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teps Explanation" sheetId="16" r:id="rId1"/>
    <sheet name="Raw Data" sheetId="3" r:id="rId2"/>
    <sheet name="Raw Data - Python Cleaned" sheetId="1" r:id="rId3"/>
    <sheet name="Clean Data" sheetId="2" r:id="rId4"/>
    <sheet name="Avg Salary p. Sector - Top 3" sheetId="7" r:id="rId5"/>
    <sheet name="Avg Salary p. State - Top 3" sheetId="11" r:id="rId6"/>
    <sheet name="Sectors and States Graphs" sheetId="12" r:id="rId7"/>
    <sheet name="IT Salary - Rev. p. State" sheetId="10" r:id="rId8"/>
    <sheet name="IT Rev. p. State Graphs" sheetId="13" r:id="rId9"/>
    <sheet name="B&amp;P Salary - Rev. p. State" sheetId="8" r:id="rId10"/>
    <sheet name="B&amp;P Rev. p. State Graphs" sheetId="14" r:id="rId11"/>
    <sheet name="Insur. Salary - Rev. p. State" sheetId="9" r:id="rId12"/>
    <sheet name="Insur. Rev. p. State Graphs" sheetId="15" r:id="rId13"/>
  </sheets>
  <definedNames>
    <definedName name="_xlnm._FilterDatabase" localSheetId="3" hidden="1">'Clean Data'!$I$1:$I$709</definedName>
    <definedName name="_xlnm.Extract" localSheetId="3">'Clean Data'!$A$720</definedName>
  </definedNames>
  <calcPr calcId="144525"/>
  <pivotCaches>
    <pivotCache cacheId="14" r:id="rId14"/>
  </pivotCaches>
</workbook>
</file>

<file path=xl/calcChain.xml><?xml version="1.0" encoding="utf-8"?>
<calcChain xmlns="http://schemas.openxmlformats.org/spreadsheetml/2006/main">
  <c r="I6" i="7" l="1"/>
  <c r="I7" i="7"/>
  <c r="I8" i="7"/>
  <c r="J7" i="7"/>
  <c r="J8" i="7"/>
  <c r="J6" i="7"/>
  <c r="A27733" i="3" l="1"/>
  <c r="A26055" i="3"/>
  <c r="A25674" i="3"/>
  <c r="A24120" i="3"/>
  <c r="A18157" i="3"/>
  <c r="A18155" i="3"/>
  <c r="A18153" i="3"/>
  <c r="A18147" i="3"/>
  <c r="A18145" i="3"/>
  <c r="A18143" i="3"/>
  <c r="A18131" i="3"/>
  <c r="A17134" i="3"/>
  <c r="A16905" i="3"/>
  <c r="A12983" i="3"/>
  <c r="A12981" i="3"/>
  <c r="A12979" i="3"/>
  <c r="A12973" i="3"/>
  <c r="A12971" i="3"/>
  <c r="A12969" i="3"/>
  <c r="A12957" i="3"/>
  <c r="A11360" i="3"/>
  <c r="A11358" i="3"/>
  <c r="A11352" i="3"/>
  <c r="A11350" i="3"/>
  <c r="A11348" i="3"/>
  <c r="A11340" i="3"/>
  <c r="A6275" i="3"/>
  <c r="A6273" i="3"/>
  <c r="A6023" i="3"/>
  <c r="A6021" i="3"/>
  <c r="A6019" i="3"/>
  <c r="A6017" i="3"/>
  <c r="A6015" i="3"/>
  <c r="A6007" i="3"/>
  <c r="A5997" i="3"/>
  <c r="A5995" i="3"/>
  <c r="A5993" i="3"/>
  <c r="A4399" i="3"/>
  <c r="A4396" i="3"/>
  <c r="A3655" i="3"/>
  <c r="A3649" i="3"/>
  <c r="A2510" i="3"/>
  <c r="A1256" i="3"/>
  <c r="A1252" i="3"/>
  <c r="A1244" i="3"/>
  <c r="A1240" i="3"/>
  <c r="A135" i="3"/>
  <c r="A131" i="3"/>
  <c r="A123" i="3"/>
  <c r="A119" i="3"/>
</calcChain>
</file>

<file path=xl/sharedStrings.xml><?xml version="1.0" encoding="utf-8"?>
<sst xmlns="http://schemas.openxmlformats.org/spreadsheetml/2006/main" count="32024" uniqueCount="15880">
  <si>
    <t>,Unnamed: 0,Job Title,Salary Estimate,Rating,Company Name,Location,Headquarters,Size,Founded,Type of ownership,Industry,Sector,Revenue,Competitors,hourly,employer_provided,min_salary,max_salary,avg_salary,company_txt,job_state,same_state,age,python_yn,R_yn,spark,aws,excel,job_simp,seniority,desc_len,num_comp</t>
  </si>
  <si>
    <t>0,0,Data Scientist,$53K-$91K (Glassdoor est.),3.8,Tecolote Research,"Albuquerque, NM","Goleta, CA",501 to 1000 employees,1973,Company - Private,Aerospace &amp; Defense,Aerospace &amp; Defense,$50 to $100 million (USD),-1,0,0,53,91,72.0,Tecolote Research,NM,0,47,1,0,0,0,1,data scientist,na,2536,0</t>
  </si>
  <si>
    <t>1,1,Healthcare Data Scientist,$63K-$112K (Glassdoor est.),3.4,University of Maryland Medical System,"Linthicum, MD","Baltimore, MD",10000+ employees,1984,Other Organization,Health Care Services &amp; Hospitals,Health Care,$2 to $5 billion (USD),-1,0,0,63,112,87.5,University of Maryland Medical System,MD,0,36,1,0,0,0,0,data scientist,na,4783,0</t>
  </si>
  <si>
    <t>2,2,Data Scientist,$80K-$90K (Glassdoor est.),4.8,KnowBe4,"Clearwater, FL","Clearwater, FL",501 to 1000 employees,2010,Company - Private,Security Services,Business Services,$100 to $500 million (USD),-1,0,0,80,90,85.0,KnowBe4,FL,1,10,1,0,1,0,1,data scientist,na,3461,0</t>
  </si>
  <si>
    <t>3,3,Data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</si>
  <si>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4,4,Data Scientist,$86K-$143K (Glassdoor est.),2.9,Affinity Solutions,"New York, NY","New York, NY",51 to 200 employees,1998,Company - Private,Advertising &amp; Marketing,Business Services,Unknown / Non-Applicable,"Commerce Signals, Cardlytics, Yodlee",0,0,86,143,114.5,Affinity Solutions,NY,1,22,1,0,0,0,1,data scientist,na,2728,3</t>
  </si>
  <si>
    <t>5,5,Data Scientist,$71K-$119K (Glassdoor est.),3.4,CyrusOne,"Dallas, TX","Dallas, TX",201 to 500 employees,2000,Company - Public,Real Estate,Real Estate,$1 to $2 billion (USD),"Digital Realty, CoreSite, Equinix",0,0,71,119,95.0,CyrusOne,TX,1,20,1,0,0,1,1,data scientist,na,3747,3</t>
  </si>
  <si>
    <t>6,6,Data Scientist,$54K-$93K (Glassdoor est.),4.1,ClearOne Advantage,"Baltimore, MD","Baltimore, MD",501 to 1000 employees,2008,Company - Private,Banks &amp; Credit Unions,Finance,Unknown / Non-Applicable,-1,0,0,54,93,73.5,ClearOne Advantage,MD,1,12,0,0,0,0,1,data scientist,na,1786,0</t>
  </si>
  <si>
    <t>7,7,Data Scientist,$86K-$142K (Glassdoor est.),3.8,Logic20/20,"San Jose, CA","Seattle, WA",201 to 500 employees,2005,Company - Private,Consulting,Business Services,$25 to $50 million (USD),-1,0,0,86,142,114.0,Logic20/20,CA,0,15,1,0,1,1,1,data scientist,na,3804,0</t>
  </si>
  <si>
    <t>8,8,Research Scientist,$38K-$84K (Glassdoor est.),3.3,Rochester Regional Health,"Rochester, NY","Rochester, NY",10000+ employees,2014,Hospital,Health Care Services &amp; Hospitals,Health Care,$500 million to $1 billion (USD),-1,0,0,38,84,61.0,Rochester Regional Health,NY,1,6,0,0,0,0,0,na,na,1538,0</t>
  </si>
  <si>
    <t>9,9,Data Scientist,$120K-$160K (Glassdoor est.),4.6,&lt;intent&gt;,"New York, NY","New York, NY",51 to 200 employees,2009,Company - Private,Internet,Information Technology,$100 to $500 million (USD),"Clicktripz, SmarterTravel",0,0,120,160,140.0,&lt;intent&gt;,NY,1,11,1,0,1,0,0,data scientist,na,4574,2</t>
  </si>
  <si>
    <t>10,10,Data Scientist,$126K-$201K (Glassdoor est.),3.5,Wish,"San Jose, CA","San Francisco, CA",501 to 1000 employees,2011,Company - Private,Other Retail Stores,Retail,$1 to $2 billion (USD),-1,0,0,126,201,163.5,Wish,CA,0,9,1,0,0,0,0,data scientist,na,2757,0</t>
  </si>
  <si>
    <t>11,11,Data Scientist,$64K-$106K (Glassdoor est.),4.1,ManTech,"Chantilly, VA","Herndon, VA",5001 to 10000 employees,1968,Company - Public,Research &amp; Development,Business Services,$1 to $2 billion (USD),-1,0,0,64,106,85.0,ManTech,VA,0,52,0,0,0,0,0,data scientist,na,3490,0</t>
  </si>
  <si>
    <t>12,12,Staff Data Scientist - Technology,$106K-$172K (Glassdoor est.),3.2,Walmart,"Plano, TX","Bentonville, AR",10000+ employees,1962,Company - Public,"Department, Clothing, &amp; Shoe Stores",Retail,$10+ billion (USD),"Target, Costco Wholesale, Amazon",0,0,106,172,139.0,Walmart,TX,0,58,0,0,0,0,0,data scientist,na,3934,3</t>
  </si>
  <si>
    <t>13,13,Data Analyst,$46K-$85K (Glassdoor est.),4.1,Yesler,"Seattle, WA","Seattle, WA",201 to 500 employees,2012,Company - Private,Advertising &amp; Marketing,Business Services,Unknown / Non-Applicable,-1,0,0,46,85,65.5,Yesler,WA,1,8,1,0,1,1,1,analyst,na,4897,0</t>
  </si>
  <si>
    <t>14,14,Data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</si>
  <si>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15,15,Data Engineer I,$102K-$190K (Glassdoor est.),3.6,Audible,"Newark, NJ","Newark, NJ",1001 to 5000 employees,1995,Subsidiary or Business Segment,Motion Picture Production &amp; Distribution,Media,Unknown / Non-Applicable,-1,0,0,102,190,146.0,Audible,NJ,1,25,0,0,0,0,1,data engineer,na,1889,0</t>
  </si>
  <si>
    <t>16,16,"Scientist I/II, Biology",$67K-$137K (Glassdoor est.),3.9,Blueprint Medicines,"Cambridge, MA","Cambridge, MA",51 to 200 employees,2011,Company - Public,Biotech &amp; Pharmaceuticals,Biotech &amp; Pharmaceuticals,$1 to $5 million (USD),"bluebird bio, Agios Pharmaceuticals, Celgene",0,0,67,137,102.0,Blueprint Medicines,MA,1,9,0,0,0,0,1,na,na,3639,3</t>
  </si>
  <si>
    <t>17,17,Customer Data Scientist,$118K-$189K (Glassdoor est.),4.3,h2o.ai,"Mountain View, CA","Mountain View, CA",201 to 500 employees,2011,Company - Private,Enterprise Software &amp; Network Solutions,Information Technology,Unknown / Non-Applicable,-1,0,0,118,189,153.5,h2o.ai,CA,1,9,1,0,1,1,1,data scientist,na,4163,0</t>
  </si>
  <si>
    <t>18,18,Data Scientist - Health Data Analytics,$110K-$175K (Glassdoor est.),4.2,Nuna,"San Francisco, CA","San Francisco, CA",51 to 200 employees,2010,Company - Private,Enterprise Software &amp; Network Solutions,Information Technology,Unknown / Non-Applicable,-1,0,0,110,175,142.5,Nuna,CA,1,10,0,0,0,0,0,data scientist,na,3512,0</t>
  </si>
  <si>
    <t>19,19,Data Scientist,$64K-$111K (Glassdoor est.),4.0,Pinnacol Assurance,"Denver, CO","Denver, CO",501 to 1000 employees,1915,Nonprofit Organization,Insurance Carriers,Insurance,$500 million to $1 billion (USD),-1,0,0,64,111,87.5,Pinnacol Assurance,CO,1,105,1,0,0,0,1,data scientist,na,4397,0</t>
  </si>
  <si>
    <t>20,20,Data Scientist,$81K-$130K (Glassdoor est.),3.2,Porch,"Seattle, WA","Seattle, WA",201 to 500 employees,2012,Company - Private,Internet,Information Technology,Unknown / Non-Applicable,"Angie's List, HomeAdvisor, Thumbtack",0,0,81,130,105.5,Porch,WA,1,8,1,0,1,0,0,data scientist,na,2918,3</t>
  </si>
  <si>
    <t>21,21,Senior Data Scientist / Machine Learning,$73K-$119K (Glassdoor est.),3.9,Health IQ,"Dallas, TX","Mountain View, CA",201 to 500 employees,2013,Company - Private,Insurance Agencies &amp; Brokerages,Insurance,Unknown / Non-Applicable,-1,0,0,73,119,96.0,Health IQ,TX,0,7,0,0,0,0,1,data scientist,senior,6909,0</t>
  </si>
  <si>
    <t>22,22,Data Scientist - Quantitative,$86K-$139K (Glassdoor est.),3.8,Truckstop.com,"Chicago, IL","New Plymouth, ID",501 to 1000 employees,1995,Company - Private,Logistics &amp; Supply Chain,Transportation &amp; Logistics,Unknown / Non-Applicable,-1,0,0,86,139,112.5,Truckstop.com,IL,0,25,1,0,0,1,1,data scientist,na,6408,0</t>
  </si>
  <si>
    <t>23,23,Data Scientist,$63K-$105K (Glassdoor est.),4.3,SMC 3,"Louisville, KY","Peachtree City, GA",51 to 200 employees,1935,Nonprofit Organization,Logistics &amp; Supply Chain,Transportation &amp; Logistics,$10 to $25 million (USD),-1,0,0,63,105,84.0,SMC 3,KY,0,85,1,0,0,0,1,data scientist,na,2907,0</t>
  </si>
  <si>
    <t>24,24,Data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</si>
  <si>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25,25,Digital Health Data Scientist,$63K-$110K (Glassdoor est.),4.0,Pfizer,"Cambridge, MA","New York, NY",10000+ employees,1849,Company - Public,Biotech &amp; Pharmaceuticals,Biotech &amp; Pharmaceuticals,$10+ billion (USD),-1,0,0,63,110,86.5,Pfizer,MA,0,171,1,0,0,1,1,data scientist,na,3698,0</t>
  </si>
  <si>
    <t>26,26,Data Scientist,$75K-$124K (Glassdoor est.),3.5,First Tech Federal Credit Union,"Hillsboro, OR","San Jose, CA",1001 to 5000 employees,1952,Company - Private,Banks &amp; Credit Unions,Finance,$100 to $500 million (USD),-1,0,0,75,124,99.5,First Tech Federal Credit Union,OR,0,68,1,0,1,1,1,data scientist,na,4420,0</t>
  </si>
  <si>
    <t>27,27,Associate Data Analyst,$34K-$61K (Glassdoor est.),3.7,The Hanover Insurance Group,"Worcester, MA","Worcester, MA",5001 to 10000 employees,1852,Company - Public,Insurance Carriers,Insurance,$5 to $10 billion (USD),-1,0,0,34,61,47.5,The Hanover Insurance Group,MA,1,168,0,0,0,0,1,analyst,na,4900,0</t>
  </si>
  <si>
    <t>28,28,Clinical Data Scientist,$63K-$105K (Glassdoor est.),4.0,Pfizer,"Groton, CT","New York, NY",10000+ employees,1849,Company - Public,Biotech &amp; Pharmaceuticals,Biotech &amp; Pharmaceuticals,$10+ billion (USD),-1,0,0,63,105,84.0,Pfizer,CT,0,171,0,0,0,1,1,data scientist,na,5015,0</t>
  </si>
  <si>
    <t>29,29,Data Scientist,$80K-$90K (Glassdoor est.),4.8,KnowBe4,"Clearwater, FL","Clearwater, FL",501 to 1000 employees,2010,Company - Private,Security Services,Business Services,$100 to $500 million (USD),-1,0,0,80,90,85.0,KnowBe4,FL,1,10,1,0,1,0,1,data scientist,na,3461,0</t>
  </si>
  <si>
    <t>30,30,Data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</si>
  <si>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31,31,Data Scientist,$72K-$120K (Glassdoor est.),3.6,Amrock,"Detroit, MI","Detroit, MI",1001 to 5000 employees,1997,Company - Private,Real Estate,Real Estate,$500 million to $1 billion (USD),-1,0,0,72,120,96.0,Amrock,MI,1,23,1,0,0,0,0,data scientist,na,3342,0</t>
  </si>
  <si>
    <t>32,32,Data Scientist / Machine Learning Expert,$86K-$143K (Glassdoor est.),3.8,Novartis,"Cambridge, MA","Basel, Switzerland",10000+ employees,1996,Company - Public,Biotech &amp; Pharmaceuticals,Biotech &amp; Pharmaceuticals,$10+ billion (USD),-1,0,0,86,143,114.5,Novartis,MA,0,24,1,0,0,0,0,data scientist,na,5045,0</t>
  </si>
  <si>
    <t>33,33,Data Scientist,$93K-$149K (Glassdoor est.),3.8,Juniper Networks,"Sunnyvale, CA","Sunnyvale, CA",5001 to 10000 employees,1996,Company - Public,Telecommunications Services,Telecommunications,$2 to $5 billion (USD),-1,0,0,93,149,121.0,Juniper Networks,CA,1,24,1,0,1,0,1,data scientist,na,2327,0</t>
  </si>
  <si>
    <t>34,34,Data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</si>
  <si>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35,35,Web Data Analyst,$77K-$135K (Glassdoor est.),4.2,Clarity Insights,"San Jose, CA","Chicago, IL",201 to 500 employees,2008,Company - Private,IT Services,Information Technology,Unknown / Non-Applicable,-1,0,0,77,135,106.0,Clarity Insights,CA,0,12,1,0,0,0,1,analyst,na,1739,0</t>
  </si>
  <si>
    <t>36,36,Data Scientist,$82K-$132K (Glassdoor est.),3.5,Esri,"Redlands, CA","Redlands, CA",1001 to 5000 employees,1969,Company - Private,Computer Hardware &amp; Software,Information Technology,$1 to $2 billion (USD),Pitney Bowes,0,0,82,132,107.0,Esri,CA,1,51,1,0,1,1,0,data scientist,na,5000,1</t>
  </si>
  <si>
    <t>37,37,Data Scientist,$83K-$137K (Glassdoor est.),4.7,Systems &amp; Technology Research,"Woburn, MA","Woburn, MA",201 to 500 employees,2010,Company - Private,Aerospace &amp; Defense,Aerospace &amp; Defense,$100 to $500 million (USD),-1,0,0,83,137,110.0,Systems &amp; Technology Research,MA,1,10,1,0,1,0,1,data scientist,na,3703,0</t>
  </si>
  <si>
    <t>38,38,Senior Data Scientist,$115K-$180K (Glassdoor est.),3.5,Sartorius,"Fremont, CA","Gottingen, Germany",5001 to 10000 employees,1870,Company - Public,Biotech &amp; Pharmaceuticals,Biotech &amp; Pharmaceuticals,$1 to $2 billion (USD),-1,0,0,115,180,147.5,Sartorius,CA,0,150,1,0,0,0,1,data scientist,senior,3555,0</t>
  </si>
  <si>
    <t>39,39,Data Engineer,$74K-$138K (Glassdoor est.),3.5,Lancer Insurance,"Long Beach, NY","Long Beach, NY",201 to 500 employees,1985,Company - Private,Insurance Carriers,Insurance,$100 to $500 million (USD),-1,0,0,74,138,106.0,Lancer Insurance,NY,1,35,1,0,0,0,1,data engineer,na,1739,0</t>
  </si>
  <si>
    <t>40,40,Data Analyst,$64K-$112K (Glassdoor est.),4.2,Sauce Labs,"San Francisco, CA","San Francisco, CA",201 to 500 employees,2008,Company - Private,IT Services,Information Technology,$50 to $100 million (USD),"BrowserStack, Selenium Master, Perfecto Mobile",0,0,64,112,88.0,Sauce Labs,CA,1,12,1,0,0,1,1,analyst,na,3053,3</t>
  </si>
  <si>
    <t>41,41,Data Engineer,$68K-$129K (Glassdoor est.),3.6,Persivia,"Marlborough, MA","Lowell, MA",1 to 50 employees,-1,Company - Private,-1,-1,Less than $1 million (USD),-1,0,0,68,129,98.5,Persivia,MA,0,-1,0,0,0,0,1,data engineer,na,1996,0</t>
  </si>
  <si>
    <t>42,42,Data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</si>
  <si>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43,43,Scientist,$52K-$113K (Glassdoor est.),3.4,Edgewell Personal Care,"Allendale, NJ","Shelton, CT",5001 to 10000 employees,2015,Company - Public,Consumer Products Manufacturing,Manufacturing,$2 to $5 billion (USD),"Unilever, Procter &amp; Gamble, Henkel",0,0,52,113,82.5,Edgewell Personal Care,NJ,0,5,0,0,0,1,0,na,na,3550,3</t>
  </si>
  <si>
    <t>44,44,Senior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</si>
  <si>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45,45,Data Scientist,Employer Provided Salary:$150K-$160K,5.0,BPA Services,"Washington, DC","Alexandria, VA",Unknown,-1,Company - Private,Enterprise Software &amp; Network Solutions,Information Technology,Unknown / Non-Applicable,-1,0,1,150,160,155.0,BPA Services,DC,0,-1,0,0,0,1,1,data scientist,na,3213,0</t>
  </si>
  <si>
    <t>46,46,Lead Data Scientist,$158K-$211K (Glassdoor est.),3.7,Visa Inc.,"Bellevue, WA","Foster City, CA",10000+ employees,1958,Company - Public,IT Services,Information Technology,$10+ billion (USD),"American Express, Mastercard, Discover",0,0,158,211,184.5,Visa Inc.,WA,0,62,1,0,0,0,1,data scientist,senior,7286,3</t>
  </si>
  <si>
    <t>47,47,Associate Data Analyst,$20K-$39K (Glassdoor est.),3.1,Intrado,"Longmont, CO","Omaha, NE",5001 to 10000 employees,1986,Company - Private,Enterprise Software &amp; Network Solutions,Information Technology,$2 to $5 billion (USD),-1,0,0,20,39,29.5,Intrado,CO,0,34,0,0,0,0,1,analyst,na,3412,0</t>
  </si>
  <si>
    <t>48,48,Spectral Scientist/Engineer,$56K-$117K (Glassdoor est.),4.7,Centauri,"Beavercreek, OH","Chantilly, VA",501 to 1000 employees,1999,Company - Private,Aerospace &amp; Defense,Aerospace &amp; Defense,$100 to $500 million (USD),"TASC, Vencore, Booz Allen Hamilton",0,0,56,117,86.5,Centauri,OH,0,21,0,0,0,0,0,na,na,2682,3</t>
  </si>
  <si>
    <t>49,49,College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</si>
  <si>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50,50,Data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</si>
  <si>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51,51,"Data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</si>
  <si>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52,52,Data Science Analyst,$41K-$95K (Glassdoor est.),4.6,"Torch Technologies, Inc.","Huntsville, AL","Huntsville, AL",1001 to 5000 employees,2002,Company - Private,Aerospace &amp; Defense,Aerospace &amp; Defense,$100 to $500 million (USD),-1,0,0,41,95,68.0,"Torch Technologies, Inc.",AL,1,18,1,0,0,0,1,analyst,na,1629,0</t>
  </si>
  <si>
    <t>53,53,Data Scientist,$86K-$144K (Glassdoor est.),3.7,Swiss Re,"Armonk, NY","Zurich, Switzerland",10000+ employees,1863,Company - Public,Insurance Agencies &amp; Brokerages,Insurance,$10+ billion (USD),"Munich Re, Hannover RE, SCOR",0,0,86,144,115.0,Swiss Re,NY,0,157,1,0,0,0,1,data scientist,na,4734,3</t>
  </si>
  <si>
    <t>54,54,Data Scientist,$80K-$139K (Glassdoor est.),3.7,Northrop Grumman,"San Diego, CA","Falls Church, VA",10000+ employees,1939,Company - Public,Aerospace &amp; Defense,Aerospace &amp; Defense,$10+ billion (USD),-1,0,0,80,139,109.5,Northrop Grumman,CA,0,81,0,0,0,0,1,data scientist,na,4448,0</t>
  </si>
  <si>
    <t>55,55,Data Scientist,$56K-$95K (Glassdoor est.),3.5,Sartorius,"Albuquerque, NM","Gottingen, Germany",5001 to 10000 employees,1870,Company - Public,Biotech &amp; Pharmaceuticals,Biotech &amp; Pharmaceuticals,$1 to $2 billion (USD),-1,0,0,56,95,75.5,Sartorius,NM,0,150,1,0,0,0,1,data scientist,na,3543,0</t>
  </si>
  <si>
    <t>56,56,Data Scientist,$120K-$189K (Glassdoor est.),4.1,Netskope,"San Francisco, CA","Santa Clara, CA",501 to 1000 employees,2012,Company - Private,Enterprise Software &amp; Network Solutions,Information Technology,Unknown / Non-Applicable,"Skyhigh Networks, Zscaler, NortonLifeLock",0,0,120,189,154.5,Netskope,CA,0,8,1,0,1,0,1,data scientist,na,4203,3</t>
  </si>
  <si>
    <t>57,57,Data Scientist,$111K-$176K (Glassdoor est.),4.7,1904labs,"Saint Louis, MO","Saint Louis, MO",51 to 200 employees,2016,Company - Private,IT Services,Information Technology,Unknown / Non-Applicable,"Slalom, Daugherty Business Solutions",0,0,111,176,143.5,1904labs,MO,1,4,1,0,1,0,0,data scientist,na,5020,2</t>
  </si>
  <si>
    <t>58,58,Data Scientist,$54K-$93K (Glassdoor est.),4.1,ClearOne Advantage,"Baltimore, MD","Baltimore, MD",501 to 1000 employees,2008,Company - Private,Banks &amp; Credit Unions,Finance,Unknown / Non-Applicable,-1,0,0,54,93,73.5,ClearOne Advantage,MD,1,12,0,0,0,0,1,data scientist,na,1786,0</t>
  </si>
  <si>
    <t>59,59,Data Scientist,$71K-$119K (Glassdoor est.),3.4,CyrusOne,"Dallas, TX","Dallas, TX",201 to 500 employees,2000,Company - Public,Real Estate,Real Estate,$1 to $2 billion (USD),"Digital Realty, CoreSite, Equinix",0,0,71,119,95.0,CyrusOne,TX,1,20,1,0,0,1,1,data scientist,na,3747,3</t>
  </si>
  <si>
    <t>60,60,Senior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</si>
  <si>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61,61,Data Scientist,$84K-$146K (Glassdoor est.),4.3,USEReady,"New York, NY","New York, NY",201 to 500 employees,2011,Company - Private,Consulting,Business Services,$10 to $25 million (USD),-1,0,0,84,146,115.0,USEReady,NY,1,9,1,0,1,1,0,data scientist,na,1382,0</t>
  </si>
  <si>
    <t>62,62,Senior Risk Data Scientist,$107K-$172K (Glassdoor est.),3.8,Bill.com,"Palo Alto, CA","Palo Alto, CA",501 to 1000 employees,2006,Company - Public,Financial Transaction Processing,Finance,$50 to $100 million (USD),-1,0,0,107,172,139.5,Bill.com,CA,1,14,0,0,0,0,0,data scientist,senior,2933,0</t>
  </si>
  <si>
    <t>63,63,Data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</si>
  <si>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64,64,Data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</si>
  <si>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65,65,Data Scientist,$88K-$148K (Glassdoor est.),2.8,Berg Health,"Framingham, MA","Framingham, MA",51 to 200 employees,2006,Company - Private,Biotech &amp; Pharmaceuticals,Biotech &amp; Pharmaceuticals,$1 to $5 million (USD),-1,0,0,88,148,118.0,Berg Health,MA,1,14,1,0,0,0,1,data scientist,na,1939,0</t>
  </si>
  <si>
    <t>66,66,Data Scientist,$60K-$99K (Glassdoor est.),4.7,Oversight Systems,"Atlanta, GA","Atlanta, GA",51 to 200 employees,2003,Company - Private,Computer Hardware &amp; Software,Information Technology,$25 to $50 million (USD),-1,0,0,60,99,79.5,Oversight Systems,GA,1,17,1,0,0,0,1,data scientist,na,3081,0</t>
  </si>
  <si>
    <t>67,67,Data Scientist - Research,$41K-$72K (Glassdoor est.),3.1,C Space,"Boston, MA","Boston, MA",201 to 500 employees,1999,Company - Public,Advertising &amp; Marketing,Business Services,$100 to $500 million (USD),"IDEO, Gongos, Inc., Ipsos",0,0,41,72,56.5,C Space,MA,1,21,1,0,0,0,0,data scientist,na,8397,4</t>
  </si>
  <si>
    <t>68,68,Data Scientist,$96K-$161K (Glassdoor est.),3.2,"Numeric, LLC","Philadelphia, PA","Chadds Ford, PA",1 to 50 employees,-1,Company - Private,Staffing &amp; Outsourcing,Business Services,$5 to $10 million (USD),-1,0,0,96,161,128.5,"Numeric, LLC",PA,0,-1,1,0,1,1,0,data scientist,na,2306,0</t>
  </si>
  <si>
    <t>69,69,R&amp;D Data Analysis Scientist,$65K-$130K (Glassdoor est.),4.0,HP Inc.,"Vancouver, WA","Palo Alto, CA",10000+ employees,1939,Company - Public,Computer Hardware &amp; Software,Information Technology,Unknown / Non-Applicable,-1,0,0,65,130,97.5,HP Inc.,WA,0,81,0,0,0,0,0,na,na,2291,0</t>
  </si>
  <si>
    <t>70,70,Analytics Consultant,$52K-$81K (Glassdoor est.),4.4,SpringML,"Indianapolis, IN","Pleasanton, CA",1 to 50 employees,2015,Company - Private,Enterprise Software &amp; Network Solutions,Information Technology,Unknown / Non-Applicable,-1,0,0,52,81,66.5,SpringML,IN,0,5,1,0,0,0,0,na,na,1886,0</t>
  </si>
  <si>
    <t>71,71,"Director, Data Science",$139K-$220K (Glassdoor est.),3.6,Grainger,"Lake Forest, IL","Lake Forest, IL",10000+ employees,1927,Company - Public,Wholesale,Business Services,$10+ billion (USD),-1,0,0,139,220,179.5,Grainger,IL,1,93,1,0,0,0,1,director,na,2903,0</t>
  </si>
  <si>
    <t>72,72,Scientist,$50K-$102K (Glassdoor est.),2.7,EAG Laboratories,"Maryland Heights, MO","San Diego, CA",501 to 1000 employees,1978,Subsidiary or Business Segment,Research &amp; Development,Business Services,$50 to $100 million (USD),-1,0,0,50,102,76.0,EAG Laboratories,MO,0,42,0,0,0,0,1,na,na,2653,0</t>
  </si>
  <si>
    <t>73,73,Data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</si>
  <si>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74,74,Data Scientist,$74K-$122K (Glassdoor est.),3.1,Carmeuse,"Pittsburgh, PA","Louvain-la-Neuve, Belgium",1001 to 5000 employees,1860,Company - Private,Mining,Mining &amp; Metals,$1 to $2 billion (USD),"Lhoist, Graymont, Sibelco Group",0,0,74,122,98.0,Carmeuse,PA,0,160,1,0,0,0,0,data scientist,na,2609,3</t>
  </si>
  <si>
    <t>75,75,R&amp;D Sr Data Scientist,$99K-$157K (Glassdoor est.),4.0,HP Inc.,"Vancouver, WA","Palo Alto, CA",10000+ employees,1939,Company - Public,Computer Hardware &amp; Software,Information Technology,Unknown / Non-Applicable,-1,0,0,99,157,128.0,HP Inc.,WA,0,81,0,0,1,1,0,data scientist,senior,4295,0</t>
  </si>
  <si>
    <t>76,76,Customer Data Scientist/Sales Engineer (Bay,$79K-$222K (Glassdoor est.),4.3,h2o.ai,"Mountain View, CA","Mountain View, CA",201 to 500 employees,2011,Company - Private,Enterprise Software &amp; Network Solutions,Information Technology,Unknown / Non-Applicable,-1,0,0,79,222,150.5,h2o.ai,CA,1,9,1,0,1,1,1,data scientist,na,3405,0</t>
  </si>
  <si>
    <t>77,77,Research Scientist,$57K-$118K (Glassdoor est.),1.9,GNS Healthcare,"Cambridge, MA","Cambridge, MA",51 to 200 employees,2000,Company - Private,Biotech &amp; Pharmaceuticals,Biotech &amp; Pharmaceuticals,$10 to $25 million (USD),-1,0,0,57,118,87.5,GNS Healthcare,MA,1,20,0,0,0,1,0,na,na,5153,0</t>
  </si>
  <si>
    <t>78,78,Data Scientist,$83K-$137K (Glassdoor est.),3.3,Peraton,"Chantilly, VA","Herndon, VA",1001 to 5000 employees,2017,Company - Private,Aerospace &amp; Defense,Aerospace &amp; Defense,$1 to $2 billion (USD),-1,0,0,83,137,110.0,Peraton,VA,0,3,1,0,0,0,1,data scientist,na,3381,0</t>
  </si>
  <si>
    <t>79,79,Data Scientist,$86K-$141K (Glassdoor est.),4.4,Pactera,"San Jose, CA","Beijing, China",10000+ employees,1995,Company - Private,IT Services,Information Technology,$500 million to $1 billion (USD),"Infosys, EPAM, Accenture",0,0,86,141,113.5,Pactera,CA,0,25,1,0,0,0,1,data scientist,na,879,3</t>
  </si>
  <si>
    <t>80,80,Data Scientist,$94K-$154K (Glassdoor est.),3.9,Nurx,"San Francisco, CA","San Francisco, CA",51 to 200 employees,2016,Company - Private,Health Care Services &amp; Hospitals,Health Care,$1 to $5 million (USD),-1,0,0,94,154,124.0,Nurx,CA,1,4,1,0,0,0,0,data scientist,na,4189,0</t>
  </si>
  <si>
    <t>81,81,Jr. Business Data Analyst,$37K-$76K (Glassdoor est.),4.7,webfx.com,"Harrisburg, PA","Harrisburg, PA",201 to 500 employees,1997,Company - Private,Advertising &amp; Marketing,Business Services,$25 to $50 million (USD),-1,0,0,37,76,56.5,webfx.com,PA,1,23,0,0,0,0,1,analyst,jr,4424,0</t>
  </si>
  <si>
    <t>82,82,Data Scientist,$100K-$160K (Glassdoor est.),4.5,Johns Hopkins University Applied Physics Laboratory,"Laurel,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</si>
  <si>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83,83,Data Analyst,$55K-$100K (Glassdoor est.),4.3,Productive Edge,"Chicago, IL","Chicago, IL",51 to 200 employees,2008,Company - Private,Computer Hardware &amp; Software,Information Technology,$10 to $25 million (USD),"Numerator, Rise Interactive, Salom",0,0,55,100,77.5,Productive Edge,IL,1,12,0,0,0,0,1,analyst,na,3682,3</t>
  </si>
  <si>
    <t>84,84,Data Engineer,$60K-$114K (Glassdoor est.),4.0,Excella Consulting,"Arlington, VA","Arlington, VA",201 to 500 employees,2002,Company - Private,Consulting,Business Services,$50 to $100 million (USD),-1,0,0,60,114,87.0,Excella Consulting,VA,1,18,1,0,0,1,1,data engineer,na,3819,0</t>
  </si>
  <si>
    <t>85,85,Data Analyst,$39K-$68K (Glassdoor est.),4.4,Gensco,"Tacoma, WA","Tacoma, WA",501 to 1000 employees,1948,Company - Private,Wholesale,Business Services,$100 to $500 million (USD),-1,0,0,39,68,53.5,Gensco,WA,1,72,0,0,0,0,1,analyst,na,1791,0</t>
  </si>
  <si>
    <t>86,86,Staff Data Scientist - Technology,$106K-$172K (Glassdoor est.),3.2,Walmart,"Plano, TX","Bentonville, AR",10000+ employees,1962,Company - Public,"Department, Clothing, &amp; Shoe Stores",Retail,$10+ billion (USD),"Target, Costco Wholesale, Amazon",0,0,106,172,139.0,Walmart,TX,0,58,0,0,0,0,0,data scientist,na,3934,3</t>
  </si>
  <si>
    <t>87,87,Data Scientist,$86K-$142K (Glassdoor est.),3.8,Logic20/20,"San Jose, CA","Seattle, WA",201 to 500 employees,2005,Company - Private,Consulting,Business Services,$25 to $50 million (USD),-1,0,0,86,142,114.0,Logic20/20,CA,0,15,1,0,1,1,1,data scientist,na,3804,0</t>
  </si>
  <si>
    <t>88,88,Data Scientist,$64K-$107K (Glassdoor est.),4.2,goTRG,"Miami, FL","Miami, FL",501 to 1000 employees,2008,Company - Private,Enterprise Software &amp; Network Solutions,Information Technology,$100 to $500 million (USD),-1,0,0,64,107,85.5,goTRG,FL,1,12,1,0,1,0,1,data scientist,na,3204,0</t>
  </si>
  <si>
    <t>89,89,Data Management Specialist,$31K-$65K (Glassdoor est.),4.5,NMR Consulting,"Huntsville, AL","Chantilly, VA",51 to 200 employees,1996,Company - Private,IT Services,Information Technology,$25 to $50 million (USD),-1,0,0,31,65,48.0,NMR Consulting,AL,0,24,0,0,0,0,1,na,na,2253,0</t>
  </si>
  <si>
    <t>90,90,E-Commerce Data Analyst,$34K-$62K (Glassdoor est.),3.5,iSeatz,"New Orleans, LA","New Orleans, LA",51 to 200 employees,1999,Company - Private,Enterprise Software &amp; Network Solutions,Information Technology,Unknown / Non-Applicable,-1,0,0,34,62,48.0,iSeatz,LA,1,21,0,0,0,0,1,analyst,na,2772,0</t>
  </si>
  <si>
    <t>91,91,Sr. Scientist II,$117K-$231K (Glassdoor est.),3.5,Nektar Therapeutics,"San Francisco, CA","San Francisco, CA",201 to 500 employees,1990,Company - Public,Biotech &amp; Pharmaceuticals,Biotech &amp; Pharmaceuticals,$100 to $500 million (USD),"Bristol-Myers Squibb, Merck, GlaxoSmithKline",0,0,117,231,174.0,Nektar Therapeutics,CA,1,30,0,0,0,0,1,na,senior,4751,3</t>
  </si>
  <si>
    <t>92,92,Insurance Data Scientist,$64K-$106K (Glassdoor est.),3.9,TransUnion,"Atlanta, GA","Chicago, IL",5001 to 10000 employees,1968,Company - Public,Financial Analytics &amp; Research,Finance,$1 to $2 billion (USD),-1,0,0,64,106,85.0,TransUnion,GA,0,52,1,0,1,0,0,data scientist,na,2380,0</t>
  </si>
  <si>
    <t>93,93,Data Modeler,$79K-$134K (Glassdoor est.),4.7,IT Concepts,"Landover, MD","Vienna, VA",51 to 200 employees,2003,Company - Private,IT Services,Information Technology,$10 to $25 million (USD),-1,0,0,79,134,106.5,IT Concepts,MD,0,17,0,0,0,0,0,na,na,2723,0</t>
  </si>
  <si>
    <t>94,94,Data Analyst / Scientist,$52K-$93K (Glassdoor est.),4.2,Scientific Research Corporation,"Patuxent River, MD","Atlanta, GA",1001 to 5000 employees,1988,Company - Private,IT Services,Information Technology,$100 to $500 million (USD),-1,0,0,52,93,72.5,Scientific Research Corporation,MD,0,32,0,0,0,0,1,analyst,na,2337,0</t>
  </si>
  <si>
    <t>95,95,Scientist,$55K-$116K (Glassdoor est.),3.4,General Dynamics Information Technology,"Suitland, MD","Fairfax, VA",10000+ employees,1996,Subsidiary or Business Segment,IT Services,Information Technology,$10+ billion (USD),"SAIC, Leidos, Northrop Grumman",0,0,55,116,85.5,General Dynamics Information Technology,MD,0,24,0,0,0,0,0,na,na,4088,3</t>
  </si>
  <si>
    <t>96,96,Data Scientist,$72K-$123K (Glassdoor est.),3.2,MITRE,"McLean, VA","Bedford, MA",5001 to 10000 employees,1958,Nonprofit Organization,Federal Agencies,Government,$1 to $2 billion (USD),"Battelle, General Atomics, SAIC",0,0,72,123,97.5,MITRE,VA,0,62,1,0,0,0,1,data scientist,na,5342,3</t>
  </si>
  <si>
    <t>97,97,Data Scientist,$74K-$124K (Glassdoor est.),3.9,The Buffalo Group,"Fort Belvoir, VA","Reston, VA",501 to 1000 employees,2010,Company - Private,IT Services,Information Technology,$100 to $500 million (USD),"ManTech, Booz Allen Hamilton, Leidos",0,0,74,124,99.0,The Buffalo Group,VA,0,10,1,0,0,0,1,data scientist,na,2588,3</t>
  </si>
  <si>
    <t>98,98,Data Analyst,$40K-$73K (Glassdoor est.),3.1,DentaQuest,"Milwaukee, WI","Boston, MA",1001 to 5000 employees,2001,Company - Private,Insurance Carriers,Insurance,$2 to $5 billion (USD),"MCNA Dental Plans, United Concordia, Delta Dental Plans Association",0,0,40,73,56.5,DentaQuest,WI,0,19,0,0,0,0,1,analyst,na,4203,3</t>
  </si>
  <si>
    <t>99,99,Lead Data Scientist,$102K-$164K (Glassdoor est.),4.1,Redjack,"Silver Spring, MD","Silver Spring, MD",1 to 50 employees,2007,Company - Private,IT Services,Information Technology,Unknown / Non-Applicable,-1,0,0,102,164,133.0,Redjack,MD,1,13,1,0,0,0,0,data scientist,senior,5467,0</t>
  </si>
  <si>
    <t>100,100,Data Scientist,$89K-$153K (Glassdoor est.),3.8,7Park Data,"New York, NY","New York, NY",51 to 200 employees,2012,Company - Private,Research &amp; Development,Business Services,Unknown / Non-Applicable,-1,0,0,89,153,121.0,7Park Data,NY,1,8,1,0,1,0,0,data scientist,na,3443,0</t>
  </si>
  <si>
    <t>101,101,Data Scientist,$61K-$110K (Glassdoor est.),4.7,Rapid Response Monitoring,"Syracuse, NY","Syracuse, NY",501 to 1000 employees,1992,Company - Private,Security Services,Business Services,Unknown / Non-Applicable,"COPS Monitoring, National Monitoring Center, Affiliated Monitoring",0,0,61,110,85.5,Rapid Response Monitoring,NY,1,28,1,0,0,0,0,data scientist,na,3316,3</t>
  </si>
  <si>
    <t>102,102,"Data Scientist, Rice University",$65K-$110K (Glassdoor est.),4.3,Trilogy Ed,"Houston, TX","New York, NY",1001 to 5000 employees,2015,Subsidiary or Business Segment,Education Training Services,Education,Unknown / Non-Applicable,"General Assembly, Kaplan University, Ironhack",0,0,65,110,87.5,Trilogy Ed,TX,0,5,1,0,0,0,0,data scientist,na,3717,3</t>
  </si>
  <si>
    <t>103,103,Senior Data Scientist,$200K-$275K(Employer est.),4.2,Gallup,"Washington, DC","Washington, DC",1001 to 5000 employees,1935,Company - Private,Consulting,Business Services,Unknown / Non-Applicable,"Advisory Board, Booz Allen Hamilton, McKinsey &amp; Company",0,0,200,275,237.5,Gallup,DC,1,85,1,0,0,0,1,data scientist,senior,3301,3</t>
  </si>
  <si>
    <t>104,104,Data Engineer,$68K-$123K (Glassdoor est.),3.9,CapTech,"Charlotte, NC","Richmond, VA",1001 to 5000 employees,1997,Company - Private,IT Services,Information Technology,$100 to $500 million (USD),"Accenture, North Highland, Deloitte",0,0,68,123,95.5,CapTech,NC,0,23,1,0,1,0,0,data engineer,na,5483,3</t>
  </si>
  <si>
    <t>105,105,Senior Data Scientist,$80K-$129K (Glassdoor est.),3.3,American Axle &amp; Manufacturing,"Southfield, MI","Detroit, MI",10000+ employees,1994,Company - Public,Transportation Equipment Manufacturing,Manufacturing,$5 to $10 billion (USD),-1,0,0,80,129,104.5,American Axle &amp; Manufacturing,MI,0,26,1,0,1,1,1,data scientist,senior,4753,0</t>
  </si>
  <si>
    <t>106,106,Financial Data Analyst,$41K-$72K (Glassdoor est.),4.7,CentralReach,"Matawan, NJ","Pompano Beach, FL",201 to 500 employees,2012,Company - Private,Computer Hardware &amp; Software,Information Technology,Unknown / Non-Applicable,"DataFinch Technologies, Accupoint Software Solution, CodeMetro",0,0,41,72,56.5,CentralReach,NJ,0,8,0,0,0,0,1,analyst,na,5609,3</t>
  </si>
  <si>
    <t>107,107,Senior Data Analyst,$39K-$71K (Glassdoor est.),4.3,Integrate,"Phoenix, AZ","Phoenix, AZ",201 to 500 employees,2010,Company - Private,Enterprise Software &amp; Network Solutions,Information Technology,$25 to $50 million (USD),-1,0,0,39,71,55.0,Integrate,AZ,1,10,0,0,0,0,1,analyst,senior,3209,0</t>
  </si>
  <si>
    <t>108,108,Research Scientist,$38K-$85K (Glassdoor est.),2.9,Boys Town Hospital,"Omaha, NE","Omaha, NE",1001 to 5000 employees,1977,Hospital,Health Care Services &amp; Hospitals,Health Care,Unknown / Non-Applicable,"Nebraska Medicine, Children's Hospital &amp; Medical Center, Methodist Health System - NE and IA",0,0,38,85,61.5,Boys Town Hospital,NE,1,43,0,0,0,0,1,na,na,4917,3</t>
  </si>
  <si>
    <t>109,109,Data Scientist,$121K-$193K (Glassdoor est.),4.5,Demandbase,"San Francisco, CA","San Francisco, CA",201 to 500 employees,2006,Company - Private,Computer Hardware &amp; Software,Information Technology,$100 to $500 million (USD),"Engagio, Bombora, Terminus",0,0,121,193,157.0,Demandbase,CA,1,14,0,0,1,1,0,data scientist,na,5139,3</t>
  </si>
  <si>
    <t>110,110,Data Engineer,$54K-$102K (Glassdoor est.),3.4,Sapphire Digital,"Lyndhurst, NJ","Lyndhurst, NJ",201 to 500 employees,2019,Company - Private,Internet,Information Technology,Unknown / Non-Applicable,"Zocdoc, Healthgrades",0,0,54,102,78.0,Sapphire Digital,NJ,1,1,1,0,0,0,0,data engineer,na,2232,2</t>
  </si>
  <si>
    <t>111,111,Data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</si>
  <si>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112,112,Data Scientist,$120K-$160K (Glassdoor est.),4.6,&lt;intent&gt;,"New York, NY","New York, NY",51 to 200 employees,2009,Company - Private,Internet,Information Technology,$100 to $500 million (USD),"Clicktripz, SmarterTravel",0,0,120,160,140.0,&lt;intent&gt;,NY,1,11,1,0,1,0,0,data scientist,na,4574,2</t>
  </si>
  <si>
    <t>113,113,Data Scientist,$102K-$163K (Glassdoor est.),3.2,Formation,"San Francisco, CA","San Francisco, CA",51 to 200 employees,2015,Company - Private,Enterprise Software &amp; Network Solutions,Information Technology,Unknown / Non-Applicable,-1,0,0,102,163,132.5,Formation,CA,1,5,0,0,1,0,1,data scientist,na,3158,0</t>
  </si>
  <si>
    <t>114,114,Data Engineer,$76K-$140K (Glassdoor est.),4.0,Autodesk,"San Francisco, CA","San Rafael, CA",5001 to 10000 employees,1982,Company - Public,Computer Hardware &amp; Software,Information Technology,$2 to $5 billion (USD),-1,0,0,76,140,108.0,Autodesk,CA,0,38,1,0,1,0,0,data engineer,na,3443,0</t>
  </si>
  <si>
    <t>115,115,Ag Data Scientist,$60K-$101K (Glassdoor est.),4.6,Beck's Hybrids,"Atlanta, IN","Atlanta, IN",501 to 1000 employees,1937,Company - Private,Farm Support Services,Agriculture &amp; Forestry,$50 to $100 million (USD),-1,0,0,60,101,80.5,Beck's Hybrids,IN,1,83,0,0,0,0,0,data scientist,na,741,0</t>
  </si>
  <si>
    <t>116,116,Data Scientist,$82K-$133K (Glassdoor est.),2.8,DrFirst,"Rockville, MD","Rockville, MD",201 to 500 employees,2000,Company - Private,Health Care Services &amp; Hospitals,Health Care,Unknown / Non-Applicable,-1,0,0,82,133,107.5,DrFirst,MD,1,20,1,0,0,0,0,data scientist,na,3899,0</t>
  </si>
  <si>
    <t>117,117,Data Engineer,$65K-$125K (Glassdoor est.),4.7,Object Partners,"Minneapolis, MN","Minneapolis, MN",51 to 200 employees,1996,Company - Private,Consulting,Business Services,$25 to $50 million (USD),"Solution Design Group, Intertech (Minnesota)",0,0,65,125,95.0,Object Partners,MN,1,24,0,0,1,1,0,data engineer,na,2896,2</t>
  </si>
  <si>
    <t>118,118,Data Scientist II,$91K-$148K (Glassdoor est.),3.0,L.A. Care Health Plan,"Los Angeles, CA","Los Angeles, CA",1001 to 5000 employees,1997,Nonprofit Organization,Health Care Services &amp; Hospitals,Health Care,Unknown / Non-Applicable,"Health Net, Kaiser Permanente, Molina Healthcare",0,0,91,148,119.5,L.A. Care Health Plan,CA,1,23,1,0,1,0,0,data scientist,na,3947,3</t>
  </si>
  <si>
    <t>119,119,Senior Data Engineer,$95K-$173K (Glassdoor est.),3.2,Red Ventures,"Charlotte, NC","Fort Mill, SC",1001 to 5000 employees,2000,Company - Private,Advertising &amp; Marketing,Business Services,$1 to $2 billion (USD),"Clearlink, Credit Karma, LendingTree",0,0,95,173,134.0,Red Ventures,NC,0,20,0,0,1,1,0,data engineer,senior,2620,3</t>
  </si>
  <si>
    <t>120,120,Data Scientist,$77K-$124K (Glassdoor est.),4.4,Quick Base,"Cambridge, MA","Cambridge, MA",201 to 500 employees,1999,Company - Private,Enterprise Software &amp; Network Solutions,Information Technology,Unknown / Non-Applicable,-1,0,0,77,124,100.5,Quick Base,MA,1,21,1,0,0,0,1,data scientist,na,4188,0</t>
  </si>
  <si>
    <t>121,121,Data Scientist,$80K-$135K (Glassdoor est.),3.5,The E.W. Scripps Company,"Cincinnati, OH","Cincinnati, OH",1001 to 5000 employees,1878,Company - Public,TV Broadcast &amp; Cable Networks,Media,$500 million to $1 billion (USD),-1,0,0,80,135,107.5,The E.W. Scripps Company,OH,1,142,1,0,0,0,0,data scientist,na,7231,0</t>
  </si>
  <si>
    <t>122,122,Data Engineer,$85K-$159K (Glassdoor est.),4.0,Upside Business Travel,"Washington, DC","Washington, DC",51 to 200 employees,2015,Company - Private,Internet,Information Technology,Unknown / Non-Applicable,-1,0,0,85,159,122.0,Upside Business Travel,DC,1,5,1,0,1,1,0,data engineer,na,4064,0</t>
  </si>
  <si>
    <t>123,123,Data Engineer,$80K-$105K(Employer est.),4.3,Equity Residential,"Chicago, IL","Chicago, IL",1001 to 5000 employees,1993,Company - Public,Real Estate,Real Estate,$2 to $5 billion (USD),"UDR, AvalonBay Communities, Essex Property Trust",0,0,80,105,92.5,Equity Residential,IL,1,27,1,0,1,0,1,data engineer,na,8175,3</t>
  </si>
  <si>
    <t>124,124,Data Analyst,$43K-$81K (Glassdoor est.),2.3,Synagro,"Baltimore, MD","Baltimore, MD",501 to 1000 employees,1986,Company - Private,Research &amp; Development,Business Services,$100 to $500 million (USD),-1,0,0,43,81,62.0,Synagro,MD,1,34,0,0,0,0,1,analyst,na,1822,0</t>
  </si>
  <si>
    <t>125,125,Project Scientist,$29K-$50K (Glassdoor est.),4.0,Alliance Source Testing,"Alabaster, AL","Decatur, AL",51 to 200 employees,2000,Unknown,Architectural &amp; Engineering Services,Business Services,$25 to $50 million (USD),-1,0,0,29,50,39.5,Alliance Source Testing,AL,0,20,0,0,0,0,0,na,na,2773,0</t>
  </si>
  <si>
    <t>126,126,Data Scientist,$82K-$133K (Glassdoor est.),3.6,Accuride International,"Santa Fe Springs, Los Angeles, CA","Santa Fe Springs, CA",1001 to 5000 employees,1966,Company - Private,Industrial Manufacturing,Manufacturing,$100 to $500 million (USD),-1,0,0,82,133,107.5,Accuride International,CA,0,54,0,0,0,0,1,data scientist,na,3987,0</t>
  </si>
  <si>
    <t>127,127,Data Analytics Manager,$26K-$55K (Glassdoor est.),3.8,Full Potential Solutions,"Kansas City, MO","Kansas City, MO",501 to 1000 employees,2017,Company - Private,Staffing &amp; Outsourcing,Business Services,Unknown / Non-Applicable,-1,0,0,26,55,40.5,Full Potential Solutions,MO,1,3,1,0,0,1,1,manager,na,4154,0</t>
  </si>
  <si>
    <t>128,128,Senior Machine Learning (ML) Engineer / Data Scientist - Cyber Security Analytics,$61K-$118K (Glassdoor est.),3.7,Visa Inc.,"Ashburn, VA","Foster City, CA",10000+ employees,1958,Company - Public,IT Services,Information Technology,$10+ billion (USD),"American Express, Mastercard, Discover",0,0,61,118,89.5,Visa Inc.,VA,0,62,1,0,1,0,0,data scientist,senior,5002,3</t>
  </si>
  <si>
    <t>129,129,Data Scientist,$60K-$102K (Glassdoor est.),4.4,Maven Wave Partners,"Chicago, IL","Chicago, IL",201 to 500 employees,2008,Company - Private,Consulting,Business Services,$50 to $100 million (USD),-1,0,0,60,102,81.0,Maven Wave Partners,IL,1,12,1,0,0,1,1,data scientist,na,3154,0</t>
  </si>
  <si>
    <t>130,130,Senior Data Scientist,$112K-$182K (Glassdoor est.),4.0,Novetta,"Herndon, VA","Mc Lean, VA",501 to 1000 employees,2012,Company - Private,Enterprise Software &amp; Network Solutions,Information Technology,$100 to $500 million (USD),"Leidos, CACI International, Booz Allen Hamilton",0,0,112,182,147.0,Novetta,VA,0,8,1,0,0,1,0,data scientist,senior,3698,3</t>
  </si>
  <si>
    <t>131,131,Data Scientist,$64K-$106K (Glassdoor est.),3.2,"First Command Financial Services, Inc.","Fort Worth, TX","Fort Worth, TX",1001 to 5000 employees,1958,Company - Private,Brokerage Services,Finance,$100 to $500 million (USD),"USAA, Navy Federal Credit Union, Raymond James Financial",0,0,64,106,85.0,"First Command Financial Services, Inc.",TX,1,62,1,0,0,0,1,data scientist,na,3991,3</t>
  </si>
  <si>
    <t>132,132,Associate Scientist,$51K-$112K (Glassdoor est.),2.9,Pharmavite,"Valencia, CA","West Hills, CA",1001 to 5000 employees,1971,Company - Private,Consumer Products Manufacturing,Manufacturing,$1 to $2 billion (USD),"The Nature's Bounty Co., Schiff Nutrition International",0,0,51,112,81.5,Pharmavite,CA,0,49,0,0,0,0,1,na,na,5619,2</t>
  </si>
  <si>
    <t>133,133,"Scientist 2, QC Viral Vector",$113K-$223K (Glassdoor est.),3.8,BioMarin Pharmaceutical,"Novato, CA","San Rafael, CA",1001 to 5000 employees,1997,Company - Public,Biotech &amp; Pharmaceuticals,Biotech &amp; Pharmaceuticals,$500 million to $1 billion (USD),"Genentech, Ultragenyx Pharmaceutical, Gilead Sciences",0,0,113,223,168.0,BioMarin Pharmaceutical,CA,0,23,0,0,0,0,1,na,na,6275,3</t>
  </si>
  <si>
    <t>134,134,Machine Learning Engineer,$72K-$129K (Glassdoor est.),4.3,Stratagem Group,"Aurora, CO","Aurora, CO",1 to 50 employees,2007,Company - Private,Aerospace &amp; Defense,Aerospace &amp; Defense,Unknown / Non-Applicable,-1,0,0,72,129,100.5,Stratagem Group,CO,1,13,1,0,1,1,1,mle,na,3549,0</t>
  </si>
  <si>
    <t>135,135,Data Scientist/ML Engineer,$71K-$123K (Glassdoor est.),3.4,PA Consulting,"New York, NY","London, United Kingdom",1001 to 5000 employees,1943,Company - Private,Consulting,Business Services,$100 to $500 million (USD),"McKinsey &amp; Company, Accenture, Deloitte",0,0,71,123,97.0,PA Consulting,NY,0,77,1,0,1,0,1,data scientist,na,7548,3</t>
  </si>
  <si>
    <t>136,136,Data Scientist,$64K-$106K (Glassdoor est.),4.1,ManTech,"Chantilly, VA","Herndon, VA",5001 to 10000 employees,1968,Company - Public,Research &amp; Development,Business Services,$1 to $2 billion (USD),-1,0,0,64,106,85.0,ManTech,VA,0,52,0,0,0,0,0,data scientist,na,3490,0</t>
  </si>
  <si>
    <t>137,137,Customer Data Scientist,$118K-$189K (Glassdoor est.),4.3,h2o.ai,"Mountain View, CA","Mountain View, CA",201 to 500 employees,2011,Company - Private,Enterprise Software &amp; Network Solutions,Information Technology,Unknown / Non-Applicable,-1,0,0,118,189,153.5,h2o.ai,CA,1,9,1,0,1,1,1,data scientist,na,4163,0</t>
  </si>
  <si>
    <t>138,138,Data Engineer,Employer Provided Salary:$120K-$145K,5.0,Gridiron IT,"Tampa, FL","Reston, VA",51 to 200 employees,2017,Company - Private,IT Services,Information Technology,Unknown / Non-Applicable,-1,0,1,120,145,132.5,Gridiron IT,FL,0,3,0,0,0,0,0,data engineer,na,688,0</t>
  </si>
  <si>
    <t>139,139,Data Engineer,$80K-$120K (Glassdoor est.),4.3,Productive Edge,"Chicago, IL","Chicago, IL",51 to 200 employees,2008,Company - Private,Computer Hardware &amp; Software,Information Technology,$10 to $25 million (USD),"Numerator, Rise Interactive, Salom",0,0,80,120,100.0,Productive Edge,IL,1,12,0,0,1,0,1,data engineer,na,3055,3</t>
  </si>
  <si>
    <t>140,140,Sr. Data Scientist,$80K-$130K (Glassdoor est.),3.7,Evolve Vacation Rental,"Denver, CO","Denver, CO",201 to 500 employees,2011,Company - Private,Travel Agencies,Travel &amp; Tourism,Unknown / Non-Applicable,-1,0,0,80,130,105.0,Evolve Vacation Rental,CO,1,9,1,0,0,0,0,data scientist,senior,3353,0</t>
  </si>
  <si>
    <t>141,141,Data Engineer 4 - Contract,$59K-$115K (Glassdoor est.),4.2,The Church of Jesus Christ of Latter-day Saints,"Riverton, UT","Salt Lake City, UT",10000+ employees,-1,Nonprofit Organization,Religious Organizations,Non-Profit,Unknown / Non-Applicable,-1,0,0,59,115,87.0,The Church of Jesus Christ of Latter-day Saints,UT,0,-1,0,0,0,1,1,data engineer,na,3066,0</t>
  </si>
  <si>
    <t>142,142,Data Analyst - Asset Management,$71K-$136K (Glassdoor est.),4.3,Maximus Real Estate Partners,"San Francisco, CA","San Francisco, CA",51 to 200 employees,2013,Company - Private,Real Estate,Real Estate,Unknown / Non-Applicable,"Greystar, The Related Companies, Prometheus Real Estate Group",0,0,71,136,103.5,Maximus Real Estate Partners,CA,1,7,0,0,0,0,1,analyst,na,1806,3</t>
  </si>
  <si>
    <t>143,143,Senior Research Scientist - Embedded System Development for DevOps,$81K-$167K (Glassdoor est.),2.6,Software Engineering Institute,"Pittsburgh, PA","Pittsburgh, PA",501 to 1000 employees,1984,College / University,Colleges &amp; Universities,Education,Unknown / Non-Applicable,-1,0,0,81,167,124.0,Software Engineering Institute,PA,1,36,1,0,0,0,1,na,senior,6130,0</t>
  </si>
  <si>
    <t>144,144,Data Scientist - Bioinformatics,$49K-$85K (Glassdoor est.),3.8,PNNL,"Richland, WA","Richland, WA",1001 to 5000 employees,1965,Government,Energy,"Oil, Gas, Energy &amp; Utilities",$500 million to $1 billion (USD),"Oak Ridge National Laboratory, National Renewable Energy Lab, Los Alamos National Laboratory",0,0,49,85,67.0,PNNL,WA,1,55,1,0,0,0,0,data scientist,na,6844,3</t>
  </si>
  <si>
    <t>145,145,Data Engineer,$60K-$114K (Glassdoor est.),3.9,AVANADE,"Washington, DC","Seattle, WA",10000+ employees,2000,Company - Private,IT Services,Information Technology,$2 to $5 billion (USD),"Slalom, Cognizant Technology Solutions, Deloitte",0,0,60,114,87.0,AVANADE,DC,0,20,0,0,0,0,0,data engineer,na,3217,3</t>
  </si>
  <si>
    <t>146,146,Customer Data Scientist/Sales Engineer,$71K-$204K (Glassdoor est.),4.3,h2o.ai,"Chicago, IL","Mountain View, CA",201 to 500 employees,2011,Company - Private,Enterprise Software &amp; Network Solutions,Information Technology,Unknown / Non-Applicable,-1,0,0,71,204,137.5,h2o.ai,IL,0,9,1,0,1,1,1,data scientist,na,3405,0</t>
  </si>
  <si>
    <t>147,147,Lead Data Scientist,$75K-$125K (Glassdoor est.),3.8,PatientPoint,"Cincinnati, OH","Cincinnati, OH",201 to 500 employees,1987,Company - Private,Advertising &amp; Marketing,Business Services,$100 to $500 million (USD),"Outcome Health, Health Media Network, Mesmerize Marketing",0,0,75,125,100.0,PatientPoint,OH,1,33,1,0,0,0,1,data scientist,senior,5526,3</t>
  </si>
  <si>
    <t>148,148,MongoDB Data Engineer II,$77K-$136K (Glassdoor est.),3.8,BlueCross BlueShield of Tennessee,"Chattanooga, TN","Chattanooga, TN",5001 to 10000 employees,1945,Nonprofit Organization,Insurance Carriers,Insurance,$5 to $10 billion (USD),-1,0,0,77,136,106.5,BlueCross BlueShield of Tennessee,TN,1,75,0,0,0,0,1,data engineer,na,5743,0</t>
  </si>
  <si>
    <t>149,149,Senior Data Scientist Statistics,$74K-$123K (Glassdoor est.),3.8,PNNL,"Richland, WA","Richland, WA",1001 to 5000 employees,1965,Government,Energy,"Oil, Gas, Energy &amp; Utilities",$500 million to $1 billion (USD),"Oak Ridge National Laboratory, National Renewable Energy Lab, Los Alamos National Laboratory",0,0,74,123,98.5,PNNL,WA,1,55,0,0,0,0,0,data scientist,senior,4904,3</t>
  </si>
  <si>
    <t>150,150,Senior Data Analyst,$44K-$78K (Glassdoor est.),4.8,KnowBe4,"Clearwater, FL","Clearwater, FL",501 to 1000 employees,2010,Company - Private,Security Services,Business Services,$100 to $500 million (USD),-1,0,0,44,78,61.0,KnowBe4,FL,1,10,1,0,0,0,1,analyst,senior,2934,0</t>
  </si>
  <si>
    <t>151,151,Senior Spark Engineer (Data Science),$65K-$148K (Glassdoor est.),4.4,KSM Consulting,"Indianapolis, IN","Indianapolis, IN",51 to 200 employees,2008,Company - Private,Consulting,Business Services,Unknown / Non-Applicable,-1,0,0,65,148,106.5,KSM Consulting,IN,1,12,1,0,1,1,0,na,senior,4127,0</t>
  </si>
  <si>
    <t>152,152,Data Engineer,$59K-$110K (Glassdoor est.),3.9,Cogo Labs,"Cambridge, MA","Cambridge, MA",51 to 200 employees,2005,Company - Private,Internet,Information Technology,Unknown / Non-Applicable,-1,0,0,59,110,84.5,Cogo Labs,MA,1,15,1,0,1,0,0,data engineer,na,2075,0</t>
  </si>
  <si>
    <t>153,153,BI &amp; Platform Analytics Manager,$85K-$134K (Glassdoor est.),3.4,Church &amp; Dwight,"Ewing, NJ","Ewing, NJ",1001 to 5000 employees,1846,Company - Public,Consumer Products Manufacturing,Manufacturing,$2 to $5 billion (USD),-1,0,0,85,134,109.5,Church &amp; Dwight,NJ,1,174,1,0,0,0,1,manager,na,2962,0</t>
  </si>
  <si>
    <t>154,154,Lead Data Scientist,$124K-$204K (Glassdoor est.),3.6,MassMutual,"Boston, MA","Springfield, MA",5001 to 10000 employees,1851,Company - Private,Insurance Carriers,Insurance,$10+ billion (USD),-1,0,0,124,204,164.0,MassMutual,MA,0,169,1,0,1,1,0,data scientist,senior,4414,0</t>
  </si>
  <si>
    <t>155,155,"Sr.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</si>
  <si>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156,156,Senior Data Scientist,$110K-$174K (Glassdoor est.),3.8,Juniper Networks,"Cupertino, CA","Sunnyvale, CA",5001 to 10000 employees,1996,Company - Public,Telecommunications Services,Telecommunications,$2 to $5 billion (USD),-1,0,0,110,174,142.0,Juniper Networks,CA,0,24,1,0,1,1,1,data scientist,senior,2397,0</t>
  </si>
  <si>
    <t>157,157,Pricipal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</si>
  <si>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158,158,"Data Scientist (Actuary, FSA or ASA)",$81K-$133K (Glassdoor est.),3.8,Legal &amp; General America,"Frederick, MD","Frederick, MD",501 to 1000 employees,1981,Company - Private,Insurance Carriers,Insurance,$500 million to $1 billion (USD),-1,0,0,81,133,107.0,Legal &amp; General America,MD,1,39,1,0,0,0,1,data scientist,na,3010,0</t>
  </si>
  <si>
    <t>159,159,Staff Data Scientist,$132K-$211K (Glassdoor est.),3.5,Western Digital,"San Jose, CA","San Jose, CA",10000+ employees,1970,Company - Public,Computer Hardware &amp; Software,Information Technology,$10+ billion (USD),"Seagate Technology, Toshiba",0,0,132,211,171.5,Western Digital,CA,1,50,1,0,0,1,0,data scientist,na,4486,2</t>
  </si>
  <si>
    <t>160,160,Senior Data Scientist / Machine Learning,$73K-$119K (Glassdoor est.),3.9,Health IQ,"Dallas, TX","Mountain View, CA",201 to 500 employees,2013,Company - Private,Insurance Agencies &amp; Brokerages,Insurance,Unknown / Non-Applicable,-1,0,0,73,119,96.0,Health IQ,TX,0,7,0,0,0,0,1,data scientist,senior,6909,0</t>
  </si>
  <si>
    <t>161,161,Data Scientist - Health Data Analytics,$110K-$175K (Glassdoor est.),4.2,Nuna,"San Francisco, CA","San Francisco, CA",51 to 200 employees,2010,Company - Private,Enterprise Software &amp; Network Solutions,Information Technology,Unknown / Non-Applicable,-1,0,0,110,175,142.5,Nuna,CA,1,10,0,0,0,0,0,data scientist,na,3512,0</t>
  </si>
  <si>
    <t>162,162,Data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</si>
  <si>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163,163,Senior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</si>
  <si>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164,164,Senior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</si>
  <si>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165,165,Medical Lab Scientist,$17-$24 Per Hour(Glassdoor est.),3.6,Tower Health,"West Reading, PA","Reading, PA",5001 to 10000 employees,2017,Nonprofit Organization,Health Care Services &amp; Hospitals,Health Care,Unknown / Non-Applicable,-1,1,0,34,48,20.5,Tower Health,PA,0,3,0,0,0,0,0,na,na,2117,0</t>
  </si>
  <si>
    <t>166,166,"Risk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</si>
  <si>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167,167,"Scientist, Analytical Development",$42K-$82K (Glassdoor est.),4.4,Rubius Therapeutics,"Cambridge, MA","Cambridge, MA",201 to 500 employees,2013,Company - Public,Biotech &amp; Pharmaceuticals,Biotech &amp; Pharmaceuticals,$100 to $500 million (USD),-1,0,0,42,82,62.0,Rubius Therapeutics,MA,1,7,0,0,0,0,0,na,na,5512,0</t>
  </si>
  <si>
    <t>168,168,Senior Data Scientist,$116K-$185K (Glassdoor est.),4.0,Autodesk,"San Francisco, CA","San Rafael, CA",5001 to 10000 employees,1982,Company - Public,Computer Hardware &amp; Software,Information Technology,$2 to $5 billion (USD),-1,0,0,116,185,150.5,Autodesk,CA,0,38,1,0,1,0,0,data scientist,senior,2525,0</t>
  </si>
  <si>
    <t>169,169,Analytics Manager,$59K-$116K (Glassdoor est.),4.3,OneMagnify,"Dearborn, MI","Detroit, MI",201 to 500 employees,1967,Company - Private,Advertising &amp; Marketing,Business Services,Unknown / Non-Applicable,-1,0,0,59,116,87.5,OneMagnify,MI,0,53,0,0,0,0,1,manager,na,1961,0</t>
  </si>
  <si>
    <t>170,170,Data Engineer,$48K-$95K (Glassdoor est.),4.2,IZEA,"Winter Park, FL","Winter Park, FL",51 to 200 employees,2006,Company - Public,Advertising &amp; Marketing,Business Services,$25 to $50 million (USD),"Linqia, Collective Bias",0,0,48,95,71.5,IZEA,FL,1,14,1,0,1,1,1,data engineer,na,10051,2</t>
  </si>
  <si>
    <t>171,171,Digital Marketing &amp; ECommerce Data Analyst,$31K-$72K (Glassdoor est.),3.6,Vionic Group,"San Rafael, CA","San Rafael, CA",51 to 200 employees,2006,Subsidiary or Business Segment,"Department, Clothing, &amp; Shoe Stores",Retail,$100 to $500 million (USD),-1,0,0,31,72,51.5,Vionic Group,CA,1,14,0,0,0,0,1,analyst,na,4353,0</t>
  </si>
  <si>
    <t>172,172,Sr.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</si>
  <si>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173,173,Senior Data Analyst,$55K-$100K (Glassdoor est.),2.8,Dodge Data &amp; Analytics,"Hamilton, NJ","Hamilton, NJ",201 to 500 employees,2014,Company - Private,IT Services,Information Technology,Unknown / Non-Applicable,-1,0,0,55,100,77.5,Dodge Data &amp; Analytics,NJ,1,6,1,0,0,0,1,analyst,senior,5894,0</t>
  </si>
  <si>
    <t>174,174,Principal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</si>
  <si>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175,175,Senior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</si>
  <si>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176,176,Principal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</si>
  <si>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177,177,MED TECH/LAB SCIENTIST - LABORATORY,$21-$34 Per Hour(Glassdoor est.),3.6,Beebe Healthcare,"Lewes, DE","Lewes, DE",1001 to 5000 employees,1935,Nonprofit Organization,Health Care Services &amp; Hospitals,Health Care,$100 to $500 million (USD),-1,1,0,42,68,27.5,Beebe Healthcare,DE,1,85,0,0,0,0,0,na,na,2724,0</t>
  </si>
  <si>
    <t>178,178,"Sr.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</si>
  <si>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179,179,Sr. Data Scientist II,$111K-$183K (Glassdoor est.),3.4,Argo Group US,"New York, NY","Hamilton, Bermuda",1001 to 5000 employees,1948,Company - Public,Insurance Carriers,Insurance,$1 to $2 billion (USD),-1,0,0,111,183,147.0,Argo Group US,NY,0,72,1,0,1,1,0,data scientist,senior,4835,0</t>
  </si>
  <si>
    <t>180,180,Excel / VBA / SQL Data Analyst,$44K-$78K (Glassdoor est.),4.1,Associated Electric Cooperative,"Springfield, MO","Springfield, MO",501 to 1000 employees,1961,Company - Private,Energy,"Oil, Gas, Energy &amp; Utilities",$1 to $2 billion (USD),-1,0,0,44,78,61.0,Associated Electric Cooperative,MO,1,59,0,0,0,0,1,analyst,na,2886,0</t>
  </si>
  <si>
    <t>181,181,Machine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</si>
  <si>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182,182,"VP, Data Science",$83K-$166K (Glassdoor est.),3.2,PennyMac,"Phoenix, AZ","Westlake Village, CA",1001 to 5000 employees,2008,Company - Public,Lending,Finance,$500 million to $1 billion (USD),"Nationstar Mortgage, Caliber Funding, Quicken Loans",0,0,83,166,124.5,PennyMac,AZ,0,12,1,0,0,0,1,na,na,1925,3</t>
  </si>
  <si>
    <t>183,183,Senior Data Scientist,$114K-$182K (Glassdoor est.),3.9,Zest AI,"Burbank, CA","Burbank, CA",51 to 200 employees,2009,Company - Private,Financial Analytics &amp; Research,Finance,$50 to $100 million (USD),-1,0,0,114,182,148.0,Zest AI,CA,1,11,1,0,0,0,0,data scientist,senior,2364,0</t>
  </si>
  <si>
    <t>184,184,Radar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</si>
  <si>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185,185,PL Actuarial-Lead Data Scientist,$114K-$179K (Glassdoor est.),3.7,The Hanover Insurance Group,"Worcester, MA","Worcester, MA",5001 to 10000 employees,1852,Company - Public,Insurance Carriers,Insurance,$5 to $10 billion (USD),-1,0,0,114,179,146.5,The Hanover Insurance Group,MA,1,168,1,0,0,0,1,data scientist,senior,5123,0</t>
  </si>
  <si>
    <t>186,186,PV Scientist,$60K-$123K (Glassdoor est.),2.9,Karyopharm Therapeutics Inc.,"Newton, MA","Newton, MA",201 to 500 employees,-1,Company - Public,Biotech &amp; Pharmaceuticals,Biotech &amp; Pharmaceuticals,Unknown / Non-Applicable,-1,0,0,60,123,91.5,Karyopharm Therapeutics Inc.,MA,1,-1,0,0,0,0,1,na,na,3984,0</t>
  </si>
  <si>
    <t>187,187,Senior Data &amp; Machine Learning Scientist,$100K-$166K (Glassdoor est.),3.0,Tempus Labs,"Chicago, IL","Chicago, IL",501 to 1000 employees,2015,Company - Private,Biotech &amp; Pharmaceuticals,Biotech &amp; Pharmaceuticals,Unknown / Non-Applicable,-1,0,0,100,166,133.0,Tempus Labs,IL,1,5,1,0,0,1,0,mle,senior,3280,0</t>
  </si>
  <si>
    <t>188,188,Principal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</si>
  <si>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189,189,Data Engineer,$48K-$93K (Glassdoor est.),3.7,P2 Energy Solutions,"Lafayette, LA","Denver, CO",501 to 1000 employees,-1,Company - Private,Computer Hardware &amp; Software,Information Technology,Unknown / Non-Applicable,-1,0,0,48,93,70.5,P2 Energy Solutions,LA,0,-1,0,0,0,0,1,data engineer,na,3670,0</t>
  </si>
  <si>
    <t>190,190,"Principal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</si>
  <si>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191,191,Software Engineer - Data Visualization,$60K-$127K (Glassdoor est.),4.0,ClearEdge,"Annapolis Junction, MD","Annapolis Junction, MD",51 to 200 employees,2002,Company - Private,Computer Hardware &amp; Software,Information Technology,$5 to $10 million (USD),-1,0,0,60,127,93.5,ClearEdge,MD,1,18,0,0,0,0,1,na,na,4637,0</t>
  </si>
  <si>
    <t>192,192,"Scientist/Senior Scientist, Autoimmune",$90K-$179K (Glassdoor est.),4.4,Rubius Therapeutics,"Cambridge, MA","Cambridge, MA",201 to 500 employees,2013,Company - Public,Biotech &amp; Pharmaceuticals,Biotech &amp; Pharmaceuticals,$100 to $500 million (USD),-1,0,0,90,179,134.5,Rubius Therapeutics,MA,1,7,0,0,0,0,0,na,senior,4438,0</t>
  </si>
  <si>
    <t>193,193,Staff Machine Learning Engineer,$138K-$224K (Glassdoor est.),3.9,Tapjoy,"San Francisco, CA","San Francisco, CA",201 to 500 employees,2007,Company - Private,Internet,Information Technology,$10 to $25 million (USD),"FLURRY, Chartboost",0,0,138,224,181.0,Tapjoy,CA,1,13,1,0,1,0,0,mle,na,2015,2</t>
  </si>
  <si>
    <t>194,194,"Principal Scientist, Hematology",$54K-$115K (Glassdoor est.),3.3,Rochester Regional Health,"Rochester, NY","Rochester, NY",10000+ employees,2014,Hospital,Health Care Services &amp; Hospitals,Health Care,$500 million to $1 billion (USD),-1,0,0,54,115,84.5,Rochester Regional Health,NY,1,6,0,0,0,0,0,na,senior,3627,0</t>
  </si>
  <si>
    <t>195,195,Lead Data Engineer,$190K-$220K(Employer est.),4.1,Credit Sesame,"Mountain View, CA","Mountain View, CA",51 to 200 employees,2010,Company - Private,Internet,Information Technology,$50 to $100 million (USD),"Credit Karma, LendUp, SoFi",0,0,190,220,205.0,Credit Sesame,CA,1,10,1,0,1,1,0,data engineer,senior,4037,3</t>
  </si>
  <si>
    <t>196,196,Marketing Data Analyst,$35K-$62K (Glassdoor est.),3.6,San Manuel Casino,"Highland, CA","Highland, CA",1001 to 5000 employees,1986,Company - Private,Gambling,"Arts, Entertainment &amp; Recreation",$100 to $500 million (USD),-1,0,0,35,62,48.5,San Manuel Casino,CA,1,34,0,0,0,0,1,analyst,na,4608,0</t>
  </si>
  <si>
    <t>197,197,Medical Laboratory Scientist,$18-$25 Per Hour(Glassdoor est.),4.0,Texas Health Huguley Hospital,"Burleson, TX","Arlington, TX",1001 to 5000 employees,1977,Hospital,Health Care Services &amp; Hospitals,Health Care,$50 to $100 million (USD),-1,1,0,36,50,21.5,Texas Health Huguley Hospital,TX,0,43,0,0,0,1,0,na,na,5160,0</t>
  </si>
  <si>
    <t>198,198,R&amp;D Specialist/ Food Scientist,$39K-$66K (Glassdoor est.),2.4,Teasdale Latin Foods,"Hoopeston, IL","Flower Mound, TX",501 to 1000 employees,-1,Company - Private,Food &amp; Beverage Manufacturing,Manufacturing,$100 to $500 million (USD),-1,0,0,39,66,52.5,Teasdale Latin Foods,IL,0,-1,0,0,0,0,0,na,na,2433,0</t>
  </si>
  <si>
    <t>199,199,Senior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</si>
  <si>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200,200,Analytics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</si>
  <si>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201,201,Sr.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</si>
  <si>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202,202,MED TECH/LAB SCIENTIST- SOUTH COASTAL LAB,$21-$34 Per Hour(Glassdoor est.),3.6,Beebe Healthcare,"Millville, DE","Lewes, DE",1001 to 5000 employees,1935,Nonprofit Organization,Health Care Services &amp; Hospitals,Health Care,$100 to $500 million (USD),-1,1,0,42,68,27.5,Beebe Healthcare,DE,0,85,0,0,0,0,0,na,na,2801,0</t>
  </si>
  <si>
    <t>203,203,Food Scientist - Developer,$40K-$68K (Glassdoor est.),3.3,Palermo's Pizza,"Milwaukee, WI","Milwaukee, WI",501 to 1000 employees,1964,Company - Private,Food &amp; Beverage Manufacturing,Manufacturing,Unknown / Non-Applicable,-1,0,0,40,68,54.0,Palermo's Pizza,WI,1,56,0,0,0,0,0,na,na,2832,0</t>
  </si>
  <si>
    <t>204,204,Staff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</si>
  <si>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205,205,Sr.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</si>
  <si>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206,206,Data Scientist - Quantitative,$86K-$139K (Glassdoor est.),3.8,Truckstop.com,"Chicago, IL","New Plymouth, ID",501 to 1000 employees,1995,Company - Private,Logistics &amp; Supply Chain,Transportation &amp; Logistics,Unknown / Non-Applicable,-1,0,0,86,139,112.5,Truckstop.com,IL,0,25,1,0,0,1,1,data scientist,na,6408,0</t>
  </si>
  <si>
    <t>207,207,Data Scientist,$66K-$112K (Glassdoor est.),3.7,Lockheed Martin,"Herndon, VA","Bethesda, MD",10000+ employees,1995,Company - Public,Aerospace &amp; Defense,Aerospace &amp; Defense,$10+ billion (USD),"Boeing, Northrop Grumman, Raytheon",0,0,66,112,89.0,Lockheed Martin,VA,0,25,1,0,1,0,1,data scientist,na,5298,3</t>
  </si>
  <si>
    <t>208,208,Senior Research Statistician- Data Scientist,$76K-$125K (Glassdoor est.),4.8,Acuity Insurance,"Sheboygan, WI","Sheboygan, WI",1001 to 5000 employees,1925,Company - Private,Insurance Carriers,Insurance,$1 to $2 billion (USD),-1,0,0,76,125,100.5,Acuity Insurance,WI,1,95,0,0,0,0,0,data scientist,senior,1806,0</t>
  </si>
  <si>
    <t>209,209,"Business Data Analyst, SQL",$44K-$86K (Glassdoor est.),3.8,Fareportal,"New York, NY","New York, NY",1001 to 5000 employees,2002,Company - Private,Travel Agencies,Travel &amp; Tourism,$2 to $5 billion (USD),"Expedia Group, Orbitz Worldwide, Priceline.com",0,0,44,86,65.0,Fareportal,NY,1,18,0,0,0,0,1,analyst,na,2469,3</t>
  </si>
  <si>
    <t>210,210,Medical Technologist / Clinical Laboratory Scientist,$15-$25 Per Hour(Glassdoor est.),3.4,"Veterans Affairs, Veterans Health Administration","New Orleans, LA","Washington, DC",10000+ employees,1930,Government,Federal Agencies,Government,Unknown / Non-Applicable,-1,1,0,30,50,20.0,"Veterans Affairs, Veterans Health Administration",LA,0,90,0,0,0,0,0,na,na,9322,0</t>
  </si>
  <si>
    <t>211,211,Data Scientist,$53K-$92K (Glassdoor est.),4.3,Credera,"Dallas, TX","Dallas, TX",201 to 500 employees,1999,Subsidiary or Business Segment,Consulting,Business Services,Unknown / Non-Applicable,-1,0,0,53,92,72.5,Credera,TX,1,21,1,0,1,1,1,data scientist,na,5775,0</t>
  </si>
  <si>
    <t>212,212,Senior Data Analyst,$44K-$78K (Glassdoor est.),4.8,KnowBe4,"Clearwater, FL","Clearwater, FL",501 to 1000 employees,2010,Company - Private,Security Services,Business Services,$100 to $500 million (USD),-1,0,0,44,78,61.0,KnowBe4,FL,1,10,1,0,0,0,1,analyst,senior,2934,0</t>
  </si>
  <si>
    <t>213,213,BI &amp; Platform Analytics Manager,$85K-$134K (Glassdoor est.),3.4,Church &amp; Dwight,"Ewing, NJ","Ewing, NJ",1001 to 5000 employees,1846,Company - Public,Consumer Products Manufacturing,Manufacturing,$2 to $5 billion (USD),-1,0,0,85,134,109.5,Church &amp; Dwight,NJ,1,174,1,0,0,0,1,manager,na,2962,0</t>
  </si>
  <si>
    <t>214,214,Data Engineer,$59K-$110K (Glassdoor est.),3.9,Cogo Labs,"Cambridge, MA","Cambridge, MA",51 to 200 employees,2005,Company - Private,Internet,Information Technology,Unknown / Non-Applicable,-1,0,0,59,110,84.5,Cogo Labs,MA,1,15,1,0,1,0,0,data engineer,na,2075,0</t>
  </si>
  <si>
    <t>215,215,Data Scientist,$64K-$111K (Glassdoor est.),3.4,Spectrum Communications and Consulting,"Chicago, IL","Chicago, IL",51 to 200 employees,1992,Company - Private,Advertising &amp; Marketing,Business Services,$10 to $25 million (USD),-1,0,0,64,111,87.5,Spectrum Communications and Consulting,IL,1,28,0,0,0,0,0,data scientist,na,4082,0</t>
  </si>
  <si>
    <t>216,216,Data Analyst,$65K-$120K (Glassdoor est.),3.1,NCSOFT,"San Mateo, CA","Seoul, South Korea",1001 to 5000 employees,1997,Company - Public,Video Games,Media,$10+ billion (USD),"Blizzard Entertainment, Riot Games, Electronic Arts",0,0,65,120,92.5,NCSOFT,CA,0,23,1,1,0,0,1,analyst,na,3123,3</t>
  </si>
  <si>
    <t>217,217,Associate Data Scientist/Computer Scientist,$60K-$103K (Glassdoor est.),3.2,MITRE,"McLean, VA","Bedford, MA",5001 to 10000 employees,1958,Nonprofit Organization,Federal Agencies,Government,$1 to $2 billion (USD),"Battelle, General Atomics, SAIC",0,0,60,103,81.5,MITRE,VA,0,62,1,0,1,0,0,data scientist,na,3144,3</t>
  </si>
  <si>
    <t>218,218,Business Intelligence Analyst / Developer,$53K-$105K (Glassdoor est.),4.3,"Dayton Freight Lines, Inc.","Dayton, OH","Dayton, OH",1001 to 5000 employees,1981,Company - Private,Trucking,Transportation &amp; Logistics,Unknown / Non-Applicable,"Old Dominion Freight, Pitt Ohio Express",0,0,53,105,79.0,"Dayton Freight Lines, Inc.",OH,1,39,0,0,0,0,0,analyst,na,1884,2</t>
  </si>
  <si>
    <t>219,219,Lead Data Scientist,$124K-$204K (Glassdoor est.),3.6,MassMutual,"Boston, MA","Springfield, MA",5001 to 10000 employees,1851,Company - Private,Insurance Carriers,Insurance,$10+ billion (USD),-1,0,0,124,204,164.0,MassMutual,MA,0,169,1,0,1,1,0,data scientist,senior,4414,0</t>
  </si>
  <si>
    <t>220,220,"Sr.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</si>
  <si>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221,221,Senior Data Scientist,$110K-$174K (Glassdoor est.),3.8,Juniper Networks,"Cupertino, CA","Sunnyvale, CA",5001 to 10000 employees,1996,Company - Public,Telecommunications Services,Telecommunications,$2 to $5 billion (USD),-1,0,0,110,174,142.0,Juniper Networks,CA,0,24,1,0,1,1,1,data scientist,senior,2397,0</t>
  </si>
  <si>
    <t>222,222,Data Analyst,$33K-$62K (Glassdoor est.),2.8,Community Action Partnership of San Luis Obispo,"Parlier, CA","San Luis Obispo, CA",501 to 1000 employees,-1,Nonprofit Organization,Social Assistance,Non-Profit,$50 to $100 million (USD),-1,0,0,33,62,47.5,Community Action Partnership of San Luis Obispo,CA,0,-1,0,0,0,0,1,analyst,na,5435,0</t>
  </si>
  <si>
    <t>223,223,Pricipal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</si>
  <si>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224,224,Data Analyst,$48K-$90K (Glassdoor est.),3.4,TrueAccord,"San Francisco, CA","San Francisco, CA",51 to 200 employees,2013,Company - Private,Enterprise Software &amp; Network Solutions,Information Technology,Unknown / Non-Applicable,-1,0,0,48,90,69.0,TrueAccord,CA,1,7,1,0,0,0,1,analyst,na,5483,0</t>
  </si>
  <si>
    <t>225,225,Data Analyst,$34K-$64K (Glassdoor est.),4.0,DRB Systems,"Meridian, ID","Akron, OH",201 to 500 employees,1984,Company - Private,Computer Hardware &amp; Software,Information Technology,$50 to $100 million (USD),-1,0,0,34,64,49.0,DRB Systems,ID,0,36,1,1,0,0,1,analyst,na,2505,0</t>
  </si>
  <si>
    <t>226,226,Staff Data Scientist,$132K-$211K (Glassdoor est.),3.5,Western Digital,"San Jose, CA","San Jose, CA",10000+ employees,1970,Company - Public,Computer Hardware &amp; Software,Information Technology,$10+ billion (USD),"Seagate Technology, Toshiba",0,0,132,211,171.5,Western Digital,CA,1,50,1,0,0,1,0,data scientist,na,4486,2</t>
  </si>
  <si>
    <t>227,227,"Data Scientist (Actuary, FSA or ASA)",$81K-$133K (Glassdoor est.),3.8,Legal &amp; General America,"Frederick, MD","Frederick, MD",501 to 1000 employees,1981,Company - Private,Insurance Carriers,Insurance,$500 million to $1 billion (USD),-1,0,0,81,133,107.0,Legal &amp; General America,MD,1,39,1,0,0,0,1,data scientist,na,3010,0</t>
  </si>
  <si>
    <t>228,228,System and Data Analyst,$42K-$76K (Glassdoor est.),3.7,Corcentric,"Cherry Hill, NJ","Cherry Hill, NJ",201 to 500 employees,1996,Company - Private,Enterprise Software &amp; Network Solutions,Information Technology,Unknown / Non-Applicable,-1,0,0,42,76,59.0,Corcentric,NJ,1,24,0,0,0,0,1,analyst,na,2774,0</t>
  </si>
  <si>
    <t>229,229,Data Scientist,$66K-$111K (Glassdoor est.),3.5,U.Group,"Indianapolis, IN","Arlington, VA",201 to 500 employees,2019,Company - Private,IT Services,Information Technology,$25 to $50 million (USD),-1,0,0,66,111,88.5,U.Group,IN,0,1,0,0,0,1,0,data scientist,na,7107,0</t>
  </si>
  <si>
    <t>230,230,Data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</si>
  <si>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231,231,Digital Health Data Scientist,$63K-$110K (Glassdoor est.),4.0,Pfizer,"Cambridge, MA","New York, NY",10000+ employees,1849,Company - Public,Biotech &amp; Pharmaceuticals,Biotech &amp; Pharmaceuticals,$10+ billion (USD),-1,0,0,63,110,86.5,Pfizer,MA,0,171,1,0,0,1,1,data scientist,na,3698,0</t>
  </si>
  <si>
    <t>232,232,Data Scientist,$63K-$105K (Glassdoor est.),4.3,SMC 3,"Louisville, KY","Peachtree City, GA",51 to 200 employees,1935,Nonprofit Organization,Logistics &amp; Supply Chain,Transportation &amp; Logistics,$10 to $25 million (USD),-1,0,0,63,105,84.0,SMC 3,KY,0,85,1,0,0,0,1,data scientist,na,2907,0</t>
  </si>
  <si>
    <t>233,233,Data &amp; Analytics Consultant (NYC),$91K-$138K (Glassdoor est.),4.7,Systems Evolution Inc.,"New York, NY","Cincinnati, OH",201 to 500 employees,1992,Company - Private,Consulting,Business Services,$50 to $100 million (USD),-1,0,0,91,138,114.5,Systems Evolution Inc.,NY,0,28,1,0,0,0,1,na,na,4135,0</t>
  </si>
  <si>
    <t>234,234,Senior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</si>
  <si>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235,235,Data Engineer,$62K-$114K (Glassdoor est.),4.4,Eventbrite,"Nashville, TN","San Francisco, CA",1001 to 5000 employees,2006,Company - Public,Internet,Information Technology,$100 to $500 million (USD),"See Tickets, TicketWeb, Vendini",0,0,62,114,88.0,Eventbrite,TN,0,14,1,0,1,1,1,data engineer,na,4471,3</t>
  </si>
  <si>
    <t>236,236,Big Data Engineer - Chicago - Future Opportunity,$71K-$129K (Glassdoor est.),4.1,Centro,"Chicago, IL","Chicago, IL",501 to 1000 employees,2001,Company - Private,Internet,Information Technology,$100 to $500 million (USD),"Mediaocean, The Trade Desk, MediaMath",0,0,71,129,100.0,Centro,IL,1,19,1,0,1,1,0,data engineer,na,4948,3</t>
  </si>
  <si>
    <t>237,237,Senior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</si>
  <si>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238,238,Data Scientist,$74K-$119K (Glassdoor est.),2.5,comScore,"Portland, OR","Reston, VA",1001 to 5000 employees,1999,Company - Public,Advertising &amp; Marketing,Business Services,$1 to $2 billion (USD),"Nielsen, Hitwise, Coremetrics",0,0,74,119,96.5,comScore,OR,0,21,1,0,1,0,0,data scientist,na,4466,3</t>
  </si>
  <si>
    <t>239,239,Survey Data Analyst,$55K-$97K (Glassdoor est.),4.2,SullivanCotter,"Minneapolis, MN","Chicago, IL",201 to 500 employees,1992,Company - Private,Consulting,Business Services,Unknown / Non-Applicable,"Mercer, Korn Ferry, Integrated Healthcare Strategies",0,0,55,97,76.0,SullivanCotter,MN,0,28,1,0,0,0,1,analyst,na,2385,3</t>
  </si>
  <si>
    <t>240,240,Data Scientist,$15K-$16K(Employer est.),3.9,NPD,"Port Washington, NY","Port Washington, NY",1001 to 5000 employees,1966,Company - Private,Research &amp; Development,Business Services,$100 to $500 million (USD),-1,0,0,15,16,15.5,NPD,NY,1,54,0,0,0,0,1,data scientist,na,5019,0</t>
  </si>
  <si>
    <t>241,241,Data Scientist,$61K-$106K (Glassdoor est.),4.3,Bakery Agency,"Austin, TX","Austin, TX",1 to 50 employees,2010,Company - Private,Advertising &amp; Marketing,Business Services,Unknown / Non-Applicable,-1,0,0,61,106,83.5,Bakery Agency,TX,1,10,1,0,0,0,1,data scientist,na,3111,0</t>
  </si>
  <si>
    <t>242,242,"Risk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</si>
  <si>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243,243,Data Scientist,$127K-$199K (Glassdoor est.),3.9,Genentech,"South San Francisco, CA","South San Francisco, CA",10000+ employees,1976,Subsidiary or Business Segment,Biotech &amp; Pharmaceuticals,Biotech &amp; Pharmaceuticals,$10+ billion (USD),-1,0,0,127,199,163.0,Genentech,CA,1,44,0,0,0,0,1,data scientist,na,4502,0</t>
  </si>
  <si>
    <t>244,244,Lead Health Data Analyst - Front End,$74K-$126K (Glassdoor est.),3.4,Blue Cross &amp; Blue Shield of Rhode Island,"Providence, RI","Providence, RI",501 to 1000 employees,1939,Nonprofit Organization,Insurance Carriers,Insurance,Unknown / Non-Applicable,UnitedHealth Group,0,0,74,126,100.0,Blue Cross &amp; Blue Shield of Rhode Island,RI,1,81,0,0,0,1,0,analyst,senior,4837,1</t>
  </si>
  <si>
    <t>245,245,Research Scientist,$33K-$72K (Glassdoor est.),3.8,Boys Town,"Omaha, NE","Omaha, NE",1001 to 5000 employees,1917,Nonprofit Organization,Social Assistance,Non-Profit,Unknown / Non-Applicable,"Boys &amp; Girls Clubs of America, AdoptUSKids, Foster Care to Success",0,0,33,72,52.5,Boys Town,NE,1,103,0,0,0,0,1,na,na,4837,3</t>
  </si>
  <si>
    <t>246,246,Medical Lab Scientist,$17-$24 Per Hour(Glassdoor est.),3.6,Tower Health,"West Reading, PA","Reading, PA",5001 to 10000 employees,2017,Nonprofit Organization,Health Care Services &amp; Hospitals,Health Care,Unknown / Non-Applicable,-1,1,0,34,48,20.5,Tower Health,PA,0,3,0,0,0,0,0,na,na,2117,0</t>
  </si>
  <si>
    <t>247,247,Junior Data Analyst,$37K-$63K (Glassdoor est.),3.3,The HSC Health Care System,"Washington, DC","Washington, DC",501 to 1000 employees,1883,Nonprofit Organization,Health Care Services &amp; Hospitals,Health Care,Unknown / Non-Applicable,-1,0,0,37,63,50.0,The HSC Health Care System,DC,1,137,0,0,0,0,1,analyst,na,4135,0</t>
  </si>
  <si>
    <t>248,248,SQL Data Engineer,$67K-$119K (Glassdoor est.),3.4,Pro-Sphere Tek,"Austin, TX","Alexandria, VA",201 to 500 employees,2006,Company - Private,Consulting,Business Services,$50 to $100 million (USD),-1,0,0,67,119,93.0,Pro-Sphere Tek,TX,0,14,1,0,0,1,0,data engineer,na,3799,0</t>
  </si>
  <si>
    <t>249,249,Data Scientist,$72K-$117K (Glassdoor est.),3.0,Ameritas Life Insurance Corp,"Cincinnati, OH","Lincoln, NE",1001 to 5000 employees,1887,Company - Private,Insurance Agencies &amp; Brokerages,Insurance,$2 to $5 billion (USD),-1,0,0,72,117,94.5,Ameritas Life Insurance Corp,OH,0,133,1,0,0,0,0,data scientist,na,3421,0</t>
  </si>
  <si>
    <t>250,250,Senior Data Scientist,$116K-$185K (Glassdoor est.),4.0,Autodesk,"San Francisco, CA","San Rafael, CA",5001 to 10000 employees,1982,Company - Public,Computer Hardware &amp; Software,Information Technology,$2 to $5 billion (USD),-1,0,0,116,185,150.5,Autodesk,CA,0,38,1,0,1,0,0,data scientist,senior,2525,0</t>
  </si>
  <si>
    <t>251,251,Data Scientist,$78K-$126K (Glassdoor est.),3.7,Genworth,"Raleigh, NC","Richmond, VA",1001 to 5000 employees,2004,Company - Public,Insurance Carriers,Insurance,$5 to $10 billion (USD),"MetLife, Northwestern Mutual, Prudential",0,0,78,126,102.0,Genworth,NC,0,16,1,0,1,1,1,data scientist,na,5558,3</t>
  </si>
  <si>
    <t>252,252,"Scientist, Analytical Development",$42K-$82K (Glassdoor est.),4.4,Rubius Therapeutics,"Cambridge, MA","Cambridge, MA",201 to 500 employees,2013,Company - Public,Biotech &amp; Pharmaceuticals,Biotech &amp; Pharmaceuticals,$100 to $500 million (USD),-1,0,0,42,82,62.0,Rubius Therapeutics,MA,1,7,0,0,0,0,0,na,na,5512,0</t>
  </si>
  <si>
    <t>253,253,Analytics Manager,$59K-$116K (Glassdoor est.),4.3,OneMagnify,"Dearborn, MI","Detroit, MI",201 to 500 employees,1967,Company - Private,Advertising &amp; Marketing,Business Services,Unknown / Non-Applicable,-1,0,0,59,116,87.5,OneMagnify,MI,0,53,0,0,0,0,1,manager,na,1961,0</t>
  </si>
  <si>
    <t>254,254,Clinical Data Scientist,$63K-$105K (Glassdoor est.),4.0,Pfizer,"Groton, CT","New York, NY",10000+ employees,1849,Company - Public,Biotech &amp; Pharmaceuticals,Biotech &amp; Pharmaceuticals,$10+ billion (USD),-1,0,0,63,105,84.0,Pfizer,CT,0,171,0,0,0,1,1,data scientist,na,5015,0</t>
  </si>
  <si>
    <t>255,255,Data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</si>
  <si>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256,256,"Sr. Data Scientist, Cyber-Security LT Contract",$116K-$194K (Glassdoor est.),3.2,"Numeric, LLC","Phila, PA","Chadds Ford, PA",1 to 50 employees,-1,Company - Private,Staffing &amp; Outsourcing,Business Services,$5 to $10 million (USD),-1,0,0,116,194,155.0,"Numeric, LLC",PA,0,-1,1,0,1,1,1,data scientist,senior,1817,0</t>
  </si>
  <si>
    <t>257,257,Data Engineer,$48K-$95K (Glassdoor est.),4.2,IZEA,"Winter Park, FL","Winter Park, FL",51 to 200 employees,2006,Company - Public,Advertising &amp; Marketing,Business Services,$25 to $50 million (USD),"Linqia, Collective Bias",0,0,48,95,71.5,IZEA,FL,1,14,1,0,1,1,1,data engineer,na,10051,2</t>
  </si>
  <si>
    <t>258,258,Data Scientist,$83K-$133K (Glassdoor est.),3.9,Trace Data,"Oakland, CA","Santa Ana, CA",51 to 200 employees,2000,Company - Private,Insurance Carriers,Insurance,$10 to $25 million (USD),-1,0,0,83,133,108.0,Trace Data,CA,0,20,1,0,1,0,0,data scientist,na,3029,0</t>
  </si>
  <si>
    <t>259,259,Sr.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</si>
  <si>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260,260,Digital Marketing &amp; ECommerce Data Analyst,$31K-$72K (Glassdoor est.),3.6,Vionic Group,"San Rafael, CA","San Rafael, CA",51 to 200 employees,2006,Subsidiary or Business Segment,"Department, Clothing, &amp; Shoe Stores",Retail,$100 to $500 million (USD),-1,0,0,31,72,51.5,Vionic Group,CA,1,14,0,0,0,0,1,analyst,na,4353,0</t>
  </si>
  <si>
    <t>261,261,Principal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</si>
  <si>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262,262,Senior Data Analyst,$55K-$100K (Glassdoor est.),2.8,Dodge Data &amp; Analytics,"Hamilton, NJ","Hamilton, NJ",201 to 500 employees,2014,Company - Private,IT Services,Information Technology,Unknown / Non-Applicable,-1,0,0,55,100,77.5,Dodge Data &amp; Analytics,NJ,1,6,1,0,0,0,1,analyst,senior,5894,0</t>
  </si>
  <si>
    <t>263,263,Insurance Financial Data Analyst,$45K-$82K (Glassdoor est.),4.2,Clearwater Analytics,"Boise, ID","Boise, ID",501 to 1000 employees,2004,Company - Private,Investment Banking &amp; Asset Management,Finance,$50 to $100 million (USD),-1,0,0,45,82,63.5,Clearwater Analytics,ID,1,16,0,0,0,0,1,analyst,na,2643,0</t>
  </si>
  <si>
    <t>264,264,Data Scientist,$83K-$135K (Glassdoor est.),4.0,"Tekvalley, Corp.","San Francisco, CA","Pleasanton, CA",1 to 50 employees,-1,Company - Private,IT Services,Information Technology,Less than $1 million (USD),-1,0,0,83,135,109.0,"Tekvalley, Corp.",CA,0,-1,1,0,0,0,0,data scientist,na,714,0</t>
  </si>
  <si>
    <t>265,265,Data Scientist,$70K-$122K (Glassdoor est.),3.5,BWX Technologies,"Oak Ridge, TN","Lynchburg, VA",5001 to 10000 employees,1850,Company - Public,Aerospace &amp; Defense,Aerospace &amp; Defense,$500 million to $1 billion (USD),-1,0,0,70,122,96.0,BWX Technologies,TN,0,170,1,0,0,0,0,data scientist,na,3796,0</t>
  </si>
  <si>
    <t>266,266,Principal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</si>
  <si>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267,267,Data Engineer,$70K-$132K (Glassdoor est.),3.2,PennyMac,"Agoura Hills, CA","Westlake Village, CA",1001 to 5000 employees,2008,Company - Public,Lending,Finance,$500 million to $1 billion (USD),"Nationstar Mortgage, Caliber Funding, Quicken Loans",0,0,70,132,101.0,PennyMac,CA,0,12,1,0,0,1,1,data engineer,na,2501,3</t>
  </si>
  <si>
    <t>268,268,Senior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</si>
  <si>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269,269,Data Engineer I - Azure,$54K-$101K (Glassdoor est.),3.9,Vermeer,"Pella, IA","Pella, IA",1001 to 5000 employees,1948,Company - Private,Industrial Manufacturing,Manufacturing,$1 to $2 billion (USD),"Caterpillar, John Deere, CNH Industrial",0,0,54,101,77.5,Vermeer,IA,1,72,0,0,0,0,1,data engineer,na,3490,3</t>
  </si>
  <si>
    <t>270,270,"Sr.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</si>
  <si>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271,271,MED TECH/LAB SCIENTIST - LABORATORY,$21-$34 Per Hour(Glassdoor est.),3.6,Beebe Healthcare,"Lewes, DE","Lewes, DE",1001 to 5000 employees,1935,Nonprofit Organization,Health Care Services &amp; Hospitals,Health Care,$100 to $500 million (USD),-1,1,0,42,68,27.5,Beebe Healthcare,DE,1,85,0,0,0,0,0,na,na,2724,0</t>
  </si>
  <si>
    <t>272,272,Sr. Data Scientist II,$111K-$183K (Glassdoor est.),3.4,Argo Group US,"New York, NY","Hamilton, Bermuda",1001 to 5000 employees,1948,Company - Public,Insurance Carriers,Insurance,$1 to $2 billion (USD),-1,0,0,111,183,147.0,Argo Group US,NY,0,72,1,0,1,1,0,data scientist,senior,4835,0</t>
  </si>
  <si>
    <t>273,273,Data Scientist,$68K-$112K (Glassdoor est.),3.5,L&amp;T Infotech,"San Ramon, CA","Mumbai, India",10000+ employees,1997,Company - Public,IT Services,Information Technology,Unknown / Non-Applicable,"Infosys, Accenture, Capgemini",0,0,68,112,90.0,L&amp;T Infotech,CA,0,23,1,0,0,0,1,data scientist,na,1231,3</t>
  </si>
  <si>
    <t>274,274,Information Security Data Analyst,$42K-$74K (Glassdoor est.),4.3,OceanFirst Financial,"Red Bank, NJ","Toms River, NJ",501 to 1000 employees,1902,Company - Public,Banks &amp; Credit Unions,Finance,$5 to $10 billion (USD),-1,0,0,42,74,58.0,OceanFirst Financial,NJ,0,118,0,0,0,1,0,analyst,na,6600,0</t>
  </si>
  <si>
    <t>275,275,Excel / VBA / SQL Data Analyst,$44K-$78K (Glassdoor est.),4.1,Associated Electric Cooperative,"Springfield, MO","Springfield, MO",501 to 1000 employees,1961,Company - Private,Energy,"Oil, Gas, Energy &amp; Utilities",$1 to $2 billion (USD),-1,0,0,44,78,61.0,Associated Electric Cooperative,MO,1,59,0,0,0,0,1,analyst,na,2886,0</t>
  </si>
  <si>
    <t>276,276,Machine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</si>
  <si>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277,277,Data Scientist,$95K-$161K (Glassdoor est.),3.6,Sotheby's,"New York, NY","New York, NY",1001 to 5000 employees,1744,Company - Public,Auctions &amp; Galleries,Retail,$500 million to $1 billion (USD),-1,0,0,95,161,128.0,Sotheby's,NY,1,276,1,0,0,0,0,data scientist,na,2041,0</t>
  </si>
  <si>
    <t>278,278,Data Scientist,$75K-$124K (Glassdoor est.),3.5,First Tech Federal Credit Union,"Hillsboro, OR","San Jose, CA",1001 to 5000 employees,1952,Company - Private,Banks &amp; Credit Unions,Finance,$100 to $500 million (USD),-1,0,0,75,124,99.5,First Tech Federal Credit Union,OR,0,68,1,0,1,1,1,data scientist,na,4420,0</t>
  </si>
  <si>
    <t>279,279,Data Scientist,$72K-$120K (Glassdoor est.),3.6,Amrock,"Detroit, MI","Detroit, MI",1001 to 5000 employees,1997,Company - Private,Real Estate,Real Estate,$500 million to $1 billion (USD),-1,0,0,72,120,96.0,Amrock,MI,1,23,1,0,0,0,0,data scientist,na,3342,0</t>
  </si>
  <si>
    <t>280,280,Data Scientist,$76K-$126K (Glassdoor est.),2.3,Vanda Pharmaceuticals,"Washington, DC","Washington, DC",201 to 500 employees,2003,Company - Public,Biotech &amp; Pharmaceuticals,Biotech &amp; Pharmaceuticals,$100 to $500 million (USD),-1,0,0,76,126,101.0,Vanda Pharmaceuticals,DC,1,17,1,0,0,0,1,data scientist,na,1727,0</t>
  </si>
  <si>
    <t>281,281,Senior Data Scientist,$114K-$182K (Glassdoor est.),3.9,Zest AI,"Burbank, CA","Burbank, CA",51 to 200 employees,2009,Company - Private,Financial Analytics &amp; Research,Finance,$50 to $100 million (USD),-1,0,0,114,182,148.0,Zest AI,CA,1,11,1,0,0,0,0,data scientist,senior,2364,0</t>
  </si>
  <si>
    <t>282,282,"Data Scientist, Senior",$108K-$176K (Glassdoor est.),4.0,Novetta,"Fort Belvoir, VA","Mc Lean, VA",501 to 1000 employees,2012,Company - Private,Enterprise Software &amp; Network Solutions,Information Technology,$100 to $500 million (USD),"Leidos, CACI International, Booz Allen Hamilton",0,0,108,176,142.0,Novetta,VA,0,8,1,0,0,1,0,data scientist,senior,4637,3</t>
  </si>
  <si>
    <t>283,283,Senior Data Scientist,$130K-$208K (Glassdoor est.),4.1,CK-12 Foundation,"Palo Alto, CA","Palo Alto, CA",1 to 50 employees,2007,Company - Private,K-12 Education,Education,Unknown / Non-Applicable,-1,0,0,130,208,169.0,CK-12 Foundation,CA,1,13,0,0,0,1,1,data scientist,senior,4743,0</t>
  </si>
  <si>
    <t>284,284,"VP, Data Science",$83K-$166K (Glassdoor est.),3.2,PennyMac,"Phoenix, AZ","Westlake Village, CA",1001 to 5000 employees,2008,Company - Public,Lending,Finance,$500 million to $1 billion (USD),"Nationstar Mortgage, Caliber Funding, Quicken Loans",0,0,83,166,124.5,PennyMac,AZ,0,12,1,0,0,0,1,na,na,1925,3</t>
  </si>
  <si>
    <t>285,285,Radar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</si>
  <si>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286,286,CONSULTANTâ€“ DATA ANALYTICS GROUP,$37K-$68K (Glassdoor est.),4.2,Opinion Dynamics,"San Diego, CA","Waltham, MA",51 to 200 employees,1987,Company - Private,Consulting,Business Services,$10 to $25 million (USD),-1,0,0,37,68,52.5,Opinion Dynamics,CA,0,33,1,0,0,0,0,na,na,3849,0</t>
  </si>
  <si>
    <t>287,287,Data Engineer,$52K-$99K (Glassdoor est.),4.6,Applied Information Sciences,"Houston, TX","Reston, VA",501 to 1000 employees,1982,Company - Private,IT Services,Information Technology,$50 to $100 million (USD),-1,0,0,52,99,75.5,Applied Information Sciences,TX,0,38,0,0,1,0,0,data engineer,na,2047,0</t>
  </si>
  <si>
    <t>288,288,Senior Data Scientist,$105K-$173K (Glassdoor est.),3.7,Swiss Re,"Armonk, NY","Zurich, Switzerland",10000+ employees,1863,Company - Public,Insurance Agencies &amp; Brokerages,Insurance,$10+ billion (USD),"Munich Re, Hannover RE, SCOR",0,0,105,173,139.0,Swiss Re,NY,0,157,1,0,0,0,1,data scientist,senior,4929,3</t>
  </si>
  <si>
    <t>289,289,"Data Engineer, Data Engineering and Artifical Intelligence",$71K-$134K (Glassdoor est.),3.7,Takeda Pharmaceuticals,"Cambridge, MA","OSAKA, Japan",10000+ employees,1781,Company - Public,Biotech &amp; Pharmaceuticals,Biotech &amp; Pharmaceuticals,$10+ billion (USD),"Novartis, Baxter, Pfizer",0,0,71,134,102.5,Takeda Pharmaceuticals,MA,0,239,1,0,1,1,1,data engineer,na,4475,3</t>
  </si>
  <si>
    <t>290,290,Staff Scientist,$39K-$82K (Glassdoor est.),4.4,WK Dickson,"Columbia, SC","Charlotte, NC",201 to 500 employees,1929,Company - Private,Architectural &amp; Engineering Services,Business Services,$25 to $50 million (USD),"McKim and Creed, CDM Smith, Kimley-Horn",0,0,39,82,60.5,WK Dickson,SC,0,91,0,0,0,0,0,na,na,1934,3</t>
  </si>
  <si>
    <t>291,291,PL Actuarial-Lead Data Scientist,$114K-$179K (Glassdoor est.),3.7,The Hanover Insurance Group,"Worcester, MA","Worcester, MA",5001 to 10000 employees,1852,Company - Public,Insurance Carriers,Insurance,$5 to $10 billion (USD),-1,0,0,114,179,146.5,The Hanover Insurance Group,MA,1,168,1,0,0,0,1,data scientist,senior,5123,0</t>
  </si>
  <si>
    <t>292,292,"Associate Scientist/Scientist, Process Analytical Technology - Small Molecule Analytical Chemistry",$88K-$162K (Glassdoor est.),3.9,Genentech,"South San Francisco, CA","South San Francisco, CA",10000+ employees,1976,Subsidiary or Business Segment,Biotech &amp; Pharmaceuticals,Biotech &amp; Pharmaceuticals,$10+ billion (USD),-1,0,0,88,162,125.0,Genentech,CA,1,44,0,0,0,0,1,na,na,3965,0</t>
  </si>
  <si>
    <t>293,293,Sr. Data Analyst,$60K-$102K (Glassdoor est.),3.6,MassMutual,"Springfield, MA","Springfield, MA",5001 to 10000 employees,1851,Company - Private,Insurance Carriers,Insurance,$10+ billion (USD),-1,0,0,60,102,81.0,MassMutual,MA,1,169,1,0,0,0,0,analyst,senior,4898,0</t>
  </si>
  <si>
    <t>294,294,Senior Data &amp; Machine Learning Scientist,$100K-$166K (Glassdoor est.),3.0,Tempus Labs,"Chicago, IL","Chicago, IL",501 to 1000 employees,2015,Company - Private,Biotech &amp; Pharmaceuticals,Biotech &amp; Pharmaceuticals,Unknown / Non-Applicable,-1,0,0,100,166,133.0,Tempus Labs,IL,1,5,1,0,0,1,0,mle,senior,3280,0</t>
  </si>
  <si>
    <t>295,295,Program/Data Analyst,$55K-$99K (Glassdoor est.),3.4,General Dynamics Information Technology,"Washington, DC","Fairfax, VA",10000+ employees,1996,Subsidiary or Business Segment,IT Services,Information Technology,$10+ billion (USD),"SAIC, Leidos, Northrop Grumman",0,0,55,99,77.0,General Dynamics Information Technology,DC,0,24,0,0,0,0,1,analyst,na,3256,3</t>
  </si>
  <si>
    <t>296,296,Data Engineer,$67K-$117K (Glassdoor est.),4.1,ManTech,"Herndon, VA","Herndon, VA",5001 to 10000 employees,1968,Company - Public,Research &amp; Development,Business Services,$1 to $2 billion (USD),-1,0,0,67,117,92.0,ManTech,VA,1,52,0,0,0,0,0,data engineer,na,3243,0</t>
  </si>
  <si>
    <t>297,297,Senior Data Scientist: Causal &amp; Predictive analytics AI Innovation Lab,$92K-$150K (Glassdoor est.),3.8,Novartis,"Cambridge, MA","Basel, Switzerland",10000+ employees,1996,Company - Public,Biotech &amp; Pharmaceuticals,Biotech &amp; Pharmaceuticals,$10+ billion (USD),-1,0,0,92,150,121.0,Novartis,MA,0,24,0,0,0,0,0,data scientist,senior,1937,0</t>
  </si>
  <si>
    <t>298,298,"Principal Data Engineer, Data Platform &amp; Insights",$116K-$209K (Glassdoor est.),4.0,Autodesk,"San Francisco, CA","San Rafael, CA",5001 to 10000 employees,1982,Company - Public,Computer Hardware &amp; Software,Information Technology,$2 to $5 billion (USD),-1,0,0,116,209,162.5,Autodesk,CA,0,38,1,0,1,0,1,data engineer,senior,2447,0</t>
  </si>
  <si>
    <t>299,299,RESEARCH SCIENTIST - BIOLOGICAL SAFETY,$38K-$82K (Glassdoor est.),3.9,Southwest Research Institute,"San Antonio, TX","San Antonio, TX",1001 to 5000 employees,1947,Nonprofit Organization,Research &amp; Development,Business Services,$500 million to $1 billion (USD),"Los Alamos National Laboratory, Battelle, SRI International",0,0,38,82,60.0,Southwest Research Institute,TX,1,73,0,0,0,0,0,na,na,2026,3</t>
  </si>
  <si>
    <t>300,300,Data Operations Lead,Employer Provided Salary:$85K-$90K,-1.0,Muso,"San Francisco, CA","San Francisco, CA",201 to 500 employees,-1,Nonprofit Organization,-1,-1,Unknown / Non-Applicable,-1,0,1,85,90,87.5,Muso,CA,1,-1,1,0,0,0,1,na,senior,5924,0</t>
  </si>
  <si>
    <t>301,301,Big Data Engineer,$62K-$119K (Glassdoor est.),4.4,SpringML,"Indianapolis, IN","Pleasanton, CA",1 to 50 employees,2015,Company - Private,Enterprise Software &amp; Network Solutions,Information Technology,Unknown / Non-Applicable,-1,0,0,62,119,90.5,SpringML,IN,0,5,1,0,1,0,0,data engineer,na,1868,0</t>
  </si>
  <si>
    <t>302,302,Data Scientist / Machine Learning Expert,$86K-$143K (Glassdoor est.),3.8,Novartis,"Cambridge, MA","Basel, Switzerland",10000+ employees,1996,Company - Public,Biotech &amp; Pharmaceuticals,Biotech &amp; Pharmaceuticals,$10+ billion (USD),-1,0,0,86,143,114.5,Novartis,MA,0,24,1,0,0,0,0,data scientist,na,5045,0</t>
  </si>
  <si>
    <t>303,303,Data Scientist,$93K-$149K (Glassdoor est.),3.8,Juniper Networks,"Sunnyvale, CA","Sunnyvale, CA",5001 to 10000 employees,1996,Company - Public,Telecommunications Services,Telecommunications,$2 to $5 billion (USD),-1,0,0,93,149,121.0,Juniper Networks,CA,1,24,1,0,1,0,1,data scientist,na,2327,0</t>
  </si>
  <si>
    <t>304,304,Senior Data Scientist,$84K-$136K (Glassdoor est.),2.2,The Integer Group,"Dallas, TX","Denver, CO",501 to 1000 employees,1993,Subsidiary or Business Segment,Advertising &amp; Marketing,Business Services,$50 to $100 million (USD),"Geometry Global, TracyLocke, Saatchi &amp; Saatchi X",0,0,84,136,110.0,The Integer Group,TX,0,27,0,0,0,0,0,data scientist,senior,6612,3</t>
  </si>
  <si>
    <t>305,305,PV Scientist,$60K-$123K (Glassdoor est.),2.9,Karyopharm Therapeutics Inc.,"Newton, MA","Newton, MA",201 to 500 employees,-1,Company - Public,Biotech &amp; Pharmaceuticals,Biotech &amp; Pharmaceuticals,Unknown / Non-Applicable,-1,0,0,60,123,91.5,Karyopharm Therapeutics Inc.,MA,1,-1,0,0,0,0,1,na,na,3984,0</t>
  </si>
  <si>
    <t>306,306,Clinical Data Analyst,$52K-$89K (Glassdoor est.),4.1,ManTech,"Portsmouth, VA","Herndon, VA",5001 to 10000 employees,1968,Company - Public,Research &amp; Development,Business Services,$1 to $2 billion (USD),-1,0,0,52,89,70.5,ManTech,VA,0,52,0,0,0,0,0,analyst,na,4755,0</t>
  </si>
  <si>
    <t>307,307,Data Engineer,$48K-$93K (Glassdoor est.),3.7,P2 Energy Solutions,"Lafayette, LA","Denver, CO",501 to 1000 employees,-1,Company - Private,Computer Hardware &amp; Software,Information Technology,Unknown / Non-Applicable,-1,0,0,48,93,70.5,P2 Energy Solutions,LA,0,-1,0,0,0,0,1,data engineer,na,3670,0</t>
  </si>
  <si>
    <t>308,308,Computational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</si>
  <si>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309,309,Data Engineer,$65K-$119K (Glassdoor est.),3.6,MassMutual,"Springfield, MA","Springfield, MA",5001 to 10000 employees,1851,Company - Private,Insurance Carriers,Insurance,$10+ billion (USD),-1,0,0,65,119,92.0,MassMutual,MA,1,169,1,0,1,0,1,data engineer,na,2929,0</t>
  </si>
  <si>
    <t>310,310,Principal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</si>
  <si>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311,311,Product Engineer â€“ Data Science,$63K-$101K (Glassdoor est.),3.5,Esri,"Arlington, VA","Redlands, CA",1001 to 5000 employees,1969,Company - Private,Computer Hardware &amp; Software,Information Technology,$1 to $2 billion (USD),Pitney Bowes,0,0,63,101,82.0,Esri,VA,0,51,1,0,0,0,0,na,na,4196,1</t>
  </si>
  <si>
    <t>312,312,"Principal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</si>
  <si>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313,313,"Scientist/Senior Scientist, Autoimmune",$90K-$179K (Glassdoor est.),4.4,Rubius Therapeutics,"Cambridge, MA","Cambridge, MA",201 to 500 employees,2013,Company - Public,Biotech &amp; Pharmaceuticals,Biotech &amp; Pharmaceuticals,$100 to $500 million (USD),-1,0,0,90,179,134.5,Rubius Therapeutics,MA,1,7,0,0,0,0,0,na,senior,4438,0</t>
  </si>
  <si>
    <t>314,314,Data Scientist,$127K-$202K (Glassdoor est.),3.3,Samba TV,"San Francisco, CA","San Francisco, CA",201 to 500 employees,2008,Company - Private,Advertising &amp; Marketing,Business Services,Unknown / Non-Applicable,-1,0,0,127,202,164.5,Samba TV,CA,1,12,0,0,0,0,0,data scientist,na,1688,0</t>
  </si>
  <si>
    <t>315,315,Market Data Analyst,$31K-$57K (Glassdoor est.),3.4,SV Microwave,"West Palm Beach, FL","West Palm Beach, FL",201 to 500 employees,1991,Company - Public,Telecommunications Manufacturing,Telecommunications,$50 to $100 million (USD),-1,0,0,31,57,44.0,SV Microwave,FL,1,29,0,0,0,0,0,analyst,na,2290,0</t>
  </si>
  <si>
    <t>316,316,Software Engineer - Data Visualization,$60K-$127K (Glassdoor est.),4.0,ClearEdge,"Annapolis Junction, MD","Annapolis Junction, MD",51 to 200 employees,2002,Company - Private,Computer Hardware &amp; Software,Information Technology,$5 to $10 million (USD),-1,0,0,60,127,93.5,ClearEdge,MD,1,18,0,0,0,0,1,na,na,4637,0</t>
  </si>
  <si>
    <t>317,317,Data Engineer,$75K-$143K (Glassdoor est.),4.4,SpringML,"Herndon, VA","Pleasanton, CA",1 to 50 employees,2015,Company - Private,Enterprise Software &amp; Network Solutions,Information Technology,Unknown / Non-Applicable,-1,0,0,75,143,109.0,SpringML,VA,0,5,1,0,1,0,0,data engineer,na,2353,0</t>
  </si>
  <si>
    <t>318,318,Staff Data Engineer,$105K-$194K (Glassdoor est.),3.8,Sumo Logic,"Austin, TX","Redwood City, CA",501 to 1000 employees,2010,Company - Private,Computer Hardware &amp; Software,Information Technology,Unknown / Non-Applicable,"Splunk, Datadog, Elastic",0,0,105,194,149.5,Sumo Logic,TX,0,10,0,0,1,1,0,data engineer,na,3297,3</t>
  </si>
  <si>
    <t>319,319,Associate Data Engineer,$45K-$86K (Glassdoor est.),3.5,EAB,"Washington, DC","Washington, DC",1001 to 5000 employees,2007,Company - Private,Research &amp; Development,Business Services,Unknown / Non-Applicable,-1,0,0,45,86,65.5,EAB,DC,1,13,0,0,1,1,1,data engineer,na,4582,0</t>
  </si>
  <si>
    <t>320,320,Senior Data Scientist,$95K-$154K (Glassdoor est.),3.5,Brighthouse Financial,"Charlotte, NC","Charlotte, NC",1001 to 5000 employees,2017,Company - Public,Insurance Carriers,Insurance,Unknown / Non-Applicable,-1,0,0,95,154,124.5,Brighthouse Financial,NC,1,3,1,0,1,0,1,data scientist,senior,3870,0</t>
  </si>
  <si>
    <t>321,321,Staff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</si>
  <si>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322,322,Marketing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</si>
  <si>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323,323,"Principal Scientist, Hematology",$54K-$115K (Glassdoor est.),3.3,Rochester Regional Health,"Rochester, NY","Rochester, NY",10000+ employees,2014,Hospital,Health Care Services &amp; Hospitals,Health Care,$500 million to $1 billion (USD),-1,0,0,54,115,84.5,Rochester Regional Health,NY,1,6,0,0,0,0,0,na,senior,3627,0</t>
  </si>
  <si>
    <t>324,324,Data Analyst,$50K-$92K (Glassdoor est.),3.7,CALIBRE Systems,"Alexandria, VA","Alexandria, VA",501 to 1000 employees,1989,Company - Private,IT Services,Information Technology,$100 to $500 million (USD),"CSC, Booz Allen Hamilton, ManTech",0,0,50,92,71.0,CALIBRE Systems,VA,1,31,0,0,0,0,1,analyst,na,2632,3</t>
  </si>
  <si>
    <t>325,325,"Director - Data, Privacy and AI Governance",$67K-$135K (Glassdoor est.),3.6,MassMutual,"Boston, MA","Springfield, MA",5001 to 10000 employees,1851,Company - Private,Insurance Carriers,Insurance,$10+ billion (USD),-1,0,0,67,135,101.0,MassMutual,MA,0,169,0,0,0,0,0,director,na,4425,0</t>
  </si>
  <si>
    <t>326,326,Data Scientist,$82K-$132K (Glassdoor est.),3.5,Esri,"Redlands, CA","Redlands, CA",1001 to 5000 employees,1969,Company - Private,Computer Hardware &amp; Software,Information Technology,$1 to $2 billion (USD),Pitney Bowes,0,0,82,132,107.0,Esri,CA,1,51,1,0,1,1,0,data scientist,na,5000,1</t>
  </si>
  <si>
    <t>327,327,Data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</si>
  <si>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328,328,Staff Machine Learning Engineer,$138K-$224K (Glassdoor est.),3.9,Tapjoy,"San Francisco, CA","San Francisco, CA",201 to 500 employees,2007,Company - Private,Internet,Information Technology,$10 to $25 million (USD),"FLURRY, Chartboost",0,0,138,224,181.0,Tapjoy,CA,1,13,1,0,1,0,0,mle,na,2015,2</t>
  </si>
  <si>
    <t>329,329,Information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</si>
  <si>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330,330,Lead Data Engineer,$190K-$220K(Employer est.),4.1,Credit Sesame,"Mountain View, CA","Mountain View, CA",51 to 200 employees,2010,Company - Private,Internet,Information Technology,$50 to $100 million (USD),"Credit Karma, LendUp, SoFi",0,0,190,220,205.0,Credit Sesame,CA,1,10,1,0,1,1,0,data engineer,senior,4037,3</t>
  </si>
  <si>
    <t>331,331,Scientist Manufacturing - Kentucky BioProcessing,$68K-$139K (Glassdoor est.),3.1,Reynolds American,"Owensboro, KY","Winston-Salem, NC",5001 to 10000 employees,1875,Company - Private,Consumer Products Manufacturing,Manufacturing,$10+ billion (USD),-1,0,0,68,139,103.5,Reynolds American,KY,0,145,0,0,0,0,0,na,na,5182,0</t>
  </si>
  <si>
    <t>332,332,Data Analytics Project Manager,$34K-$92K (Glassdoor est.),3.6,MassMutual,"Springfield, MA","Springfield, MA",5001 to 10000 employees,1851,Company - Private,Insurance Carriers,Insurance,$10+ billion (USD),-1,0,0,34,92,63.0,MassMutual,MA,1,169,0,0,0,0,1,manager,na,5647,0</t>
  </si>
  <si>
    <t>333,333,Consultant - Analytics Consulting,$54K-$71K (Glassdoor est.),3.0,Infosys,"Hartford, CT","Bengaluru, India",10000+ employees,1981,Company - Public,IT Services,Information Technology,$10+ billion (USD),"Tata Consultancy Services, Accenture, Cognizant Technology Solutions",0,0,54,71,62.5,Infosys,CT,0,39,0,0,0,0,1,na,na,3449,3</t>
  </si>
  <si>
    <t>334,334,Data Engineer,$65K-$124K (Glassdoor est.),3.5,Alignment Healthcare,"Orange, CA","Orange, CA",501 to 1000 employees,2013,Company - Private,Health Care Services &amp; Hospitals,Health Care,Unknown / Non-Applicable,-1,0,0,65,124,94.5,Alignment Healthcare,CA,1,7,1,0,1,1,1,data engineer,na,5743,0</t>
  </si>
  <si>
    <t>335,335,Marketing Data Analyst,$35K-$62K (Glassdoor est.),3.6,San Manuel Casino,"Highland, CA","Highland, CA",1001 to 5000 employees,1986,Company - Private,Gambling,"Arts, Entertainment &amp; Recreation",$100 to $500 million (USD),-1,0,0,35,62,48.5,San Manuel Casino,CA,1,34,0,0,0,0,1,analyst,na,4608,0</t>
  </si>
  <si>
    <t>336,336,Senior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</si>
  <si>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337,337,Medical Laboratory Scientist,$18-$25 Per Hour(Glassdoor est.),4.0,Texas Health Huguley Hospital,"Burleson, TX","Arlington, TX",1001 to 5000 employees,1977,Hospital,Health Care Services &amp; Hospitals,Health Care,$50 to $100 million (USD),-1,1,0,36,50,21.5,Texas Health Huguley Hospital,TX,0,43,0,0,0,1,0,na,na,5160,0</t>
  </si>
  <si>
    <t>338,338,Machine Learning Engineer - Regulatory,$61K-$113K (Glassdoor est.),3.7,Cboe Global Markets,"Lenexa, KS","Chicago, IL",501 to 1000 employees,1973,Company - Public,Stock Exchanges,Finance,$500 million to $1 billion (USD),-1,0,0,61,113,87.0,Cboe Global Markets,KS,0,47,1,0,0,0,1,mle,na,2860,0</t>
  </si>
  <si>
    <t>339,339,R&amp;D Specialist/ Food Scientist,$39K-$66K (Glassdoor est.),2.4,Teasdale Latin Foods,"Hoopeston, IL","Flower Mound, TX",501 to 1000 employees,-1,Company - Private,Food &amp; Beverage Manufacturing,Manufacturing,$100 to $500 million (USD),-1,0,0,39,66,52.5,Teasdale Latin Foods,IL,0,-1,0,0,0,0,0,na,na,2433,0</t>
  </si>
  <si>
    <t>340,340,Data Engineer,$43K-$86K (Glassdoor est.),3.2,Guidepoint,"New York, NY","New York, NY",501 to 1000 employees,2003,Company - Private,Research &amp; Development,Business Services,Unknown / Non-Applicable,"Coleman Research, AlphaSights, Third Bridge",0,0,43,86,64.5,Guidepoint,NY,1,17,1,0,0,1,1,data engineer,na,2926,3</t>
  </si>
  <si>
    <t>341,341,"Scientist, Bacteriology",$74K-$149K (Glassdoor est.),2.1,Cerus Corporation,"Concord, CA","Concord, CA",201 to 500 employees,-1,Company - Public,Biotech &amp; Pharmaceuticals,Biotech &amp; Pharmaceuticals,$25 to $50 million (USD),-1,0,0,74,149,111.5,Cerus Corporation,CA,1,-1,0,0,0,0,1,na,na,4300,0</t>
  </si>
  <si>
    <t>342,342,"Associate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</si>
  <si>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343,343,Senior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</si>
  <si>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344,344,Senior Data Scientist,$97K-$160K (Glassdoor est.),4.4,Maven Wave Partners,"Chicago, IL","Chicago, IL",201 to 500 employees,2008,Company - Private,Consulting,Business Services,$50 to $100 million (USD),-1,0,0,97,160,128.5,Maven Wave Partners,IL,1,12,1,0,0,1,1,data scientist,senior,3160,0</t>
  </si>
  <si>
    <t>345,345,Clinical Laboratory Scientist,$24-$39 Per Hour(Glassdoor est.),3.7,Vail Health,"Vail, CO","Vail, CO",501 to 1000 employees,1966,Hospital,Health Care Services &amp; Hospitals,Health Care,$100 to $500 million (USD),-1,1,0,48,78,31.5,Vail Health,CO,1,54,0,0,0,0,0,na,na,1945,0</t>
  </si>
  <si>
    <t>346,346,Analytics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</si>
  <si>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347,347,Sr.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</si>
  <si>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348,348,Data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</si>
  <si>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349,349,Senior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</si>
  <si>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350,350,Data Engineer,$74K-$124K (Glassdoor est.),4.0,Pinnacol Assurance,"Denver, CO","Denver, CO",501 to 1000 employees,1915,Nonprofit Organization,Insurance Carriers,Insurance,$500 million to $1 billion (USD),-1,0,0,74,124,99.0,Pinnacol Assurance,CO,1,105,1,0,0,1,0,data engineer,na,4701,0</t>
  </si>
  <si>
    <t>351,351,Food Scientist - Developer,$40K-$68K (Glassdoor est.),3.3,Palermo's Pizza,"Milwaukee, WI","Milwaukee, WI",501 to 1000 employees,1964,Company - Private,Food &amp; Beverage Manufacturing,Manufacturing,Unknown / Non-Applicable,-1,0,0,40,68,54.0,Palermo's Pizza,WI,1,56,0,0,0,0,0,na,na,2832,0</t>
  </si>
  <si>
    <t>352,352,Senior Data Scientist,$108K-$171K (Glassdoor est.),4.4,MathWorks,"Natick, MA","Natick, MA",1001 to 5000 employees,1984,Company - Private,Computer Hardware &amp; Software,Information Technology,$1 to $2 billion (USD),-1,0,0,108,171,139.5,MathWorks,MA,1,36,1,0,0,0,0,data scientist,senior,2518,0</t>
  </si>
  <si>
    <t>353,353,Data Engineer,$76K-$142K (Glassdoor est.),3.4,MetroStar Systems,"Rockville, MD","Reston, VA",201 to 500 employees,1999,Company - Private,IT Services,Information Technology,$25 to $50 million (USD),-1,0,0,76,142,109.0,MetroStar Systems,MD,0,21,0,0,0,1,0,data engineer,na,3677,0</t>
  </si>
  <si>
    <t>354,354,"Director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</si>
  <si>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355,355,"Scientist,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</si>
  <si>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356,356,Staff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</si>
  <si>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357,357,MED TECH/LAB SCIENTIST- SOUTH COASTAL LAB,$21-$34 Per Hour(Glassdoor est.),3.6,Beebe Healthcare,"Millville, DE","Lewes, DE",1001 to 5000 employees,1935,Nonprofit Organization,Health Care Services &amp; Hospitals,Health Care,$100 to $500 million (USD),-1,1,0,42,68,27.5,Beebe Healthcare,DE,0,85,0,0,0,0,0,na,na,2801,0</t>
  </si>
  <si>
    <t>358,358,Scientist - Analytical Services,$65K-$134K (Glassdoor est.),3.1,Reynolds American,"Winston-Salem, NC","Winston-Salem, NC",5001 to 10000 employees,1875,Company - Private,Consumer Products Manufacturing,Manufacturing,$10+ billion (USD),-1,0,0,65,134,99.5,Reynolds American,NC,1,145,0,0,0,0,1,na,na,7121,0</t>
  </si>
  <si>
    <t>359,359,Associate Data Analyst- Graduate Development Program,$32K-$59K (Glassdoor est.),3.3,National Interstate,"Richfield, OH","Richfield, OH",501 to 1000 employees,1989,Company - Private,Insurance Carriers,Insurance,$500 million to $1 billion (USD),-1,0,0,32,59,45.5,National Interstate,OH,1,31,0,0,0,0,0,analyst,na,2867,0</t>
  </si>
  <si>
    <t>360,360,Sr. Data Engineer,$87K-$158K (Glassdoor est.),4.5,Moser Consulting,"Indianapolis, IN","Indianapolis, IN",51 to 200 employees,1996,Company - Private,Consulting,Business Services,$25 to $50 million (USD),-1,0,0,87,158,122.5,Moser Consulting,IN,1,24,1,0,1,1,0,data engineer,senior,2311,0</t>
  </si>
  <si>
    <t>361,361,Senior Insurance Data Scientist,$107K-$173K (Glassdoor est.),3.9,TransUnion,"Chicago, IL","Chicago, IL",5001 to 10000 employees,1968,Company - Public,Financial Analytics &amp; Research,Finance,$1 to $2 billion (USD),-1,0,0,107,173,140.0,TransUnion,IL,1,52,1,0,0,0,1,data scientist,senior,5338,0</t>
  </si>
  <si>
    <t>362,362,Senior Data Science Systems Engineer,$56K-$99K (Glassdoor est.),3.2,MITRE,"Hampton, VA","Bedford, MA",5001 to 10000 employees,1958,Nonprofit Organization,Federal Agencies,Government,$1 to $2 billion (USD),"Battelle, General Atomics, SAIC",0,0,56,99,77.5,MITRE,VA,0,62,0,0,0,0,0,na,senior,3243,3</t>
  </si>
  <si>
    <t>363,363,ENVIRONMENTAL ENGINEER/SCIENTIST,Employer Provided Salary:$25-$28 Per Hour,3.3,Mcphail Associates,"Cambridge, MA","Cambridge, MA",1 to 50 employees,1976,Company - Private,Construction,"Construction, Repair &amp; Maintenance",Unknown / Non-Applicable,-1,1,1,50,56,26.5,Mcphail Associates,MA,1,44,0,0,0,0,1,na,na,1848,0</t>
  </si>
  <si>
    <t>364,364,Senior Scientist - Regulatory Submissions,$80K-$155K (Glassdoor est.),3.1,Reynolds American,"Winston-Salem, NC","Winston-Salem, NC",5001 to 10000 employees,1875,Company - Private,Consumer Products Manufacturing,Manufacturing,$10+ billion (USD),-1,0,0,80,155,117.5,Reynolds American,NC,1,145,0,0,0,0,1,na,senior,7361,0</t>
  </si>
  <si>
    <t>365,365,Scientist - Biomarker and Flow Cytometry,$43K-$98K (Glassdoor est.),2.4,Crown Bioscience,"San Diego, CA","San Diego, CA",501 to 1000 employees,2006,Company - Private,Biotech &amp; Pharmaceuticals,Biotech &amp; Pharmaceuticals,$50 to $100 million (USD),-1,0,0,43,98,70.5,Crown Bioscience,CA,1,14,0,0,0,0,0,na,na,3374,0</t>
  </si>
  <si>
    <t>366,366,Revenue Analytics Manager,$45K-$78K (Glassdoor est.),4.8,HOVER,"San Francisco, CA","San Francisco, CA",51 to 200 employees,2011,Company - Private,Computer Hardware &amp; Software,Information Technology,$25 to $50 million (USD),-1,0,0,45,78,61.5,HOVER,CA,1,9,0,0,0,0,1,manager,na,3693,0</t>
  </si>
  <si>
    <t>367,367,"Associate Scientist, LC/MS Biologics",$44K-$96K (Glassdoor est.),2.9,Q2 Solutions,"Ithaca, NY","Morrisville, NC",1001 to 5000 employees,2015,Company - Private,Biotech &amp; Pharmaceuticals,Biotech &amp; Pharmaceuticals,Unknown / Non-Applicable,-1,0,0,44,96,70.0,Q2 Solutions,NY,0,5,0,0,0,0,1,na,na,4707,0</t>
  </si>
  <si>
    <t>368,368,Sr. Scientist Method Development,$50K-$110K (Glassdoor est.),2.9,Q2 Solutions,"Marietta, GA","Morrisville, NC",1001 to 5000 employees,2015,Company - Private,Biotech &amp; Pharmaceuticals,Biotech &amp; Pharmaceuticals,Unknown / Non-Applicable,-1,0,0,50,110,80.0,Q2 Solutions,GA,0,5,0,0,0,0,1,na,senior,4613,0</t>
  </si>
  <si>
    <t>369,369,IT - Data Engineer II,$61K-$119K (Glassdoor est.),3.4,Arbella Insurance,"Quincy, MA","Quincy, MA",1001 to 5000 employees,1988,Company - Private,Insurance Carriers,Insurance,$100 to $500 million (USD),-1,0,0,61,119,90.0,Arbella Insurance,MA,1,32,0,0,1,0,1,data engineer,na,2752,0</t>
  </si>
  <si>
    <t>370,370,"Research Scientist, Immunology - Cancer Biology",Employer Provided Salary:$100K-$140K,-1.0,Kronos Bio,"Cambridge, MA","San Mateo, CA",Unknown,-1,Company - Private,-1,-1,Unknown / Non-Applicable,-1,0,1,100,140,120.0,Kronos Bio,MA,0,-1,0,0,0,0,1,na,na,3309,0</t>
  </si>
  <si>
    <t>371,371,"Project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</si>
  <si>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372,372,Data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</si>
  <si>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373,373,Data Scientist,Employer Provided Salary:$150K-$160K,5.0,BPA Services,"Washington, DC","Alexandria, VA",Unknown,-1,Company - Private,Enterprise Software &amp; Network Solutions,Information Technology,Unknown / Non-Applicable,-1,0,1,150,160,155.0,BPA Services,DC,0,-1,0,0,0,1,1,data scientist,na,3213,0</t>
  </si>
  <si>
    <t>374,374,"Enterprise Architect, Data",$101K-$158K (Glassdoor est.),3.6,MassMutual,"Boston, MA","Springfield, MA",5001 to 10000 employees,1851,Company - Private,Insurance Carriers,Insurance,$10+ billion (USD),-1,0,0,101,158,129.5,MassMutual,MA,0,169,1,0,1,1,1,na,na,4624,0</t>
  </si>
  <si>
    <t>375,375,"Senior Manager, Epidemiologic Data Scientist",$125K-$210K (Glassdoor est.),4.0,Pfizer,"New York, NY","New York, NY",10000+ employees,1849,Company - Public,Biotech &amp; Pharmaceuticals,Biotech &amp; Pharmaceuticals,$10+ billion (USD),-1,0,0,125,210,167.5,Pfizer,NY,1,171,0,0,0,1,1,data scientist,senior,4914,0</t>
  </si>
  <si>
    <t>376,376,Corporate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</si>
  <si>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377,377,Lead Data Scientist,$139K-$221K (Glassdoor est.),3.9,Zest AI,"Burbank, CA","Burbank, CA",51 to 200 employees,2009,Company - Private,Financial Analytics &amp; Research,Finance,$50 to $100 million (USD),-1,0,0,139,221,180.0,Zest AI,CA,1,11,1,0,0,0,1,data scientist,senior,3199,0</t>
  </si>
  <si>
    <t>378,378,"Marketing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</si>
  <si>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379,379,Senior Data Engineer,$78K-$147K (Glassdoor est.),4.3,Genesys,"Durham, NC","Daly City, CA",5001 to 10000 employees,1990,Company - Private,Computer Hardware &amp; Software,Information Technology,$1 to $2 billion (USD),"Avaya, Five9, Salesforce",0,0,78,147,112.5,Genesys,NC,0,30,1,0,1,1,0,data engineer,senior,4577,3</t>
  </si>
  <si>
    <t>380,380,Senior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</si>
  <si>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381,381,Data Modeler - Data Solutions Engineer,$37K-$66K (Glassdoor est.),3.3,Liberty Mutual Insurance,"Indianapolis, IN","Boston, MA",10000+ employees,1912,Company - Private,Insurance Carriers,Insurance,$10+ billion (USD),"Travelers, Allstate, State Farm",0,0,37,66,51.5,Liberty Mutual Insurance,IN,0,108,1,0,0,0,1,na,na,4323,3</t>
  </si>
  <si>
    <t>382,382,Associate Environmental Scientist - Wildlife Biologist,$38K-$64K (Glassdoor est.),4.7,QK,"Clovis, CA","Visalia, CA",51 to 200 employees,1972,Company - Private,Architectural &amp; Engineering Services,Business Services,$10 to $25 million (USD),-1,0,0,38,64,51.0,QK,CA,0,48,0,0,0,0,1,na,na,4223,0</t>
  </si>
  <si>
    <t>383,383,"Associate, Data Science, Internal Audit",$43K-$82K (Glassdoor est.),3.1,Santander,"Boston, MA","Madrid, Spain",10000+ employees,1856,Company - Private,Banks &amp; Credit Unions,Finance,$10+ billion (USD),-1,0,0,43,82,62.5,Santander,MA,0,164,1,0,0,0,1,na,na,3325,0</t>
  </si>
  <si>
    <t>384,384,Sr Data Engineer (Sr BI Developer),$90K-$110K(Employer est.),3.4,Tivity Health,"Chandler, AZ","Franklin, TN",501 to 1000 employees,1981,Company - Public,Health Care Services &amp; Hospitals,Health Care,Unknown / Non-Applicable,-1,0,0,90,110,100.0,Tivity Health,AZ,0,39,0,0,0,0,0,data engineer,senior,3889,0</t>
  </si>
  <si>
    <t>385,385,Data Engineer,$61K-$109K (Glassdoor est.),4.4,BRMi,"Chantilly, VA","Washington, DC",51 to 200 employees,2004,Company - Private,IT Services,Information Technology,Unknown / Non-Applicable,-1,0,0,61,109,85.0,BRMi,VA,0,16,1,0,1,1,0,data engineer,na,2869,0</t>
  </si>
  <si>
    <t>386,386,Senior LiDAR Data Scientist,$93K-$151K (Glassdoor est.),3.9,Luminar Technologies,"Orlando, FL","Orlando, FL",201 to 500 employees,2012,Company - Private,Computer Hardware &amp; Software,Information Technology,Unknown / Non-Applicable,-1,0,0,93,151,122.0,Luminar Technologies,FL,1,8,1,0,0,1,0,data scientist,senior,5647,0</t>
  </si>
  <si>
    <t>387,387,Salesforce Analytics Consultant,$52K-$81K (Glassdoor est.),3.9,"Emtec, Inc.","Chicago, IL","Jacksonville, FL",501 to 1000 employees,1995,Company - Private,Enterprise Software &amp; Network Solutions,Information Technology,$100 to $500 million (USD),-1,0,0,52,81,66.5,"Emtec, Inc.",IL,0,25,1,0,0,0,0,na,na,4759,0</t>
  </si>
  <si>
    <t>388,388,"Technology-Minded, Data Professional Opportunities",$40K-$101K (Glassdoor est.),4.7,Veterans United Home Loans,"Columbia, MO","Columbia, MO",1001 to 5000 employees,2002,Company - Private,Lending,Finance,Unknown / Non-Applicable,-1,0,0,40,101,70.5,Veterans United Home Loans,MO,1,18,0,0,1,0,1,na,na,2708,0</t>
  </si>
  <si>
    <t>389,389,Senior Data Engineer,$97K-$180K (Glassdoor est.),4.7,Praetorian,"Austin, TX","Austin, TX",51 to 200 employees,2010,Company - Private,Security Services,Business Services,$10 to $25 million (USD),-1,0,0,97,180,138.5,Praetorian,TX,1,10,1,0,1,0,0,data engineer,senior,4854,0</t>
  </si>
  <si>
    <t>390,390,Managing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</si>
  <si>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391,391,"Scientist, Pharmacometrics",$84K-$157K (Glassdoor est.),3.8,Agios Pharmaceuticals,"Cambridge, MA","Cambridge, MA",501 to 1000 employees,2008,Company - Public,Biotech &amp; Pharmaceuticals,Biotech &amp; Pharmaceuticals,$50 to $100 million (USD),-1,0,0,84,157,120.5,Agios Pharmaceuticals,MA,1,12,0,0,0,0,0,na,na,2683,0</t>
  </si>
  <si>
    <t>392,392,Staff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</si>
  <si>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393,393,Scientist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</si>
  <si>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394,394,Sr.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</si>
  <si>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395,395,Lead Big Data Engineer,$121K-$203K (Glassdoor est.),4.0,Glassdoor,"San Francisco, CA","Mill Valley, CA",1001 to 5000 employees,2007,Company - Private,Internet,Information Technology,Unknown / Non-Applicable,"Indeed, LinkedIn",0,0,121,203,162.0,Glassdoor,CA,0,13,1,0,1,1,1,data engineer,senior,3978,2</t>
  </si>
  <si>
    <t>396,396,Product Engineer â€“ Spatial Data Science and Statistical Analysis,$52K-$85K (Glassdoor est.),3.5,Esri,"Redlands, CA","Redlands, CA",1001 to 5000 employees,1969,Company - Private,Computer Hardware &amp; Software,Information Technology,$1 to $2 billion (USD),Pitney Bowes,0,0,52,85,68.5,Esri,CA,1,51,1,0,1,0,1,na,na,3413,1</t>
  </si>
  <si>
    <t>397,397,Sr Software Engineer (Data Scientist),$81K-$140K (Glassdoor est.),3.4,Assurant,"Westlake, OH","New York, NY",10000+ employees,1978,Company - Public,Insurance Carriers,Insurance,$5 to $10 billion (USD),"Asurion, SquareTrade, National General Insurance",0,0,81,140,110.5,Assurant,OH,0,42,0,0,0,0,1,data scientist,senior,1735,3</t>
  </si>
  <si>
    <t>398,398,College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</si>
  <si>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399,399,Senior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</si>
  <si>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400,400,Sr. Data Engineer (ETL Developer),$83K-$148K (Glassdoor est.),3.7,F&amp;G,"Des Moines, IA","Des Moines, IA",201 to 500 employees,-1,Subsidiary or Business Segment,Insurance Carriers,Insurance,$100 to $500 million (USD),-1,0,0,83,148,115.5,F&amp;G,IA,1,-1,1,0,0,0,1,data engineer,senior,6569,0</t>
  </si>
  <si>
    <t>401,401,Senior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</si>
  <si>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402,402,Analytics - Business Assurance Data Analyst,$31K-$55K (Glassdoor est.),4.6,GreatAmerica Financial Services,"Cedar Rapids, IA","Cedar Rapids, IA",501 to 1000 employees,1992,Company - Private,Lending,Finance,$100 to $500 million (USD),-1,0,0,31,55,43.0,GreatAmerica Financial Services,IA,1,28,0,0,0,0,1,analyst,na,4328,0</t>
  </si>
  <si>
    <t>403,403,"Associate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</si>
  <si>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404,404,"Senior Scientist, Cell Pharmacology/Assay Development",Employer Provided Salary:$110K-$130K,-1.0,Kronos Bio,"Cambridge, MA","San Mateo, CA",Unknown,-1,Company - Private,-1,-1,Unknown / Non-Applicable,-1,0,1,110,130,120.0,Kronos Bio,MA,0,-1,0,0,0,0,0,na,senior,3214,0</t>
  </si>
  <si>
    <t>405,405,Data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</si>
  <si>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406,406,Lead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</si>
  <si>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407,407,Senior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</si>
  <si>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408,408,Medical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</si>
  <si>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409,409,"Senior Operations Data Analyst, Call Center Operations",$10-$17 Per Hour(Glassdoor est.),2.7,FLEETCOR,"Nashville, TN","Peachtree Corners, GA",5001 to 10000 employees,2000,Company - Public,Financial Transaction Processing,Finance,$2 to $5 billion (USD),-1,1,0,20,34,13.5,FLEETCOR,TN,0,20,0,0,0,0,1,analyst,senior,4299,0</t>
  </si>
  <si>
    <t>410,410,"Director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</si>
  <si>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411,411,RESEARCH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</si>
  <si>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412,412,Geospatial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</si>
  <si>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413,413,Senior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</si>
  <si>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414,414,Systems Engineer II - Data Analyst,$49K-$76K (Glassdoor est.),3.7,Raytheon,"Huntsville, AL","Waltham, MA",10000+ employees,1922,Company - Public,Aerospace &amp; Defense,Aerospace &amp; Defense,$10+ billion (USD),-1,0,0,49,76,62.5,Raytheon,AL,0,98,0,0,0,0,1,analyst,na,4774,0</t>
  </si>
  <si>
    <t>415,415,Senior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</si>
  <si>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416,416,Director Data Science,$124K-$199K (Glassdoor est.),3.6,TRANZACT,"Fort Lee, NJ","Fort Lee, NJ",1001 to 5000 employees,1989,Company - Private,Advertising &amp; Marketing,Business Services,Unknown / Non-Applicable,-1,0,0,124,199,161.5,TRANZACT,NJ,1,31,1,0,0,1,1,director,na,5121,0</t>
  </si>
  <si>
    <t>417,417,Sr Data Analyst - IT,$52K-$93K (Glassdoor est.),2.1,United BioSource,"Blue Bell, PA","Blue Bell, PA",1001 to 5000 employees,2003,Other Organization,Biotech &amp; Pharmaceuticals,Biotech &amp; Pharmaceuticals,$100 to $500 million (USD),"Covance, ICON",0,0,52,93,72.5,United BioSource,PA,1,17,0,0,0,0,1,analyst,senior,1359,2</t>
  </si>
  <si>
    <t>418,418,Senior Data Engineer,$97K-$181K (Glassdoor est.),3.9,Figure Eight,"San Francisco, CA","San Francisco, CA",51 to 200 employees,2008,Company - Public,Computer Hardware &amp; Software,Information Technology,$10 to $25 million (USD),-1,0,0,97,181,139.0,Figure Eight,CA,1,12,1,0,0,1,1,data engineer,senior,4915,0</t>
  </si>
  <si>
    <t>419,419,Senior Data Engineer,$100K-$173K (Glassdoor est.),3.9,Tapjoy,"San Francisco, CA","San Francisco, CA",201 to 500 employees,2007,Company - Private,Internet,Information Technology,$10 to $25 million (USD),"FLURRY, Chartboost",0,0,100,173,136.5,Tapjoy,CA,1,13,0,0,0,0,0,data engineer,senior,3466,2</t>
  </si>
  <si>
    <t>420,420,Associate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</si>
  <si>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421,421,Senior Scientist - Biostatistician,$65K-$96K (Glassdoor est.),3.1,Reynolds American,"Winston-Salem, NC","Winston-Salem, NC",5001 to 10000 employees,1875,Company - Private,Consumer Products Manufacturing,Manufacturing,$10+ billion (USD),-1,0,0,65,96,80.5,Reynolds American,NC,1,145,0,0,0,0,1,na,senior,5749,0</t>
  </si>
  <si>
    <t>422,422,Data Scientist,$56K-$95K (Glassdoor est.),3.5,Sartorius,"Albuquerque, NM","Gottingen, Germany",5001 to 10000 employees,1870,Company - Public,Biotech &amp; Pharmaceuticals,Biotech &amp; Pharmaceuticals,$1 to $2 billion (USD),-1,0,0,56,95,75.5,Sartorius,NM,0,150,1,0,0,0,1,data scientist,na,3543,0</t>
  </si>
  <si>
    <t>423,423,Data Scientist,$111K-$176K (Glassdoor est.),4.7,1904labs,"Saint Louis, MO","Saint Louis, MO",51 to 200 employees,2016,Company - Private,IT Services,Information Technology,Unknown / Non-Applicable,"Slalom, Daugherty Business Solutions",0,0,111,176,143.5,1904labs,MO,1,4,1,0,1,0,0,data scientist,na,5020,2</t>
  </si>
  <si>
    <t>424,424,Data Scientist,$75K-$127K (Glassdoor est.),5.0,Royce Geospatial,"Springfield, VA","Arlington, VA",51 to 200 employees,2014,Company - Private,Aerospace &amp; Defense,Aerospace &amp; Defense,$10 to $25 million (USD),-1,0,0,75,127,101.0,Royce Geospatial,VA,0,6,1,0,0,0,0,data scientist,na,2711,0</t>
  </si>
  <si>
    <t>425,425,Data Engineer,$65K-$119K (Glassdoor est.),3.6,MassMutual,"Springfield, MA","Springfield, MA",5001 to 10000 employees,1851,Company - Private,Insurance Carriers,Insurance,$10+ billion (USD),-1,0,0,65,119,92.0,MassMutual,MA,1,169,1,0,1,0,1,data engineer,na,2929,0</t>
  </si>
  <si>
    <t>426,426,Computational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</si>
  <si>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427,427,Principal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</si>
  <si>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428,428,Data Scientist,$94K-$139K (Glassdoor est.),3.6,Citi,"Jersey City, NJ","New York, NY",10000+ employees,1812,Company - Public,Investment Banking &amp; Asset Management,Finance,$10+ billion (USD),-1,0,0,94,139,116.5,Citi,NJ,0,208,0,0,0,0,1,data scientist,na,3948,0</t>
  </si>
  <si>
    <t>429,429,Principal Machine Learning Scientist,$176K-$289K (Glassdoor est.),4.7,Sage Intacct,"San Francisco, CA","San Jose, CA",501 to 1000 employees,1999,Subsidiary or Business Segment,Computer Hardware &amp; Software,Information Technology,Unknown / Non-Applicable,-1,0,0,176,289,232.5,Sage Intacct,CA,0,21,1,0,0,0,0,mle,senior,3855,0</t>
  </si>
  <si>
    <t>430,430,Data Scientist,$92K-$149K (Glassdoor est.),3.5,Scale AI,"San Francisco, CA","San Francisco, CA",51 to 200 employees,2016,Company - Private,Enterprise Software &amp; Network Solutions,Information Technology,Unknown / Non-Applicable,-1,0,0,92,149,120.5,Scale AI,CA,1,4,1,0,0,0,0,data scientist,na,2288,0</t>
  </si>
  <si>
    <t>431,431,Product Engineer â€“ Data Science,$63K-$101K (Glassdoor est.),3.5,Esri,"Arlington, VA","Redlands, CA",1001 to 5000 employees,1969,Company - Private,Computer Hardware &amp; Software,Information Technology,$1 to $2 billion (USD),Pitney Bowes,0,0,63,101,82.0,Esri,VA,0,51,1,0,0,0,0,na,na,4196,1</t>
  </si>
  <si>
    <t>432,432,"Principal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</si>
  <si>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433,433,Data Scientist,$118K-$188K (Glassdoor est.),2.7,Change Healthcare,"Emeryville, CA","Nashville, TN",10000+ employees,2007,Company - Public,IT Services,Information Technology,Unknown / Non-Applicable,-1,0,0,118,188,153.0,Change Healthcare,CA,0,13,1,0,1,1,0,data scientist,na,6995,0</t>
  </si>
  <si>
    <t>434,434,Data Scientist,$108K-$146K (Glassdoor est.),3.4,MZ,"Palo Alto, CA","Palo Alto, CA",501 to 1000 employees,2008,Company - Private,Internet,Information Technology,Unknown / Non-Applicable,-1,0,0,108,146,127.0,MZ,CA,1,12,1,0,1,0,0,data scientist,na,3362,0</t>
  </si>
  <si>
    <t>435,435,Data Scientist,$65K-$106K (Glassdoor est.),4.7,HG Insights,"Santa Barbara, CA","Santa Barbara, CA",51 to 200 employees,2010,Company - Private,Computer Hardware &amp; Software,Information Technology,Unknown / Non-Applicable,-1,0,0,65,106,85.5,HG Insights,CA,1,10,1,0,1,0,1,data scientist,na,3740,0</t>
  </si>
  <si>
    <t>436,436,Data Scientist,$55K-$98K (Glassdoor est.),2.8,"1-800-FLOWERS.COM, Inc.","Carle Place, NY","Carle Place, NY",1001 to 5000 employees,1976,Company - Public,Wholesale,Business Services,$1 to $2 billion (USD),-1,0,0,55,98,76.5,"1-800-FLOWERS.COM, Inc.",NY,1,44,1,0,0,0,1,data scientist,na,3000,0</t>
  </si>
  <si>
    <t>437,437,Data Scientist,$94K-$162K (Glassdoor est.),3.5,CBS Interactive,"New York, NY","San Francisco, CA",1001 to 5000 employees,1992,Subsidiary or Business Segment,TV Broadcast &amp; Cable Networks,Media,$500 million to $1 billion (USD),"NBCUniversal, Comcast, Netflix",0,0,94,162,128.0,CBS Interactive,NY,0,28,1,0,1,0,0,data scientist,na,4140,3</t>
  </si>
  <si>
    <t>438,438,Data Engineer,$63K-$120K (Glassdoor est.),3.2,"Numeric, LLC","King of Prussia, PA","Chadds Ford, PA",1 to 50 employees,-1,Company - Private,Staffing &amp; Outsourcing,Business Services,$5 to $10 million (USD),-1,0,0,63,120,91.5,"Numeric, LLC",PA,0,-1,1,0,1,1,1,data engineer,na,1484,0</t>
  </si>
  <si>
    <t>439,439,"Scientist/Senior Scientist, Autoimmune",$90K-$179K (Glassdoor est.),4.4,Rubius Therapeutics,"Cambridge, MA","Cambridge, MA",201 to 500 employees,2013,Company - Public,Biotech &amp; Pharmaceuticals,Biotech &amp; Pharmaceuticals,$100 to $500 million (USD),-1,0,0,90,179,134.5,Rubius Therapeutics,MA,1,7,0,0,0,0,0,na,senior,4438,0</t>
  </si>
  <si>
    <t>440,440,Data Scientist,$127K-$202K (Glassdoor est.),3.3,Samba TV,"San Francisco, CA","San Francisco, CA",201 to 500 employees,2008,Company - Private,Advertising &amp; Marketing,Business Services,Unknown / Non-Applicable,-1,0,0,127,202,164.5,Samba TV,CA,1,12,0,0,0,0,0,data scientist,na,1688,0</t>
  </si>
  <si>
    <t>441,441,Software Engineer - Data Visualization,$60K-$127K (Glassdoor est.),4.0,ClearEdge,"Annapolis Junction, MD","Annapolis Junction, MD",51 to 200 employees,2002,Company - Private,Computer Hardware &amp; Software,Information Technology,$5 to $10 million (USD),-1,0,0,60,127,93.5,ClearEdge,MD,1,18,0,0,0,0,1,na,na,4637,0</t>
  </si>
  <si>
    <t>442,442,Market Data Analyst,$31K-$57K (Glassdoor est.),3.4,SV Microwave,"West Palm Beach, FL","West Palm Beach, FL",201 to 500 employees,1991,Company - Public,Telecommunications Manufacturing,Telecommunications,$50 to $100 million (USD),-1,0,0,31,57,44.0,SV Microwave,FL,1,29,0,0,0,0,0,analyst,na,2290,0</t>
  </si>
  <si>
    <t>443,443,Staff Data Engineer,$105K-$194K (Glassdoor est.),3.8,Sumo Logic,"Austin, TX","Redwood City, CA",501 to 1000 employees,2010,Company - Private,Computer Hardware &amp; Software,Information Technology,Unknown / Non-Applicable,"Splunk, Datadog, Elastic",0,0,105,194,149.5,Sumo Logic,TX,0,10,0,0,1,1,0,data engineer,na,3297,3</t>
  </si>
  <si>
    <t>444,444,Associate Data Engineer,$45K-$86K (Glassdoor est.),3.5,EAB,"Washington, DC","Washington, DC",1001 to 5000 employees,2007,Company - Private,Research &amp; Development,Business Services,Unknown / Non-Applicable,-1,0,0,45,86,65.5,EAB,DC,1,13,0,0,1,1,1,data engineer,na,4582,0</t>
  </si>
  <si>
    <t>445,445,Data Engineer,$75K-$143K (Glassdoor est.),4.4,SpringML,"Herndon, VA","Pleasanton, CA",1 to 50 employees,2015,Company - Private,Enterprise Software &amp; Network Solutions,Information Technology,Unknown / Non-Applicable,-1,0,0,75,143,109.0,SpringML,VA,0,5,1,0,1,0,0,data engineer,na,2353,0</t>
  </si>
  <si>
    <t>446,446,Staff Data Engineer,$126K-$228K (Glassdoor est.),3.7,Samsung Research America,"Mountain View, CA","Mountain View, CA",1001 to 5000 employees,1988,Subsidiary or Business Segment,Computer Hardware &amp; Software,Information Technology,$50 to $100 million (USD),"Sony, LG Electronics, Nokia",0,0,126,228,177.0,Samsung Research America,CA,1,32,1,0,1,1,0,data engineer,na,3218,3</t>
  </si>
  <si>
    <t>447,447,Data Scientist,$80K-$134K (Glassdoor est.),4.7,Systems &amp; Technology Research,"Arlington, VA","Woburn, MA",201 to 500 employees,2010,Company - Private,Aerospace &amp; Defense,Aerospace &amp; Defense,$100 to $500 million (USD),-1,0,0,80,134,107.0,Systems &amp; Technology Research,VA,0,10,1,0,1,0,1,data scientist,na,3703,0</t>
  </si>
  <si>
    <t>448,448,Data Scientist,$120K-$189K (Glassdoor est.),4.1,Netskope,"Santa Clara, CA","Santa Clara, CA",501 to 1000 employees,2012,Company - Private,Enterprise Software &amp; Network Solutions,Information Technology,Unknown / Non-Applicable,"Skyhigh Networks, Zscaler, NortonLifeLock",0,0,120,189,154.5,Netskope,CA,1,8,1,0,1,0,1,data scientist,na,4203,3</t>
  </si>
  <si>
    <t>449,449,Data Scientist,$85K-$142K (Glassdoor est.),4.0,Lorven Technologies Inc,"Santa Clara, CA","Plainsboro, NJ",1 to 50 employees,-1,Company - Private,Accounting,Accounting &amp; Legal,Less than $1 million (USD),-1,0,0,85,142,113.5,Lorven Technologies Inc,CA,0,-1,1,0,1,0,0,data scientist,na,1034,0</t>
  </si>
  <si>
    <t>450,450,Senior Data Scientist,$95K-$154K (Glassdoor est.),3.5,Brighthouse Financial,"Charlotte, NC","Charlotte, NC",1001 to 5000 employees,2017,Company - Public,Insurance Carriers,Insurance,Unknown / Non-Applicable,-1,0,0,95,154,124.5,Brighthouse Financial,NC,1,3,1,0,1,0,1,data scientist,senior,3870,0</t>
  </si>
  <si>
    <t>451,451,Data Scientist,$111K-$176K (Glassdoor est.),2.5,CareDx,"Brisbane, CA","Brisbane, CA",1 to 50 employees,-1,Company - Private,Biotech &amp; Pharmaceuticals,Biotech &amp; Pharmaceuticals,Unknown / Non-Applicable,Sequenom,0,0,111,176,143.5,CareDx,CA,1,-1,1,0,0,0,1,data scientist,na,3885,1</t>
  </si>
  <si>
    <t>452,452,Data Scientist,$87K-$140K (Glassdoor est.),3.9,Serigor Inc.,"San Francisco, CA","Baltimore, MD",1 to 50 employees,-1,Company - Private,IT Services,Information Technology,Less than $1 million (USD),-1,0,0,87,140,113.5,Serigor Inc.,CA,0,-1,1,0,0,0,0,data scientist,na,2759,0</t>
  </si>
  <si>
    <t>453,453,Data Scientist,$76K-$127K (Glassdoor est.),3.4,Leidos,"Springfield, VA","Reston, VA",10000+ employees,1969,Company - Public,Aerospace &amp; Defense,Aerospace &amp; Defense,$10+ billion (USD),-1,0,0,76,127,101.5,Leidos,VA,0,51,1,0,0,1,0,data scientist,na,2882,0</t>
  </si>
  <si>
    <t>454,454,"Data Analyst, Performance Partnership",$54K-$92K (Glassdoor est.),3.6,Beckman Coulter Diagnostics,"New York, NY","Brea, CA",10000+ employees,1935,Subsidiary or Business Segment,Health Care Products Manufacturing,Manufacturing,$2 to $5 billion (USD),"Abbott Laboratories, Roche, Thermo Fisher Scientific",0,0,54,92,73.0,Beckman Coulter Diagnostics,NY,0,85,0,0,0,1,1,analyst,na,6513,3</t>
  </si>
  <si>
    <t>455,455,Data Scientist,$61K-$100K (Glassdoor est.),3.5,IHS Markit,"New York, NY","London, United Kingdom",10000+ employees,2016,Company - Public,Consulting,Business Services,$2 to $5 billion (USD),"Thomson Reuters, International Data Group",0,0,61,100,80.5,IHS Markit,NY,0,4,1,0,0,1,0,data scientist,na,6438,2</t>
  </si>
  <si>
    <t>456,456,Data Scientist,$81K-$140K (Glassdoor est.),-1.0,ALIN,"New York, NY","Noida, India",Unknown,-1,Company - Private,-1,-1,Unknown / Non-Applicable,-1,0,0,81,140,110.5,ALIN,NY,0,-1,1,0,0,0,0,data scientist,na,1838,0</t>
  </si>
  <si>
    <t>457,457,Staff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</si>
  <si>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458,458,Data Scientist,$108K-$171K (Glassdoor est.),3.5,e-IT Professionals Corp.,"Foster City, CA","Canton, MI",51 to 200 employees,-1,Company - Private,"Health, Beauty, &amp; Fitness",Consumer Services,$5 to $10 million (USD),-1,0,0,108,171,139.5,e-IT Professionals Corp.,CA,0,-1,1,0,0,0,0,data scientist,na,1131,0</t>
  </si>
  <si>
    <t>459,459,Data Scientist,$112K-$179K (Glassdoor est.),4.8,TechProjects,"New York, NY","North Brunswick, NJ",1 to 50 employees,2011,Company - Private,IT Services,Information Technology,Unknown / Non-Applicable,-1,0,0,112,179,145.5,TechProjects,NY,0,9,1,0,0,0,1,data scientist,na,2145,0</t>
  </si>
  <si>
    <t>460,460,Data Scientist,$63K-$111K (Glassdoor est.),4.0,Biz2Credit Inc,"New York, NY","New York, NY",201 to 500 employees,2007,Company - Private,Lending,Finance,$100 to $500 million (USD),"Fundera, Bond Street, OnDeck",0,0,63,111,87.0,Biz2Credit Inc,NY,1,13,0,0,0,0,1,data scientist,na,2496,3</t>
  </si>
  <si>
    <t>461,461,Data Scientist,$75K-$126K (Glassdoor est.),4.2,PeoplesBank,"Holyoke, MA","Holyoke, MA",201 to 500 employees,1885,Company - Private,Banks &amp; Credit Unions,Finance,$50 to $100 million (USD),-1,0,0,75,126,100.5,PeoplesBank,MA,1,135,0,0,0,0,1,data scientist,na,5013,0</t>
  </si>
  <si>
    <t>462,462,Data Scientist Manager,$110K-$184K (Glassdoor est.),3.8,Capgemini,"New York, NY","Paris, France",10000+ employees,1967,Company - Public,Enterprise Software &amp; Network Solutions,Information Technology,$10+ billion (USD),"Accenture, CGI, Sopra Steria",0,0,110,184,147.0,Capgemini,NY,0,53,1,0,1,0,1,data scientist,na,5478,3</t>
  </si>
  <si>
    <t>463,463,Data Engineer,$76K-$145K (Glassdoor est.),3.7,GNY Insurance Companies,"New York, NY","New York, NY",201 to 500 employees,1914,Company - Private,Insurance Carriers,Insurance,$100 to $500 million (USD),"Travelers, Chubb, Crum &amp; Forster",0,0,76,145,110.5,GNY Insurance Companies,NY,1,106,1,0,0,0,1,data engineer,na,1506,3</t>
  </si>
  <si>
    <t>464,464,Marketing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</si>
  <si>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465,465,Data Scientist,$70K-$118K (Glassdoor est.),4.6,"Conch Technologies, Inc","Waltham, MA","Memphis, TN",51 to 200 employees,-1,Company - Private,Consulting,Business Services,$5 to $10 million (USD),-1,0,0,70,118,94.0,"Conch Technologies, Inc",MA,0,-1,1,0,1,1,0,data scientist,na,2956,0</t>
  </si>
  <si>
    <t>466,466,Senior Data Scientist,$94K-$153K (Glassdoor est.),4.3,Medidata Solutions,"New York, NY","New York, NY",1001 to 5000 employees,1999,Company - Public,Enterprise Software &amp; Network Solutions,Information Technology,$500 million to $1 billion (USD),Oracle,0,0,94,153,123.5,Medidata Solutions,NY,1,21,1,0,0,1,0,data scientist,senior,4816,1</t>
  </si>
  <si>
    <t>467,467,"Principal Scientist, Hematology",$54K-$115K (Glassdoor est.),3.3,Rochester Regional Health,"Rochester, NY","Rochester, NY",10000+ employees,2014,Hospital,Health Care Services &amp; Hospitals,Health Care,$500 million to $1 billion (USD),-1,0,0,54,115,84.5,Rochester Regional Health,NY,1,6,0,0,0,0,0,na,senior,3627,0</t>
  </si>
  <si>
    <t>468,468,Data Analyst,$50K-$92K (Glassdoor est.),3.7,CALIBRE Systems,"Alexandria, VA","Alexandria, VA",501 to 1000 employees,1989,Company - Private,IT Services,Information Technology,$100 to $500 million (USD),"CSC, Booz Allen Hamilton, ManTech",0,0,50,92,71.0,CALIBRE Systems,VA,1,31,0,0,0,0,1,analyst,na,2632,3</t>
  </si>
  <si>
    <t>469,469,Software Data Engineer - College,$49K-$97K (Glassdoor est.),4.0,HP Inc.,"Corvallis, OR","Palo Alto, CA",10000+ employees,1939,Company - Public,Computer Hardware &amp; Software,Information Technology,Unknown / Non-Applicable,-1,0,0,49,97,73.0,HP Inc.,OR,0,81,0,0,0,0,0,data engineer,na,2195,0</t>
  </si>
  <si>
    <t>470,470,"Director - Data, Privacy and AI Governance",$67K-$135K (Glassdoor est.),3.6,MassMutual,"Boston, MA","Springfield, MA",5001 to 10000 employees,1851,Company - Private,Insurance Carriers,Insurance,$10+ billion (USD),-1,0,0,67,135,101.0,MassMutual,MA,0,169,0,0,0,0,0,director,na,4425,0</t>
  </si>
  <si>
    <t>471,471,Staff Machine Learning Engineer,$138K-$224K (Glassdoor est.),3.9,Tapjoy,"San Francisco, CA","San Francisco, CA",201 to 500 employees,2007,Company - Private,Internet,Information Technology,$10 to $25 million (USD),"FLURRY, Chartboost",0,0,138,224,181.0,Tapjoy,CA,1,13,1,0,1,0,0,mle,na,2015,2</t>
  </si>
  <si>
    <t>472,472,Data Scientist,$80K-$139K (Glassdoor est.),3.7,Northrop Grumman,"San Diego, CA","Falls Church, VA",10000+ employees,1939,Company - Public,Aerospace &amp; Defense,Aerospace &amp; Defense,$10+ billion (USD),-1,0,0,80,139,109.5,Northrop Grumman,CA,0,81,0,0,0,0,1,data scientist,na,4448,0</t>
  </si>
  <si>
    <t>473,473,Lead Data Scientist,$158K-$211K (Glassdoor est.),3.7,Visa Inc.,"Bellevue, WA","Foster City, CA",10000+ employees,1958,Company - Public,IT Services,Information Technology,$10+ billion (USD),"American Express, Mastercard, Discover",0,0,158,211,184.5,Visa Inc.,WA,0,62,1,0,0,0,1,data scientist,senior,7286,3</t>
  </si>
  <si>
    <t>474,474,Senior Data Scientist - Algorithms,$150K-$180K (Glassdoor est.),3.9,Quartet Health,"New York, NY","New York, NY",201 to 500 employees,2014,Company - Private,Enterprise Software &amp; Network Solutions,Information Technology,Unknown / Non-Applicable,-1,0,0,150,180,165.0,Quartet Health,NY,1,6,1,0,0,0,0,data scientist,senior,4815,0</t>
  </si>
  <si>
    <t>475,475,Information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</si>
  <si>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476,476,Lead Data Engineer,$190K-$220K(Employer est.),4.1,Credit Sesame,"Mountain View, CA","Mountain View, CA",51 to 200 employees,2010,Company - Private,Internet,Information Technology,$50 to $100 million (USD),"Credit Karma, LendUp, SoFi",0,0,190,220,205.0,Credit Sesame,CA,1,10,1,0,1,1,0,data engineer,senior,4037,3</t>
  </si>
  <si>
    <t>477,477,Data Analyst,$42K-$77K (Glassdoor est.),3.1,Success Academy Charter Schools,"New York, NY","New York, NY",1001 to 5000 employees,2006,School / School District,K-12 Education,Education,$100 to $500 million (USD),-1,0,0,42,77,59.5,Success Academy Charter Schools,NY,1,14,1,0,0,0,1,analyst,na,4348,0</t>
  </si>
  <si>
    <t>478,478,Scientist Manufacturing - Kentucky BioProcessing,$68K-$139K (Glassdoor est.),3.1,Reynolds American,"Owensboro, KY","Winston-Salem, NC",5001 to 10000 employees,1875,Company - Private,Consumer Products Manufacturing,Manufacturing,$10+ billion (USD),-1,0,0,68,139,103.5,Reynolds American,KY,0,145,0,0,0,0,0,na,na,5182,0</t>
  </si>
  <si>
    <t>479,479,Consultant - Analytics Consulting,$54K-$71K (Glassdoor est.),3.0,Infosys,"Hartford, CT","Bengaluru, India",10000+ employees,1981,Company - Public,IT Services,Information Technology,$10+ billion (USD),"Tata Consultancy Services, Accenture, Cognizant Technology Solutions",0,0,54,71,62.5,Infosys,CT,0,39,0,0,0,0,1,na,na,3449,3</t>
  </si>
  <si>
    <t>480,480,Data Analytics Project Manager,$34K-$92K (Glassdoor est.),3.6,MassMutual,"Springfield, MA","Springfield, MA",5001 to 10000 employees,1851,Company - Private,Insurance Carriers,Insurance,$10+ billion (USD),-1,0,0,34,92,63.0,MassMutual,MA,1,169,0,0,0,0,1,manager,na,5647,0</t>
  </si>
  <si>
    <t>481,481,Data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</si>
  <si>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482,482,Data Engineer,$65K-$124K (Glassdoor est.),3.5,Alignment Healthcare,"Orange, CA","Orange, CA",501 to 1000 employees,2013,Company - Private,Health Care Services &amp; Hospitals,Health Care,Unknown / Non-Applicable,-1,0,0,65,124,94.5,Alignment Healthcare,CA,1,7,1,0,1,1,1,data engineer,na,5743,0</t>
  </si>
  <si>
    <t>483,483,Data Scientist,$56K-$95K (Glassdoor est.),4.2,ExecOnline,"New York, NY","New York, NY",51 to 200 employees,2012,Company - Private,Education Training Services,Education,Unknown / Non-Applicable,"Harvard Business School, Coursera, edX",0,0,56,95,75.5,ExecOnline,NY,1,8,1,0,0,1,0,data scientist,na,4341,3</t>
  </si>
  <si>
    <t>484,484,Machine Learning Engineer,$62K-$112K (Glassdoor est.),4.0,Mteq,"Fort Belvoir, VA","Lorton, VA",501 to 1000 employees,1954,Company - Public,Aerospace &amp; Defense,Aerospace &amp; Defense,$100 to $500 million (USD),"Harris, Fibertek",0,0,62,112,87.0,Mteq,VA,0,66,1,0,0,0,0,mle,na,3127,2</t>
  </si>
  <si>
    <t>485,485,Senior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</si>
  <si>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486,486,Data Scientist,$64K-$108K (Glassdoor est.),3.7,Brillient,"Silver Spring, MD","Reston, VA",201 to 500 employees,2006,Company - Private,IT Services,Information Technology,$25 to $50 million (USD),-1,0,0,64,108,86.0,Brillient,MD,0,14,1,0,0,0,1,data scientist,na,6626,0</t>
  </si>
  <si>
    <t>487,487,Senior Data Scientist,$89K-$144K (Glassdoor est.),4.4,Entefy,"Palo Alto, CA","Palo Alto, CA",1 to 50 employees,2012,Company - Private,Internet,Information Technology,Unknown / Non-Applicable,-1,0,0,89,144,116.5,Entefy,CA,1,8,1,0,0,0,0,data scientist,senior,1211,0</t>
  </si>
  <si>
    <t>488,488,Senior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</si>
  <si>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489,489,Machine Learning Engineer - Regulatory,$61K-$113K (Glassdoor est.),3.7,Cboe Global Markets,"Lenexa, KS","Chicago, IL",501 to 1000 employees,1973,Company - Public,Stock Exchanges,Finance,$500 million to $1 billion (USD),-1,0,0,61,113,87.0,Cboe Global Markets,KS,0,47,1,0,0,0,1,mle,na,2860,0</t>
  </si>
  <si>
    <t>490,490,Marketing Data Analyst,$35K-$62K (Glassdoor est.),3.6,San Manuel Casino,"Highland, CA","Highland, CA",1001 to 5000 employees,1986,Company - Private,Gambling,"Arts, Entertainment &amp; Recreation",$100 to $500 million (USD),-1,0,0,35,62,48.5,San Manuel Casino,CA,1,34,0,0,0,0,1,analyst,na,4608,0</t>
  </si>
  <si>
    <t>491,491,Data Engineer,$55K-$105K (Glassdoor est.),3.4,Trace3,"Houston, TX","Irvine, CA",501 to 1000 employees,2002,Company - Private,IT Services,Information Technology,$1 to $2 billion (USD),"World Wide Technology, Presidio, Optiv",0,0,55,105,80.0,Trace3,TX,0,18,1,0,1,0,1,data engineer,na,7802,3</t>
  </si>
  <si>
    <t>492,492,Medical Laboratory Scientist,$18-$25 Per Hour(Glassdoor est.),4.0,Texas Health Huguley Hospital,"Burleson, TX","Arlington, TX",1001 to 5000 employees,1977,Hospital,Health Care Services &amp; Hospitals,Health Care,$50 to $100 million (USD),-1,1,0,36,50,21.5,Texas Health Huguley Hospital,TX,0,43,0,0,0,1,0,na,na,5160,0</t>
  </si>
  <si>
    <t>493,493,R&amp;D Specialist/ Food Scientist,$39K-$66K (Glassdoor est.),2.4,Teasdale Latin Foods,"Hoopeston, IL","Flower Mound, TX",501 to 1000 employees,-1,Company - Private,Food &amp; Beverage Manufacturing,Manufacturing,$100 to $500 million (USD),-1,0,0,39,66,52.5,Teasdale Latin Foods,IL,0,-1,0,0,0,0,0,na,na,2433,0</t>
  </si>
  <si>
    <t>494,494,Principal Data Scientist,$135K-$211K (Glassdoor est.),3.7,Northrop Grumman,"San Jose, CA","Falls Church, VA",10000+ employees,1939,Company - Public,Aerospace &amp; Defense,Aerospace &amp; Defense,$10+ billion (USD),-1,0,0,135,211,173.0,Northrop Grumman,CA,0,81,1,0,0,0,0,data scientist,senior,5884,0</t>
  </si>
  <si>
    <t>495,495,Data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</si>
  <si>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496,496,Data Scientist - Alpha Insights,$129K-$215K (Glassdoor est.),4.4,Two Sigma,"New York, NY","New York, NY",1001 to 5000 employees,2001,Company - Private,Investment Banking &amp; Asset Management,Finance,Unknown / Non-Applicable,-1,0,0,129,215,172.0,Two Sigma,NY,1,19,0,0,0,0,0,data scientist,na,3222,0</t>
  </si>
  <si>
    <t>497,497,"Data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</si>
  <si>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498,498,"Associate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</si>
  <si>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499,499,Data Scientist - Systems Engineering,$50K-$89K (Glassdoor est.),3.2,MITRE,"Bedford, MA","Bedford, MA",5001 to 10000 employees,1958,Nonprofit Organization,Federal Agencies,Government,$1 to $2 billion (USD),"Battelle, General Atomics, SAIC",0,0,50,89,69.5,MITRE,MA,1,62,1,0,0,0,1,data scientist,na,4478,3</t>
  </si>
  <si>
    <t>500,500,Data Engineer,$43K-$86K (Glassdoor est.),3.2,Guidepoint,"New York, NY","New York, NY",501 to 1000 employees,2003,Company - Private,Research &amp; Development,Business Services,Unknown / Non-Applicable,"Coleman Research, AlphaSights, Third Bridge",0,0,43,86,64.5,Guidepoint,NY,1,17,1,0,0,1,1,data engineer,na,2926,3</t>
  </si>
  <si>
    <t>501,501,"Scientist, Bacteriology",$74K-$149K (Glassdoor est.),2.1,Cerus Corporation,"Concord, CA","Concord, CA",201 to 500 employees,-1,Company - Public,Biotech &amp; Pharmaceuticals,Biotech &amp; Pharmaceuticals,$25 to $50 million (USD),-1,0,0,74,149,111.5,Cerus Corporation,CA,1,-1,0,0,0,0,1,na,na,4300,0</t>
  </si>
  <si>
    <t>502,502,Data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</si>
  <si>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503,503,"Associate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</si>
  <si>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504,504,Senior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</si>
  <si>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505,505,Data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</si>
  <si>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506,506,Senior Data Scientist,$97K-$160K (Glassdoor est.),4.4,Maven Wave Partners,"Chicago, IL","Chicago, IL",201 to 500 employees,2008,Company - Private,Consulting,Business Services,$50 to $100 million (USD),-1,0,0,97,160,128.5,Maven Wave Partners,IL,1,12,1,0,0,1,1,data scientist,senior,3160,0</t>
  </si>
  <si>
    <t>507,507,Principal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</si>
  <si>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508,508,Data Scientist,$77K-$132K (Glassdoor est.),3.5,Crossix Solutions,"New York, NY","New York, NY",201 to 500 employees,2005,Company - Public,Advertising &amp; Marketing,Business Services,Unknown / Non-Applicable,-1,0,0,77,132,104.5,Crossix Solutions,NY,1,15,1,0,1,1,1,data scientist,na,4134,0</t>
  </si>
  <si>
    <t>509,509,Clinical Laboratory Scientist,$24-$39 Per Hour(Glassdoor est.),3.7,Vail Health,"Vail, CO","Vail, CO",501 to 1000 employees,1966,Hospital,Health Care Services &amp; Hospitals,Health Care,$100 to $500 million (USD),-1,1,0,48,78,31.5,Vail Health,CO,1,54,0,0,0,0,0,na,na,1945,0</t>
  </si>
  <si>
    <t>510,510,Data Engineer - Consultant (Charlotte Based),$59K-$112K (Glassdoor est.),4.2,Clarity Insights,"Charlotte, NC","Chicago, IL",201 to 500 employees,2008,Company - Private,IT Services,Information Technology,Unknown / Non-Applicable,-1,0,0,59,112,85.5,Clarity Insights,NC,0,12,1,0,0,0,1,data engineer,na,5192,0</t>
  </si>
  <si>
    <t>511,511,"Data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</si>
  <si>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512,512,Data Engineer,$79K-$147K (Glassdoor est.),3.1,NCSOFT,"Aliso Viejo, CA","Seoul, South Korea",1001 to 5000 employees,1997,Company - Public,Video Games,Media,$10+ billion (USD),"Blizzard Entertainment, Riot Games, Electronic Arts",0,0,79,147,113.0,NCSOFT,CA,0,23,1,0,1,1,1,data engineer,na,2421,3</t>
  </si>
  <si>
    <t>513,513,"Scientist, Immuno-Oncology",$62K-$119K (Glassdoor est.),3.9,GSK,"Cambridge, MA","Brentford, United Kingdom",10000+ employees,1830,Company - Public,Biotech &amp; Pharmaceuticals,Biotech &amp; Pharmaceuticals,$10+ billion (USD),"Pfizer, AstraZeneca, Merck",0,0,62,119,90.5,GSK,MA,0,190,0,0,0,1,0,na,na,5838,3</t>
  </si>
  <si>
    <t>514,514,Senior Data Scientist,$119K-$187K (Glassdoor est.),4.3,Factual,"Los Angeles, CA","Los Angeles, CA",51 to 200 employees,2008,Company - Private,Computer Hardware &amp; Software,Information Technology,Unknown / Non-Applicable,Foursquare,0,0,119,187,153.0,Factual,CA,1,12,1,0,1,0,1,data scientist,senior,2095,1</t>
  </si>
  <si>
    <t>515,515,Products Data Analyst II,$90K-$157K (Glassdoor est.),3.3,TriNet,"Dublin, CA","Dublin, CA",1001 to 5000 employees,1988,Company - Public,Consulting,Business Services,$2 to $5 billion (USD),"Paychex, Insperity, ADP",0,0,90,157,123.5,TriNet,CA,1,32,0,0,0,0,1,analyst,na,7383,3</t>
  </si>
  <si>
    <t>516,516,Lead Data Analyst,$32K-$62K (Glassdoor est.),3.9,Signpost,"New York, NY","New York, NY",201 to 500 employees,2010,Company - Private,Internet,Information Technology,$10 to $25 million (USD),-1,0,0,32,62,47.0,Signpost,NY,1,10,0,0,1,0,0,analyst,senior,2460,0</t>
  </si>
  <si>
    <t>517,517,Analytics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</si>
  <si>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518,518,Data Science Engineer - Mobile,$116K-$208K (Glassdoor est.),4.0,Adobe,"San Jose, CA","San Jose, CA",10000+ employees,1982,Company - Public,Computer Hardware &amp; Software,Information Technology,$5 to $10 billion (USD),"Apple, Microsoft",0,0,116,208,162.0,Adobe,CA,1,38,1,0,0,0,1,na,na,3864,2</t>
  </si>
  <si>
    <t>519,519,Senior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</si>
  <si>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520,520,Sr.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</si>
  <si>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521,521,Data Scientist,$86K-$144K (Glassdoor est.),3.7,Swiss Re,"Armonk, NY","Zurich, Switzerland",10000+ employees,1863,Company - Public,Insurance Agencies &amp; Brokerages,Insurance,$10+ billion (USD),"Munich Re, Hannover RE, SCOR",0,0,86,144,115.0,Swiss Re,NY,0,157,1,0,0,0,1,data scientist,na,4734,3</t>
  </si>
  <si>
    <t>522,522,Senior Data Scientist,$102K-$165K (Glassdoor est.),3.5,Sartorius,"Arvada, CO","Gottingen, Germany",5001 to 10000 employees,1870,Company - Public,Biotech &amp; Pharmaceuticals,Biotech &amp; Pharmaceuticals,$1 to $2 billion (USD),-1,0,0,102,165,133.5,Sartorius,CO,0,150,1,0,0,0,1,data scientist,senior,3555,0</t>
  </si>
  <si>
    <t>523,523,Data Engineer,$74K-$124K (Glassdoor est.),4.0,Pinnacol Assurance,"Denver, CO","Denver, CO",501 to 1000 employees,1915,Nonprofit Organization,Insurance Carriers,Insurance,$500 million to $1 billion (USD),-1,0,0,74,124,99.0,Pinnacol Assurance,CO,1,105,1,0,0,1,0,data engineer,na,4701,0</t>
  </si>
  <si>
    <t>524,524,Food Scientist - Developer,$40K-$68K (Glassdoor est.),3.3,Palermo's Pizza,"Milwaukee, WI","Milwaukee, WI",501 to 1000 employees,1964,Company - Private,Food &amp; Beverage Manufacturing,Manufacturing,Unknown / Non-Applicable,-1,0,0,40,68,54.0,Palermo's Pizza,WI,1,56,0,0,0,0,0,na,na,2832,0</t>
  </si>
  <si>
    <t>525,525,Senior Data Engineer,$76K-$142K (Glassdoor est.),3.2,Equian LLC,"Franklin, TN","Indianapolis, IN",1001 to 5000 employees,2004,Company - Private,Health Care Services &amp; Hospitals,Health Care,Unknown / Non-Applicable,-1,0,0,76,142,109.0,Equian LLC,TN,0,16,0,0,0,1,1,data engineer,senior,1793,0</t>
  </si>
  <si>
    <t>526,526,Data Engineer,$76K-$142K (Glassdoor est.),3.4,MetroStar Systems,"Rockville, MD","Reston, VA",201 to 500 employees,1999,Company - Private,IT Services,Information Technology,$25 to $50 million (USD),-1,0,0,76,142,109.0,MetroStar Systems,MD,0,21,0,0,0,1,0,data engineer,na,3677,0</t>
  </si>
  <si>
    <t>527,527,Senior Data Scientist,$108K-$171K (Glassdoor est.),4.4,MathWorks,"Natick, MA","Natick, MA",1001 to 5000 employees,1984,Company - Private,Computer Hardware &amp; Software,Information Technology,$1 to $2 billion (USD),-1,0,0,108,171,139.5,MathWorks,MA,1,36,1,0,0,0,0,data scientist,senior,2518,0</t>
  </si>
  <si>
    <t>528,528,"Director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</si>
  <si>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529,529,Machine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</si>
  <si>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530,530,"Sr Expert Data Science, Advanced Visual Analytics (Associate level)",$80K-$133K (Glassdoor est.),3.8,Novartis,"Cambridge, MA","Basel, Switzerland",10000+ employees,1996,Company - Public,Biotech &amp; Pharmaceuticals,Biotech &amp; Pharmaceuticals,$10+ billion (USD),-1,0,0,80,133,106.5,Novartis,MA,0,24,1,0,0,0,0,na,senior,4033,0</t>
  </si>
  <si>
    <t>531,531,"Scientist,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</si>
  <si>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532,532,Staff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</si>
  <si>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533,533,MED TECH/LAB SCIENTIST- SOUTH COASTAL LAB,$21-$34 Per Hour(Glassdoor est.),3.6,Beebe Healthcare,"Millville, DE","Lewes, DE",1001 to 5000 employees,1935,Nonprofit Organization,Health Care Services &amp; Hospitals,Health Care,$100 to $500 million (USD),-1,1,0,42,68,27.5,Beebe Healthcare,DE,0,85,0,0,0,0,0,na,na,2801,0</t>
  </si>
  <si>
    <t>534,534,Scientist - Analytical Services,$65K-$134K (Glassdoor est.),3.1,Reynolds American,"Winston-Salem, NC","Winston-Salem, NC",5001 to 10000 employees,1875,Company - Private,Consumer Products Manufacturing,Manufacturing,$10+ billion (USD),-1,0,0,65,134,99.5,Reynolds American,NC,1,145,0,0,0,0,1,na,na,7121,0</t>
  </si>
  <si>
    <t>535,535,Associate Data Analyst- Graduate Development Program,$32K-$59K (Glassdoor est.),3.3,National Interstate,"Richfield, OH","Richfield, OH",501 to 1000 employees,1989,Company - Private,Insurance Carriers,Insurance,$500 million to $1 billion (USD),-1,0,0,32,59,45.5,National Interstate,OH,1,31,0,0,0,0,0,analyst,na,2867,0</t>
  </si>
  <si>
    <t>536,536,IT Associate Data Analyst,$39K-$69K (Glassdoor est.),3.7,The Hanover Insurance Group,"Worcester, MA","Worcester, MA",5001 to 10000 employees,1852,Company - Public,Insurance Carriers,Insurance,$5 to $10 billion (USD),-1,0,0,39,69,54.0,The Hanover Insurance Group,MA,1,168,0,0,0,0,0,analyst,na,3783,0</t>
  </si>
  <si>
    <t>537,537,Sr. Data Engineer,$87K-$158K (Glassdoor est.),4.5,Moser Consulting,"Indianapolis, IN","Indianapolis, IN",51 to 200 employees,1996,Company - Private,Consulting,Business Services,$25 to $50 million (USD),-1,0,0,87,158,122.5,Moser Consulting,IN,1,24,1,0,1,1,0,data engineer,senior,2311,0</t>
  </si>
  <si>
    <t>538,538,Clinical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</si>
  <si>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539,539,Business Data Analyst,$36K-$71K (Glassdoor est.),3.8,Fareportal,"New York, NY","New York, NY",1001 to 5000 employees,2002,Company - Private,Travel Agencies,Travel &amp; Tourism,$2 to $5 billion (USD),"Expedia Group, Orbitz Worldwide, Priceline.com",0,0,36,71,53.5,Fareportal,NY,1,18,1,0,0,0,1,analyst,na,2479,3</t>
  </si>
  <si>
    <t>540,540,Senior Insurance Data Scientist,$107K-$173K (Glassdoor est.),3.9,TransUnion,"Chicago, IL","Chicago, IL",5001 to 10000 employees,1968,Company - Public,Financial Analytics &amp; Research,Finance,$1 to $2 billion (USD),-1,0,0,107,173,140.0,TransUnion,IL,1,52,1,0,0,0,1,data scientist,senior,5338,0</t>
  </si>
  <si>
    <t>541,541,Senior Data Science Systems Engineer,$56K-$99K (Glassdoor est.),3.2,MITRE,"Hampton, VA","Bedford, MA",5001 to 10000 employees,1958,Nonprofit Organization,Federal Agencies,Government,$1 to $2 billion (USD),"Battelle, General Atomics, SAIC",0,0,56,99,77.5,MITRE,VA,0,62,0,0,0,0,0,na,senior,3243,3</t>
  </si>
  <si>
    <t>542,542,ENVIRONMENTAL ENGINEER/SCIENTIST,Employer Provided Salary:$25-$28 Per Hour,3.3,Mcphail Associates,"Cambridge, MA","Cambridge, MA",1 to 50 employees,1976,Company - Private,Construction,"Construction, Repair &amp; Maintenance",Unknown / Non-Applicable,-1,1,1,50,56,26.5,Mcphail Associates,MA,1,44,0,0,0,0,1,na,na,1848,0</t>
  </si>
  <si>
    <t>543,543,Senior Scientist - Regulatory Submissions,$80K-$155K (Glassdoor est.),3.1,Reynolds American,"Winston-Salem, NC","Winston-Salem, NC",5001 to 10000 employees,1875,Company - Private,Consumer Products Manufacturing,Manufacturing,$10+ billion (USD),-1,0,0,80,155,117.5,Reynolds American,NC,1,145,0,0,0,0,1,na,senior,7361,0</t>
  </si>
  <si>
    <t>544,544,Scientist - Biomarker and Flow Cytometry,$43K-$98K (Glassdoor est.),2.4,Crown Bioscience,"San Diego, CA","San Diego, CA",501 to 1000 employees,2006,Company - Private,Biotech &amp; Pharmaceuticals,Biotech &amp; Pharmaceuticals,$50 to $100 million (USD),-1,0,0,43,98,70.5,Crown Bioscience,CA,1,14,0,0,0,0,0,na,na,3374,0</t>
  </si>
  <si>
    <t>545,545,"Associate Scientist, LC/MS Biologics",$44K-$96K (Glassdoor est.),2.9,Q2 Solutions,"Ithaca, NY","Morrisville, NC",1001 to 5000 employees,2015,Company - Private,Biotech &amp; Pharmaceuticals,Biotech &amp; Pharmaceuticals,Unknown / Non-Applicable,-1,0,0,44,96,70.0,Q2 Solutions,NY,0,5,0,0,0,0,1,na,na,4707,0</t>
  </si>
  <si>
    <t>546,546,Revenue Analytics Manager,$45K-$78K (Glassdoor est.),4.8,HOVER,"San Francisco, CA","San Francisco, CA",51 to 200 employees,2011,Company - Private,Computer Hardware &amp; Software,Information Technology,$25 to $50 million (USD),-1,0,0,45,78,61.5,HOVER,CA,1,9,0,0,0,0,1,manager,na,3693,0</t>
  </si>
  <si>
    <t>547,547,Sr. Scientist Method Development,$50K-$110K (Glassdoor est.),2.9,Q2 Solutions,"Marietta, GA","Morrisville, NC",1001 to 5000 employees,2015,Company - Private,Biotech &amp; Pharmaceuticals,Biotech &amp; Pharmaceuticals,Unknown / Non-Applicable,-1,0,0,50,110,80.0,Q2 Solutions,GA,0,5,0,0,0,0,1,na,senior,4613,0</t>
  </si>
  <si>
    <t>548,548,Data Scientist,$60K-$99K (Glassdoor est.),4.7,Oversight Systems,"Atlanta, GA","Atlanta, GA",51 to 200 employees,2003,Company - Private,Computer Hardware &amp; Software,Information Technology,$25 to $50 million (USD),-1,0,0,60,99,79.5,Oversight Systems,GA,1,17,1,0,0,0,1,data scientist,na,3081,0</t>
  </si>
  <si>
    <t>549,549,Data Scientist - Sales,$130K-$206K (Glassdoor est.),4.7,Confluent,"Mountain View, CA","Mountain View, CA",501 to 1000 employees,2014,Company - Private,Computer Hardware &amp; Software,Information Technology,$100 to $500 million (USD),-1,0,0,130,206,168.0,Confluent,CA,1,6,1,0,0,0,1,data scientist,na,3939,0</t>
  </si>
  <si>
    <t>550,550,IT - Data Engineer II,$61K-$119K (Glassdoor est.),3.4,Arbella Insurance,"Quincy, MA","Quincy, MA",1001 to 5000 employees,1988,Company - Private,Insurance Carriers,Insurance,$100 to $500 million (USD),-1,0,0,61,119,90.0,Arbella Insurance,MA,1,32,0,0,1,0,1,data engineer,na,2752,0</t>
  </si>
  <si>
    <t>551,551,"Research Scientist, Immunology - Cancer Biology",Employer Provided Salary:$100K-$140K,-1.0,Kronos Bio,"Cambridge, MA","San Mateo, CA",Unknown,-1,Company - Private,-1,-1,Unknown / Non-Applicable,-1,0,1,100,140,120.0,Kronos Bio,MA,0,-1,0,0,0,0,1,na,na,3309,0</t>
  </si>
  <si>
    <t>552,552,Senior Data Analyst,$99K-$178K (Glassdoor est.),3.9,Life360,"San Francisco, CA","San Francisco, CA",51 to 200 employees,2008,Company - Public,Computer Hardware &amp; Software,Information Technology,Unknown / Non-Applicable,-1,0,0,99,178,138.5,Life360,CA,1,12,1,0,0,0,0,analyst,senior,5717,0</t>
  </si>
  <si>
    <t>553,553,"Principal,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</si>
  <si>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554,554,Data Science Project Manager,$37K-$100K (Glassdoor est.),3.6,MassMutual,"Boston, MA","Springfield, MA",5001 to 10000 employees,1851,Company - Private,Insurance Carriers,Insurance,$10+ billion (USD),-1,0,0,37,100,68.5,MassMutual,MA,0,169,0,0,0,0,1,manager,na,5016,0</t>
  </si>
  <si>
    <t>555,555,"Sr Scientist, Immuno-Oncology - Oncology",$58K-$111K (Glassdoor est.),3.9,GSK,"Cambridge, MA","Brentford, United Kingdom",10000+ employees,1830,Company - Public,Biotech &amp; Pharmaceuticals,Biotech &amp; Pharmaceuticals,$10+ billion (USD),"Pfizer, AstraZeneca, Merck",0,0,58,111,84.5,GSK,MA,0,190,0,0,0,1,0,na,senior,6162,3</t>
  </si>
  <si>
    <t>556,556,Senior Data Engineer,$72K-$133K (Glassdoor est.),4.4,Eventbrite,"Nashville, TN","San Francisco, CA",1001 to 5000 employees,2006,Company - Public,Internet,Information Technology,$100 to $500 million (USD),"See Tickets, TicketWeb, Vendini",0,0,72,133,102.5,Eventbrite,TN,0,14,1,0,1,1,0,data engineer,senior,6130,3</t>
  </si>
  <si>
    <t>557,557,"Project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</si>
  <si>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558,558,Research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</si>
  <si>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559,559,Data Science Manager,$95K-$160K (Glassdoor est.),3.2,"Numeric, LLC","Allentown, PA","Chadds Ford, PA",1 to 50 employees,-1,Company - Private,Staffing &amp; Outsourcing,Business Services,$5 to $10 million (USD),-1,0,0,95,160,127.5,"Numeric, LLC",PA,0,-1,0,0,0,0,1,manager,na,1642,0</t>
  </si>
  <si>
    <t>560,560,Data Analyst 2 (Missionary Department),$53K-$91K (Glassdoor est.),4.2,The Church of Jesus Christ of Latter-day Saints,"Salt Lake City, UT","Salt Lake City, UT",10000+ employees,-1,Nonprofit Organization,Religious Organizations,Non-Profit,Unknown / Non-Applicable,-1,0,0,53,91,72.0,The Church of Jesus Christ of Latter-day Saints,UT,1,-1,0,0,0,0,0,analyst,na,2811,0</t>
  </si>
  <si>
    <t>561,561,"Enterprise Architect, Data",$101K-$158K (Glassdoor est.),3.6,MassMutual,"Boston, MA","Springfield, MA",5001 to 10000 employees,1851,Company - Private,Insurance Carriers,Insurance,$10+ billion (USD),-1,0,0,101,158,129.5,MassMutual,MA,0,169,1,0,1,1,1,na,na,4624,0</t>
  </si>
  <si>
    <t>562,562,Supply Chain Data Analyst,$33K-$61K (Glassdoor est.),3.1,Icon Health and Fitness,"Logan, UT","Logan, UT",1001 to 5000 employees,1977,Company - Private,Consumer Products Manufacturing,Manufacturing,$500 million to $1 billion (USD),"Life Fitness, Brooks Running, Under Armour",0,0,33,61,47.0,Icon Health and Fitness,UT,1,43,1,0,0,0,1,analyst,na,4386,3</t>
  </si>
  <si>
    <t>563,563,Data Engineer - ETL,$44K-$86K (Glassdoor est.),3.8,Shipt,"Birmingham, AL","Birmingham, AL",501 to 1000 employees,2014,Subsidiary or Business Segment,Consumer Product Rental,Consumer Services,Unknown / Non-Applicable,-1,0,0,44,86,65.0,Shipt,AL,1,6,1,0,1,1,1,data engineer,na,3585,0</t>
  </si>
  <si>
    <t>564,564,Corporate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</si>
  <si>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565,565,"Senior Manager, Epidemiologic Data Scientist",$125K-$210K (Glassdoor est.),4.0,Pfizer,"New York, NY","New York, NY",10000+ employees,1849,Company - Public,Biotech &amp; Pharmaceuticals,Biotech &amp; Pharmaceuticals,$10+ billion (USD),-1,0,0,125,210,167.5,Pfizer,NY,1,171,0,0,0,1,1,data scientist,senior,4914,0</t>
  </si>
  <si>
    <t>566,566,"Marketing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</si>
  <si>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567,567,Senior Data Analyst,$69K-$119K (Glassdoor est.),4.0,Novetta,"Herndon, VA","Mc Lean, VA",501 to 1000 employees,2012,Company - Private,Enterprise Software &amp; Network Solutions,Information Technology,$100 to $500 million (USD),"Leidos, CACI International, Booz Allen Hamilton",0,0,69,119,94.0,Novetta,VA,0,8,1,0,0,0,0,analyst,senior,4096,3</t>
  </si>
  <si>
    <t>568,568,Senior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</si>
  <si>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569,569,Senior Data Engineer,$67K-$127K (Glassdoor est.),4.0,Novetta,"Reston, VA","Mc Lean, VA",501 to 1000 employees,2012,Company - Private,Enterprise Software &amp; Network Solutions,Information Technology,$100 to $500 million (USD),"Leidos, CACI International, Booz Allen Hamilton",0,0,67,127,97.0,Novetta,VA,0,8,1,0,1,1,0,data engineer,senior,6152,3</t>
  </si>
  <si>
    <t>570,570,Senior Data Engineer,$78K-$147K (Glassdoor est.),4.3,Genesys,"Durham, NC","Daly City, CA",5001 to 10000 employees,1990,Company - Private,Computer Hardware &amp; Software,Information Technology,$1 to $2 billion (USD),"Avaya, Five9, Salesforce",0,0,78,147,112.5,Genesys,NC,0,30,1,0,1,1,0,data engineer,senior,4577,3</t>
  </si>
  <si>
    <t>571,571,Data Modeler (Analytical Systems),$66K-$117K (Glassdoor est.),3.6,MassMutual,"Boston, MA","Springfield, MA",5001 to 10000 employees,1851,Company - Private,Insurance Carriers,Insurance,$10+ billion (USD),-1,0,0,66,117,91.5,MassMutual,MA,0,169,0,0,1,1,1,na,na,4260,0</t>
  </si>
  <si>
    <t>572,572,Data Modeler - Data Solutions Engineer,$37K-$66K (Glassdoor est.),3.3,Liberty Mutual Insurance,"Indianapolis, IN","Boston, MA",10000+ employees,1912,Company - Private,Insurance Carriers,Insurance,$10+ billion (USD),"Travelers, Allstate, State Farm",0,0,37,66,51.5,Liberty Mutual Insurance,IN,0,108,1,0,0,0,1,na,na,4323,3</t>
  </si>
  <si>
    <t>573,573,Data Scientist in Translational Medicine,$86K-$143K (Glassdoor est.),3.8,Novartis,"Cambridge, MA","Basel, Switzerland",10000+ employees,1996,Company - Public,Biotech &amp; Pharmaceuticals,Biotech &amp; Pharmaceuticals,$10+ billion (USD),-1,0,0,86,143,114.5,Novartis,MA,0,24,0,0,0,0,0,data scientist,na,1768,0</t>
  </si>
  <si>
    <t>574,574,Data Scientist,$84K-$146K (Glassdoor est.),4.3,USEReady,"New York, NY","New York, NY",201 to 500 employees,2011,Company - Private,Consulting,Business Services,$10 to $25 million (USD),-1,0,0,84,146,115.0,USEReady,NY,1,9,1,0,1,1,0,data scientist,na,1382,0</t>
  </si>
  <si>
    <t>575,575,Product Manager/Data Evangelist,$50K-$98K (Glassdoor est.),3.2,"Numeric, LLC","Phila, PA","Chadds Ford, PA",1 to 50 employees,-1,Company - Private,Staffing &amp; Outsourcing,Business Services,$5 to $10 million (USD),-1,0,0,50,98,74.0,"Numeric, LLC",PA,0,-1,1,0,0,1,0,manager,na,1790,0</t>
  </si>
  <si>
    <t>576,576,Associate Environmental Scientist - Wildlife Biologist,$38K-$64K (Glassdoor est.),4.7,QK,"Clovis, CA","Visalia, CA",51 to 200 employees,1972,Company - Private,Architectural &amp; Engineering Services,Business Services,$10 to $25 million (USD),-1,0,0,38,64,51.0,QK,CA,0,48,0,0,0,0,1,na,na,4223,0</t>
  </si>
  <si>
    <t>577,577,Sr Data Engineer (Sr BI Developer),$90K-$110K(Employer est.),3.4,Tivity Health,"Chandler, AZ","Franklin, TN",501 to 1000 employees,1981,Company - Public,Health Care Services &amp; Hospitals,Health Care,Unknown / Non-Applicable,-1,0,0,90,110,100.0,Tivity Health,AZ,0,39,0,0,0,0,0,data engineer,senior,3889,0</t>
  </si>
  <si>
    <t>578,578,"Senior Data Scientist â€“ Visualization, Novartis AI Innovation Lab",$92K-$150K (Glassdoor est.),3.8,Novartis,"Cambridge, MA","Basel, Switzerland",10000+ employees,1996,Company - Public,Biotech &amp; Pharmaceuticals,Biotech &amp; Pharmaceuticals,$10+ billion (USD),-1,0,0,92,150,121.0,Novartis,MA,0,24,0,0,0,0,0,data scientist,senior,1919,0</t>
  </si>
  <si>
    <t>579,579,Senior Data Analyst/Scientist,$90K-$153K (Glassdoor est.),4.5,Demandbase,"San Francisco, CA","San Francisco, CA",201 to 500 employees,2006,Company - Private,Computer Hardware &amp; Software,Information Technology,$100 to $500 million (USD),"Engagio, Bombora, Terminus",0,0,90,153,121.5,Demandbase,CA,1,14,0,0,0,0,0,analyst,senior,3726,3</t>
  </si>
  <si>
    <t>580,580,"Associate, Data Science, Internal Audit",$43K-$82K (Glassdoor est.),3.1,Santander,"Boston, MA","Madrid, Spain",10000+ employees,1856,Company - Private,Banks &amp; Credit Unions,Finance,$10+ billion (USD),-1,0,0,43,82,62.5,Santander,MA,0,164,1,0,0,0,1,na,na,3325,0</t>
  </si>
  <si>
    <t>581,581,"Scientist â€“ Cancer Discovery, Molecular Assay",Employer Provided Salary:$100K-$135K,-1.0,Monte Rosa Therapeutics,"Cambridge, MA",-1,-1,-1,-1,-1,-1,-1,-1,0,1,100,135,117.5,Monte Rosa Therapeutics,MA,0,-1,0,0,0,0,1,na,na,3437,0</t>
  </si>
  <si>
    <t>582,582,Senior LiDAR Data Scientist,$93K-$151K (Glassdoor est.),3.9,Luminar Technologies,"Orlando, FL","Orlando, FL",201 to 500 employees,2012,Company - Private,Computer Hardware &amp; Software,Information Technology,Unknown / Non-Applicable,-1,0,0,93,151,122.0,Luminar Technologies,FL,1,8,1,0,0,1,0,data scientist,senior,5647,0</t>
  </si>
  <si>
    <t>583,583,Data Engineer,$61K-$109K (Glassdoor est.),4.4,BRMi,"Chantilly, VA","Washington, DC",51 to 200 employees,2004,Company - Private,IT Services,Information Technology,Unknown / Non-Applicable,-1,0,0,61,109,85.0,BRMi,VA,0,16,1,0,1,1,0,data engineer,na,2869,0</t>
  </si>
  <si>
    <t>584,584,Data Engineer,$42K-$79K (Glassdoor est.),3.4,IntraEdge,"Scottsdale, AZ","Chandler, AZ",501 to 1000 employees,2002,Company - Private,IT Services,Information Technology,$50 to $100 million (USD),-1,0,0,42,79,60.5,IntraEdge,AZ,0,18,1,0,1,1,0,data engineer,na,1214,0</t>
  </si>
  <si>
    <t>585,585,Lead Data Scientist,$139K-$221K (Glassdoor est.),3.9,Zest AI,"Burbank, CA","Burbank, CA",51 to 200 employees,2009,Company - Private,Financial Analytics &amp; Research,Finance,$50 to $100 million (USD),-1,0,0,139,221,180.0,Zest AI,CA,1,11,1,0,0,0,1,data scientist,senior,3199,0</t>
  </si>
  <si>
    <t>586,586,"Technology-Minded, Data Professional Opportunities",$40K-$101K (Glassdoor est.),4.7,Veterans United Home Loans,"Columbia, MO","Columbia, MO",1001 to 5000 employees,2002,Company - Private,Lending,Finance,Unknown / Non-Applicable,-1,0,0,40,101,70.5,Veterans United Home Loans,MO,1,18,0,0,1,0,1,na,na,2708,0</t>
  </si>
  <si>
    <t>587,587,Big Data Engineer,$84K-$153K (Glassdoor est.),3.3,Peraton,"Chantilly, VA","Herndon, VA",1001 to 5000 employees,2017,Company - Private,Aerospace &amp; Defense,Aerospace &amp; Defense,$1 to $2 billion (USD),-1,0,0,84,153,118.5,Peraton,VA,0,3,1,0,1,0,0,data engineer,na,3392,0</t>
  </si>
  <si>
    <t>588,588,Salesforce Analytics Consultant,$52K-$81K (Glassdoor est.),3.9,"Emtec, Inc.","Chicago, IL","Jacksonville, FL",501 to 1000 employees,1995,Company - Private,Enterprise Software &amp; Network Solutions,Information Technology,$100 to $500 million (USD),-1,0,0,52,81,66.5,"Emtec, Inc.",IL,0,25,1,0,0,0,0,na,na,4759,0</t>
  </si>
  <si>
    <t>589,589,Managing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</si>
  <si>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590,590,Senior Data Engineer,$97K-$180K (Glassdoor est.),4.7,Praetorian,"Austin, TX","Austin, TX",51 to 200 employees,2010,Company - Private,Security Services,Business Services,$10 to $25 million (USD),-1,0,0,97,180,138.5,Praetorian,TX,1,10,1,0,1,0,0,data engineer,senior,4854,0</t>
  </si>
  <si>
    <t>591,591,Staff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</si>
  <si>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592,592,Data Engineering Analyst,$44K-$73K (Glassdoor est.),3.8,COUNTRY Financial,"Bloomington, IL","Bloomington, IL",1001 to 5000 employees,1925,Company - Private,Insurance Carriers,Insurance,$2 to $5 billion (USD),"Northwestern Mutual, American Family Insurance, MetLife",0,0,44,73,58.5,COUNTRY Financial,IL,1,95,1,0,1,0,1,data engineer,na,2327,3</t>
  </si>
  <si>
    <t>593,593,Sr.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</si>
  <si>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594,594,"Scientist, Pharmacometrics",$84K-$157K (Glassdoor est.),3.8,Agios Pharmaceuticals,"Cambridge, MA","Cambridge, MA",501 to 1000 employees,2008,Company - Public,Biotech &amp; Pharmaceuticals,Biotech &amp; Pharmaceuticals,$50 to $100 million (USD),-1,0,0,84,157,120.5,Agios Pharmaceuticals,MA,1,12,0,0,0,0,0,na,na,2683,0</t>
  </si>
  <si>
    <t>595,595,Manager of Data Science,$40K-$87K (Glassdoor est.),3.9,Tapjoy,"San Francisco, CA","San Francisco, CA",201 to 500 employees,2007,Company - Private,Internet,Information Technology,$10 to $25 million (USD),"FLURRY, Chartboost",0,0,40,87,63.5,Tapjoy,CA,1,13,1,0,1,0,0,manager,na,2340,2</t>
  </si>
  <si>
    <t>596,596,Scientist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</si>
  <si>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597,597,Software Engineer (Data Scientist/Software Engineer) - SISW - MG,$72K-$142K (Glassdoor est.),4.1,Mentor Graphics,"Fremont, CA","Wilsonville, OR",5001 to 10000 employees,1981,Company - Public,Computer Hardware &amp; Software,Information Technology,$1 to $2 billion (USD),"Cadence Design Systems, Synopsys, Altium Limited",0,0,72,142,107.0,Mentor Graphics,CA,0,39,1,0,0,0,1,data scientist,na,3329,3</t>
  </si>
  <si>
    <t>598,598,Data Engineer,$74K-$137K (Glassdoor est.),3.7,Maxar Technologies,"Springfield, VA","Westminster, CO",5001 to 10000 employees,-1,Company - Public,Aerospace &amp; Defense,Aerospace &amp; Defense,$2 to $5 billion (USD),-1,0,0,74,137,105.5,Maxar Technologies,VA,0,-1,1,0,1,0,0,data engineer,na,2672,0</t>
  </si>
  <si>
    <t>599,599,Data Engineer,$57K-$109K (Glassdoor est.),2.8,ICW Group,"San Diego, CA","San Diego, CA",501 to 1000 employees,1972,Company - Private,Insurance Carriers,Insurance,$500 million to $1 billion (USD),"Liberty Mutual Insurance, EMPLOYERS, Travelers",0,0,57,109,83.0,ICW Group,CA,1,48,0,0,0,0,0,data engineer,na,3828,3</t>
  </si>
  <si>
    <t>600,600,Lead Big Data Engineer,$121K-$203K (Glassdoor est.),4.0,Glassdoor,"San Francisco, CA","Mill Valley, CA",1001 to 5000 employees,2007,Company - Private,Internet,Information Technology,Unknown / Non-Applicable,"Indeed, LinkedIn",0,0,121,203,162.0,Glassdoor,CA,0,13,1,0,1,1,1,data engineer,senior,3978,2</t>
  </si>
  <si>
    <t>601,601,Product Engineer â€“ Spatial Data Science and Statistical Analysis,$52K-$85K (Glassdoor est.),3.5,Esri,"Redlands, CA","Redlands, CA",1001 to 5000 employees,1969,Company - Private,Computer Hardware &amp; Software,Information Technology,$1 to $2 billion (USD),Pitney Bowes,0,0,52,85,68.5,Esri,CA,1,51,1,0,1,0,1,na,na,3413,1</t>
  </si>
  <si>
    <t>602,602,Sr Software Engineer (Data Scientist),$81K-$140K (Glassdoor est.),3.4,Assurant,"Westlake, OH","New York, NY",10000+ employees,1978,Company - Public,Insurance Carriers,Insurance,$5 to $10 billion (USD),"Asurion, SquareTrade, National General Insurance",0,0,81,140,110.5,Assurant,OH,0,42,0,0,0,0,1,data scientist,senior,1735,3</t>
  </si>
  <si>
    <t>603,603,Sr. Data Engineer (ETL Developer),$83K-$148K (Glassdoor est.),3.7,F&amp;G,"Des Moines, IA","Des Moines, IA",201 to 500 employees,-1,Subsidiary or Business Segment,Insurance Carriers,Insurance,$100 to $500 million (USD),-1,0,0,83,148,115.5,F&amp;G,IA,1,-1,1,0,0,0,1,data engineer,senior,6569,0</t>
  </si>
  <si>
    <t>604,604,Associate Research Scientist I (Protein Expression and Production),$59K-$116K (Glassdoor est.),3.0,Exelixis,"Alameda, CA","Alameda, CA",501 to 1000 employees,1994,Company - Public,Biotech &amp; Pharmaceuticals,Biotech &amp; Pharmaceuticals,Unknown / Non-Applicable,"Genentech, Novartis, AstraZeneca",0,0,59,116,87.5,Exelixis,CA,1,26,0,0,0,0,1,na,na,4586,3</t>
  </si>
  <si>
    <t>605,605,Senior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</si>
  <si>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606,606,Analytics - Business Assurance Data Analyst,$31K-$55K (Glassdoor est.),4.6,GreatAmerica Financial Services,"Cedar Rapids, IA","Cedar Rapids, IA",501 to 1000 employees,1992,Company - Private,Lending,Finance,$100 to $500 million (USD),-1,0,0,31,55,43.0,GreatAmerica Financial Services,IA,1,28,0,0,0,0,1,analyst,na,4328,0</t>
  </si>
  <si>
    <t>607,607,"Associate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</si>
  <si>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608,608,"Director, Precision Medicine Clinical Biomarker Scientist",$136K-$208K (Glassdoor est.),4.0,Pfizer,"Cambridge, MA","New York, NY",10000+ employees,1849,Company - Public,Biotech &amp; Pharmaceuticals,Biotech &amp; Pharmaceuticals,$10+ billion (USD),-1,0,0,136,208,172.0,Pfizer,MA,0,171,0,0,0,1,0,director,na,5701,0</t>
  </si>
  <si>
    <t>609,609,"Senior Scientist, Cell Pharmacology/Assay Development",Employer Provided Salary:$110K-$130K,-1.0,Kronos Bio,"Cambridge, MA","San Mateo, CA",Unknown,-1,Company - Private,-1,-1,Unknown / Non-Applicable,-1,0,1,110,130,120.0,Kronos Bio,MA,0,-1,0,0,0,0,0,na,senior,3214,0</t>
  </si>
  <si>
    <t>610,610,Data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</si>
  <si>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611,611,Senior Formulations Scientist II,$71K-$129K (Glassdoor est.),3.0,Exelixis,"Alameda, CA","Alameda, CA",501 to 1000 employees,1994,Company - Public,Biotech &amp; Pharmaceuticals,Biotech &amp; Pharmaceuticals,Unknown / Non-Applicable,"Genentech, Novartis, AstraZeneca",0,0,71,129,100.0,Exelixis,CA,1,26,0,0,0,0,1,na,senior,7777,3</t>
  </si>
  <si>
    <t>612,612,Lead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</si>
  <si>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613,613,Data Science Manager,$171K-$272K (Glassdoor est.),4.2,Grand Rounds,"San Francisco, CA","San Francisco, CA",501 to 1000 employees,2011,Company - Private,Health Care Services &amp; Hospitals,Health Care,Unknown / Non-Applicable,-1,0,0,171,272,221.5,Grand Rounds,CA,1,9,1,0,0,0,1,manager,na,4951,0</t>
  </si>
  <si>
    <t>614,614,Senior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</si>
  <si>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615,615,Data Engineer,$65K-$126K (Glassdoor est.),3.5,"SPINS, LLC","Chicago, IL","Chicago, IL",201 to 500 employees,1995,Company - Private,Consulting,Business Services,$50 to $100 million (USD),-1,0,0,65,126,95.5,"SPINS, LLC",IL,1,25,1,0,0,0,0,data engineer,na,3119,0</t>
  </si>
  <si>
    <t>616,616,"Director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</si>
  <si>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617,617,Medical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</si>
  <si>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618,618,"Senior Operations Data Analyst, Call Center Operations",$10-$17 Per Hour(Glassdoor est.),2.7,FLEETCOR,"Nashville, TN","Peachtree Corners, GA",5001 to 10000 employees,2000,Company - Public,Financial Transaction Processing,Finance,$2 to $5 billion (USD),-1,1,0,20,34,13.5,FLEETCOR,TN,0,20,0,0,0,0,1,analyst,senior,4299,0</t>
  </si>
  <si>
    <t>619,619,Senior Quantitative Analyst,$118K-$228K (Glassdoor est.),3.3,DTCC,"Jersey City, NJ","New York, NY",1001 to 5000 employees,1973,Company - Private,Brokerage Services,Finance,$1 to $2 billion (USD),-1,0,0,118,228,173.0,DTCC,NJ,0,47,1,0,0,0,1,analyst,senior,4183,0</t>
  </si>
  <si>
    <t>620,620,Geospatial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</si>
  <si>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621,621,RESEARCH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</si>
  <si>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622,622,Senior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</si>
  <si>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623,623,Systems Engineer II - Data Analyst,$49K-$76K (Glassdoor est.),3.7,Raytheon,"Huntsville, AL","Waltham, MA",10000+ employees,1922,Company - Public,Aerospace &amp; Defense,Aerospace &amp; Defense,$10+ billion (USD),-1,0,0,49,76,62.5,Raytheon,AL,0,98,0,0,0,0,1,analyst,na,4774,0</t>
  </si>
  <si>
    <t>624,624,Senior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</si>
  <si>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625,625,Data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</si>
  <si>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626,626,Principal Data Scientist,$113K-$182K (Glassdoor est.),3.9,AstraZeneca,"Gaithersburg, MD","Cambridge, United Kingdom",10000+ employees,1913,Company - Public,Biotech &amp; Pharmaceuticals,Biotech &amp; Pharmaceuticals,$10+ billion (USD),"Roche, GlaxoSmithKline, Novartis",0,0,113,182,147.5,AstraZeneca,MD,0,107,1,0,0,0,1,data scientist,senior,4490,3</t>
  </si>
  <si>
    <t>627,627,Director Data Science,$124K-$199K (Glassdoor est.),3.6,TRANZACT,"Fort Lee, NJ","Fort Lee, NJ",1001 to 5000 employees,1989,Company - Private,Advertising &amp; Marketing,Business Services,Unknown / Non-Applicable,-1,0,0,124,199,161.5,TRANZACT,NJ,1,31,1,0,0,1,1,director,na,5121,0</t>
  </si>
  <si>
    <t>628,628,Data Engineer,$58K-$104K (Glassdoor est.),3.7,Carilion Clinic,"Roanoke, VA","Roanoke, VA",10000+ employees,1899,Nonprofit Organization,Health Care Services &amp; Hospitals,Health Care,$1 to $2 billion (USD),-1,0,0,58,104,81.0,Carilion Clinic,VA,1,121,0,0,0,0,1,data engineer,na,2948,0</t>
  </si>
  <si>
    <t>629,629,Sr Data Analyst - IT,$52K-$93K (Glassdoor est.),2.1,United BioSource,"Blue Bell, PA","Blue Bell, PA",1001 to 5000 employees,2003,Other Organization,Biotech &amp; Pharmaceuticals,Biotech &amp; Pharmaceuticals,$100 to $500 million (USD),"Covance, ICON",0,0,52,93,72.5,United BioSource,PA,1,17,0,0,0,0,1,analyst,senior,1359,2</t>
  </si>
  <si>
    <t>630,630,Senior Data Engineer,$97K-$181K (Glassdoor est.),3.9,Figure Eight,"San Francisco, CA","San Francisco, CA",51 to 200 employees,2008,Company - Public,Computer Hardware &amp; Software,Information Technology,$10 to $25 million (USD),-1,0,0,97,181,139.0,Figure Eight,CA,1,12,1,0,0,1,1,data engineer,senior,4915,0</t>
  </si>
  <si>
    <t>631,631,Senior Data Engineer,$100K-$173K (Glassdoor est.),3.9,Tapjoy,"San Francisco, CA","San Francisco, CA",201 to 500 employees,2007,Company - Private,Internet,Information Technology,$10 to $25 million (USD),"FLURRY, Chartboost",0,0,100,173,136.5,Tapjoy,CA,1,13,0,0,0,0,0,data engineer,senior,3466,2</t>
  </si>
  <si>
    <t>632,632,Sr. Data Analyst,$58K-$108K (Glassdoor est.),3.2,DoubleVerify,"New York, NY","New York, NY",201 to 500 employees,2008,Company - Private,Internet,Information Technology,Unknown / Non-Applicable,-1,0,0,58,108,83.0,DoubleVerify,NY,1,12,1,0,1,0,1,analyst,senior,2689,0</t>
  </si>
  <si>
    <t>633,633,Research Scientist or Senior Research Scientist - Computer Vision,$81K-$161K (Glassdoor est.),4.6,Mitsubishi Electric Research Labs,"Cambridge, MA","Cambridge, MA",51 to 200 employees,1991,Subsidiary or Business Segment,Research &amp; Development,Business Services,$5 to $10 million (USD),"Google, Amazon, NVIDIA",0,0,81,161,121.0,Mitsubishi Electric Research Labs,MA,1,29,0,0,0,1,1,na,senior,3709,3</t>
  </si>
  <si>
    <t>634,634,Associate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</si>
  <si>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635,635,Data Analyst Chemist - Quality System Contractor,$61K-$110K (Glassdoor est.),2.2,"Rodan and Fields, LLC","San Francisco, CA","San Francisco, CA",501 to 1000 employees,2002,Company - Private,Beauty &amp; Personal Accessories Stores,Retail,Unknown / Non-Applicable,-1,0,0,61,110,85.5,"Rodan and Fields, LLC",CA,1,18,0,0,0,0,1,analyst,na,4402,0</t>
  </si>
  <si>
    <t>636,636,Senior Scientist - Biostatistician,$65K-$96K (Glassdoor est.),3.1,Reynolds American,"Winston-Salem, NC","Winston-Salem, NC",5001 to 10000 employees,1875,Company - Private,Consumer Products Manufacturing,Manufacturing,$10+ billion (USD),-1,0,0,65,96,80.5,Reynolds American,NC,1,145,0,0,0,0,1,na,senior,5749,0</t>
  </si>
  <si>
    <t>637,637,Research Scientist / Principal Research Scientist - Multiphysical Systems,$115K-$220K (Glassdoor est.),4.6,Mitsubishi Electric Research Labs,"Cambridge, MA","Cambridge, MA",51 to 200 employees,1991,Subsidiary or Business Segment,Research &amp; Development,Business Services,$5 to $10 million (USD),"Google, Amazon, NVIDIA",0,0,115,220,167.5,Mitsubishi Electric Research Labs,MA,1,29,0,0,0,0,0,na,senior,3180,3</t>
  </si>
  <si>
    <t>638,638,"Research Scientist, Machine Learning Department",$71K-$144K (Glassdoor est.),2.6,Software Engineering Institute,"Pittsburgh, PA","Pittsburgh, PA",501 to 1000 employees,1984,College / University,Colleges &amp; Universities,Education,Unknown / Non-Applicable,-1,0,0,71,144,107.5,Software Engineering Institute,PA,1,36,1,0,0,0,0,mle,na,2011,0</t>
  </si>
  <si>
    <t>639,639,Foundational Community Supports Data Analyst,$32K-$57K (Glassdoor est.),3.4,DESC,"Seattle, WA","Seattle, WA",501 to 1000 employees,1979,Nonprofit Organization,Social Assistance,Non-Profit,$25 to $50 million (USD),-1,0,0,32,57,44.5,DESC,WA,1,41,0,0,0,1,1,analyst,na,4087,0</t>
  </si>
  <si>
    <t>640,640,"Senior Health Data Analyst, Star Ratings",$79K-$136K (Glassdoor est.),3.3,Johns Hopkins Health Care,"Glen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</si>
  <si>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641,641,"Principal Research Scientist/Team Lead, Medicinal Chemistry - Oncology",Employer Provided Salary:$120K-$145K,-1.0,Kronos Bio,"Cambridge, MA","San Mateo, CA",Unknown,-1,Company - Private,-1,-1,Unknown / Non-Applicable,-1,0,1,120,145,132.5,Kronos Bio,MA,0,-1,0,0,0,0,0,na,senior,3082,0</t>
  </si>
  <si>
    <t>642,642,Sr. Data Analyst,$50K-$89K (Glassdoor est.),3.7,Community Behavioral Health,"Philadelphia, PA","Phila, PA",201 to 500 employees,1994,Company - Private,Health Care Services &amp; Hospitals,Health Care,$500 million to $1 billion (USD),-1,0,0,50,89,69.5,Community Behavioral Health,PA,0,26,0,0,0,0,1,analyst,senior,1865,0</t>
  </si>
  <si>
    <t>643,643,"Senior Engineer, Data Management Engineering",$68K-$129K (Glassdoor est.),3.5,Western Digital,"Milpitas, CA","San Jose, CA",10000+ employees,1970,Company - Public,Computer Hardware &amp; Software,Information Technology,$10+ billion (USD),"Seagate Technology, Toshiba",0,0,68,129,98.5,Western Digital,CA,0,50,1,0,1,1,0,na,senior,3926,2</t>
  </si>
  <si>
    <t>644,644,Quality Control Scientist III- Analytical Development,$48K-$113K (Glassdoor est.),2.7,Advanced BioScience Laboratories,"Rockville, MD","Rockville, MD",201 to 500 employees,1961,Company - Private,Biotech &amp; Pharmaceuticals,Biotech &amp; Pharmaceuticals,$25 to $50 million (USD),-1,0,0,48,113,80.5,Advanced BioScience Laboratories,MD,1,59,0,0,0,0,1,na,na,3570,0</t>
  </si>
  <si>
    <t>645,645,"Clinical Scientist, Clinical Development",$27-$47 Per Hour(Glassdoor est.),3.8,FORMA THERAPEUTICS,"Watertown, MA","Watertown, MA",51 to 200 employees,2008,Company - Private,Biotech &amp; Pharmaceuticals,Biotech &amp; Pharmaceuticals,$10 to $25 million (USD),-1,1,0,54,94,37.0,FORMA THERAPEUTICS,MA,1,12,0,0,0,0,1,na,na,3747,0</t>
  </si>
  <si>
    <t>646,646,Software Engineer Staff Scientist: Human Language Technologies,$74K-$124K (Glassdoor est.),3.7,Raytheon,"Cambridge, MD","Waltham, MA",10000+ employees,1922,Company - Public,Aerospace &amp; Defense,Aerospace &amp; Defense,$10+ billion (USD),-1,0,0,74,124,99.0,Raytheon,MD,0,98,1,0,0,0,0,na,na,4431,0</t>
  </si>
  <si>
    <t>647,647,"Manager, Safety Scientist, Medical Safety &amp; Risk Management",$68K-$125K (Glassdoor est.),3.8,Agios Pharmaceuticals,"Cambridge, MA","Cambridge, MA",501 to 1000 employees,2008,Company - Public,Biotech &amp; Pharmaceuticals,Biotech &amp; Pharmaceuticals,$50 to $100 million (USD),-1,0,0,68,125,96.5,Agios Pharmaceuticals,MA,1,12,0,0,0,0,1,manager,na,4465,0</t>
  </si>
  <si>
    <t>648,648,"Assistant Director/Director, Office of Data Science",$39K-$67K (Glassdoor est.),3.3,Liberty Mutual Insurance,"Boston, MA","Boston, MA",10000+ employees,1912,Company - Private,Insurance Carriers,Insurance,$10+ billion (USD),"Travelers, Allstate, State Farm",0,0,39,67,53.0,Liberty Mutual Insurance,MA,1,108,0,0,0,0,0,director,na,3448,3</t>
  </si>
  <si>
    <t>649,649,Sr. Data Engineer | Big Data SaaS Pipeline,$71K-$135K (Glassdoor est.),2.7,Bridg,"Los Angeles, CA","Los Angeles, CA",1 to 50 employees,2011,Company - Private,Enterprise Software &amp; Network Solutions,Information Technology,Unknown / Non-Applicable,-1,0,0,71,135,103.0,Bridg,CA,1,9,0,0,1,1,0,data engineer,senior,4571,0</t>
  </si>
  <si>
    <t>650,650,Senior Risk Data Scientist,$107K-$172K (Glassdoor est.),3.8,Bill.com,"Palo Alto, CA","Palo Alto, CA",501 to 1000 employees,2006,Company - Public,Financial Transaction Processing,Finance,$50 to $100 million (USD),-1,0,0,107,172,139.5,Bill.com,CA,1,14,0,0,0,0,0,data scientist,senior,2933,0</t>
  </si>
  <si>
    <t>651,651,Data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</si>
  <si>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652,652,Consultant - Analytics Consulting,$54K-$71K (Glassdoor est.),3.0,Infosys,"Hartford, CT","Bengaluru, India",10000+ employees,1981,Company - Public,IT Services,Information Technology,$10+ billion (USD),"Tata Consultancy Services, Accenture, Cognizant Technology Solutions",0,0,54,71,62.5,Infosys,CT,0,39,0,0,0,0,1,na,na,3449,3</t>
  </si>
  <si>
    <t>653,653,Scientist - CVRM Metabolism - in vivo pharmacology,$61K-$123K (Glassdoor est.),3.9,AstraZeneca,"Gaithersburg, MD","Cambridge, United Kingdom",10000+ employees,1913,Company - Public,Biotech &amp; Pharmaceuticals,Biotech &amp; Pharmaceuticals,$10+ billion (USD),"Roche, GlaxoSmithKline, Novartis",0,0,61,123,92.0,AstraZeneca,MD,0,107,0,0,0,0,0,na,na,2391,3</t>
  </si>
  <si>
    <t>654,654,Data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</si>
  <si>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655,655,Data Engineer,$65K-$124K (Glassdoor est.),3.5,Alignment Healthcare,"Orange, CA","Orange, CA",501 to 1000 employees,2013,Company - Private,Health Care Services &amp; Hospitals,Health Care,Unknown / Non-Applicable,-1,0,0,65,124,94.5,Alignment Healthcare,CA,1,7,1,0,1,1,1,data engineer,na,5743,0</t>
  </si>
  <si>
    <t>656,656,Data Scientist,$87K-$141K (Glassdoor est.),3.6,TRANZACT,"Fort Lee, NJ","Fort Lee, NJ",1001 to 5000 employees,1989,Company - Private,Advertising &amp; Marketing,Business Services,Unknown / Non-Applicable,-1,0,0,87,141,114.0,TRANZACT,NJ,1,31,1,0,0,1,1,data scientist,na,4648,0</t>
  </si>
  <si>
    <t>657,657,Data Scientist,$56K-$95K (Glassdoor est.),4.2,ExecOnline,"New York, NY","New York, NY",51 to 200 employees,2012,Company - Private,Education Training Services,Education,Unknown / Non-Applicable,"Harvard Business School, Coursera, edX",0,0,56,95,75.5,ExecOnline,NY,1,8,1,0,0,1,0,data scientist,na,4341,3</t>
  </si>
  <si>
    <t>658,658,Data Scientist,$71K-$121K (Glassdoor est.),3.5,Charter Spectrum,"Maryland Heights, MO","North Salt Lake, UT",1 to 50 employees,-1,School / School District,K-12 Education,Education,$5 to $10 million (USD),-1,0,0,71,121,96.0,Charter Spectrum,MO,0,-1,0,0,0,0,1,data scientist,na,3775,0</t>
  </si>
  <si>
    <t>659,659,Machine Learning Engineer,$62K-$112K (Glassdoor est.),4.0,Mteq,"Fort Belvoir, VA","Lorton, VA",501 to 1000 employees,1954,Company - Public,Aerospace &amp; Defense,Aerospace &amp; Defense,$100 to $500 million (USD),"Harris, Fibertek",0,0,62,112,87.0,Mteq,VA,0,66,1,0,0,0,0,mle,na,3127,2</t>
  </si>
  <si>
    <t>660,660,Data Scientist,$64K-$108K (Glassdoor est.),3.7,Brillient,"Silver Spring, MD","Reston, VA",201 to 500 employees,2006,Company - Private,IT Services,Information Technology,$25 to $50 million (USD),-1,0,0,64,108,86.0,Brillient,MD,0,14,1,0,0,0,1,data scientist,na,6626,0</t>
  </si>
  <si>
    <t>661,661,Senior Data Scientist,$89K-$144K (Glassdoor est.),4.4,Entefy,"Palo Alto, CA","Palo Alto, CA",1 to 50 employees,2012,Company - Private,Internet,Information Technology,Unknown / Non-Applicable,-1,0,0,89,144,116.5,Entefy,CA,1,8,1,0,0,0,0,data scientist,senior,1211,0</t>
  </si>
  <si>
    <t>662,662,Senior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</si>
  <si>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663,663,Marketing Data Analyst,$35K-$62K (Glassdoor est.),3.6,San Manuel Casino,"Highland, CA","Highland, CA",1001 to 5000 employees,1986,Company - Private,Gambling,"Arts, Entertainment &amp; Recreation",$100 to $500 million (USD),-1,0,0,35,62,48.5,San Manuel Casino,CA,1,34,0,0,0,0,1,analyst,na,4608,0</t>
  </si>
  <si>
    <t>664,664,Machine Learning Engineer - Regulatory,$61K-$113K (Glassdoor est.),3.7,Cboe Global Markets,"Lenexa, KS","Chicago, IL",501 to 1000 employees,1973,Company - Public,Stock Exchanges,Finance,$500 million to $1 billion (USD),-1,0,0,61,113,87.0,Cboe Global Markets,KS,0,47,1,0,0,0,1,mle,na,2860,0</t>
  </si>
  <si>
    <t>665,665,Data Engineer,$55K-$105K (Glassdoor est.),3.4,Trace3,"Houston, TX","Irvine, CA",501 to 1000 employees,2002,Company - Private,IT Services,Information Technology,$1 to $2 billion (USD),"World Wide Technology, Presidio, Optiv",0,0,55,105,80.0,Trace3,TX,0,18,1,0,1,0,1,data engineer,na,7802,3</t>
  </si>
  <si>
    <t>666,666,Medical Laboratory Scientist,$18-$25 Per Hour(Glassdoor est.),4.0,Texas Health Huguley Hospital,"Burleson, TX","Arlington, TX",1001 to 5000 employees,1977,Hospital,Health Care Services &amp; Hospitals,Health Care,$50 to $100 million (USD),-1,1,0,36,50,21.5,Texas Health Huguley Hospital,TX,0,43,0,0,0,1,0,na,na,5160,0</t>
  </si>
  <si>
    <t>667,667,Principal Data Scientist,$135K-$211K (Glassdoor est.),3.7,Northrop Grumman,"San Jose, CA","Falls Church, VA",10000+ employees,1939,Company - Public,Aerospace &amp; Defense,Aerospace &amp; Defense,$10+ billion (USD),-1,0,0,135,211,173.0,Northrop Grumman,CA,0,81,1,0,0,0,0,data scientist,senior,5884,0</t>
  </si>
  <si>
    <t>668,668,R&amp;D Specialist/ Food Scientist,$39K-$66K (Glassdoor est.),2.4,Teasdale Latin Foods,"Hoopeston, IL","Flower Mound, TX",501 to 1000 employees,-1,Company - Private,Food &amp; Beverage Manufacturing,Manufacturing,$100 to $500 million (USD),-1,0,0,39,66,52.5,Teasdale Latin Foods,IL,0,-1,0,0,0,0,0,na,na,2433,0</t>
  </si>
  <si>
    <t>669,669,Data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</si>
  <si>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670,670,"Associate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</si>
  <si>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671,671,Data Scientist - Systems Engineering,$50K-$89K (Glassdoor est.),3.2,MITRE,"Bedford, MA","Bedford, MA",5001 to 10000 employees,1958,Nonprofit Organization,Federal Agencies,Government,$1 to $2 billion (USD),"Battelle, General Atomics, SAIC",0,0,50,89,69.5,MITRE,MA,1,62,1,0,0,0,1,data scientist,na,4478,3</t>
  </si>
  <si>
    <t>672,672,Senior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</si>
  <si>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673,673,Data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</si>
  <si>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674,674,Data Scientist,$72K-$121K (Glassdoor est.),3.4,CompQsoft,"Washington, DC","Houston, TX",51 to 200 employees,1997,Company - Private,Consulting,Business Services,$10 to $25 million (USD),-1,0,0,72,121,96.5,CompQsoft,DC,0,23,1,0,0,0,0,data scientist,na,4662,0</t>
  </si>
  <si>
    <t>675,675,"Scientist, Bacteriology",$74K-$149K (Glassdoor est.),2.1,Cerus Corporation,"Concord, CA","Concord, CA",201 to 500 employees,-1,Company - Public,Biotech &amp; Pharmaceuticals,Biotech &amp; Pharmaceuticals,$25 to $50 million (USD),-1,0,0,74,149,111.5,Cerus Corporation,CA,1,-1,0,0,0,0,1,na,na,4300,0</t>
  </si>
  <si>
    <t>676,676,"Associate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</si>
  <si>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677,677,Data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</si>
  <si>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678,678,Data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</si>
  <si>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679,679,Senior Data Scientist,$97K-$160K (Glassdoor est.),4.4,Maven Wave Partners,"Chicago, IL","Chicago, IL",201 to 500 employees,2008,Company - Private,Consulting,Business Services,$50 to $100 million (USD),-1,0,0,97,160,128.5,Maven Wave Partners,IL,1,12,1,0,0,1,1,data scientist,senior,3160,0</t>
  </si>
  <si>
    <t>680,680,Senior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</si>
  <si>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681,681,Principal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</si>
  <si>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682,682,Clinical Laboratory Scientist,$24-$39 Per Hour(Glassdoor est.),3.7,Vail Health,"Vail, CO","Vail, CO",501 to 1000 employees,1966,Hospital,Health Care Services &amp; Hospitals,Health Care,$100 to $500 million (USD),-1,1,0,48,78,31.5,Vail Health,CO,1,54,0,0,0,0,0,na,na,1945,0</t>
  </si>
  <si>
    <t>683,683,"Data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</si>
  <si>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684,684,Data Scientist,$77K-$132K (Glassdoor est.),3.5,Crossix Solutions,"New York, NY","New York, NY",201 to 500 employees,2005,Company - Public,Advertising &amp; Marketing,Business Services,Unknown / Non-Applicable,-1,0,0,77,132,104.5,Crossix Solutions,NY,1,15,1,0,1,1,1,data scientist,na,4134,0</t>
  </si>
  <si>
    <t>685,685,Data Scientist,$51K-$88K (Glassdoor est.),4.3,Solugenix Corporation,"Phoenix, AZ","Brea, CA",201 to 500 employees,1969,Company - Private,IT Services,Information Technology,$50 to $100 million (USD),-1,0,0,51,88,69.5,Solugenix Corporation,AZ,0,51,1,0,0,0,1,data scientist,na,3728,0</t>
  </si>
  <si>
    <t>686,686,Data Scientist,$101K-$141K (Glassdoor est.),2.6,West Coast University,"Irvine, CA","Irvine, CA",10000+ employees,1997,Company - Private,Colleges &amp; Universities,Education,Unknown / Non-Applicable,-1,0,0,101,141,121.0,West Coast University,CA,1,23,1,0,0,0,0,data scientist,na,2399,0</t>
  </si>
  <si>
    <t>687,687,Data Engineer - Consultant (Charlotte Based),$59K-$112K (Glassdoor est.),4.2,Clarity Insights,"Charlotte, NC","Chicago, IL",201 to 500 employees,2008,Company - Private,IT Services,Information Technology,Unknown / Non-Applicable,-1,0,0,59,112,85.5,Clarity Insights,NC,0,12,1,0,0,0,1,data engineer,na,5192,0</t>
  </si>
  <si>
    <t>688,688,Data Engineer,$79K-$147K (Glassdoor est.),3.1,NCSOFT,"Aliso Viejo, CA","Seoul, South Korea",1001 to 5000 employees,1997,Company - Public,Video Games,Media,$10+ billion (USD),"Blizzard Entertainment, Riot Games, Electronic Arts",0,0,79,147,113.0,NCSOFT,CA,0,23,1,0,1,1,1,data engineer,na,2421,3</t>
  </si>
  <si>
    <t>689,689,Data Scientist (Warehouse Automation),$79K-$127K (Glassdoor est.),3.8,SoftBank Robotics,"San Francisco, CA","Paris, France",201 to 500 employees,2005,Subsidiary or Business Segment,Consumer Products Manufacturing,Manufacturing,$25 to $50 million (USD),-1,0,0,79,127,103.0,SoftBank Robotics,CA,0,15,1,0,0,1,0,data scientist,na,2730,0</t>
  </si>
  <si>
    <t>690,690,"Scientist, Immuno-Oncology",$62K-$119K (Glassdoor est.),3.9,GSK,"Cambridge, MA","Brentford, United Kingdom",10000+ employees,1830,Company - Public,Biotech &amp; Pharmaceuticals,Biotech &amp; Pharmaceuticals,$10+ billion (USD),"Pfizer, AstraZeneca, Merck",0,0,62,119,90.5,GSK,MA,0,190,0,0,0,1,0,na,na,5838,3</t>
  </si>
  <si>
    <t>691,691,Senior Data Scientist,$119K-$187K (Glassdoor est.),4.3,Factual,"Los Angeles, CA","Los Angeles, CA",51 to 200 employees,2008,Company - Private,Computer Hardware &amp; Software,Information Technology,Unknown / Non-Applicable,Foursquare,0,0,119,187,153.0,Factual,CA,1,12,1,0,1,0,1,data scientist,senior,2095,1</t>
  </si>
  <si>
    <t>692,692,Jr. Data Scientist,$81K-$132K (Glassdoor est.),3.2,MITRE,"McLean, VA","Bedford, MA",5001 to 10000 employees,1958,Nonprofit Organization,Federal Agencies,Government,$1 to $2 billion (USD),"Battelle, General Atomics, SAIC",0,0,81,132,106.5,MITRE,VA,0,62,1,0,1,0,1,data scientist,jr,3170,3</t>
  </si>
  <si>
    <t>693,693,Senior Data Scientist,Employer Provided Salary:$120K-$140K,5.0,SkySync,"Ann Arbor, MI","Ann Arbor, MI",51 to 200 employees,2011,Company - Private,Computer Hardware &amp; Software,Information Technology,Unknown / Non-Applicable,-1,0,1,120,140,130.0,SkySync,MI,1,9,0,0,0,0,1,data scientist,senior,3808,0</t>
  </si>
  <si>
    <t>694,694,Products Data Analyst II,$90K-$157K (Glassdoor est.),3.3,TriNet,"Dublin, CA","Dublin, CA",1001 to 5000 employees,1988,Company - Public,Consulting,Business Services,$2 to $5 billion (USD),"Paychex, Insperity, ADP",0,0,90,157,123.5,TriNet,CA,1,32,0,0,0,0,1,analyst,na,7383,3</t>
  </si>
  <si>
    <t>695,695,Data Architect / Data Modeler,$63K-$110K (Glassdoor est.),4.3,Medidata Solutions,"New York, NY","New York, NY",1001 to 5000 employees,1999,Company - Public,Enterprise Software &amp; Network Solutions,Information Technology,$500 million to $1 billion (USD),Oracle,0,0,63,110,86.5,Medidata Solutions,NY,1,21,0,0,0,1,1,na,na,4023,1</t>
  </si>
  <si>
    <t>696,696,Analytics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</si>
  <si>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697,697,Lead Data Analyst,$32K-$62K (Glassdoor est.),3.9,Signpost,"New York, NY","New York, NY",201 to 500 employees,2010,Company - Private,Internet,Information Technology,$10 to $25 million (USD),-1,0,0,32,62,47.0,Signpost,NY,1,10,0,0,1,0,0,analyst,senior,2460,0</t>
  </si>
  <si>
    <t>698,698,Data Science Engineer - Mobile,$116K-$208K (Glassdoor est.),4.0,Adobe,"San Jose, CA","San Jose, CA",10000+ employees,1982,Company - Public,Computer Hardware &amp; Software,Information Technology,$5 to $10 billion (USD),"Apple, Microsoft",0,0,116,208,162.0,Adobe,CA,1,38,1,0,0,0,1,na,na,3864,2</t>
  </si>
  <si>
    <t>699,699,Senior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</si>
  <si>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700,700,Data Scientist,$65K-$113K (Glassdoor est.),3.4,"DatamanUSA, LLC","Olympia, WA","Centennial, CO",51 to 200 employees,-1,Company - Private,IT Services,Information Technology,$5 to $10 million (USD),-1,0,0,65,113,89.0,"DatamanUSA, LLC",WA,0,-1,0,0,0,0,0,data scientist,na,407,0</t>
  </si>
  <si>
    <t>701,701,Sr.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</si>
  <si>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702,702,Senior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</si>
  <si>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703,703,Data Engineer,$74K-$124K (Glassdoor est.),4.0,Pinnacol Assurance,"Denver, CO","Denver, CO",501 to 1000 employees,1915,Nonprofit Organization,Insurance Carriers,Insurance,$500 million to $1 billion (USD),-1,0,0,74,124,99.0,Pinnacol Assurance,CO,1,105,1,0,0,1,0,data engineer,na,4701,0</t>
  </si>
  <si>
    <t>704,704,Food Scientist - Developer,$40K-$68K (Glassdoor est.),3.3,Palermo's Pizza,"Milwaukee, WI","Milwaukee, WI",501 to 1000 employees,1964,Company - Private,Food &amp; Beverage Manufacturing,Manufacturing,Unknown / Non-Applicable,-1,0,0,40,68,54.0,Palermo's Pizza,WI,1,56,0,0,0,0,0,na,na,2832,0</t>
  </si>
  <si>
    <t>705,705,Senior Data Engineer,$76K-$142K (Glassdoor est.),3.2,Equian LLC,"Franklin, TN","Indianapolis, IN",1001 to 5000 employees,2004,Company - Private,Health Care Services &amp; Hospitals,Health Care,Unknown / Non-Applicable,-1,0,0,76,142,109.0,Equian LLC,TN,0,16,0,0,0,1,1,data engineer,senior,1793,0</t>
  </si>
  <si>
    <t>706,706,Data Engineer,$76K-$142K (Glassdoor est.),3.4,MetroStar Systems,"Rockville, MD","Reston, VA",201 to 500 employees,1999,Company - Private,IT Services,Information Technology,$25 to $50 million (USD),-1,0,0,76,142,109.0,MetroStar Systems,MD,0,21,0,0,0,1,0,data engineer,na,3677,0</t>
  </si>
  <si>
    <t>707,707,Senior Data Scientist,$108K-$171K (Glassdoor est.),4.4,MathWorks,"Natick, MA","Natick, MA",1001 to 5000 employees,1984,Company - Private,Computer Hardware &amp; Software,Information Technology,$1 to $2 billion (USD),-1,0,0,108,171,139.5,MathWorks,MA,1,36,1,0,0,0,0,data scientist,senior,2518,0</t>
  </si>
  <si>
    <t>708,708,"Director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</si>
  <si>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709,709,Machine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</si>
  <si>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710,710,"Sr Expert Data Science, Advanced Visual Analytics (Associate level)",$80K-$133K (Glassdoor est.),3.8,Novartis,"Cambridge, MA","Basel, Switzerland",10000+ employees,1996,Company - Public,Biotech &amp; Pharmaceuticals,Biotech &amp; Pharmaceuticals,$10+ billion (USD),-1,0,0,80,133,106.5,Novartis,MA,0,24,1,0,0,0,0,na,senior,4033,0</t>
  </si>
  <si>
    <t>711,711,MED TECH/LAB SCIENTIST- SOUTH COASTAL LAB,$21-$34 Per Hour(Glassdoor est.),3.6,Beebe Healthcare,"Millville, DE","Lewes, DE",1001 to 5000 employees,1935,Nonprofit Organization,Health Care Services &amp; Hospitals,Health Care,$100 to $500 million (USD),-1,1,0,42,68,27.5,Beebe Healthcare,DE,0,85,0,0,0,0,0,na,na,2801,0</t>
  </si>
  <si>
    <t>712,712,"Scientist,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</si>
  <si>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713,713,Staff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</si>
  <si>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714,714,Data Scientist,$96K-$161K (Glassdoor est.),3.2,"Numeric, LLC","Philadelphia, PA","Chadds Ford, PA",1 to 50 employees,-1,Company - Private,Staffing &amp; Outsourcing,Business Services,$5 to $10 million (USD),-1,0,0,96,161,128.5,"Numeric, LLC",PA,0,-1,1,0,1,1,0,data scientist,na,2306,0</t>
  </si>
  <si>
    <t>715,715,Scientist - Analytical Services,$65K-$134K (Glassdoor est.),3.1,Reynolds American,"Winston-Salem, NC","Winston-Salem, NC",5001 to 10000 employees,1875,Company - Private,Consumer Products Manufacturing,Manufacturing,$10+ billion (USD),-1,0,0,65,134,99.5,Reynolds American,NC,1,145,0,0,0,0,1,na,na,7121,0</t>
  </si>
  <si>
    <t>716,716,"Associate Scientist / Sr. Associate Scientist, Antibody Discovery",$59K-$125K (Glassdoor est.),4.0,23andMe,"South San Francisco, CA","Sunnyvale, CA",501 to 1000 employees,2006,Company - Private,Biotech &amp; Pharmaceuticals,Biotech &amp; Pharmaceuticals,Unknown / Non-Applicable,"Ancestry, Verily Life Sciences, Abbott Laboratories",0,0,59,125,92.0,23andMe,CA,0,14,0,0,0,1,1,na,senior,3911,3</t>
  </si>
  <si>
    <t>717,717,Associate Data Analyst- Graduate Development Program,$32K-$59K (Glassdoor est.),3.3,National Interstate,"Richfield, OH","Richfield, OH",501 to 1000 employees,1989,Company - Private,Insurance Carriers,Insurance,$500 million to $1 billion (USD),-1,0,0,32,59,45.5,National Interstate,OH,1,31,0,0,0,0,0,analyst,na,2867,0</t>
  </si>
  <si>
    <t>718,718,Sr. Data Engineer,$87K-$158K (Glassdoor est.),4.5,Moser Consulting,"Indianapolis, IN","Indianapolis, IN",51 to 200 employees,1996,Company - Private,Consulting,Business Services,$25 to $50 million (USD),-1,0,0,87,158,122.5,Moser Consulting,IN,1,24,1,0,1,1,0,data engineer,senior,2311,0</t>
  </si>
  <si>
    <t>719,719,Clinical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</si>
  <si>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720,720,IT Associate Data Analyst,$39K-$69K (Glassdoor est.),3.7,The Hanover Insurance Group,"Worcester, MA","Worcester, MA",5001 to 10000 employees,1852,Company - Public,Insurance Carriers,Insurance,$5 to $10 billion (USD),-1,0,0,39,69,54.0,The Hanover Insurance Group,MA,1,168,0,0,0,0,0,analyst,na,3783,0</t>
  </si>
  <si>
    <t>721,721,Business Data Analyst,$36K-$71K (Glassdoor est.),3.8,Fareportal,"New York, NY","New York, NY",1001 to 5000 employees,2002,Company - Private,Travel Agencies,Travel &amp; Tourism,$2 to $5 billion (USD),"Expedia Group, Orbitz Worldwide, Priceline.com",0,0,36,71,53.5,Fareportal,NY,1,18,1,0,0,0,1,analyst,na,2479,3</t>
  </si>
  <si>
    <t>722,722,Senior Insurance Data Scientist,$107K-$173K (Glassdoor est.),3.9,TransUnion,"Chicago, IL","Chicago, IL",5001 to 10000 employees,1968,Company - Public,Financial Analytics &amp; Research,Finance,$1 to $2 billion (USD),-1,0,0,107,173,140.0,TransUnion,IL,1,52,1,0,0,0,1,data scientist,senior,5338,0</t>
  </si>
  <si>
    <t>723,723,Senior Data Science Systems Engineer,$56K-$99K (Glassdoor est.),3.2,MITRE,"Hampton, VA","Bedford, MA",5001 to 10000 employees,1958,Nonprofit Organization,Federal Agencies,Government,$1 to $2 billion (USD),"Battelle, General Atomics, SAIC",0,0,56,99,77.5,MITRE,VA,0,62,0,0,0,0,0,na,senior,3243,3</t>
  </si>
  <si>
    <t>724,724,ENVIRONMENTAL ENGINEER/SCIENTIST,Employer Provided Salary:$25-$28 Per Hour,3.3,Mcphail Associates,"Cambridge, MA","Cambridge, MA",1 to 50 employees,1976,Company - Private,Construction,"Construction, Repair &amp; Maintenance",Unknown / Non-Applicable,-1,1,1,50,56,26.5,Mcphail Associates,MA,1,44,0,0,0,0,1,na,na,1848,0</t>
  </si>
  <si>
    <t>725,725,Senior Scientist - Regulatory Submissions,$80K-$155K (Glassdoor est.),3.1,Reynolds American,"Winston-Salem, NC","Winston-Salem, NC",5001 to 10000 employees,1875,Company - Private,Consumer Products Manufacturing,Manufacturing,$10+ billion (USD),-1,0,0,80,155,117.5,Reynolds American,NC,1,145,0,0,0,0,1,na,senior,7361,0</t>
  </si>
  <si>
    <t>726,726,Scientist - Biomarker and Flow Cytometry,$43K-$98K (Glassdoor est.),2.4,Crown Bioscience,"San Diego, CA","San Diego, CA",501 to 1000 employees,2006,Company - Private,Biotech &amp; Pharmaceuticals,Biotech &amp; Pharmaceuticals,$50 to $100 million (USD),-1,0,0,43,98,70.5,Crown Bioscience,CA,1,14,0,0,0,0,0,na,na,3374,0</t>
  </si>
  <si>
    <t>727,727,Revenue Analytics Manager,$45K-$78K (Glassdoor est.),4.8,HOVER,"San Francisco, CA","San Francisco, CA",51 to 200 employees,2011,Company - Private,Computer Hardware &amp; Software,Information Technology,$25 to $50 million (USD),-1,0,0,45,78,61.5,HOVER,CA,1,9,0,0,0,0,1,manager,na,3693,0</t>
  </si>
  <si>
    <t>728,728,Sr. Scientist Method Development,$50K-$110K (Glassdoor est.),2.9,Q2 Solutions,"Marietta, GA","Morrisville, NC",1001 to 5000 employees,2015,Company - Private,Biotech &amp; Pharmaceuticals,Biotech &amp; Pharmaceuticals,Unknown / Non-Applicable,-1,0,0,50,110,80.0,Q2 Solutions,GA,0,5,0,0,0,0,1,na,senior,4613,0</t>
  </si>
  <si>
    <t>729,729,"Associate Scientist, LC/MS Biologics",$44K-$96K (Glassdoor est.),2.9,Q2 Solutions,"Ithaca, NY","Morrisville, NC",1001 to 5000 employees,2015,Company - Private,Biotech &amp; Pharmaceuticals,Biotech &amp; Pharmaceuticals,Unknown / Non-Applicable,-1,0,0,44,96,70.0,Q2 Solutions,NY,0,5,0,0,0,0,1,na,na,4707,0</t>
  </si>
  <si>
    <t>730,730,"Research Scientist, Immunology - Cancer Biology",Employer Provided Salary:$100K-$140K,-1.0,Kronos Bio,"Cambridge, MA","San Mateo, CA",Unknown,-1,Company - Private,-1,-1,Unknown / Non-Applicable,-1,0,1,100,140,120.0,Kronos Bio,MA,0,-1,0,0,0,0,1,na,na,3309,0</t>
  </si>
  <si>
    <t>731,731,IT - Data Engineer II,$61K-$119K (Glassdoor est.),3.4,Arbella Insurance,"Quincy, MA","Quincy, MA",1001 to 5000 employees,1988,Company - Private,Insurance Carriers,Insurance,$100 to $500 million (USD),-1,0,0,61,119,90.0,Arbella Insurance,MA,1,32,0,0,1,0,1,data engineer,na,2752,0</t>
  </si>
  <si>
    <t>732,732,Machine Learning Engineer (NLP),$80K-$142K (Glassdoor est.),4.1,CK-12 Foundation,"Palo Alto, CA","Palo Alto, CA",1 to 50 employees,2007,Company - Private,K-12 Education,Education,Unknown / Non-Applicable,-1,0,0,80,142,111.0,CK-12 Foundation,CA,1,13,1,0,0,1,1,mle,na,3478,0</t>
  </si>
  <si>
    <t>733,733,Senior Data Analyst,$99K-$178K (Glassdoor est.),3.9,Life360,"San Francisco, CA","San Francisco, CA",51 to 200 employees,2008,Company - Public,Computer Hardware &amp; Software,Information Technology,Unknown / Non-Applicable,-1,0,0,99,178,138.5,Life360,CA,1,12,1,0,0,0,0,analyst,senior,5717,0</t>
  </si>
  <si>
    <t>734,734,Data Science Project Manager,$37K-$100K (Glassdoor est.),3.6,MassMutual,"Boston, MA","Springfield, MA",5001 to 10000 employees,1851,Company - Private,Insurance Carriers,Insurance,$10+ billion (USD),-1,0,0,37,100,68.5,MassMutual,MA,0,169,0,0,0,0,1,manager,na,5016,0</t>
  </si>
  <si>
    <t>735,735,Data Engineer,$62K-$113K (Glassdoor est.),3.9,Fivestars,"San Francisco, CA","San Francisco, CA",201 to 500 employees,2011,Company - Private,Internet,Information Technology,$100 to $500 million (USD),"Belly, SpotOn",0,0,62,113,87.5,Fivestars,CA,1,9,1,0,0,1,1,data engineer,na,3813,2</t>
  </si>
  <si>
    <t>736,736,"Principal,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</si>
  <si>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737,737,"Sr Scientist, Immuno-Oncology - Oncology",$58K-$111K (Glassdoor est.),3.9,GSK,"Cambridge, MA","Brentford, United Kingdom",10000+ employees,1830,Company - Public,Biotech &amp; Pharmaceuticals,Biotech &amp; Pharmaceuticals,$10+ billion (USD),"Pfizer, AstraZeneca, Merck",0,0,58,111,84.5,GSK,MA,0,190,0,0,0,1,0,na,senior,6162,3</t>
  </si>
  <si>
    <t>738,738,Senior Data Engineer,$72K-$133K (Glassdoor est.),4.4,Eventbrite,"Nashville, TN","San Francisco, CA",1001 to 5000 employees,2006,Company - Public,Internet,Information Technology,$100 to $500 million (USD),"See Tickets, TicketWeb, Vendini",0,0,72,133,102.5,Eventbrite,TN,0,14,1,0,1,1,0,data engineer,senior,6130,3</t>
  </si>
  <si>
    <t>739,739,"Project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</si>
  <si>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740,740,Data Science Manager,$95K-$160K (Glassdoor est.),3.2,"Numeric, LLC","Allentown, PA","Chadds Ford, PA",1 to 50 employees,-1,Company - Private,Staffing &amp; Outsourcing,Business Services,$5 to $10 million (USD),-1,0,0,95,160,127.5,"Numeric, LLC",PA,0,-1,0,0,0,0,1,manager,na,1642,0</t>
  </si>
  <si>
    <t>741,741,Research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</si>
  <si>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Job Title</t>
  </si>
  <si>
    <t>Salary Estimate</t>
  </si>
  <si>
    <t>Company Name</t>
  </si>
  <si>
    <t>Location</t>
  </si>
  <si>
    <t>Industry</t>
  </si>
  <si>
    <t>Sector</t>
  </si>
  <si>
    <t>Revenue</t>
  </si>
  <si>
    <t>Data Scientist</t>
  </si>
  <si>
    <t>$53K-$91K (Glassdoor est.)</t>
  </si>
  <si>
    <t>Tecolote Research</t>
  </si>
  <si>
    <t>Aerospace &amp; Defense</t>
  </si>
  <si>
    <t>$50 to $100 million (USD)</t>
  </si>
  <si>
    <t>NM</t>
  </si>
  <si>
    <t>Healthcare Data Scientist</t>
  </si>
  <si>
    <t>$63K-$112K (Glassdoor est.)</t>
  </si>
  <si>
    <t>University of Maryland Medical System</t>
  </si>
  <si>
    <t>Health Care Services &amp; Hospitals</t>
  </si>
  <si>
    <t>Health Care</t>
  </si>
  <si>
    <t>$2 to $5 billion (USD)</t>
  </si>
  <si>
    <t>MD</t>
  </si>
  <si>
    <t>$80K-$90K (Glassdoor est.)</t>
  </si>
  <si>
    <t>KnowBe4</t>
  </si>
  <si>
    <t>Security Services</t>
  </si>
  <si>
    <t>Business Services</t>
  </si>
  <si>
    <t>$100 to $500 million (USD)</t>
  </si>
  <si>
    <t>FL</t>
  </si>
  <si>
    <t>$56K-$97K (Glassdoor est.)</t>
  </si>
  <si>
    <t>PNNL</t>
  </si>
  <si>
    <t>Government</t>
  </si>
  <si>
    <t>Energy</t>
  </si>
  <si>
    <t>Oil, Gas, Energy &amp; Utilities</t>
  </si>
  <si>
    <t>$500 million to $1 billion (USD)</t>
  </si>
  <si>
    <t>WA</t>
  </si>
  <si>
    <t>$86K-$143K (Glassdoor est.)</t>
  </si>
  <si>
    <t>Affinity Solutions</t>
  </si>
  <si>
    <t>Advertising &amp; Marketing</t>
  </si>
  <si>
    <t>Unknown / Non-Applicable</t>
  </si>
  <si>
    <t>NY</t>
  </si>
  <si>
    <t>$71K-$119K (Glassdoor est.)</t>
  </si>
  <si>
    <t>CyrusOne</t>
  </si>
  <si>
    <t>Real Estate</t>
  </si>
  <si>
    <t>$1 to $2 billion (USD)</t>
  </si>
  <si>
    <t>TX</t>
  </si>
  <si>
    <t>$54K-$93K (Glassdoor est.)</t>
  </si>
  <si>
    <t>ClearOne Advantage</t>
  </si>
  <si>
    <t>Banks &amp; Credit Unions</t>
  </si>
  <si>
    <t>Finance</t>
  </si>
  <si>
    <t>$86K-$142K (Glassdoor est.)</t>
  </si>
  <si>
    <t>Logic20/20</t>
  </si>
  <si>
    <t>Consulting</t>
  </si>
  <si>
    <t>$25 to $50 million (USD)</t>
  </si>
  <si>
    <t>CA</t>
  </si>
  <si>
    <t>Research Scientist</t>
  </si>
  <si>
    <t>$38K-$84K (Glassdoor est.)</t>
  </si>
  <si>
    <t>Rochester Regional Health</t>
  </si>
  <si>
    <t>$120K-$160K (Glassdoor est.)</t>
  </si>
  <si>
    <t>&lt;intent&gt;</t>
  </si>
  <si>
    <t>Internet</t>
  </si>
  <si>
    <t>Information Technology</t>
  </si>
  <si>
    <t>$126K-$201K (Glassdoor est.)</t>
  </si>
  <si>
    <t>Wish</t>
  </si>
  <si>
    <t>San Francisco, CA</t>
  </si>
  <si>
    <t>Other Retail Stores</t>
  </si>
  <si>
    <t>Retail</t>
  </si>
  <si>
    <t>$64K-$106K (Glassdoor est.)</t>
  </si>
  <si>
    <t>ManTech</t>
  </si>
  <si>
    <t>Research &amp; Development</t>
  </si>
  <si>
    <t>VA</t>
  </si>
  <si>
    <t>Staff Data Scientist - Technology</t>
  </si>
  <si>
    <t>$106K-$172K (Glassdoor est.)</t>
  </si>
  <si>
    <t>Walmart</t>
  </si>
  <si>
    <t>Department, Clothing, &amp; Shoe Stores</t>
  </si>
  <si>
    <t>$10+ billion (USD)</t>
  </si>
  <si>
    <t>Data Analyst</t>
  </si>
  <si>
    <t>$46K-$85K (Glassdoor est.)</t>
  </si>
  <si>
    <t>Yesler</t>
  </si>
  <si>
    <t>$83K-$144K (Glassdoor est.)</t>
  </si>
  <si>
    <t>Takeda Pharmaceuticals</t>
  </si>
  <si>
    <t>Cambridge, MA</t>
  </si>
  <si>
    <t>Biotech &amp; Pharmaceuticals</t>
  </si>
  <si>
    <t>MA</t>
  </si>
  <si>
    <t>Data Engineer I</t>
  </si>
  <si>
    <t>$102K-$190K (Glassdoor est.)</t>
  </si>
  <si>
    <t>Audible</t>
  </si>
  <si>
    <t>Motion Picture Production &amp; Distribution</t>
  </si>
  <si>
    <t>Media</t>
  </si>
  <si>
    <t>NJ</t>
  </si>
  <si>
    <t>$67K-$137K (Glassdoor est.)</t>
  </si>
  <si>
    <t>Blueprint Medicines</t>
  </si>
  <si>
    <t>$1 to $5 million (USD)</t>
  </si>
  <si>
    <t>Customer Data Scientist</t>
  </si>
  <si>
    <t>$118K-$189K (Glassdoor est.)</t>
  </si>
  <si>
    <t>h2o.ai</t>
  </si>
  <si>
    <t>Enterprise Software &amp; Network Solutions</t>
  </si>
  <si>
    <t>Data Scientist - Health Data Analytics</t>
  </si>
  <si>
    <t>$110K-$175K (Glassdoor est.)</t>
  </si>
  <si>
    <t>Nuna</t>
  </si>
  <si>
    <t>$64K-$111K (Glassdoor est.)</t>
  </si>
  <si>
    <t>Pinnacol Assurance</t>
  </si>
  <si>
    <t>Insurance Carriers</t>
  </si>
  <si>
    <t>Insurance</t>
  </si>
  <si>
    <t>CO</t>
  </si>
  <si>
    <t>$81K-$130K (Glassdoor est.)</t>
  </si>
  <si>
    <t>Porch</t>
  </si>
  <si>
    <t>Senior Data Scientist / Machine Learning</t>
  </si>
  <si>
    <t>$73K-$119K (Glassdoor est.)</t>
  </si>
  <si>
    <t>Health IQ</t>
  </si>
  <si>
    <t>Insurance Agencies &amp; Brokerages</t>
  </si>
  <si>
    <t>Data Scientist - Quantitative</t>
  </si>
  <si>
    <t>$86K-$139K (Glassdoor est.)</t>
  </si>
  <si>
    <t>Truckstop.com</t>
  </si>
  <si>
    <t>Logistics &amp; Supply Chain</t>
  </si>
  <si>
    <t>Transportation &amp; Logistics</t>
  </si>
  <si>
    <t>IL</t>
  </si>
  <si>
    <t>$63K-$105K (Glassdoor est.)</t>
  </si>
  <si>
    <t>SMC 3</t>
  </si>
  <si>
    <t>$10 to $25 million (USD)</t>
  </si>
  <si>
    <t>KY</t>
  </si>
  <si>
    <t>$109K-$177K (Glassdoor est.)</t>
  </si>
  <si>
    <t>Novetta</t>
  </si>
  <si>
    <t>Digital Health Data Scientist</t>
  </si>
  <si>
    <t>$63K-$110K (Glassdoor est.)</t>
  </si>
  <si>
    <t>Pfizer</t>
  </si>
  <si>
    <t>$75K-$124K (Glassdoor est.)</t>
  </si>
  <si>
    <t>First Tech Federal Credit Union</t>
  </si>
  <si>
    <t>OR</t>
  </si>
  <si>
    <t>Associate Data Analyst</t>
  </si>
  <si>
    <t>$34K-$61K (Glassdoor est.)</t>
  </si>
  <si>
    <t>The Hanover Insurance Group</t>
  </si>
  <si>
    <t>$5 to $10 billion (USD)</t>
  </si>
  <si>
    <t>Clinical Data Scientist</t>
  </si>
  <si>
    <t>CT</t>
  </si>
  <si>
    <t>$72K-$120K (Glassdoor est.)</t>
  </si>
  <si>
    <t>Amrock</t>
  </si>
  <si>
    <t>MI</t>
  </si>
  <si>
    <t>Data Scientist / Machine Learning Expert</t>
  </si>
  <si>
    <t>Novartis</t>
  </si>
  <si>
    <t>$93K-$149K (Glassdoor est.)</t>
  </si>
  <si>
    <t>Juniper Networks</t>
  </si>
  <si>
    <t>Telecommunications Services</t>
  </si>
  <si>
    <t>Telecommunications</t>
  </si>
  <si>
    <t>$85K-$140K (Glassdoor est.)</t>
  </si>
  <si>
    <t>New England Biolabs</t>
  </si>
  <si>
    <t>Web Data Analyst</t>
  </si>
  <si>
    <t>$77K-$135K (Glassdoor est.)</t>
  </si>
  <si>
    <t>Clarity Insights</t>
  </si>
  <si>
    <t>IT Services</t>
  </si>
  <si>
    <t>$82K-$132K (Glassdoor est.)</t>
  </si>
  <si>
    <t>Esri</t>
  </si>
  <si>
    <t>Computer Hardware &amp; Software</t>
  </si>
  <si>
    <t>$83K-$137K (Glassdoor est.)</t>
  </si>
  <si>
    <t>Systems &amp; Technology Research</t>
  </si>
  <si>
    <t>Senior Data Scientist</t>
  </si>
  <si>
    <t>$115K-$180K (Glassdoor est.)</t>
  </si>
  <si>
    <t>Sartorius</t>
  </si>
  <si>
    <t>Data Engineer</t>
  </si>
  <si>
    <t>$74K-$138K (Glassdoor est.)</t>
  </si>
  <si>
    <t>Lancer Insurance</t>
  </si>
  <si>
    <t>$64K-$112K (Glassdoor est.)</t>
  </si>
  <si>
    <t>Sauce Labs</t>
  </si>
  <si>
    <t>$68K-$129K (Glassdoor est.)</t>
  </si>
  <si>
    <t>Less than $1 million (USD)</t>
  </si>
  <si>
    <t>Data Scientist - Algorithms &amp; Inference</t>
  </si>
  <si>
    <t>Scientist</t>
  </si>
  <si>
    <t>$52K-$113K (Glassdoor est.)</t>
  </si>
  <si>
    <t>Edgewell Personal Care</t>
  </si>
  <si>
    <t>Consumer Products Manufacturing</t>
  </si>
  <si>
    <t>Manufacturing</t>
  </si>
  <si>
    <t>$110K-$150K(Employer est.)</t>
  </si>
  <si>
    <t>Equity Residential</t>
  </si>
  <si>
    <t>Employer Provided Salary:$150K-$160K</t>
  </si>
  <si>
    <t>BPA Services</t>
  </si>
  <si>
    <t>Alexandria, VA</t>
  </si>
  <si>
    <t>DC</t>
  </si>
  <si>
    <t>Lead Data Scientist</t>
  </si>
  <si>
    <t>$158K-$211K (Glassdoor est.)</t>
  </si>
  <si>
    <t>Visa Inc.</t>
  </si>
  <si>
    <t>$20K-$39K (Glassdoor est.)</t>
  </si>
  <si>
    <t>Intrado</t>
  </si>
  <si>
    <t>Spectral Scientist/Engineer</t>
  </si>
  <si>
    <t>$56K-$117K (Glassdoor est.)</t>
  </si>
  <si>
    <t>Centauri</t>
  </si>
  <si>
    <t>OH</t>
  </si>
  <si>
    <t>$63K-$99K (Glassdoor est.)</t>
  </si>
  <si>
    <t>Caterpillar</t>
  </si>
  <si>
    <t>Industrial Manufacturing</t>
  </si>
  <si>
    <t>$68K-$114K (Glassdoor est.)</t>
  </si>
  <si>
    <t>Zimmerman Advertising</t>
  </si>
  <si>
    <t>Liberty Mutual Insurance</t>
  </si>
  <si>
    <t>Boston, MA</t>
  </si>
  <si>
    <t>Data Science Analyst</t>
  </si>
  <si>
    <t>$41K-$95K (Glassdoor est.)</t>
  </si>
  <si>
    <t>Torch Technologies, Inc.</t>
  </si>
  <si>
    <t>AL</t>
  </si>
  <si>
    <t>$86K-$144K (Glassdoor est.)</t>
  </si>
  <si>
    <t>Swiss Re</t>
  </si>
  <si>
    <t>$80K-$139K (Glassdoor est.)</t>
  </si>
  <si>
    <t>Northrop Grumman</t>
  </si>
  <si>
    <t>San Diego, CA</t>
  </si>
  <si>
    <t>$56K-$95K (Glassdoor est.)</t>
  </si>
  <si>
    <t>$120K-$189K (Glassdoor est.)</t>
  </si>
  <si>
    <t>Netskope</t>
  </si>
  <si>
    <t>$111K-$176K (Glassdoor est.)</t>
  </si>
  <si>
    <t>1904labs</t>
  </si>
  <si>
    <t>MO</t>
  </si>
  <si>
    <t>The David J. Joseph Company</t>
  </si>
  <si>
    <t>Metals Brokers</t>
  </si>
  <si>
    <t>Mining &amp; Metals</t>
  </si>
  <si>
    <t>$84K-$146K (Glassdoor est.)</t>
  </si>
  <si>
    <t>USEReady</t>
  </si>
  <si>
    <t>Senior Risk Data Scientist</t>
  </si>
  <si>
    <t>$107K-$172K (Glassdoor est.)</t>
  </si>
  <si>
    <t>Bill.com</t>
  </si>
  <si>
    <t>Financial Transaction Processing</t>
  </si>
  <si>
    <t>$49K-$85K (Glassdoor est.)</t>
  </si>
  <si>
    <t>Pacific Northwest National Laboratory</t>
  </si>
  <si>
    <t>$61K-$109K (Glassdoor est.)</t>
  </si>
  <si>
    <t>DICK'S Sporting Goods - Corporate</t>
  </si>
  <si>
    <t>Sporting Goods Stores</t>
  </si>
  <si>
    <t>PA</t>
  </si>
  <si>
    <t>$88K-$148K (Glassdoor est.)</t>
  </si>
  <si>
    <t>Berg Health</t>
  </si>
  <si>
    <t>$60K-$99K (Glassdoor est.)</t>
  </si>
  <si>
    <t>Oversight Systems</t>
  </si>
  <si>
    <t>GA</t>
  </si>
  <si>
    <t>Data Scientist - Research</t>
  </si>
  <si>
    <t>$41K-$72K (Glassdoor est.)</t>
  </si>
  <si>
    <t>C Space</t>
  </si>
  <si>
    <t>$96K-$161K (Glassdoor est.)</t>
  </si>
  <si>
    <t>Numeric, LLC</t>
  </si>
  <si>
    <t>Philadelphia, PA</t>
  </si>
  <si>
    <t>Staffing &amp; Outsourcing</t>
  </si>
  <si>
    <t>$5 to $10 million (USD)</t>
  </si>
  <si>
    <t>R&amp;D Data Analysis Scientist</t>
  </si>
  <si>
    <t>$65K-$130K (Glassdoor est.)</t>
  </si>
  <si>
    <t>HP Inc.</t>
  </si>
  <si>
    <t>Analytics Consultant</t>
  </si>
  <si>
    <t>$52K-$81K (Glassdoor est.)</t>
  </si>
  <si>
    <t>SpringML</t>
  </si>
  <si>
    <t>IN</t>
  </si>
  <si>
    <t>Director, Data Science</t>
  </si>
  <si>
    <t>$139K-$220K (Glassdoor est.)</t>
  </si>
  <si>
    <t>Grainger</t>
  </si>
  <si>
    <t>Wholesale</t>
  </si>
  <si>
    <t>$50K-$102K (Glassdoor est.)</t>
  </si>
  <si>
    <t>EAG Laboratories</t>
  </si>
  <si>
    <t>$85K-$139K (Glassdoor est.)</t>
  </si>
  <si>
    <t>The Buffalo Group</t>
  </si>
  <si>
    <t>$74K-$122K (Glassdoor est.)</t>
  </si>
  <si>
    <t>Carmeuse</t>
  </si>
  <si>
    <t>Mining</t>
  </si>
  <si>
    <t>R&amp;D Sr Data Scientist</t>
  </si>
  <si>
    <t>$99K-$157K (Glassdoor est.)</t>
  </si>
  <si>
    <t>Customer Data Scientist/Sales Engineer (Bay</t>
  </si>
  <si>
    <t>$79K-$222K (Glassdoor est.)</t>
  </si>
  <si>
    <t>$57K-$118K (Glassdoor est.)</t>
  </si>
  <si>
    <t>GNS Healthcare</t>
  </si>
  <si>
    <t>Peraton</t>
  </si>
  <si>
    <t>$86K-$141K (Glassdoor est.)</t>
  </si>
  <si>
    <t>Pactera</t>
  </si>
  <si>
    <t>$94K-$154K (Glassdoor est.)</t>
  </si>
  <si>
    <t>Nurx</t>
  </si>
  <si>
    <t>Jr. Business Data Analyst</t>
  </si>
  <si>
    <t>$37K-$76K (Glassdoor est.)</t>
  </si>
  <si>
    <t>webfx.com</t>
  </si>
  <si>
    <t>$100K-$160K (Glassdoor est.)</t>
  </si>
  <si>
    <t>Johns Hopkins University Applied Physics Laboratory</t>
  </si>
  <si>
    <t>$55K-$100K (Glassdoor est.)</t>
  </si>
  <si>
    <t>Productive Edge</t>
  </si>
  <si>
    <t>$60K-$114K (Glassdoor est.)</t>
  </si>
  <si>
    <t>Excella Consulting</t>
  </si>
  <si>
    <t>$39K-$68K (Glassdoor est.)</t>
  </si>
  <si>
    <t>Gensco</t>
  </si>
  <si>
    <t>$64K-$107K (Glassdoor est.)</t>
  </si>
  <si>
    <t>goTRG</t>
  </si>
  <si>
    <t>Data Management Specialist</t>
  </si>
  <si>
    <t>$31K-$65K (Glassdoor est.)</t>
  </si>
  <si>
    <t>NMR Consulting</t>
  </si>
  <si>
    <t>E-Commerce Data Analyst</t>
  </si>
  <si>
    <t>$34K-$62K (Glassdoor est.)</t>
  </si>
  <si>
    <t>iSeatz</t>
  </si>
  <si>
    <t>LA</t>
  </si>
  <si>
    <t>$117K-$231K (Glassdoor est.)</t>
  </si>
  <si>
    <t>Nektar Therapeutics</t>
  </si>
  <si>
    <t>Insurance Data Scientist</t>
  </si>
  <si>
    <t>TransUnion</t>
  </si>
  <si>
    <t>Financial Analytics &amp; Research</t>
  </si>
  <si>
    <t>Data Modeler</t>
  </si>
  <si>
    <t>$79K-$134K (Glassdoor est.)</t>
  </si>
  <si>
    <t>IT Concepts</t>
  </si>
  <si>
    <t>Data Analyst / Scientist</t>
  </si>
  <si>
    <t>$52K-$93K (Glassdoor est.)</t>
  </si>
  <si>
    <t>Scientific Research Corporation</t>
  </si>
  <si>
    <t>$55K-$116K (Glassdoor est.)</t>
  </si>
  <si>
    <t>General Dynamics Information Technology</t>
  </si>
  <si>
    <t>$72K-$123K (Glassdoor est.)</t>
  </si>
  <si>
    <t>MITRE</t>
  </si>
  <si>
    <t>Federal Agencies</t>
  </si>
  <si>
    <t>$74K-$124K (Glassdoor est.)</t>
  </si>
  <si>
    <t>$40K-$73K (Glassdoor est.)</t>
  </si>
  <si>
    <t>DentaQuest</t>
  </si>
  <si>
    <t>WI</t>
  </si>
  <si>
    <t>$102K-$164K (Glassdoor est.)</t>
  </si>
  <si>
    <t>Redjack</t>
  </si>
  <si>
    <t>$89K-$153K (Glassdoor est.)</t>
  </si>
  <si>
    <t>7Park Data</t>
  </si>
  <si>
    <t>$61K-$110K (Glassdoor est.)</t>
  </si>
  <si>
    <t>Rapid Response Monitoring</t>
  </si>
  <si>
    <t>Data Scientist, Rice University</t>
  </si>
  <si>
    <t>$65K-$110K (Glassdoor est.)</t>
  </si>
  <si>
    <t>Trilogy Ed</t>
  </si>
  <si>
    <t>Education Training Services</t>
  </si>
  <si>
    <t>Education</t>
  </si>
  <si>
    <t>$200K-$275K(Employer est.)</t>
  </si>
  <si>
    <t>Gallup</t>
  </si>
  <si>
    <t>$68K-$123K (Glassdoor est.)</t>
  </si>
  <si>
    <t>CapTech</t>
  </si>
  <si>
    <t>NC</t>
  </si>
  <si>
    <t>$80K-$129K (Glassdoor est.)</t>
  </si>
  <si>
    <t>American Axle &amp; Manufacturing</t>
  </si>
  <si>
    <t>Transportation Equipment Manufacturing</t>
  </si>
  <si>
    <t>Financial Data Analyst</t>
  </si>
  <si>
    <t>CentralReach</t>
  </si>
  <si>
    <t>Senior Data Analyst</t>
  </si>
  <si>
    <t>$39K-$71K (Glassdoor est.)</t>
  </si>
  <si>
    <t>Integrate</t>
  </si>
  <si>
    <t>AZ</t>
  </si>
  <si>
    <t>$38K-$85K (Glassdoor est.)</t>
  </si>
  <si>
    <t>Boys Town Hospital</t>
  </si>
  <si>
    <t>NE</t>
  </si>
  <si>
    <t>$121K-$193K (Glassdoor est.)</t>
  </si>
  <si>
    <t>Demandbase</t>
  </si>
  <si>
    <t>$54K-$102K (Glassdoor est.)</t>
  </si>
  <si>
    <t>Sapphire Digital</t>
  </si>
  <si>
    <t>$102K-$163K (Glassdoor est.)</t>
  </si>
  <si>
    <t>Formation</t>
  </si>
  <si>
    <t>$76K-$140K (Glassdoor est.)</t>
  </si>
  <si>
    <t>Autodesk</t>
  </si>
  <si>
    <t>Ag Data Scientist</t>
  </si>
  <si>
    <t>$60K-$101K (Glassdoor est.)</t>
  </si>
  <si>
    <t>Beck's Hybrids</t>
  </si>
  <si>
    <t>Farm Support Services</t>
  </si>
  <si>
    <t>Agriculture &amp; Forestry</t>
  </si>
  <si>
    <t>$82K-$133K (Glassdoor est.)</t>
  </si>
  <si>
    <t>DrFirst</t>
  </si>
  <si>
    <t>$65K-$125K (Glassdoor est.)</t>
  </si>
  <si>
    <t>Object Partners</t>
  </si>
  <si>
    <t>MN</t>
  </si>
  <si>
    <t>$91K-$148K (Glassdoor est.)</t>
  </si>
  <si>
    <t>L.A. Care Health Plan</t>
  </si>
  <si>
    <t>Senior Data Engineer</t>
  </si>
  <si>
    <t>$95K-$173K (Glassdoor est.)</t>
  </si>
  <si>
    <t>Red Ventures</t>
  </si>
  <si>
    <t>$77K-$124K (Glassdoor est.)</t>
  </si>
  <si>
    <t>Quick Base</t>
  </si>
  <si>
    <t>$80K-$135K (Glassdoor est.)</t>
  </si>
  <si>
    <t>The E.W. Scripps Company</t>
  </si>
  <si>
    <t>TV Broadcast &amp; Cable Networks</t>
  </si>
  <si>
    <t>$85K-$159K (Glassdoor est.)</t>
  </si>
  <si>
    <t>Upside Business Travel</t>
  </si>
  <si>
    <t>$80K-$105K(Employer est.)</t>
  </si>
  <si>
    <t>$43K-$81K (Glassdoor est.)</t>
  </si>
  <si>
    <t>Synagro</t>
  </si>
  <si>
    <t>Project Scientist</t>
  </si>
  <si>
    <t>$29K-$50K (Glassdoor est.)</t>
  </si>
  <si>
    <t>Alliance Source Testing</t>
  </si>
  <si>
    <t>Architectural &amp; Engineering Services</t>
  </si>
  <si>
    <t>Accuride International</t>
  </si>
  <si>
    <t>Data Analytics Manager</t>
  </si>
  <si>
    <t>$26K-$55K (Glassdoor est.)</t>
  </si>
  <si>
    <t>Full Potential Solutions</t>
  </si>
  <si>
    <t>$61K-$118K (Glassdoor est.)</t>
  </si>
  <si>
    <t>$60K-$102K (Glassdoor est.)</t>
  </si>
  <si>
    <t>Maven Wave Partners</t>
  </si>
  <si>
    <t>$112K-$182K (Glassdoor est.)</t>
  </si>
  <si>
    <t>First Command Financial Services, Inc.</t>
  </si>
  <si>
    <t>Brokerage Services</t>
  </si>
  <si>
    <t>Associate Scientist</t>
  </si>
  <si>
    <t>$51K-$112K (Glassdoor est.)</t>
  </si>
  <si>
    <t>Pharmavite</t>
  </si>
  <si>
    <t>Valencia, CA</t>
  </si>
  <si>
    <t>$113K-$223K (Glassdoor est.)</t>
  </si>
  <si>
    <t>BioMarin Pharmaceutical</t>
  </si>
  <si>
    <t>Machine Learning Engineer</t>
  </si>
  <si>
    <t>$72K-$129K (Glassdoor est.)</t>
  </si>
  <si>
    <t>Stratagem Group</t>
  </si>
  <si>
    <t>$71K-$123K (Glassdoor est.)</t>
  </si>
  <si>
    <t>PA Consulting</t>
  </si>
  <si>
    <t>Employer Provided Salary:$120K-$145K</t>
  </si>
  <si>
    <t>Gridiron IT</t>
  </si>
  <si>
    <t>$80K-$120K (Glassdoor est.)</t>
  </si>
  <si>
    <t>Sr. Data Scientist</t>
  </si>
  <si>
    <t>$80K-$130K (Glassdoor est.)</t>
  </si>
  <si>
    <t>Evolve Vacation Rental</t>
  </si>
  <si>
    <t>Travel Agencies</t>
  </si>
  <si>
    <t>Travel &amp; Tourism</t>
  </si>
  <si>
    <t>Data Engineer 4 - Contract</t>
  </si>
  <si>
    <t>$59K-$115K (Glassdoor est.)</t>
  </si>
  <si>
    <t>The Church of Jesus Christ of Latter-day Saints</t>
  </si>
  <si>
    <t>Religious Organizations</t>
  </si>
  <si>
    <t>Non-Profit</t>
  </si>
  <si>
    <t>UT</t>
  </si>
  <si>
    <t>Data Analyst - Asset Management</t>
  </si>
  <si>
    <t>$71K-$136K (Glassdoor est.)</t>
  </si>
  <si>
    <t>Maximus Real Estate Partners</t>
  </si>
  <si>
    <t>$81K-$167K (Glassdoor est.)</t>
  </si>
  <si>
    <t>Software Engineering Institute</t>
  </si>
  <si>
    <t>Colleges &amp; Universities</t>
  </si>
  <si>
    <t>Data Scientist - Bioinformatics</t>
  </si>
  <si>
    <t>AVANADE</t>
  </si>
  <si>
    <t>Customer Data Scientist/Sales Engineer</t>
  </si>
  <si>
    <t>$71K-$204K (Glassdoor est.)</t>
  </si>
  <si>
    <t>$75K-$125K (Glassdoor est.)</t>
  </si>
  <si>
    <t>PatientPoint</t>
  </si>
  <si>
    <t>$77K-$136K (Glassdoor est.)</t>
  </si>
  <si>
    <t>BlueCross BlueShield of Tennessee</t>
  </si>
  <si>
    <t>TN</t>
  </si>
  <si>
    <t>Senior Data Scientist Statistics</t>
  </si>
  <si>
    <t>$74K-$123K (Glassdoor est.)</t>
  </si>
  <si>
    <t>$44K-$78K (Glassdoor est.)</t>
  </si>
  <si>
    <t>Senior Spark Engineer (Data Science)</t>
  </si>
  <si>
    <t>$65K-$148K (Glassdoor est.)</t>
  </si>
  <si>
    <t>KSM Consulting</t>
  </si>
  <si>
    <t>$59K-$110K (Glassdoor est.)</t>
  </si>
  <si>
    <t>Cogo Labs</t>
  </si>
  <si>
    <t>$85K-$134K (Glassdoor est.)</t>
  </si>
  <si>
    <t>Church &amp; Dwight</t>
  </si>
  <si>
    <t>$124K-$204K (Glassdoor est.)</t>
  </si>
  <si>
    <t>MassMutual</t>
  </si>
  <si>
    <t>$131K-$207K (Glassdoor est.)</t>
  </si>
  <si>
    <t>Genentech</t>
  </si>
  <si>
    <t>$110K-$174K (Glassdoor est.)</t>
  </si>
  <si>
    <t>$52K-$101K (Glassdoor est.)</t>
  </si>
  <si>
    <t>$81K-$133K (Glassdoor est.)</t>
  </si>
  <si>
    <t>Legal &amp; General America</t>
  </si>
  <si>
    <t>Staff Data Scientist</t>
  </si>
  <si>
    <t>$132K-$211K (Glassdoor est.)</t>
  </si>
  <si>
    <t>Western Digital</t>
  </si>
  <si>
    <t>Data Engineer 5 - Contract (Remote)</t>
  </si>
  <si>
    <t>$74K-$140K (Glassdoor est.)</t>
  </si>
  <si>
    <t>Senior Scientist - Neuroscience</t>
  </si>
  <si>
    <t>$100K-$190K (Glassdoor est.)</t>
  </si>
  <si>
    <t>Sunovion</t>
  </si>
  <si>
    <t>$43K-$80K (Glassdoor est.)</t>
  </si>
  <si>
    <t>National Student Clearinghouse</t>
  </si>
  <si>
    <t>$91K-$149K (Glassdoor est.)</t>
  </si>
  <si>
    <t>State of Wisconsin Investment Board</t>
  </si>
  <si>
    <t>Investment Banking &amp; Asset Management</t>
  </si>
  <si>
    <t>Scientist, Analytical Development</t>
  </si>
  <si>
    <t>$42K-$82K (Glassdoor est.)</t>
  </si>
  <si>
    <t>Rubius Therapeutics</t>
  </si>
  <si>
    <t>$116K-$185K (Glassdoor est.)</t>
  </si>
  <si>
    <t>Analytics Manager</t>
  </si>
  <si>
    <t>$59K-$116K (Glassdoor est.)</t>
  </si>
  <si>
    <t>OneMagnify</t>
  </si>
  <si>
    <t>$48K-$95K (Glassdoor est.)</t>
  </si>
  <si>
    <t>IZEA</t>
  </si>
  <si>
    <t>$31K-$72K (Glassdoor est.)</t>
  </si>
  <si>
    <t>Vionic Group</t>
  </si>
  <si>
    <t>Sr. Scientist - Digital &amp; Image Analysis/Computational Pathology</t>
  </si>
  <si>
    <t>$105K-$198K (Glassdoor est.)</t>
  </si>
  <si>
    <t>Dodge Data &amp; Analytics</t>
  </si>
  <si>
    <t>Principal Scientist - Immunologist</t>
  </si>
  <si>
    <t>$98K-$182K (Glassdoor est.)</t>
  </si>
  <si>
    <t>$73K-$124K (Glassdoor est.)</t>
  </si>
  <si>
    <t>Plymouth Rock Assurance</t>
  </si>
  <si>
    <t>Employer Provided Salary:$200K-$250K</t>
  </si>
  <si>
    <t>CA-One Tech Cloud</t>
  </si>
  <si>
    <t>Sr. Scientist, Quantitative Translational Sciences</t>
  </si>
  <si>
    <t>$117K-$206K (Glassdoor est.)</t>
  </si>
  <si>
    <t>$111K-$183K (Glassdoor est.)</t>
  </si>
  <si>
    <t>Argo Group US</t>
  </si>
  <si>
    <t>Associated Electric Cooperative</t>
  </si>
  <si>
    <t>Machine Learning Research Scientist</t>
  </si>
  <si>
    <t>$81K-$159K (Glassdoor est.)</t>
  </si>
  <si>
    <t>$83K-$166K (Glassdoor est.)</t>
  </si>
  <si>
    <t>PennyMac</t>
  </si>
  <si>
    <t>Lending</t>
  </si>
  <si>
    <t>$114K-$182K (Glassdoor est.)</t>
  </si>
  <si>
    <t>Zest AI</t>
  </si>
  <si>
    <t>Radar Data Analyst</t>
  </si>
  <si>
    <t>$42K-$76K (Glassdoor est.)</t>
  </si>
  <si>
    <t>DECISIVE ANALYTICS Corporation</t>
  </si>
  <si>
    <t>$114K-$179K (Glassdoor est.)</t>
  </si>
  <si>
    <t>$60K-$123K (Glassdoor est.)</t>
  </si>
  <si>
    <t>Karyopharm Therapeutics Inc.</t>
  </si>
  <si>
    <t>Senior Data &amp; Machine Learning Scientist</t>
  </si>
  <si>
    <t>$100K-$166K (Glassdoor est.)</t>
  </si>
  <si>
    <t>Tempus Labs</t>
  </si>
  <si>
    <t>Principal Data Scientist (Computational Chemistry)</t>
  </si>
  <si>
    <t>$108K-$173K (Glassdoor est.)</t>
  </si>
  <si>
    <t>Recursion Pharmaceuticals</t>
  </si>
  <si>
    <t>$48K-$93K (Glassdoor est.)</t>
  </si>
  <si>
    <t>P2 Energy Solutions</t>
  </si>
  <si>
    <t>Principal Scientist, Chemistry &amp; Immunology</t>
  </si>
  <si>
    <t>$54K-$115K (Glassdoor est.)</t>
  </si>
  <si>
    <t>Software Engineer - Data Visualization</t>
  </si>
  <si>
    <t>$60K-$127K (Glassdoor est.)</t>
  </si>
  <si>
    <t>ClearEdge</t>
  </si>
  <si>
    <t>Scientist/Senior Scientist, Autoimmune</t>
  </si>
  <si>
    <t>$90K-$179K (Glassdoor est.)</t>
  </si>
  <si>
    <t>Staff Machine Learning Engineer</t>
  </si>
  <si>
    <t>$138K-$224K (Glassdoor est.)</t>
  </si>
  <si>
    <t>Tapjoy</t>
  </si>
  <si>
    <t>Principal Scientist, Hematology</t>
  </si>
  <si>
    <t>Lead Data Engineer</t>
  </si>
  <si>
    <t>$190K-$220K(Employer est.)</t>
  </si>
  <si>
    <t>Credit Sesame</t>
  </si>
  <si>
    <t>Marketing Data Analyst</t>
  </si>
  <si>
    <t>$35K-$62K (Glassdoor est.)</t>
  </si>
  <si>
    <t>San Manuel Casino</t>
  </si>
  <si>
    <t>Gambling</t>
  </si>
  <si>
    <t>Arts, Entertainment &amp; Recreation</t>
  </si>
  <si>
    <t>R&amp;D Specialist/ Food Scientist</t>
  </si>
  <si>
    <t>$39K-$66K (Glassdoor est.)</t>
  </si>
  <si>
    <t>Teasdale Latin Foods</t>
  </si>
  <si>
    <t>Food &amp; Beverage Manufacturing</t>
  </si>
  <si>
    <t>Senior Research Scientist-Machine Learning</t>
  </si>
  <si>
    <t>Analytics Manager - Data Mart</t>
  </si>
  <si>
    <t>$42K-$86K (Glassdoor est.)</t>
  </si>
  <si>
    <t>Central California Alliance for Health</t>
  </si>
  <si>
    <t>$69K-$127K (Glassdoor est.)</t>
  </si>
  <si>
    <t>Pilot Flying J Travel Centers LLC</t>
  </si>
  <si>
    <t>Gas Stations</t>
  </si>
  <si>
    <t>Food Scientist - Developer</t>
  </si>
  <si>
    <t>$40K-$68K (Glassdoor est.)</t>
  </si>
  <si>
    <t>Palermo's Pizza</t>
  </si>
  <si>
    <t>Staff Scientist-Downstream Process Development</t>
  </si>
  <si>
    <t>$49K-$113K (Glassdoor est.)</t>
  </si>
  <si>
    <t>Advanced BioScience Laboratories</t>
  </si>
  <si>
    <t>Sr. Data Engineer</t>
  </si>
  <si>
    <t>$75K-$140K (Glassdoor est.)</t>
  </si>
  <si>
    <t>Echo Global Logistics</t>
  </si>
  <si>
    <t>Transportation Management</t>
  </si>
  <si>
    <t>$66K-$112K (Glassdoor est.)</t>
  </si>
  <si>
    <t>Lockheed Martin</t>
  </si>
  <si>
    <t>Senior Research Statistician- Data Scientist</t>
  </si>
  <si>
    <t>$76K-$125K (Glassdoor est.)</t>
  </si>
  <si>
    <t>Acuity Insurance</t>
  </si>
  <si>
    <t>$44K-$86K (Glassdoor est.)</t>
  </si>
  <si>
    <t>Fareportal</t>
  </si>
  <si>
    <t>$53K-$92K (Glassdoor est.)</t>
  </si>
  <si>
    <t>Credera</t>
  </si>
  <si>
    <t>Spectrum Communications and Consulting</t>
  </si>
  <si>
    <t>$65K-$120K (Glassdoor est.)</t>
  </si>
  <si>
    <t>NCSOFT</t>
  </si>
  <si>
    <t>Video Games</t>
  </si>
  <si>
    <t>Associate Data Scientist/Computer Scientist</t>
  </si>
  <si>
    <t>$60K-$103K (Glassdoor est.)</t>
  </si>
  <si>
    <t>Business Intelligence Analyst / Developer</t>
  </si>
  <si>
    <t>$53K-$105K (Glassdoor est.)</t>
  </si>
  <si>
    <t>Dayton Freight Lines, Inc.</t>
  </si>
  <si>
    <t>Trucking</t>
  </si>
  <si>
    <t>$33K-$62K (Glassdoor est.)</t>
  </si>
  <si>
    <t>Community Action Partnership of San Luis Obispo</t>
  </si>
  <si>
    <t>Social Assistance</t>
  </si>
  <si>
    <t>$48K-$90K (Glassdoor est.)</t>
  </si>
  <si>
    <t>TrueAccord</t>
  </si>
  <si>
    <t>$34K-$64K (Glassdoor est.)</t>
  </si>
  <si>
    <t>DRB Systems</t>
  </si>
  <si>
    <t>ID</t>
  </si>
  <si>
    <t>Corcentric</t>
  </si>
  <si>
    <t>$66K-$111K (Glassdoor est.)</t>
  </si>
  <si>
    <t>U.Group</t>
  </si>
  <si>
    <t>$91K-$138K (Glassdoor est.)</t>
  </si>
  <si>
    <t>Systems Evolution Inc.</t>
  </si>
  <si>
    <t>$62K-$114K (Glassdoor est.)</t>
  </si>
  <si>
    <t>Eventbrite</t>
  </si>
  <si>
    <t>Big Data Engineer - Chicago - Future Opportunity</t>
  </si>
  <si>
    <t>$71K-$129K (Glassdoor est.)</t>
  </si>
  <si>
    <t>Centro</t>
  </si>
  <si>
    <t>$74K-$119K (Glassdoor est.)</t>
  </si>
  <si>
    <t>comScore</t>
  </si>
  <si>
    <t>Survey Data Analyst</t>
  </si>
  <si>
    <t>$55K-$97K (Glassdoor est.)</t>
  </si>
  <si>
    <t>SullivanCotter</t>
  </si>
  <si>
    <t>$15K-$16K(Employer est.)</t>
  </si>
  <si>
    <t>NPD</t>
  </si>
  <si>
    <t>$61K-$106K (Glassdoor est.)</t>
  </si>
  <si>
    <t>Bakery Agency</t>
  </si>
  <si>
    <t>$127K-$199K (Glassdoor est.)</t>
  </si>
  <si>
    <t>Lead Health Data Analyst - Front End</t>
  </si>
  <si>
    <t>$74K-$126K (Glassdoor est.)</t>
  </si>
  <si>
    <t>Blue Cross &amp; Blue Shield of Rhode Island</t>
  </si>
  <si>
    <t>RI</t>
  </si>
  <si>
    <t>$33K-$72K (Glassdoor est.)</t>
  </si>
  <si>
    <t>Boys Town</t>
  </si>
  <si>
    <t>Junior Data Analyst</t>
  </si>
  <si>
    <t>$37K-$63K (Glassdoor est.)</t>
  </si>
  <si>
    <t>The HSC Health Care System</t>
  </si>
  <si>
    <t>$67K-$119K (Glassdoor est.)</t>
  </si>
  <si>
    <t>Pro-Sphere Tek</t>
  </si>
  <si>
    <t>$72K-$117K (Glassdoor est.)</t>
  </si>
  <si>
    <t>Ameritas Life Insurance Corp</t>
  </si>
  <si>
    <t>$78K-$126K (Glassdoor est.)</t>
  </si>
  <si>
    <t>Genworth</t>
  </si>
  <si>
    <t>Raleigh, NC</t>
  </si>
  <si>
    <t>$116K-$194K (Glassdoor est.)</t>
  </si>
  <si>
    <t>$83K-$133K (Glassdoor est.)</t>
  </si>
  <si>
    <t>Trace Data</t>
  </si>
  <si>
    <t>Insurance Financial Data Analyst</t>
  </si>
  <si>
    <t>$45K-$82K (Glassdoor est.)</t>
  </si>
  <si>
    <t>Clearwater Analytics</t>
  </si>
  <si>
    <t>$83K-$135K (Glassdoor est.)</t>
  </si>
  <si>
    <t>Tekvalley, Corp.</t>
  </si>
  <si>
    <t>$70K-$122K (Glassdoor est.)</t>
  </si>
  <si>
    <t>BWX Technologies</t>
  </si>
  <si>
    <t>$70K-$132K (Glassdoor est.)</t>
  </si>
  <si>
    <t>Data Engineer I - Azure</t>
  </si>
  <si>
    <t>$54K-$101K (Glassdoor est.)</t>
  </si>
  <si>
    <t>Vermeer</t>
  </si>
  <si>
    <t>IA</t>
  </si>
  <si>
    <t>$68K-$112K (Glassdoor est.)</t>
  </si>
  <si>
    <t>L&amp;T Infotech</t>
  </si>
  <si>
    <t>Information Security Data Analyst</t>
  </si>
  <si>
    <t>$42K-$74K (Glassdoor est.)</t>
  </si>
  <si>
    <t>OceanFirst Financial</t>
  </si>
  <si>
    <t>$95K-$161K (Glassdoor est.)</t>
  </si>
  <si>
    <t>Sotheby's</t>
  </si>
  <si>
    <t>Auctions &amp; Galleries</t>
  </si>
  <si>
    <t>$76K-$126K (Glassdoor est.)</t>
  </si>
  <si>
    <t>Vanda Pharmaceuticals</t>
  </si>
  <si>
    <t>Data Scientist, Senior</t>
  </si>
  <si>
    <t>$108K-$176K (Glassdoor est.)</t>
  </si>
  <si>
    <t>$130K-$208K (Glassdoor est.)</t>
  </si>
  <si>
    <t>CK-12 Foundation</t>
  </si>
  <si>
    <t>K-12 Education</t>
  </si>
  <si>
    <t>$37K-$68K (Glassdoor est.)</t>
  </si>
  <si>
    <t>Opinion Dynamics</t>
  </si>
  <si>
    <t>$52K-$99K (Glassdoor est.)</t>
  </si>
  <si>
    <t>Applied Information Sciences</t>
  </si>
  <si>
    <t>$105K-$173K (Glassdoor est.)</t>
  </si>
  <si>
    <t>$71K-$134K (Glassdoor est.)</t>
  </si>
  <si>
    <t>Staff Scientist</t>
  </si>
  <si>
    <t>$39K-$82K (Glassdoor est.)</t>
  </si>
  <si>
    <t>WK Dickson</t>
  </si>
  <si>
    <t>SC</t>
  </si>
  <si>
    <t>Associate Scientist/Scientist, Process Analytical Technology - Small Molecule Analytical Chemistry</t>
  </si>
  <si>
    <t>$88K-$162K (Glassdoor est.)</t>
  </si>
  <si>
    <t>Sr. Data Analyst</t>
  </si>
  <si>
    <t>Program/Data Analyst</t>
  </si>
  <si>
    <t>$55K-$99K (Glassdoor est.)</t>
  </si>
  <si>
    <t>$67K-$117K (Glassdoor est.)</t>
  </si>
  <si>
    <t>$92K-$150K (Glassdoor est.)</t>
  </si>
  <si>
    <t>Principal Data Engineer, Data Platform &amp; Insights</t>
  </si>
  <si>
    <t>$116K-$209K (Glassdoor est.)</t>
  </si>
  <si>
    <t>$38K-$82K (Glassdoor est.)</t>
  </si>
  <si>
    <t>Southwest Research Institute</t>
  </si>
  <si>
    <t>Big Data Engineer</t>
  </si>
  <si>
    <t>$62K-$119K (Glassdoor est.)</t>
  </si>
  <si>
    <t>$84K-$136K (Glassdoor est.)</t>
  </si>
  <si>
    <t>The Integer Group</t>
  </si>
  <si>
    <t>Clinical Data Analyst</t>
  </si>
  <si>
    <t>$52K-$89K (Glassdoor est.)</t>
  </si>
  <si>
    <t>Computational Chemist/Data Scientist</t>
  </si>
  <si>
    <t>$65K-$119K (Glassdoor est.)</t>
  </si>
  <si>
    <t>$63K-$101K (Glassdoor est.)</t>
  </si>
  <si>
    <t>$127K-$202K (Glassdoor est.)</t>
  </si>
  <si>
    <t>Samba TV</t>
  </si>
  <si>
    <t>Market Data Analyst</t>
  </si>
  <si>
    <t>$31K-$57K (Glassdoor est.)</t>
  </si>
  <si>
    <t>SV Microwave</t>
  </si>
  <si>
    <t>Telecommunications Manufacturing</t>
  </si>
  <si>
    <t>$75K-$143K (Glassdoor est.)</t>
  </si>
  <si>
    <t>Staff Data Engineer</t>
  </si>
  <si>
    <t>$105K-$194K (Glassdoor est.)</t>
  </si>
  <si>
    <t>Sumo Logic</t>
  </si>
  <si>
    <t>Associate Data Engineer</t>
  </si>
  <si>
    <t>$45K-$86K (Glassdoor est.)</t>
  </si>
  <si>
    <t>EAB</t>
  </si>
  <si>
    <t>$95K-$154K (Glassdoor est.)</t>
  </si>
  <si>
    <t>Brighthouse Financial</t>
  </si>
  <si>
    <t>$80K-$148K (Glassdoor est.)</t>
  </si>
  <si>
    <t>$36K-$62K (Glassdoor est.)</t>
  </si>
  <si>
    <t>Citadel Federal Credit Union</t>
  </si>
  <si>
    <t>$50K-$92K (Glassdoor est.)</t>
  </si>
  <si>
    <t>CALIBRE Systems</t>
  </si>
  <si>
    <t>$67K-$135K (Glassdoor est.)</t>
  </si>
  <si>
    <t>$42K-$80K (Glassdoor est.)</t>
  </si>
  <si>
    <t>Motorola Solutions</t>
  </si>
  <si>
    <t>$68K-$139K (Glassdoor est.)</t>
  </si>
  <si>
    <t>Reynolds American</t>
  </si>
  <si>
    <t>Data Analytics Project Manager</t>
  </si>
  <si>
    <t>$34K-$92K (Glassdoor est.)</t>
  </si>
  <si>
    <t>Consultant - Analytics Consulting</t>
  </si>
  <si>
    <t>$54K-$71K (Glassdoor est.)</t>
  </si>
  <si>
    <t>Infosys</t>
  </si>
  <si>
    <t>Hartford, CT</t>
  </si>
  <si>
    <t>$65K-$124K (Glassdoor est.)</t>
  </si>
  <si>
    <t>Alignment Healthcare</t>
  </si>
  <si>
    <t>Senior Scientist (Neuroscience)</t>
  </si>
  <si>
    <t>$109K-$200K (Glassdoor est.)</t>
  </si>
  <si>
    <t>Machine Learning Engineer - Regulatory</t>
  </si>
  <si>
    <t>$61K-$113K (Glassdoor est.)</t>
  </si>
  <si>
    <t>Cboe Global Markets</t>
  </si>
  <si>
    <t>Stock Exchanges</t>
  </si>
  <si>
    <t>KS</t>
  </si>
  <si>
    <t>$43K-$86K (Glassdoor est.)</t>
  </si>
  <si>
    <t>Guidepoint</t>
  </si>
  <si>
    <t>Scientist, Bacteriology</t>
  </si>
  <si>
    <t>$74K-$149K (Glassdoor est.)</t>
  </si>
  <si>
    <t>Cerus Corporation</t>
  </si>
  <si>
    <t>$113K-$196K (Glassdoor est.)</t>
  </si>
  <si>
    <t>$97K-$160K (Glassdoor est.)</t>
  </si>
  <si>
    <t>Senior Data Scientist - R&amp;D Oncology</t>
  </si>
  <si>
    <t>$102K-$172K (Glassdoor est.)</t>
  </si>
  <si>
    <t>AstraZeneca</t>
  </si>
  <si>
    <t>$108K-$171K (Glassdoor est.)</t>
  </si>
  <si>
    <t>MathWorks</t>
  </si>
  <si>
    <t>$76K-$142K (Glassdoor est.)</t>
  </si>
  <si>
    <t>MetroStar Systems</t>
  </si>
  <si>
    <t>$202K-$306K (Glassdoor est.)</t>
  </si>
  <si>
    <t>Scientist, Molecular/Cellular Biologist</t>
  </si>
  <si>
    <t>$49K-$97K (Glassdoor est.)</t>
  </si>
  <si>
    <t>Audentes Therapeutics</t>
  </si>
  <si>
    <t>Scientist - Analytical Services</t>
  </si>
  <si>
    <t>$65K-$134K (Glassdoor est.)</t>
  </si>
  <si>
    <t>Associate Data Analyst- Graduate Development Program</t>
  </si>
  <si>
    <t>$32K-$59K (Glassdoor est.)</t>
  </si>
  <si>
    <t>National Interstate</t>
  </si>
  <si>
    <t>$87K-$158K (Glassdoor est.)</t>
  </si>
  <si>
    <t>Moser Consulting</t>
  </si>
  <si>
    <t>Senior Insurance Data Scientist</t>
  </si>
  <si>
    <t>$107K-$173K (Glassdoor est.)</t>
  </si>
  <si>
    <t>Senior Data Science Systems Engineer</t>
  </si>
  <si>
    <t>$56K-$99K (Glassdoor est.)</t>
  </si>
  <si>
    <t>Senior Scientist - Regulatory Submissions</t>
  </si>
  <si>
    <t>$80K-$155K (Glassdoor est.)</t>
  </si>
  <si>
    <t>$43K-$98K (Glassdoor est.)</t>
  </si>
  <si>
    <t>Crown Bioscience</t>
  </si>
  <si>
    <t>Revenue Analytics Manager</t>
  </si>
  <si>
    <t>$45K-$78K (Glassdoor est.)</t>
  </si>
  <si>
    <t>HOVER</t>
  </si>
  <si>
    <t>$44K-$96K (Glassdoor est.)</t>
  </si>
  <si>
    <t>Q2 Solutions</t>
  </si>
  <si>
    <t>Sr. Scientist Method Development</t>
  </si>
  <si>
    <t>$50K-$110K (Glassdoor est.)</t>
  </si>
  <si>
    <t>$61K-$119K (Glassdoor est.)</t>
  </si>
  <si>
    <t>Arbella Insurance</t>
  </si>
  <si>
    <t>Project Scientist - Auton Lab, Robotics Institute</t>
  </si>
  <si>
    <t>$56K-$91K (Glassdoor est.)</t>
  </si>
  <si>
    <t>Enterprise Architect, Data</t>
  </si>
  <si>
    <t>$101K-$158K (Glassdoor est.)</t>
  </si>
  <si>
    <t>Senior Manager, Epidemiologic Data Scientist</t>
  </si>
  <si>
    <t>$125K-$210K (Glassdoor est.)</t>
  </si>
  <si>
    <t>$43K-$77K (Glassdoor est.)</t>
  </si>
  <si>
    <t>Associated Banc-Corp</t>
  </si>
  <si>
    <t>$139K-$221K (Glassdoor est.)</t>
  </si>
  <si>
    <t>Marketing Data Analyst, May 2020 Undergrad</t>
  </si>
  <si>
    <t>$78K-$147K (Glassdoor est.)</t>
  </si>
  <si>
    <t>Genesys</t>
  </si>
  <si>
    <t>Moda Operandi</t>
  </si>
  <si>
    <t>Data Modeler - Data Solutions Engineer</t>
  </si>
  <si>
    <t>$37K-$66K (Glassdoor est.)</t>
  </si>
  <si>
    <t>Associate Environmental Scientist - Wildlife Biologist</t>
  </si>
  <si>
    <t>$38K-$64K (Glassdoor est.)</t>
  </si>
  <si>
    <t>QK</t>
  </si>
  <si>
    <t>Associate, Data Science, Internal Audit</t>
  </si>
  <si>
    <t>$43K-$82K (Glassdoor est.)</t>
  </si>
  <si>
    <t>Santander</t>
  </si>
  <si>
    <t>$90K-$110K(Employer est.)</t>
  </si>
  <si>
    <t>Tivity Health</t>
  </si>
  <si>
    <t>BRMi</t>
  </si>
  <si>
    <t>$93K-$151K (Glassdoor est.)</t>
  </si>
  <si>
    <t>Luminar Technologies</t>
  </si>
  <si>
    <t>Salesforce Analytics Consultant</t>
  </si>
  <si>
    <t>Emtec, Inc.</t>
  </si>
  <si>
    <t>Technology-Minded, Data Professional Opportunities</t>
  </si>
  <si>
    <t>$40K-$101K (Glassdoor est.)</t>
  </si>
  <si>
    <t>Veterans United Home Loans</t>
  </si>
  <si>
    <t>$97K-$180K (Glassdoor est.)</t>
  </si>
  <si>
    <t>Praetorian</t>
  </si>
  <si>
    <t>$81K-$134K (Glassdoor est.)</t>
  </si>
  <si>
    <t>Scientist, Pharmacometrics</t>
  </si>
  <si>
    <t>$84K-$157K (Glassdoor est.)</t>
  </si>
  <si>
    <t>Agios Pharmaceuticals</t>
  </si>
  <si>
    <t>Lead Big Data Engineer</t>
  </si>
  <si>
    <t>$121K-$203K (Glassdoor est.)</t>
  </si>
  <si>
    <t>Glassdoor</t>
  </si>
  <si>
    <t>$52K-$85K (Glassdoor est.)</t>
  </si>
  <si>
    <t>Sr Software Engineer (Data Scientist)</t>
  </si>
  <si>
    <t>$81K-$140K (Glassdoor est.)</t>
  </si>
  <si>
    <t>Assurant</t>
  </si>
  <si>
    <t>$83K-$148K (Glassdoor est.)</t>
  </si>
  <si>
    <t>F&amp;G</t>
  </si>
  <si>
    <t>Senior Data Scientist Artificial Intelligence</t>
  </si>
  <si>
    <t>Analytics - Business Assurance Data Analyst</t>
  </si>
  <si>
    <t>$31K-$55K (Glassdoor est.)</t>
  </si>
  <si>
    <t>GreatAmerica Financial Services</t>
  </si>
  <si>
    <t>Associate Director/Director, Safety Scientist</t>
  </si>
  <si>
    <t>$102K-$178K (Glassdoor est.)</t>
  </si>
  <si>
    <t>Acceleron Pharma</t>
  </si>
  <si>
    <t>Data Analyst Senior</t>
  </si>
  <si>
    <t>$48K-$85K (Glassdoor est.)</t>
  </si>
  <si>
    <t>AmeriHealth Caritas</t>
  </si>
  <si>
    <t>Lead Data Engineer (Python)</t>
  </si>
  <si>
    <t>$66K-$123K (Glassdoor est.)</t>
  </si>
  <si>
    <t>Strategic Employment Partners</t>
  </si>
  <si>
    <t>Senior Data Scientist 4 Artificial Intelligence</t>
  </si>
  <si>
    <t>$92K-$146K (Glassdoor est.)</t>
  </si>
  <si>
    <t>$150K-$239K (Glassdoor est.)</t>
  </si>
  <si>
    <t>$52K-$91K (Glassdoor est.)</t>
  </si>
  <si>
    <t>Geospatial Software Developer and Data Scientist</t>
  </si>
  <si>
    <t>$82K-$129K(Employer est.)</t>
  </si>
  <si>
    <t>Applied Research Laboratories</t>
  </si>
  <si>
    <t>Senior Scientist - Toxicologist - Product Integrity (Stewardship)</t>
  </si>
  <si>
    <t>$47K-$101K (Glassdoor est.)</t>
  </si>
  <si>
    <t>$49K-$76K (Glassdoor est.)</t>
  </si>
  <si>
    <t>Raytheon</t>
  </si>
  <si>
    <t>Senior Research Analytical Scientist-Non-Targeted Analysis</t>
  </si>
  <si>
    <t>$43K-$88K (Glassdoor est.)</t>
  </si>
  <si>
    <t>RTI International</t>
  </si>
  <si>
    <t>Director Data Science</t>
  </si>
  <si>
    <t>$124K-$199K (Glassdoor est.)</t>
  </si>
  <si>
    <t>TRANZACT</t>
  </si>
  <si>
    <t>United BioSource</t>
  </si>
  <si>
    <t>$97K-$181K (Glassdoor est.)</t>
  </si>
  <si>
    <t>Figure Eight</t>
  </si>
  <si>
    <t>$100K-$173K (Glassdoor est.)</t>
  </si>
  <si>
    <t>Associate Machine Learning Engineer / Data Scientist May 2020 Undergrad</t>
  </si>
  <si>
    <t>$53K-$96K (Glassdoor est.)</t>
  </si>
  <si>
    <t>Senior Scientist - Biostatistician</t>
  </si>
  <si>
    <t>$65K-$96K (Glassdoor est.)</t>
  </si>
  <si>
    <t>$75K-$127K (Glassdoor est.)</t>
  </si>
  <si>
    <t>Royce Geospatial</t>
  </si>
  <si>
    <t>$94K-$139K (Glassdoor est.)</t>
  </si>
  <si>
    <t>Citi</t>
  </si>
  <si>
    <t>Principal Machine Learning Scientist</t>
  </si>
  <si>
    <t>$176K-$289K (Glassdoor est.)</t>
  </si>
  <si>
    <t>Sage Intacct</t>
  </si>
  <si>
    <t>$92K-$149K (Glassdoor est.)</t>
  </si>
  <si>
    <t>Scale AI</t>
  </si>
  <si>
    <t>$118K-$188K (Glassdoor est.)</t>
  </si>
  <si>
    <t>Change Healthcare</t>
  </si>
  <si>
    <t>Emeryville, CA</t>
  </si>
  <si>
    <t>$108K-$146K (Glassdoor est.)</t>
  </si>
  <si>
    <t>MZ</t>
  </si>
  <si>
    <t>$65K-$106K (Glassdoor est.)</t>
  </si>
  <si>
    <t>HG Insights</t>
  </si>
  <si>
    <t>$55K-$98K (Glassdoor est.)</t>
  </si>
  <si>
    <t>1-800-FLOWERS.COM, Inc.</t>
  </si>
  <si>
    <t>$94K-$162K (Glassdoor est.)</t>
  </si>
  <si>
    <t>CBS Interactive</t>
  </si>
  <si>
    <t>$63K-$120K (Glassdoor est.)</t>
  </si>
  <si>
    <t>$126K-$228K (Glassdoor est.)</t>
  </si>
  <si>
    <t>Samsung Research America</t>
  </si>
  <si>
    <t>$80K-$134K (Glassdoor est.)</t>
  </si>
  <si>
    <t>$85K-$142K (Glassdoor est.)</t>
  </si>
  <si>
    <t>Lorven Technologies Inc</t>
  </si>
  <si>
    <t>Accounting</t>
  </si>
  <si>
    <t>Accounting &amp; Legal</t>
  </si>
  <si>
    <t>CareDx</t>
  </si>
  <si>
    <t>$87K-$140K (Glassdoor est.)</t>
  </si>
  <si>
    <t>Serigor Inc.</t>
  </si>
  <si>
    <t>$76K-$127K (Glassdoor est.)</t>
  </si>
  <si>
    <t>Leidos</t>
  </si>
  <si>
    <t>Data Analyst, Performance Partnership</t>
  </si>
  <si>
    <t>$54K-$92K (Glassdoor est.)</t>
  </si>
  <si>
    <t>Beckman Coulter Diagnostics</t>
  </si>
  <si>
    <t>Health Care Products Manufacturing</t>
  </si>
  <si>
    <t>$61K-$100K (Glassdoor est.)</t>
  </si>
  <si>
    <t>IHS Markit</t>
  </si>
  <si>
    <t>e-IT Professionals Corp.</t>
  </si>
  <si>
    <t>Health, Beauty, &amp; Fitness</t>
  </si>
  <si>
    <t>Consumer Services</t>
  </si>
  <si>
    <t>$112K-$179K (Glassdoor est.)</t>
  </si>
  <si>
    <t>TechProjects</t>
  </si>
  <si>
    <t>$63K-$111K (Glassdoor est.)</t>
  </si>
  <si>
    <t>Biz2Credit Inc</t>
  </si>
  <si>
    <t>$75K-$126K (Glassdoor est.)</t>
  </si>
  <si>
    <t>PeoplesBank</t>
  </si>
  <si>
    <t>Data Scientist Manager</t>
  </si>
  <si>
    <t>$110K-$184K (Glassdoor est.)</t>
  </si>
  <si>
    <t>Capgemini</t>
  </si>
  <si>
    <t>$76K-$145K (Glassdoor est.)</t>
  </si>
  <si>
    <t>GNY Insurance Companies</t>
  </si>
  <si>
    <t>$70K-$118K (Glassdoor est.)</t>
  </si>
  <si>
    <t>Conch Technologies, Inc</t>
  </si>
  <si>
    <t>$94K-$153K (Glassdoor est.)</t>
  </si>
  <si>
    <t>Medidata Solutions</t>
  </si>
  <si>
    <t>Software Data Engineer - College</t>
  </si>
  <si>
    <t>Senior Data Scientist - Algorithms</t>
  </si>
  <si>
    <t>$150K-$180K (Glassdoor est.)</t>
  </si>
  <si>
    <t>Quartet Health</t>
  </si>
  <si>
    <t>$42K-$77K (Glassdoor est.)</t>
  </si>
  <si>
    <t>Success Academy Charter Schools</t>
  </si>
  <si>
    <t>$47K-$85K (Glassdoor est.)</t>
  </si>
  <si>
    <t>AXION Healthcare Solutions</t>
  </si>
  <si>
    <t>ExecOnline</t>
  </si>
  <si>
    <t>$62K-$112K (Glassdoor est.)</t>
  </si>
  <si>
    <t>Mteq</t>
  </si>
  <si>
    <t>Senior Data Scientist Oncology</t>
  </si>
  <si>
    <t>$64K-$108K (Glassdoor est.)</t>
  </si>
  <si>
    <t>Brillient</t>
  </si>
  <si>
    <t>$89K-$144K (Glassdoor est.)</t>
  </si>
  <si>
    <t>Entefy</t>
  </si>
  <si>
    <t>$55K-$105K (Glassdoor est.)</t>
  </si>
  <si>
    <t>Trace3</t>
  </si>
  <si>
    <t>Principal Data Scientist</t>
  </si>
  <si>
    <t>$135K-$211K (Glassdoor est.)</t>
  </si>
  <si>
    <t>$57K-$80K (Glassdoor est.)</t>
  </si>
  <si>
    <t>Saama Technologies Inc</t>
  </si>
  <si>
    <t>Data Scientist - Alpha Insights</t>
  </si>
  <si>
    <t>$129K-$215K (Glassdoor est.)</t>
  </si>
  <si>
    <t>Two Sigma</t>
  </si>
  <si>
    <t>Associate Principal Scientist, Pharmacogenomics</t>
  </si>
  <si>
    <t>$63K-$127K (Glassdoor est.)</t>
  </si>
  <si>
    <t>Data Scientist - Systems Engineering</t>
  </si>
  <si>
    <t>$50K-$89K (Glassdoor est.)</t>
  </si>
  <si>
    <t>$71K-$124K (Glassdoor est.)</t>
  </si>
  <si>
    <t>Strategic Financial Solutions</t>
  </si>
  <si>
    <t>Consumer Product Rental</t>
  </si>
  <si>
    <t>$69K-$121K (Glassdoor est.)</t>
  </si>
  <si>
    <t>Remedy BPCI Partners, LLC.</t>
  </si>
  <si>
    <t>$150K-$238K (Glassdoor est.)</t>
  </si>
  <si>
    <t>The Climate Corporation</t>
  </si>
  <si>
    <t>$77K-$132K (Glassdoor est.)</t>
  </si>
  <si>
    <t>Crossix Solutions</t>
  </si>
  <si>
    <t>Data Engineer - Consultant (Charlotte Based)</t>
  </si>
  <si>
    <t>$59K-$112K (Glassdoor est.)</t>
  </si>
  <si>
    <t>$35K-$65K (Glassdoor est.)</t>
  </si>
  <si>
    <t>$79K-$147K (Glassdoor est.)</t>
  </si>
  <si>
    <t>Scientist, Immuno-Oncology</t>
  </si>
  <si>
    <t>GSK</t>
  </si>
  <si>
    <t>$119K-$187K (Glassdoor est.)</t>
  </si>
  <si>
    <t>Factual</t>
  </si>
  <si>
    <t>$90K-$157K (Glassdoor est.)</t>
  </si>
  <si>
    <t>TriNet</t>
  </si>
  <si>
    <t>Lead Data Analyst</t>
  </si>
  <si>
    <t>$32K-$62K (Glassdoor est.)</t>
  </si>
  <si>
    <t>Signpost</t>
  </si>
  <si>
    <t>Data Science Engineer - Mobile</t>
  </si>
  <si>
    <t>$116K-$208K (Glassdoor est.)</t>
  </si>
  <si>
    <t>Adobe</t>
  </si>
  <si>
    <t>$102K-$165K (Glassdoor est.)</t>
  </si>
  <si>
    <t>Equian LLC</t>
  </si>
  <si>
    <t>$91K-$159K (Glassdoor est.)</t>
  </si>
  <si>
    <t>Information Builders</t>
  </si>
  <si>
    <t>Sr Expert Data Science, Advanced Visual Analytics (Associate level)</t>
  </si>
  <si>
    <t>$80K-$133K (Glassdoor est.)</t>
  </si>
  <si>
    <t>$39K-$69K (Glassdoor est.)</t>
  </si>
  <si>
    <t>$27K-$48K (Glassdoor est.)</t>
  </si>
  <si>
    <t>Greenway Health</t>
  </si>
  <si>
    <t>Business Data Analyst</t>
  </si>
  <si>
    <t>$36K-$71K (Glassdoor est.)</t>
  </si>
  <si>
    <t>Data Scientist - Sales</t>
  </si>
  <si>
    <t>$130K-$206K (Glassdoor est.)</t>
  </si>
  <si>
    <t>Confluent</t>
  </si>
  <si>
    <t>$99K-$178K (Glassdoor est.)</t>
  </si>
  <si>
    <t>Life360</t>
  </si>
  <si>
    <t>Principal, Data Science - Advanced Analytics</t>
  </si>
  <si>
    <t>$86K-$137K (Glassdoor est.)</t>
  </si>
  <si>
    <t>IQVIA</t>
  </si>
  <si>
    <t>Data Science Project Manager</t>
  </si>
  <si>
    <t>$37K-$100K (Glassdoor est.)</t>
  </si>
  <si>
    <t>Sr Scientist, Immuno-Oncology - Oncology</t>
  </si>
  <si>
    <t>$58K-$111K (Glassdoor est.)</t>
  </si>
  <si>
    <t>$72K-$133K (Glassdoor est.)</t>
  </si>
  <si>
    <t>$61K-$126K (Glassdoor est.)</t>
  </si>
  <si>
    <t>Riverside Research Institute</t>
  </si>
  <si>
    <t>Data Science Manager</t>
  </si>
  <si>
    <t>$95K-$160K (Glassdoor est.)</t>
  </si>
  <si>
    <t>Data Analyst 2 (Missionary Department)</t>
  </si>
  <si>
    <t>Supply Chain Data Analyst</t>
  </si>
  <si>
    <t>$33K-$61K (Glassdoor est.)</t>
  </si>
  <si>
    <t>Icon Health and Fitness</t>
  </si>
  <si>
    <t>Shipt</t>
  </si>
  <si>
    <t>$69K-$119K (Glassdoor est.)</t>
  </si>
  <si>
    <t>$67K-$127K (Glassdoor est.)</t>
  </si>
  <si>
    <t>Data Modeler (Analytical Systems)</t>
  </si>
  <si>
    <t>$66K-$117K (Glassdoor est.)</t>
  </si>
  <si>
    <t>Product Manager/Data Evangelist</t>
  </si>
  <si>
    <t>$50K-$98K (Glassdoor est.)</t>
  </si>
  <si>
    <t>Senior Data Analyst/Scientist</t>
  </si>
  <si>
    <t>$90K-$153K (Glassdoor est.)</t>
  </si>
  <si>
    <t>$42K-$79K (Glassdoor est.)</t>
  </si>
  <si>
    <t>IntraEdge</t>
  </si>
  <si>
    <t>$84K-$153K (Glassdoor est.)</t>
  </si>
  <si>
    <t>Data Engineering Analyst</t>
  </si>
  <si>
    <t>$44K-$73K (Glassdoor est.)</t>
  </si>
  <si>
    <t>COUNTRY Financial</t>
  </si>
  <si>
    <t>$40K-$87K (Glassdoor est.)</t>
  </si>
  <si>
    <t>$72K-$142K (Glassdoor est.)</t>
  </si>
  <si>
    <t>Mentor Graphics</t>
  </si>
  <si>
    <t>$74K-$137K (Glassdoor est.)</t>
  </si>
  <si>
    <t>Maxar Technologies</t>
  </si>
  <si>
    <t>$57K-$109K (Glassdoor est.)</t>
  </si>
  <si>
    <t>ICW Group</t>
  </si>
  <si>
    <t>Exelixis</t>
  </si>
  <si>
    <t>Director, Precision Medicine Clinical Biomarker Scientist</t>
  </si>
  <si>
    <t>$136K-$208K (Glassdoor est.)</t>
  </si>
  <si>
    <t>$171K-$272K (Glassdoor est.)</t>
  </si>
  <si>
    <t>Grand Rounds</t>
  </si>
  <si>
    <t>$65K-$126K (Glassdoor est.)</t>
  </si>
  <si>
    <t>SPINS, LLC</t>
  </si>
  <si>
    <t>Senior Quantitative Analyst</t>
  </si>
  <si>
    <t>$118K-$228K (Glassdoor est.)</t>
  </si>
  <si>
    <t>DTCC</t>
  </si>
  <si>
    <t>$113K-$182K (Glassdoor est.)</t>
  </si>
  <si>
    <t>$58K-$104K (Glassdoor est.)</t>
  </si>
  <si>
    <t>Carilion Clinic</t>
  </si>
  <si>
    <t>$58K-$108K (Glassdoor est.)</t>
  </si>
  <si>
    <t>DoubleVerify</t>
  </si>
  <si>
    <t>$81K-$161K (Glassdoor est.)</t>
  </si>
  <si>
    <t>Mitsubishi Electric Research Labs</t>
  </si>
  <si>
    <t>Data Analyst Chemist - Quality System Contractor</t>
  </si>
  <si>
    <t>Rodan and Fields, LLC</t>
  </si>
  <si>
    <t>Beauty &amp; Personal Accessories Stores</t>
  </si>
  <si>
    <t>Research Scientist / Principal Research Scientist - Multiphysical Systems</t>
  </si>
  <si>
    <t>$115K-$220K (Glassdoor est.)</t>
  </si>
  <si>
    <t>Research Scientist, Machine Learning Department</t>
  </si>
  <si>
    <t>$71K-$144K (Glassdoor est.)</t>
  </si>
  <si>
    <t>Foundational Community Supports Data Analyst</t>
  </si>
  <si>
    <t>$32K-$57K (Glassdoor est.)</t>
  </si>
  <si>
    <t>DESC</t>
  </si>
  <si>
    <t>Senior Health Data Analyst, Star Ratings</t>
  </si>
  <si>
    <t>$79K-$136K (Glassdoor est.)</t>
  </si>
  <si>
    <t>Johns Hopkins Health Care</t>
  </si>
  <si>
    <t>Community Behavioral Health</t>
  </si>
  <si>
    <t>Senior Engineer, Data Management Engineering</t>
  </si>
  <si>
    <t>$48K-$113K (Glassdoor est.)</t>
  </si>
  <si>
    <t>Software Engineer Staff Scientist: Human Language Technologies</t>
  </si>
  <si>
    <t>Manager, Safety Scientist, Medical Safety &amp; Risk Management</t>
  </si>
  <si>
    <t>$68K-$125K (Glassdoor est.)</t>
  </si>
  <si>
    <t>$39K-$67K (Glassdoor est.)</t>
  </si>
  <si>
    <t>$71K-$135K (Glassdoor est.)</t>
  </si>
  <si>
    <t>Bridg</t>
  </si>
  <si>
    <t>$61K-$123K (Glassdoor est.)</t>
  </si>
  <si>
    <t>$87K-$141K (Glassdoor est.)</t>
  </si>
  <si>
    <t>$71K-$121K (Glassdoor est.)</t>
  </si>
  <si>
    <t>Charter Spectrum</t>
  </si>
  <si>
    <t>$72K-$121K (Glassdoor est.)</t>
  </si>
  <si>
    <t>CompQsoft</t>
  </si>
  <si>
    <t>$51K-$88K (Glassdoor est.)</t>
  </si>
  <si>
    <t>Solugenix Corporation</t>
  </si>
  <si>
    <t>$101K-$141K (Glassdoor est.)</t>
  </si>
  <si>
    <t>West Coast University</t>
  </si>
  <si>
    <t>Data Scientist (Warehouse Automation)</t>
  </si>
  <si>
    <t>$79K-$127K (Glassdoor est.)</t>
  </si>
  <si>
    <t>SoftBank Robotics</t>
  </si>
  <si>
    <t>Jr. Data Scientist</t>
  </si>
  <si>
    <t>$81K-$132K (Glassdoor est.)</t>
  </si>
  <si>
    <t>Employer Provided Salary:$120K-$140K</t>
  </si>
  <si>
    <t>SkySync</t>
  </si>
  <si>
    <t>Data Architect / Data Modeler</t>
  </si>
  <si>
    <t>$65K-$113K (Glassdoor est.)</t>
  </si>
  <si>
    <t>DatamanUSA, LLC</t>
  </si>
  <si>
    <t>Associate Scientist / Sr. Associate Scientist, Antibody Discovery</t>
  </si>
  <si>
    <t>$59K-$125K (Glassdoor est.)</t>
  </si>
  <si>
    <t>23andMe</t>
  </si>
  <si>
    <t>$80K-$142K (Glassdoor est.)</t>
  </si>
  <si>
    <t>$62K-$113K (Glassdoor est.)</t>
  </si>
  <si>
    <t>Fivestars</t>
  </si>
  <si>
    <t>,Job Title,Salary Estimate,Job Description,Rating,Company Name,Location,Headquarters,Size,Founded,Type of ownership,Industry,Sector,Revenue,Competitors,hourly,employer_provided,min_salary,max_salary,avg_salary,company_txt,job_state,same_state,age,python_yn,R_yn,spark,aws,excel,job_simp,seniority,desc_len,num_comp</t>
  </si>
  <si>
    <t>0,Data Scientist,$53K-$91K (Glassdoor est.),"Data Scientist</t>
  </si>
  <si>
    <t>Location: Albuquerque, NM</t>
  </si>
  <si>
    <t>Education Required: Bachelorâ€™s degree required, preferably in math, engineering, business, or the sciences.</t>
  </si>
  <si>
    <t>Skills Required:</t>
  </si>
  <si>
    <t>Bachelorâ€™s Degree in relevant field, e.g., math, data analysis, database, computer science, Artificial Intelligence (AI)</t>
  </si>
  <si>
    <t xml:space="preserve"> three yearsâ€™ experience credit for Masterâ€™s degree</t>
  </si>
  <si>
    <t xml:space="preserve"> five yearsâ€™ experience credit for a Ph.D</t>
  </si>
  <si>
    <t>Applicant should be proficient in the use of Power BI, Tableau, Python, MATLAB, Microsoft Word, PowerPoint, Excel, and working knowledge of MS Access, LMS, SAS, data visualization tools, and have a strong algorithmic aptitude</t>
  </si>
  <si>
    <t>Excellent verbal and written communication skills, and quantitative analytical skills are required</t>
  </si>
  <si>
    <t>Applicant must be able to work in a team environment</t>
  </si>
  <si>
    <t>U.S. citizenship and ability to obtain a DoD Secret Clearance required</t>
  </si>
  <si>
    <t>Responsibilities: The applicant will be responsible for formulating analytical solutions to complex data problems</t>
  </si>
  <si>
    <t xml:space="preserve"> creating data analytic models to improve data metrics</t>
  </si>
  <si>
    <t xml:space="preserve"> analyzing customer behavior and trends</t>
  </si>
  <si>
    <t xml:space="preserve"> delivering insights to stakeholders, as well as designing and crafting reports, dashboards, models, and algorithms to make data insights actionable</t>
  </si>
  <si>
    <t xml:space="preserve"> selecting features, building and optimizing classifiers using machine learning techniques</t>
  </si>
  <si>
    <t xml:space="preserve"> data mining using state-of-the-art methods, extending organizationâ€™s data with third party sources of information when needed</t>
  </si>
  <si>
    <t xml:space="preserve"> enhancing data collection procedures to include information that is relevant for building analytic systems</t>
  </si>
  <si>
    <t xml:space="preserve"> processing, cleansing, and verifying the integrity of data used for analysis</t>
  </si>
  <si>
    <t xml:space="preserve"> doing ad-hoc analysis and presenting results in a clear manner</t>
  </si>
  <si>
    <t xml:space="preserve"> and creating automated anomaly detection systems and constant tracking of its performance.</t>
  </si>
  <si>
    <t>Benefits:</t>
  </si>
  <si>
    <t>We offer competitive salaries commensurate with education and experience. We have an excellent benefits package that includes:</t>
  </si>
  <si>
    <t>Comprehensive health, dental, life, long and short term disability insurance</t>
  </si>
  <si>
    <t>100% Company funded Retirement Plans</t>
  </si>
  <si>
    <t>Generous vacation, holiday and sick pay plans</t>
  </si>
  <si>
    <t>Tuition assistance</t>
  </si>
  <si>
    <t>Benefits are provided to employees regularly working a minimum of 30 hours per week.</t>
  </si>
  <si>
    <t>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you.",3.8,"Tecolote Research</t>
  </si>
  <si>
    <t>3.8","Albuquerque, NM","Goleta, CA",501 to 1000 employees,1973,Company - Private,Aerospace &amp; Defense,Aerospace &amp; Defense,$50 to $100 million (USD),-1,0,0,53,91,72.0,Tecolote Research,NM,0,47,1,0,0,0,1,data scientist,na,2536,0</t>
  </si>
  <si>
    <t>1,Healthcare Data Scientist,$63K-$112K (Glassdoor est.),"What You Will Do:</t>
  </si>
  <si>
    <t>I. General Summary</t>
  </si>
  <si>
    <t>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t>
  </si>
  <si>
    <t>II. Principal Responsibilities and Tasks</t>
  </si>
  <si>
    <t>â€˘ Develops predictive and prescriptive analytic models in support of the organizationâ€™s clinical, operations and business initiatives and priorities.</t>
  </si>
  <si>
    <t>â€˘ Deploys solutions so that they provide actionable insights to the organization and are embedded or integrated with application systems</t>
  </si>
  <si>
    <t>â€˘ Supports and drives analytic efforts designed around organizationâ€™s strategic priorities and clinical/business problems</t>
  </si>
  <si>
    <t>â€˘ Works in a team to drive disruptive innovation, which may translate into improved quality of care, clinical outcomes, reduced costs, temporal efficiencies and process improvements.</t>
  </si>
  <si>
    <t>â€˘ Builds and extends our analytics portfolio supported by robust documentation</t>
  </si>
  <si>
    <t>â€˘ Works with autonomy to find solutions to complex problems using open source tools and in-house development</t>
  </si>
  <si>
    <t>â€˘ Stays abreast of state-of-the-art literature in the fields of operations research, statistical modeling, statistical process control and mathematical optimization</t>
  </si>
  <si>
    <t>â€˘ Creates, communicates, and manages the project plans and other required project documentation and provides updates to leadership as necessary</t>
  </si>
  <si>
    <t>â€˘ Develops and maintains relationships with business, IT and clinical leaders and stakeholders across the enterprise to facilitate collaboration and effective communication</t>
  </si>
  <si>
    <t>â€˘ Works with the analytics team and clinical/business stakeholders to develop pilots so that they may be tested and validated in pilot settings</t>
  </si>
  <si>
    <t>â€˘ Performs analysis to evaluate primary and secondary objectives from such pilots</t>
  </si>
  <si>
    <t>â€˘ Assists leadership with strategies for scaling successful projects across the organization and enhances the analytics applications based on feedback from end-users and clinical/business consumers</t>
  </si>
  <si>
    <t>â€˘ Assists leadership with dissemination of success stories (and failures) in an effort to increase analytics literacy and adoption across the organization.</t>
  </si>
  <si>
    <t>What You Need to Be Successful:</t>
  </si>
  <si>
    <t>III. Education and Experience</t>
  </si>
  <si>
    <t>â€˘ Masterâ€™s or higher degree (may be substituted by relevant work experience) in applied mathematics, physics, computer science, engineering, statistics or a related field</t>
  </si>
  <si>
    <t>â€˘ 3+ years of Mathematical Optimization, Machine Learning, Predictive Analytics and Algorithm Development experience (experience with tools such as WEKA, RapidMiner, R. Python or other open source tools strongly desired)</t>
  </si>
  <si>
    <t>â€˘ Strong development skills in two or more of the following: C/C++, C#, Python, Java</t>
  </si>
  <si>
    <t>â€˘ Combining analytic methods with advanced data visualizations</t>
  </si>
  <si>
    <t>â€˘ Expert ability to breakdown and clearly define problems</t>
  </si>
  <si>
    <t>â€˘ Experience with Natural Language Processing preferred</t>
  </si>
  <si>
    <t>IV. Knowledge, Skills and Abilities</t>
  </si>
  <si>
    <t>â€˘ Proven communications skills â€“ Effective at working independently and in collaboration with other staff members. Capable of clearly presenting findings orally, in writing, or through graphics.</t>
  </si>
  <si>
    <t>â€˘ Proven analytical skills â€“ Able to compare, contrast, and validate work with keen attention to detail. Skilled in working with â€śreal worldâ€ť data including scrubbing, transformation, and imputation.</t>
  </si>
  <si>
    <t>â€˘ Proven problem solving skills â€“ Able to plan work, set clear direction, and coordinate own tasks in a fast-paced multidisciplinary environment. Expert at triaging issues, identifying data anomalies, and debugging software.</t>
  </si>
  <si>
    <t>â€˘ Design and prototype new application functionality for our products.</t>
  </si>
  <si>
    <t>â€˘ Change oriented â€“ actively generates process improvements</t>
  </si>
  <si>
    <t xml:space="preserve"> supports and drives change, and confronts difficult circumstances in creative ways</t>
  </si>
  <si>
    <t>â€˘ Effective communicator and change agent</t>
  </si>
  <si>
    <t>â€˘ Ability to prioritize the tasks of the project timeline to achieve the desired results</t>
  </si>
  <si>
    <t>â€˘ Strong analytic and problem solving skills</t>
  </si>
  <si>
    <t>â€˘ Ability to cooperatively and effectively work with people from various organization levels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</si>
  <si>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class.",3.4,"University of Maryland Medical System</t>
  </si>
  <si>
    <t>3.4","Linthicum, MD","Baltimore, MD",10000+ employees,1984,Other Organization,Health Care Services &amp; Hospitals,Health Care,$2 to $5 billion (USD),-1,0,0,63,112,87.5,University of Maryland Medical System,MD,0,36,1,0,0,0,0,data scientist,na,4783,0</t>
  </si>
  <si>
    <t>2,Data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</si>
  <si>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We are ranked #1 best place to work in technology nationwide by Fortune Magazine and have placed #1 or #2 in The Tampa Bay Top Workplaces Survey for the last four years. We also just had our 27th record-setting quarter in a row!</t>
  </si>
  <si>
    <t>The Data Scientist will work closely with the VP of FP&amp;A and the Quantitative Analytics Manager to implement advanced analytical models and other data-driven solutions.</t>
  </si>
  <si>
    <t>Responsibilities:</t>
  </si>
  <si>
    <t>Work with key stakeholders throughout the organization to identify opportunities using financial data to develop business solutions.</t>
  </si>
  <si>
    <t>Develop new and enhance existing data collection procedures to ensure that all data relevant for analyses is captured.</t>
  </si>
  <si>
    <t>Cleanse, consolidate, and verify the integrity of data used in analyses.</t>
  </si>
  <si>
    <t>Build and validate predictive models to increase customer retention, revenue generation, and other business outcomes.</t>
  </si>
  <si>
    <t>Develop relevant statistical models to assist with profitability forecasting</t>
  </si>
  <si>
    <t>Create the analytics to leverage known, inferred and appended information about origins and recognizing patterns to assist in outlook forecasting</t>
  </si>
  <si>
    <t>Assist in the design and data modeling of data warehouse.</t>
  </si>
  <si>
    <t>Visualize data, especially in reports and dashboards, to communicate analysis results to stakeholders.</t>
  </si>
  <si>
    <t>Extend data collection to unstructured data within the company and external sources</t>
  </si>
  <si>
    <t>Mine and collect data (both structured and unstructured) to detect patterns, opportunities and insights that drive our organization</t>
  </si>
  <si>
    <t>Create and execute automation and data mining requests utilizing SQL, Access, Excel, SAS and other statistical programs</t>
  </si>
  <si>
    <t>Trouble shoot forecast and optimization anomalies with FP&amp;A team through the use of statistical and mathematical optimization models. Develop testing to explain and or reduce these anomalies.</t>
  </si>
  <si>
    <t>Oversee and develop key metric forecasts as well as provide budget support based on trends in the business/industry.</t>
  </si>
  <si>
    <t>Minimum Qualifications:</t>
  </si>
  <si>
    <t>Master's degree in Statistics, Computer Science, Mathematics or other quantitative discipline required</t>
  </si>
  <si>
    <t>2-3 years of experience in similar role (Master's Degree)</t>
  </si>
  <si>
    <t>0-2 years of experience in similar role (PhD)</t>
  </si>
  <si>
    <t>Experience leveraging predictive modeling, big data analytics, exploratory data analysis and machine learning to drive significant business impact</t>
  </si>
  <si>
    <t>Experience with statistical computer languages (Python, R etc.) to manipulate and analyze large datasets preferred.</t>
  </si>
  <si>
    <t>Experience with data visualization tools like D3.js, matplotlib, etc., preferred</t>
  </si>
  <si>
    <t>Exceptional understanding of machine learning algorithms such as Random Forest, SVM, k-NN, NaĂŻve Bayes, Gradient Boosting a plus.</t>
  </si>
  <si>
    <t>Applied statistical skills including statistical testing, regression, etc.</t>
  </si>
  <si>
    <t>Experience with data bases, query languages, and associated data architecture.</t>
  </si>
  <si>
    <t>Experience with distributed computing tools (Hive, Spark, etc.) is a plus.</t>
  </si>
  <si>
    <t>Strong analytical skills and ability to meet project deadlines.</t>
  </si>
  <si>
    <t>Note: An applicant assessment, background check and drug test may be part of your hiring procedure.</t>
  </si>
  <si>
    <t>No recruitment agencies, please.",4.8,"KnowBe4</t>
  </si>
  <si>
    <t>4.8","Clearwater, FL","Clearwater, FL",501 to 1000 employees,2010,Company - Private,Security Services,Business Services,$100 to $500 million (USD),-1,0,0,80,90,85.0,KnowBe4,FL,1,10,1,0,1,0,1,data scientist,na,3461,0</t>
  </si>
  <si>
    <t>3,Data Scientist,$56K-$97K (Glassdoor est.),"*Organization and Job ID**</t>
  </si>
  <si>
    <t>Job ID: 310709</t>
  </si>
  <si>
    <t>Directorate: Earth &amp; Biological Sciences</t>
  </si>
  <si>
    <t>Division: Biological Sciences</t>
  </si>
  <si>
    <t>Group: Exposure Science Team</t>
  </si>
  <si>
    <t>*Job Description**</t>
  </si>
  <si>
    <t>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t>
  </si>
  <si>
    <t>+ Apply knowledge of statistics, machine learning, advanced mathematics, simulation, software development, and data modeling to to design, development and implement methods that integrate, clean and analyze data, recognize patterns, address uncertainty, p</t>
  </si>
  <si>
    <t>+ Design, develop, and evaluate predictive models and advanced algorithms that lead to optimal value extraction from data.</t>
  </si>
  <si>
    <t>+ Contribue or author proposals, peer-reviewed papers, and other technical products.</t>
  </si>
  <si>
    <t>*Minimum Qualifications**</t>
  </si>
  <si>
    <t>BS/BA with 0-1 years of experience or MS/MA with 0-1 years of experience</t>
  </si>
  <si>
    <t>*Preferred Qualifications**</t>
  </si>
  <si>
    <t>+ MS in chemical engineering, computer science, or related field with a GPA of 3.5+ 5+ years of research experience</t>
  </si>
  <si>
    <t>+ At least one first author published, or proof of submitted, paper applying deep learning for use in novel compound generation</t>
  </si>
  <si>
    <t>+ Research experience in drug design, cheminformatics, deep learning, machine learning and/or small molecule identification</t>
  </si>
  <si>
    <t>*Equal Employment Opportunity**</t>
  </si>
  <si>
    <t>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t>
  </si>
  <si>
    <t>*_Please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t>
  </si>
  <si>
    <t>_Directorate:_ _Earth &amp; Biological Sciences_</t>
  </si>
  <si>
    <t>_Job Category:_ _Scientists/Scientific Support_</t>
  </si>
  <si>
    <t>_Group:_ _Biological Systems Science_</t>
  </si>
  <si>
    <t>_Opening Date:_ _2020-03-26_</t>
  </si>
  <si>
    <t>_Closing Date:_ _2020-04-05_",3.8,"PNNL</t>
  </si>
  <si>
    <t>3.8","Richland, WA","Richland, WA",1001 to 5000 employees,1965,Government,Energy,"Oil, Gas, Energy &amp; Utilities",$500 million to $1 billion (USD),"Oak Ridge National Laboratory, National Renewable Energy Lab, Los Alamos National Laboratory",0,0,56,97,76.5,PNNL,WA,1,55,1,0,0,0,0,data scientist,na,3883,3</t>
  </si>
  <si>
    <t>4,Data Scientist,$86K-$143K (Glassdoor est.),"Data Scientist</t>
  </si>
  <si>
    <t>Affinity Solutions / Marketing Cloud seeks smart, curious, technically savvy candidates to join our cutting-edge data science team. We hire the best and brightest and give them the opportunity to work on industry-leading technologies.</t>
  </si>
  <si>
    <t>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t>
  </si>
  <si>
    <t>Duties and Responsibilities</t>
  </si>
  <si>
    <t>Â· Support all clients model building needs, including maintaining and improving current modeling/scoring methodology and processes,</t>
  </si>
  <si>
    <t>Â· Provide innovative solutions to customized modeling/scoring/targeting with appropriate ML/statistical tools,</t>
  </si>
  <si>
    <t>Â· Provide analytical/statistical support such as marketing test design, projection, campaign measurement, market insights to clients and stakeholders.</t>
  </si>
  <si>
    <t>Â· Mine large consumer datasets in the cloud environment to support ad hoc business and statistical analysis,</t>
  </si>
  <si>
    <t>Â· Develop and Improve automation capabilities to enable customized delivery of the analytical products to clients,</t>
  </si>
  <si>
    <t>Â· Communicate the methodologies and the results to the management, clients and none technical stakeholders.</t>
  </si>
  <si>
    <t>Basic Qualifications</t>
  </si>
  <si>
    <t>Â· Advanced degree in Statistics/Mathematics/Computer Science/Economics or other fields that requires advanced training in data analytics.</t>
  </si>
  <si>
    <t>Â· Being able to apply basic statistical/ML concepts and reasoning to address and solve business problems such as targeting, test design, KPI projection and performance measurement.</t>
  </si>
  <si>
    <t>Â· Entrepreneurial, highly self-motivated, collaborative, keen attention to detail, willingness and capable learn quickly, and ability to effectively prioritize and execute tasks in a high pressure environment.</t>
  </si>
  <si>
    <t>Â· Being flexible to accept different task assignments and able to work on a tight time schedule.</t>
  </si>
  <si>
    <t>Â· Excellent command of one or more programming languages</t>
  </si>
  <si>
    <t xml:space="preserve"> preferably Python, SAS or R</t>
  </si>
  <si>
    <t>Â· Familiar with one of the database technologies such as PostgreSQL, MySQL, can write basic SQL queries</t>
  </si>
  <si>
    <t>Â· Great communication skills (verbal, written and presentation)</t>
  </si>
  <si>
    <t>Preferred Qualifications</t>
  </si>
  <si>
    <t>Â· Experience or exposure to large consumer and/or demographic data sets.</t>
  </si>
  <si>
    <t>Â· Familiarity with data manipulation and cleaning routines and techniques.",2.9,"Affinity Solutions</t>
  </si>
  <si>
    <t>2.9","New York, NY","New York, NY",51 to 200 employees,1998,Company - Private,Advertising &amp; Marketing,Business Services,Unknown / Non-Applicable,"Commerce Signals, Cardlytics, Yodlee",0,0,86,143,114.5,Affinity Solutions,NY,1,22,1,0,0,0,1,data scientist,na,2728,3</t>
  </si>
  <si>
    <t>5,Data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</si>
  <si>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Duties and Responsibilities:</t>
  </si>
  <si>
    <t>Participate in an agile scrum cadence</t>
  </si>
  <si>
    <t>Process, cleanse, and verify the integrity of data used for analysis</t>
  </si>
  <si>
    <t>Perform functional business requirements analysis and data analysis</t>
  </si>
  <si>
    <t>Develop data models and algorithms to apply to data sets</t>
  </si>
  <si>
    <t>Augment data collection procedures to include necessary information for building accurate analytics</t>
  </si>
  <si>
    <t>Collaborate with stakeholders throughout the organization to identify opportunities for leveraging data to drive business solutions</t>
  </si>
  <si>
    <t>Evaluate the effectiveness and accuracy of data sources and data gathering techniques</t>
  </si>
  <si>
    <t>Gather critical information from meetings with various stakeholders and produce useful reports</t>
  </si>
  <si>
    <t>Coordinate with cross-functional teams to implement models and monitor outcomes</t>
  </si>
  <si>
    <t>Develop automated discrepancy detection systems and distribute reconciliation reports to stakeholders</t>
  </si>
  <si>
    <t>Requirements:</t>
  </si>
  <si>
    <t>Must be legally authorized to work in the United States for any employer without sponsorship</t>
  </si>
  <si>
    <t>Professional experience using statistical software languages like R, Python, and SQL to query, manipulate, and draw insights from data sets</t>
  </si>
  <si>
    <t>Strong problem-solving skills with an emphasis on product development</t>
  </si>
  <si>
    <t>Extensive experience with Microsoft SQL, MySQL and MongoDB</t>
  </si>
  <si>
    <t>Understanding of version control (git) and project management with Azure DevOps</t>
  </si>
  <si>
    <t>Knowledge of machine learning techniques (clustering, decision tree learning, artificial neural networks, etc.)</t>
  </si>
  <si>
    <t>Experience visualizing data for stakeholders using visualization tools such as Power BI</t>
  </si>
  <si>
    <t>Experience working with and creating data architectures</t>
  </si>
  <si>
    <t>Understanding and adherence to agile principles and practices</t>
  </si>
  <si>
    <t>Ability to work on problems of any scope where the analysis of situations or data requires a review of a variety of factors</t>
  </si>
  <si>
    <t>Self-maintainability and reliability with minimal supervision</t>
  </si>
  <si>
    <t>Excellent interpersonal communication, decision making, presentation, and organizational skills</t>
  </si>
  <si>
    <t>Ability to build productive internal/external working relationships</t>
  </si>
  <si>
    <t>Harmonious with CyrusOne culture, core values, and business goals</t>
  </si>
  <si>
    <t>2+ years of related experience in a data analyst role</t>
  </si>
  <si>
    <t>Strong can-do attitude in a time sensitive environment</t>
  </si>
  <si>
    <t>Other important information about this position:</t>
  </si>
  <si>
    <t>This position requires typical weekday (Monday - Friday) attendance in an office setting, at times after hours work may be required to meet business and customer needs</t>
  </si>
  <si>
    <t>Every position requires certain physical capabilities. CyrusOne seeks to make reasonable accommodations that enable individuals with disabilities to perform essential duties when possible</t>
  </si>
  <si>
    <t>CyrusOne is an equal opportunity employer. All qualified applicants will receive consideration for employment without regard to race, color, sex, sexual orientation, gender identity, religion, national origin, disability, veteran status, or other legally protected status.</t>
  </si>
  <si>
    <t>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HR@cyrusone.com.",3.4,"CyrusOne</t>
  </si>
  <si>
    <t>3.4","Dallas, TX","Dallas, TX",201 to 500 employees,2000,Company - Public,Real Estate,Real Estate,$1 to $2 billion (USD),"Digital Realty, CoreSite, Equinix",0,0,71,119,95.0,CyrusOne,TX,1,20,1,0,0,1,1,data scientist,na,3747,3</t>
  </si>
  <si>
    <t>6,Data Scientist,$54K-$93K (Glassdoor est.),"Job Description</t>
  </si>
  <si>
    <t>**Please only local candidates apply - thank you**</t>
  </si>
  <si>
    <t>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</si>
  <si>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t>
  </si>
  <si>
    <t>If you are looking to work in a team environment, a place where you are more a name than a number, where you interact with leadership daily, then please send your resume for review!</t>
  </si>
  <si>
    <t>Perks:</t>
  </si>
  <si>
    <t>Great location, right on the water in the Canton Crossing Tower</t>
  </si>
  <si>
    <t>Casual work environment and WFH flexibility</t>
  </si>
  <si>
    <t>Room for advancement</t>
  </si>
  <si>
    <t>What you'll be doing:</t>
  </si>
  <si>
    <t>Identify valuable data sources and automate collection processes</t>
  </si>
  <si>
    <t>Undertake preprocessing of structured and unstructured data</t>
  </si>
  <si>
    <t>Analyze large amounts of information to discover trends and patterns</t>
  </si>
  <si>
    <t>Build predictive models and machine-learning algorithms</t>
  </si>
  <si>
    <t>Combine models through ensemble modeling</t>
  </si>
  <si>
    <t>Present information using data visualization techniques</t>
  </si>
  <si>
    <t>Propose solutions and strategies to business challenges</t>
  </si>
  <si>
    <t>Collaborate with engineering and product development teams",4.1,"ClearOne Advantage</t>
  </si>
  <si>
    <t>4.1","Baltimore, MD","Baltimore, MD",501 to 1000 employees,2008,Company - Private,Banks &amp; Credit Unions,Finance,Unknown / Non-Applicable,-1,0,0,54,93,73.5,ClearOne Advantage,MD,1,12,0,0,0,0,1,data scientist,na,1786,0</t>
  </si>
  <si>
    <t>7,Data Scientist,$86K-$142K (Glassdoor est.),"Advanced Analytics â€“ Lead Data Scientist</t>
  </si>
  <si>
    <t>Overview</t>
  </si>
  <si>
    <t>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t>
  </si>
  <si>
    <t>About youâ€¦</t>
  </si>
  <si>
    <t>Experience partnering &amp; communicating with executive management team to understand business needs and pain points</t>
  </si>
  <si>
    <t>Ability to communicate data science concepts to business stakeholders</t>
  </si>
  <si>
    <t>Passion for the application of machine learning to real world problems</t>
  </si>
  <si>
    <t>Adept at developing and iterating solutions rapidly</t>
  </si>
  <si>
    <t>Ability to lead development of data science solutions</t>
  </si>
  <si>
    <t>What we offer our consultants:</t>
  </si>
  <si>
    <t>Experience working with both large enterprise clients and mid-sized clients</t>
  </si>
  <si>
    <t>Progressive responsibilities that encourage ownership and design</t>
  </si>
  <si>
    <t>Opportunity to learn and gain experience in complimentary skills such as meeting facilitation, data management, project management, data modeling, and data management</t>
  </si>
  <si>
    <t>Company Culture that celebrates â€śFoster the culture of weâ€ť, â€śAct with integrityâ€ť and â€śDrive towards excellenceâ€ť while having fun at work</t>
  </si>
  <si>
    <t>Training and certification opportunities to support your career now and after Logic20/20</t>
  </si>
  <si>
    <t>Various opportunities to give back to the community through company sponsored events</t>
  </si>
  <si>
    <t>Required Qualifications</t>
  </si>
  <si>
    <t>Experience building machine learning models using Python</t>
  </si>
  <si>
    <t>Experience deploying machine learning models in a production environment</t>
  </si>
  <si>
    <t>Strong knowledge of probability statistics</t>
  </si>
  <si>
    <t>Experience with Tensorflow or PyTorch</t>
  </si>
  <si>
    <t>Experience writing SQL to query databases, structure and modify data</t>
  </si>
  <si>
    <t>Demonstrated ability to frame business problems as statistical problems and solve them</t>
  </si>
  <si>
    <t>Ability to work both independently and as part of a team</t>
  </si>
  <si>
    <t>Experience working in ambiguous and dynamic environments that move quickly</t>
  </si>
  <si>
    <t>An undergraduate degree in mathematics, computer science, or engineering is preferred</t>
  </si>
  <si>
    <t>Passion and experience driving adoption of machine learning in industry</t>
  </si>
  <si>
    <t>Experience deploying machine learning on large scales through Spark or other big data technology</t>
  </si>
  <si>
    <t>Experience building systems in AWS</t>
  </si>
  <si>
    <t>Experience in computer vision with deep neural networks</t>
  </si>
  <si>
    <t>Experience with leading workshops with executives to drive requirements gathering</t>
  </si>
  <si>
    <t>Masters or PhD in data science or related field</t>
  </si>
  <si>
    <t>About Logic20/20. . .</t>
  </si>
  <si>
    <t>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t>
  </si>
  <si>
    <t>The past four years, weâ€™ve been in the top 10 â€śBest Companies to Work Forâ€ť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opportunity.",3.8,"Logic20/20</t>
  </si>
  <si>
    <t>3.8","San Jose, CA","Seattle, WA",201 to 500 employees,2005,Company - Private,Consulting,Business Services,$25 to $50 million (USD),-1,0,0,86,142,114.0,Logic20/20,CA,0,15,1,0,1,1,1,data scientist,na,3804,0</t>
  </si>
  <si>
    <t>8,Research Scientist,$38K-$84K (Glassdoor est.),"SUMMARY</t>
  </si>
  <si>
    <t>The Research Scientist I will be tasked with oversight of research in the Division of Cancer Biology Research at the Rochester General Hospital Research Institute.</t>
  </si>
  <si>
    <t>A strong background in Molecular Biology or Cancer Biology Research is preferred. Mouse models will be used in the research.</t>
  </si>
  <si>
    <t>STATUS: Full Time</t>
  </si>
  <si>
    <t>LOCATION: RGH Research Institute</t>
  </si>
  <si>
    <t>DEPARTMENT: Cancer Biology</t>
  </si>
  <si>
    <t>SCHEDULE: Monday-Friday</t>
  </si>
  <si>
    <t xml:space="preserve"> Days</t>
  </si>
  <si>
    <t>ATTRIBUTES</t>
  </si>
  <si>
    <t>MD or PhD who is not self supporting of their own salary nor has their own research program</t>
  </si>
  <si>
    <t>Functions with minimal direction from Research Scientist II, Senior Research Scientist or Laboratory Director.</t>
  </si>
  <si>
    <t>Strong analytical, computer, leadership and problem-solving skills</t>
  </si>
  <si>
    <t>RESPONSIBILITIES</t>
  </si>
  <si>
    <t>Conducts research projects including complex experiments, some in parallel, utilizing current concepts and recognized standard techniques, developing new protocols as necessary</t>
  </si>
  <si>
    <t>Demonstrates a high level of initiative in performing experiments, analyzing data and drawing conclusions regarding progress and results of work.</t>
  </si>
  <si>
    <t>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t>
  </si>
  <si>
    <t>Duties are performed with an understanding of drug discovery in area of specialization.</t>
  </si>
  <si>
    <t>EDUCATION PhD</t>
  </si>
  <si>
    <t xml:space="preserve"> MD Rochester Regional Health is an Equal Opportunity / Affirmative Action Employer. Minority/Female/Disability/Veteran",3.3,"Rochester Regional Health</t>
  </si>
  <si>
    <t>3.3","Rochester, NY","Rochester, NY",10000+ employees,2014,Hospital,Health Care Services &amp; Hospitals,Health Care,$500 million to $1 billion (USD),-1,0,0,38,84,61.0,Rochester Regional Health,NY,1,6,0,0,0,0,0,na,na,1538,0</t>
  </si>
  <si>
    <t>9,Data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</si>
  <si>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t>
  </si>
  <si>
    <t>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t>
  </si>
  <si>
    <t>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t>
  </si>
  <si>
    <t>About You:</t>
  </si>
  <si>
    <t>Significant industry experience in several of the following areas: personalized experiences, big data analytics, implementing machine learning &amp; statistical methods, designing and running A/B tests, product design and life cycle, writing production code, designing online auctions.</t>
  </si>
  <si>
    <t>Experience in user experience customization a plus</t>
  </si>
  <si>
    <t>Experience coaching and mentoring team members</t>
  </si>
  <si>
    <t>Experience writing production software in languages like Scala, Clojure, Java, Python, or C++ in an agile, collaborative environment</t>
  </si>
  <si>
    <t>Experience with handling large amounts of data (TB+) in a production setting</t>
  </si>
  <si>
    <t>Experience with Spark is a significant plus</t>
  </si>
  <si>
    <t>Experience in ad-tech a plus</t>
  </si>
  <si>
    <t>About Us:</t>
  </si>
  <si>
    <t>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t>
  </si>
  <si>
    <t>Our team is over 100 people and our offices span globally. Weâ€™re headquartered in NYC with locations in London, Kuala Lumpur, and Sao Paulo.</t>
  </si>
  <si>
    <t>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t>
  </si>
  <si>
    <t>Love Your Job!</t>
  </si>
  <si>
    <t>Our employees enjoy coming to work, and we let them know they're valued.</t>
  </si>
  <si>
    <t>Our vibrant team accomplishes a lot every day, but we insist upon work/life balance so things never become stale. We donâ€™t take ourselves too seriously, but we take our work very seriously.</t>
  </si>
  <si>
    <t>We believe that in order for our employees to perform their best, they need access to strategic decisions, and so our flat structure and open communication invite innovation from all levels â€” ideas flow freely.</t>
  </si>
  <si>
    <t>We offer competitive compensation, stock options, and great perks &amp; benefits, including:</t>
  </si>
  <si>
    <t>Unlimited vacation</t>
  </si>
  <si>
    <t>A generous parental leave policy</t>
  </si>
  <si>
    <t>A beautiful, dog-friendly office in SoHo with drinks and snacks</t>
  </si>
  <si>
    <t>An open environment with lots of natural light and roof deck access</t>
  </si>
  <si>
    <t>Annual $2,000 learning budget and Citi Bike membership</t>
  </si>
  <si>
    <t>Access to Fond, our employee perks program featuring deals and discounts on hundreds of products and services</t>
  </si>
  <si>
    <t>Access to Sherpaa, a telehealth service with 24/7</t>
  </si>
  <si>
    <t>In-office yoga classes</t>
  </si>
  <si>
    <t>Company-wide social events, and more!</t>
  </si>
  <si>
    <t>So what are you waiting for? Apply with your resume in just a few clicks!</t>
  </si>
  <si>
    <t>About Us</t>
  </si>
  <si>
    <t>Our Products</t>
  </si>
  <si>
    <t>Our Dogs</t>
  </si>
  <si>
    <t>Twitter</t>
  </si>
  <si>
    <t>Instagram",4.6,"&lt;intent&gt;</t>
  </si>
  <si>
    <t>4.6","New York, NY","New York, NY",51 to 200 employees,2009,Company - Private,Internet,Information Technology,$100 to $500 million (USD),"Clicktripz, SmarterTravel",0,0,120,160,140.0,&lt;intent&gt;,NY,1,11,1,0,1,0,0,data scientist,na,4574,2</t>
  </si>
  <si>
    <t>10,Data Scientist,$126K-$201K (Glassdoor est.),"At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t>
  </si>
  <si>
    <t>Wish has exciting opportunities for talented Data Scientists to form the foundation of our centralized data science team.</t>
  </si>
  <si>
    <t>Successful candidates will have extensive backgrounds in a quantitative fields and s track record of using data to drive the understanding, growth, and the success of a product. As a member of this team, you will be empowered and motivated to drive business impact through data.</t>
  </si>
  <si>
    <t>#LI-WISHJWALL</t>
  </si>
  <si>
    <t>As a Data Scientist at Wish, you will:</t>
  </si>
  <si>
    <t>Apply statistics techniques to improve Wishâ€™s experimentation platform and process.</t>
  </si>
  <si>
    <t>Apply economics methodologies to understand and improve Wishâ€™s two-sided marketplace.</t>
  </si>
  <si>
    <t>Apply optimization techniques to improve Wishâ€™s logistics and overall user experiences.</t>
  </si>
  <si>
    <t>Apply machine learning techniques to improve Wishâ€™s product and operation.</t>
  </si>
  <si>
    <t>Required Skills &amp; Experience</t>
  </si>
  <si>
    <t>Advanced degree in a quantitative field.</t>
  </si>
  <si>
    <t>A minimum of 2 years of Data Science experience in technology or research industry.</t>
  </si>
  <si>
    <t>Proficient in Python or R</t>
  </si>
  <si>
    <t>Preferred Skills</t>
  </si>
  <si>
    <t>Demonstrated track record of successful projects in applying quantitative techniques to improve a product or business.</t>
  </si>
  <si>
    <t>4+ years work experience in technology or research industry.</t>
  </si>
  <si>
    <t>Domain expert in one of the fields: statistics, machine learning, optimization, and economics.</t>
  </si>
  <si>
    <t>Why Wish:</t>
  </si>
  <si>
    <t>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t>
  </si>
  <si>
    <t>Learn more about us:</t>
  </si>
  <si>
    <t>Intro to Wish</t>
  </si>
  <si>
    <t>Our CEO discusses Wish</t>
  </si>
  <si>
    <t>Crunchbase</t>
  </si>
  <si>
    <t>Recruiting Video</t>
  </si>
  <si>
    <t>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t>
  </si>
  <si>
    <t>Individuals applying for positions at Wish, including California residents, can see our privacy policy here.",3.5,"Wish</t>
  </si>
  <si>
    <t>3.5","San Jose, CA","San Francisco, CA",501 to 1000 employees,2011,Company - Private,Other Retail Stores,Retail,$1 to $2 billion (USD),-1,0,0,126,201,163.5,Wish,CA,0,9,1,0,0,0,0,data scientist,na,2757,0</t>
  </si>
  <si>
    <t>11,Data Scientist,$64K-$106K (Glassdoor est.),"Secure our Nation, Ignite your Future</t>
  </si>
  <si>
    <t>Summary</t>
  </si>
  <si>
    <t>The successful candidate will possess a diverse range of data-focused skills and experience, both technical and analytical. They will have a strong desire and capability for problem solving, data analysis and troubleshooting, analytical thinking, and experimentation.</t>
  </si>
  <si>
    <t>Duties, Tasks &amp; Responsibilities</t>
  </si>
  <si>
    <t>Working with large, complex, and disparate data sets</t>
  </si>
  <si>
    <t>Designing and implementing innovative ways to analyze and exploit the Sponsors data holdings</t>
  </si>
  <si>
    <t>Researching and reporting on a wide variety of Sponsor inquiries</t>
  </si>
  <si>
    <t>Raising proactive inquiries to the Sponsor based on observations and proposed data analysis/exploitation</t>
  </si>
  <si>
    <t>Solving difficult, non-routine problems by applying advanced analytical methodologies, and improving analytic methodologies</t>
  </si>
  <si>
    <t>Developing custom searches</t>
  </si>
  <si>
    <t>Communicating and coordinating with internal and external partners as needed</t>
  </si>
  <si>
    <t>Required Experience, Skills, &amp; Technologies</t>
  </si>
  <si>
    <t>Thorough knowledge of appropriate analytic tools and methodologies in one or more of the following:</t>
  </si>
  <si>
    <t>Applied mathematics (e.g. probability and statistics, formal modeling, computational social sciences)</t>
  </si>
  <si>
    <t>Computer programming (e.g. programming languages, math/statistics packages, computer science, machine learning, scientific computing)</t>
  </si>
  <si>
    <t>Ability to code or script in one or more general programming language</t>
  </si>
  <si>
    <t>Experience with and theoretical understanding of algorithms for classification, regression, clustering, and anomaly detection</t>
  </si>
  <si>
    <t>Knowledge of relational databases, including SQL and large-scale distributed systems (e.g. Hadoop)</t>
  </si>
  <si>
    <t>Expertise with statistical data analysis (e.g. linear models, multivariate analysis, stochastic models, sampling methods)</t>
  </si>
  <si>
    <t>Demonstrated effectiveness in collecting information and accurately representing/visualizing it to non-technical third parties</t>
  </si>
  <si>
    <t>TS/SCI with Polygraph</t>
  </si>
  <si>
    <t>Desired Experience, Skills &amp; Technologies</t>
  </si>
  <si>
    <t>Previous investigative experience, using a combination of technical and analytic skills</t>
  </si>
  <si>
    <t>#LI-SS2</t>
  </si>
  <si>
    <t>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t>
  </si>
  <si>
    <t>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t>
  </si>
  <si>
    <t>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information.",4.1,"ManTech</t>
  </si>
  <si>
    <t>4.1","Chantilly, VA","Herndon, VA",5001 to 10000 employees,1968,Company - Public,Research &amp; Development,Business Services,$1 to $2 billion (USD),-1,0,0,64,106,85.0,ManTech,VA,0,52,0,0,0,0,0,data scientist,na,3490,0</t>
  </si>
  <si>
    <t>12,Staff Data Scientist - Technology,$106K-$172K (Glassdoor est.),"Position Summary...</t>
  </si>
  <si>
    <t>Drives the execution of multiple business plans and projects by identifying customer and operational needs</t>
  </si>
  <si>
    <t xml:space="preserve"> developing and communicating business plans and priorities</t>
  </si>
  <si>
    <t xml:space="preserve"> removing barriers and obstacles that impact performance</t>
  </si>
  <si>
    <t xml:space="preserve"> providing resources</t>
  </si>
  <si>
    <t xml:space="preserve"> identifying performance standards</t>
  </si>
  <si>
    <t xml:space="preserve"> measuring progress and adjusting performance accordingly</t>
  </si>
  <si>
    <t xml:space="preserve"> developing contingency plans</t>
  </si>
  <si>
    <t xml:space="preserve"> and demonstrating adaptability and supporting continuous learning. Provides supervision and development opportunities for associates by selecting and training</t>
  </si>
  <si>
    <t xml:space="preserve"> mentoring</t>
  </si>
  <si>
    <t xml:space="preserve"> assigning duties</t>
  </si>
  <si>
    <t xml:space="preserve"> building a team-based work environment</t>
  </si>
  <si>
    <t xml:space="preserve"> establishing performance expectations and conducting regular performance evaluations</t>
  </si>
  <si>
    <t xml:space="preserve"> providing recognition and rewards</t>
  </si>
  <si>
    <t xml:space="preserve"> coaching for success and improvement</t>
  </si>
  <si>
    <t xml:space="preserve"> and ensuring diversity awareness. Promotes and supports company policies, procedures, mission, values, and standards of ethics and integrity by training and providing direction to others in their use and application</t>
  </si>
  <si>
    <t xml:space="preserve"> ensuring compliance with them</t>
  </si>
  <si>
    <t xml:space="preserve"> and utilizing and supporting the Open Door Policy. Ensures business needs are being met by evaluating the ongoing effectiveness of current plans, programs, and initiatives</t>
  </si>
  <si>
    <t xml:space="preserve"> consulting with business partners, managers, co-workers, or other key stakeholders</t>
  </si>
  <si>
    <t xml:space="preserve"> soliciting, evaluating, and applying suggestions for improving efficiency and cost-effectiveness</t>
  </si>
  <si>
    <t xml:space="preserve"> and participating in and supporting community outreach events.</t>
  </si>
  <si>
    <t>What you'll do...</t>
  </si>
  <si>
    <t>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t>
  </si>
  <si>
    <t>Build complex data sets from multiple data sources, both internally and externally.</t>
  </si>
  <si>
    <t>Conduct advanced statistical analysis to determine trends and significant data relationships.</t>
  </si>
  <si>
    <t>Build learning systems to analyze and filter continuous data flows and offline data analysis.</t>
  </si>
  <si>
    <t>Train algorithms to apply models to new data sets.</t>
  </si>
  <si>
    <t>Validate models and algorithmic techniques.</t>
  </si>
  <si>
    <t>Scale new algorithms to large data sets.</t>
  </si>
  <si>
    <t>Combine data features to determine search models.</t>
  </si>
  <si>
    <t>Research new techniques and best practices within the industry.</t>
  </si>
  <si>
    <t>Utilize system tools including (MySQL, Hadoop, Weka, R, Matlab,ILog).</t>
  </si>
  <si>
    <t>Develop multiple custom data models to drive innovative business solutions.</t>
  </si>
  <si>
    <t>Translate business needs into data requirements.</t>
  </si>
  <si>
    <t>Collaborate with cross-functional partners across the business.</t>
  </si>
  <si>
    <t>Interpret data to identify trends to go across future data sets.</t>
  </si>
  <si>
    <t>Collaborate with project teams to implement data modeling solutions.</t>
  </si>
  <si>
    <t>Develop models of current state in order to determine improvements needed.</t>
  </si>
  <si>
    <t>Minimum Qualifications...</t>
  </si>
  <si>
    <t>Outlined below are the required minimum qualifications for this position. If none are listed, there are no minimum qualifications.</t>
  </si>
  <si>
    <t>Minimum Qualifications: Bachelor of Science and 5 years' data science experience OR Master of Science and 3 years' data science experience.</t>
  </si>
  <si>
    <t>Preferred Qualifications...</t>
  </si>
  <si>
    <t>Outlined below are the optional preferred qualifications for this position. If none are listed, there are no preferred qualifications.",3.2,"Walmart</t>
  </si>
  <si>
    <t>3.2","Plano, TX","Bentonville, AR",10000+ employees,1962,Company - Public,"Department, Clothing, &amp; Shoe Stores",Retail,$10+ billion (USD),"Target, Costco Wholesale, Amazon",0,0,106,172,139.0,Walmart,TX,0,58,0,0,0,0,0,data scientist,na,3934,3</t>
  </si>
  <si>
    <t>13,Data Analyst,$46K-$85K (Glassdoor est.),"Are you an experienced Data Analyst, skilled at providing actionable data and insights to clients? Do you have a passion for using data to help people understand behavior and optimize business outcomes? Want to be part of a fun and high impact team?</t>
  </si>
  <si>
    <t>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t>
  </si>
  <si>
    <t>Key Responsibilities</t>
  </si>
  <si>
    <t>You participate in the creation of client-facing measurement strategies, from KPI selection to data capture requirements</t>
  </si>
  <si>
    <t>You develop and implement data analyses, data collection systems and other strategies</t>
  </si>
  <si>
    <t>You consult on and build data backend infrastructure using platforms like Azure and AWS</t>
  </si>
  <si>
    <t>You automate manual reporting processes using technologies like Python</t>
  </si>
  <si>
    <t>You use ETL/ELT tools to connect disparate data sources into Yesler's Data Lake</t>
  </si>
  <si>
    <t>You extract, clean, and integrate data from disparate data sources using SQL or big data solutions like Apache Spark</t>
  </si>
  <si>
    <t>You build and manage business intelligence dashboards, using tools like Tableau and Power BI</t>
  </si>
  <si>
    <t>You interpret data and analyze results using statistical techniques</t>
  </si>
  <si>
    <t>You support the team in contextualizing data trends and uncovering actionable data insights for our internal and external clients</t>
  </si>
  <si>
    <t>You work across functional teams (e.g. Media, Creative, Tech) to identify opportunities for optimization</t>
  </si>
  <si>
    <t>You contribute to ad hoc performance analyses that encompass a variety of digital and traditional channels</t>
  </si>
  <si>
    <t>Requirements</t>
  </si>
  <si>
    <t>5+ years of experience in marketing data analytics and BI dashboarding, preferably with a B2B focus and ideally, in an agency environment</t>
  </si>
  <si>
    <t>Technical chops: Tableau, PowerBI, SQL, and Excel wizardry are required. Google and/or Adobe Analytics experience is preferred. Experience in either R or Python is a strong plus.</t>
  </si>
  <si>
    <t>Ability to learn systems and acquire technical skills quickly, and have a problem-solving attitude</t>
  </si>
  <si>
    <t>Data infrastructure/backend experience with Azure or AWS is a strong plus</t>
  </si>
  <si>
    <t>You're a phenomenal teammate but able to work independently as well</t>
  </si>
  <si>
    <t>Benefits</t>
  </si>
  <si>
    <t>Health Care Plan (Medical, Dental &amp; Vision)</t>
  </si>
  <si>
    <t>Life Insurance (Basic, Voluntary &amp; AD&amp;D)</t>
  </si>
  <si>
    <t>Paid Time Off (Vacation, Sick, Holidays &amp; Floating Holidays, Jury Duty, Bereavement)</t>
  </si>
  <si>
    <t>Family Leave (Maternity, Paternity)</t>
  </si>
  <si>
    <t>Short Term &amp; Long Term Disability</t>
  </si>
  <si>
    <t>Training &amp; Development (up to $1500/yr ProDev allowance for resources/classes)</t>
  </si>
  <si>
    <t>Mobile Phone or Internet Benefit â€“ $25 per paycheck subsidy</t>
  </si>
  <si>
    <t>Green Commuting Benefit â€“ Incentive program to walk/bike/carpool 3+ days per week</t>
  </si>
  <si>
    <t>Work From Home</t>
  </si>
  <si>
    <t>Free Food &amp; Snacks</t>
  </si>
  <si>
    <t>â€¦and more!</t>
  </si>
  <si>
    <t>About Yesler</t>
  </si>
  <si>
    <t>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t>
  </si>
  <si>
    <t>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t>
  </si>
  <si>
    <t>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t>
  </si>
  <si>
    <t>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t>
  </si>
  <si>
    <t>Visit yesler.com to learn more, or follow us on Twitter @yeslerb2b.com",4.1,"Yesler</t>
  </si>
  <si>
    <t>4.1","Seattle, WA","Seattle, WA",201 to 500 employees,2012,Company - Private,Advertising &amp; Marketing,Business Services,Unknown / Non-Applicable,-1,0,0,46,85,65.5,Yesler,WA,1,8,1,0,1,1,1,analyst,na,4897,0</t>
  </si>
  <si>
    <t>14,Data Scientist,$83K-$144K (Glassdoor est.),"Job Description</t>
  </si>
  <si>
    <t>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t>
  </si>
  <si>
    <t>Are you looking for a patient-focused, innovation-driven company that will inspire you and empower you to shine? Join us as a Data Scientist in our Cambridge, MA location.</t>
  </si>
  <si>
    <t>POSITION OBJECTIVES:</t>
  </si>
  <si>
    <t>Apply machine learning, deep learning and other advanced techniques while performing Data Analysis engagements. This is against structured and un-structured data sets, at small and large scale.</t>
  </si>
  <si>
    <t>Independently perform complex analysis using modern Data Science techniques against structured or unstructured data to generate insights.</t>
  </si>
  <si>
    <t>Provide mentorship to other Data Engineers, Data Scientists and Data Specialists across R&amp;D and Vaccines at Takeda as we elevate our data IQ across the organization.</t>
  </si>
  <si>
    <t>Deliver critical analysis against Takedaâ€™s toughest data problems to give us critical insight to the organizationâ€™s largest questions.</t>
  </si>
  <si>
    <t>POSITION ACCOUNTABILITIES:</t>
  </si>
  <si>
    <t>Perform machine learning, deep learning and other advanced data techniques at a level of quality that can be defended to peers across organizations.</t>
  </si>
  <si>
    <t>Introduce novel and state-of-the-art computational techniques to other teams and scientists to improve capabilities for data analysis with the purpose of deriving better insights from available datasets.</t>
  </si>
  <si>
    <t>Understanding and usage of different Supervised and Unsupervised learning techniques, their biases, how and when to apply them and which methods are the best for a particular analysis.</t>
  </si>
  <si>
    <t>Ability to wrangle raw data sets into a format that can have advanced methods applied against the resulting data.</t>
  </si>
  <si>
    <t>Work independently to solve difficult technology and data problems.</t>
  </si>
  <si>
    <t>Demonstrate usage of advanced tooling and techniques to other technical organizations throughout the company.</t>
  </si>
  <si>
    <t>EDUCATION, BEHAVIORAL COMPETENCIES AND SKILLS:</t>
  </si>
  <si>
    <t>Required</t>
  </si>
  <si>
    <t>Masterâ€™s Degree or PhD in Computer Science, Data Science or equivalent</t>
  </si>
  <si>
    <t>3+ yearsâ€™ experience or a PhD and relevant project / coursework</t>
  </si>
  <si>
    <t>Expertise with the Application of Machine Learning and / or Deep Learning</t>
  </si>
  <si>
    <t>Up-to-date knowledge of data wrangling and analysis technologies</t>
  </si>
  <si>
    <t>Experience with Spark</t>
  </si>
  <si>
    <t>Ability to manipulate voluminous data with different degree of structuring across disparate sources to build and communicate actionable insights for internal or external parties</t>
  </si>
  <si>
    <t>Possesses strong personal skills to portray information</t>
  </si>
  <si>
    <t>Ability to work in an agile and rapid changing environment with high quality deliverables</t>
  </si>
  <si>
    <t>Experience with two of the following languages: Python, R, Java or Scala</t>
  </si>
  <si>
    <t>Experience with deep learning frameworks: TensorFlow, MX Net</t>
  </si>
  <si>
    <t>Working knowledge of SQL and NoSQL datastores</t>
  </si>
  <si>
    <t>Preferred</t>
  </si>
  <si>
    <t>Experience in a scientific environment</t>
  </si>
  <si>
    <t>Experience with Reinforcement Learning</t>
  </si>
  <si>
    <t>WHAT TAKEDA CAN OFFER YOU:</t>
  </si>
  <si>
    <t>401(k) with company match and Annual Retirement Contribution Plan</t>
  </si>
  <si>
    <t>Tuition reimbursement Company match of charitable contributions</t>
  </si>
  <si>
    <t>Health &amp; Wellness programs including onsite flu shots and health screenings</t>
  </si>
  <si>
    <t>Generous time off for vacation and the option to purchase additional vacation days</t>
  </si>
  <si>
    <t>Community Outreach Programs</t>
  </si>
  <si>
    <t>Empowering Our People to Shine</t>
  </si>
  <si>
    <t>Discover more at takedajobs.com</t>
  </si>
  <si>
    <t>No Phone Calls or Recruiters Please.</t>
  </si>
  <si>
    <t>#LI-JV1</t>
  </si>
  <si>
    <t>Locations</t>
  </si>
  <si>
    <t>Worker Type</t>
  </si>
  <si>
    <t>Employee</t>
  </si>
  <si>
    <t>Worker Sub-Type</t>
  </si>
  <si>
    <t>Regular</t>
  </si>
  <si>
    <t>Time Type</t>
  </si>
  <si>
    <t>Full time",3.7,"Takeda Pharmaceuticals</t>
  </si>
  <si>
    <t>3.7","Cambridge, MA","OSAKA, Japan",10000+ employees,1781,Company - Public,Biotech &amp; Pharmaceuticals,Biotech &amp; Pharmaceuticals,$10+ billion (USD),"Novartis, Baxter, Pfizer",0,0,83,144,113.5,Takeda Pharmaceuticals,MA,0,239,1,0,1,0,0,data scientist,na,3731,3</t>
  </si>
  <si>
    <t>15,Data Engineer I,$102K-$190K (Glassdoor est.),"This opportunity is within Audibles Data Engineering group. The Data Engineering group owns technology platforms and datasets that enable systems and people to uncover new insights and fine-tune operations to meet business goals. We need your help designing and building these.</t>
  </si>
  <si>
    <t>KEY RESPONSIBILITIES</t>
  </si>
  <si>
    <t>Â· Apply broad knowledge of technology options, technology platforms, design techniques and approaches across the Data Engineering ecosystem to build systems that meet business needs</t>
  </si>
  <si>
    <t>Â· Build systems and datasets using software engineering best practices, data management fundamentals, data storage principles, recent advances in distributed systems, and operational excellence best practices</t>
  </si>
  <si>
    <t>Â· Analyze source systems, define underlying data sources and transformation requirements, design suitable data models and document the design/specifications</t>
  </si>
  <si>
    <t>Â· Demonstrate passion for quality and productivity by use of efficient development techniques, standards and guidelines</t>
  </si>
  <si>
    <t>Â· Effectively communicate with various teams and stakeholders, escalate technical and managerial issues at the right time and resolve conflicts</t>
  </si>
  <si>
    <t>Â· Peer review work. Actively mentor other members of the team, improving their skills, their knowledge of our systems and their ability to get things done</t>
  </si>
  <si>
    <t>HOW DOES AMAZON FIT IN?</t>
  </si>
  <si>
    <t>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t>
  </si>
  <si>
    <t>If you want to own and solve problems, work with a creative dynamic team, fail fast in a supportive environment whilst growing your career and working on a platform that powers web applications used by millions of customers worldwide we want to hear from you.",3.6,"Audible</t>
  </si>
  <si>
    <t>3.6","Newark, NJ","Newark, NJ",1001 to 5000 employees,1995,Subsidiary or Business Segment,Motion Picture Production &amp; Distribution,Media,Unknown / Non-Applicable,-1,0,0,102,190,146.0,Audible,NJ,1,25,0,0,0,0,1,data engineer,na,1889,0</t>
  </si>
  <si>
    <t>16,"Scientist I/II, Biology",$67K-$137K (Glassdoor est.),"Scientist I/II, Biology</t>
  </si>
  <si>
    <t>BIO20-901</t>
  </si>
  <si>
    <t>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t>
  </si>
  <si>
    <t xml:space="preserve"> genomically defined cancers, rare diseases and cancer immunotherapy.</t>
  </si>
  <si>
    <t>[Objective of position]</t>
  </si>
  <si>
    <t>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t>
  </si>
  <si>
    <t>Qualifications and capabilities:</t>
  </si>
  <si>
    <t>PhD in cell biology, cancer biology, chemical biology or related discipline with a strong publication record and 2-3 years of relevant laboratory experience in an industry</t>
  </si>
  <si>
    <t>Experience in protein degradation is a must</t>
  </si>
  <si>
    <t>Experience with proteomics and CeTSA or other target engagement technologies is a plus</t>
  </si>
  <si>
    <t>Proficient in mammalian cell culture and cell line development</t>
  </si>
  <si>
    <t xml:space="preserve"> familiar with automation systems/platforms is a plus</t>
  </si>
  <si>
    <t>Independently design, optimize, troubleshoot, validate, and implement cell-based assays</t>
  </si>
  <si>
    <t>Employ a breadth of cell and molecular biology techniques, to investigate MOA/biology to inform project team, translational medicine, clinical strategies</t>
  </si>
  <si>
    <t>Responsible for data processing, interpreting and reporting to cross functional team members</t>
  </si>
  <si>
    <t>Strong oral and written communication and excellent data management (e.g. ELN, Core, LIMS) skills</t>
  </si>
  <si>
    <t>Strong interpersonal and collaboration skills</t>
  </si>
  <si>
    <t>A team player, who listens effectively, invites response and discussion</t>
  </si>
  <si>
    <t>All applicants will receive consideration for employment without regard to race, color, religion, age, sex, national origin, disability, sexual orientation, gender or protected veteran status.</t>
  </si>
  <si>
    <t>WHO WE ARE:</t>
  </si>
  <si>
    <t>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t>
  </si>
  <si>
    <t>We dont think in small steps. We think in giant leaps.</t>
  </si>
  <si>
    <t>We are driven by the pursuit of new ideas, new innovations, and new ways of thinking.</t>
  </si>
  <si>
    <t>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t>
  </si>
  <si>
    <t>Powered by JazzHR",3.9,"Blueprint Medicines</t>
  </si>
  <si>
    <t>3.9","Cambridge, MA","Cambridge, MA",51 to 200 employees,2011,Company - Public,Biotech &amp; Pharmaceuticals,Biotech &amp; Pharmaceuticals,$1 to $5 million (USD),"bluebird bio, Agios Pharmaceuticals, Celgene",0,0,67,137,102.0,Blueprint Medicines,MA,1,9,0,0,0,0,1,na,na,3639,3</t>
  </si>
  <si>
    <t>17,Customer Data Scientist,$118K-$189K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</si>
  <si>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t>
  </si>
  <si>
    <t>Job Summary:</t>
  </si>
  <si>
    <t>Can you code proficiently in at least one language used by data scientists and/or data engineers, and does it excite you to learn more?</t>
  </si>
  <si>
    <t>Are you skilled at predictive modeling?</t>
  </si>
  <si>
    <t>Do you view communication skills just as important as technical ones?</t>
  </si>
  <si>
    <t>Can you listen to the needs of your peers and customers and adapt where need be?</t>
  </si>
  <si>
    <t>Do you have a competitive drive to be the best you can be?</t>
  </si>
  <si>
    <t>Can you finish what you start?</t>
  </si>
  <si>
    <t>Can you own assignments given to you?</t>
  </si>
  <si>
    <t>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t>
  </si>
  <si>
    <t>Responsibilities and Duties:</t>
  </si>
  <si>
    <t>As a Customer Data Scientist, you will be part of Customer Success team working closely with sales directors to:</t>
  </si>
  <si>
    <t>Problem solve and assess technical problems, determine solutions, and work with internal engineering and customer teams to resolve them.</t>
  </si>
  <si>
    <t>Demonstrate ML solutions with engaging storytelling and technical accuracy.</t>
  </si>
  <si>
    <t>Architect, Design, and Deliver end to end machine learning workflows and systems from data ingestion to model deployment.</t>
  </si>
  <si>
    <t>Provide best practices and guidance to customers on machine learning workflows and systems from data ingestion to model deployment.</t>
  </si>
  <si>
    <t>Own account-related technical activities and relationships.</t>
  </si>
  <si>
    <t>Translate business use cases and requirements into technical ones.</t>
  </si>
  <si>
    <t>Communicate effectively to a diverse audience, including: engineers, business people, and executives. Audiences will be large and small, and interactions will be in-person and online.</t>
  </si>
  <si>
    <t>Drive field feedback back into product development and be very hands-on for all technical activities.</t>
  </si>
  <si>
    <t>Qualifications and Skills</t>
  </si>
  <si>
    <t>Bachelor's degree in engineering, computer science, mathematics or a related field. Graduate degree is a plus.</t>
  </si>
  <si>
    <t>2+ years experience with performing hands on Data Science and Machine Learning</t>
  </si>
  <si>
    <t>Knowledge of a variety of machine learning techniques (clustering, decision tree learning, artificial neural networks, etc.) and their real-world advantages/drawbacks.</t>
  </si>
  <si>
    <t>Visualization skills using R, Python or other languages and frameworks.</t>
  </si>
  <si>
    <t>Knowledge of advanced statistical techniques and concepts (regression, properties of distributions, statistical tests and proper usage, etc.) and experience with applications.</t>
  </si>
  <si>
    <t>2+ years experience using statistical computer languages (R, Python, etc.) to manipulate data and draw insights from large data sets.</t>
  </si>
  <si>
    <t>2+ year working with data in Hadoop and /or Spark ecosystem</t>
  </si>
  <si>
    <t>Desirable: Maker mindset, coachable, and have an urge to learn/master new technologies</t>
  </si>
  <si>
    <t>H2O.ai Perks!</t>
  </si>
  <si>
    <t>Flexible work hours and time off.</t>
  </si>
  <si>
    <t>H2O.ai is an equal opportunity employer. We welcome and encourage diversity in the workplace regardless of race, gender, sexual orientation, gender identity, disability or veteran status.</t>
  </si>
  <si>
    <t>Powered by JazzHR",4.3,"h2o.ai</t>
  </si>
  <si>
    <t>4.3","Mountain View, CA","Mountain View, CA",201 to 500 employees,2011,Company - Private,Enterprise Software &amp; Network Solutions,Information Technology,Unknown / Non-Applicable,-1,0,0,118,189,153.5,h2o.ai,CA,1,9,1,0,1,1,1,data scientist,na,4163,0</t>
  </si>
  <si>
    <t>18,Data Scientist - Health Data Analytics,$110K-$175K (Glassdoor est.),"At Nuna, our mission is to make high-quality healthcare affordable for everyone. We are dedicated to tackling one of our nation's biggest problems with ingenuity, creativity, and a keen moral compass.</t>
  </si>
  <si>
    <t>Nuna is committed to simple principles: a rigorous understanding of data, modern technology, and most importantly, compassion and care for our fellow human. We want to know what really works, what doesn'tâ€”and why.</t>
  </si>
  <si>
    <t>Nuna partners with healthcare payers, including government agencies and health plans, to turn data into learnings and information into meaning.</t>
  </si>
  <si>
    <t>YOUR TEAM</t>
  </si>
  <si>
    <t>Nuna's Meaningful Matches product strives to improve cost, quality, and patient satisfaction by guiding patients to the right primary care physician (PCP) for their healthcare needs.</t>
  </si>
  <si>
    <t>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t>
  </si>
  <si>
    <t>YOUR IMPACT</t>
  </si>
  <si>
    <t>You will join a growing cross-functional team focussed on scaling and building out new product features and deploying them to new clients. You will partner with Product, Engineering, Design and Account Management across the full product lifecycle.</t>
  </si>
  <si>
    <t>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t>
  </si>
  <si>
    <t>YOUR OPPORTUNITIES</t>
  </si>
  <si>
    <t>Identify and understand client's needs and objectives in implementing meaningful matches.</t>
  </si>
  <si>
    <t>Prioritize new product interfaces and dashboards that will help to streamline your work and the deployment process.</t>
  </si>
  <si>
    <t>Solicit, interpret, and document client business requirements and help client come to algorithmic configuration decisions:</t>
  </si>
  <si>
    <t>Work with the rest of the product development team ensure that these requirements can be implemented in the solution and/or work with client to determine alternative paths</t>
  </si>
  <si>
    <t>Collaborate with product, client management, data engineering, development teams, and the client to verify and validate that implementation is correct and complete from every stage of implementation from data onboarding to system integration.</t>
  </si>
  <si>
    <t>Collaborate with other Data Scientists to estimate the improvements in health outcomes that clients can expect from implementing our product, and present those findings to the client.</t>
  </si>
  <si>
    <t>YOU BRING</t>
  </si>
  <si>
    <t>Bachelor's degree or above in quantitative or engineering fields (Statistics, Economics, Mathematics, Health/Medical Informatics, Computer Science, or similar)</t>
  </si>
  <si>
    <t>3+ years of experience with healthcare and health data, have a passion to connect with, understand, and shape the healthcare industry.</t>
  </si>
  <si>
    <t>Strong oral and written communication skills with audiences of varying levels of technical sophistication</t>
  </si>
  <si>
    <t>Detail oriented.</t>
  </si>
  <si>
    <t>Proficiency in SQL</t>
  </si>
  <si>
    <t>Experience implementing and interpreting the results of statistical models</t>
  </si>
  <si>
    <t>BONUSES</t>
  </si>
  <si>
    <t>Experience with Enterprise Software Deployment</t>
  </si>
  <si>
    <t>Client-facing experience strongly preferred</t>
  </si>
  <si>
    <t>Nuna is an Equal Employment Opportunity employer. All qualified applicants will receive consideration for employment without regard to race, color, religion, sex, national origin, age, disability, genetics and/or veteran status.",4.2,"Nuna</t>
  </si>
  <si>
    <t>4.2","San Francisco, CA","San Francisco, CA",51 to 200 employees,2010,Company - Private,Enterprise Software &amp; Network Solutions,Information Technology,Unknown / Non-Applicable,-1,0,0,110,175,142.5,Nuna,CA,1,10,0,0,0,0,0,data scientist,na,3512,0</t>
  </si>
  <si>
    <t>19,Data Scientist,$64K-$111K (Glassdoor est.),"Pinnacol Assurance does just one thing, and does it better than anyone: provide caring workers' compensation protection to Colorado employers and employees. And while we may be a little biased, we believe that our work shapes communities and changes lives.</t>
  </si>
  <si>
    <t>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t>
  </si>
  <si>
    <t>What you'll do:</t>
  </si>
  <si>
    <t>You will work with medical, claims, and policy related data that comes in a variety of formats â€“ structured and unstructured - to generate insights and embed artificial intelligence into applications. As a Data Scientist, you will work with internal teams to:</t>
  </si>
  <si>
    <t>Extract and clean data from various sources</t>
  </si>
  <si>
    <t>apply tools and methods to transform or enrich data for an array of possible uses</t>
  </si>
  <si>
    <t>build creative solutions for a variety of problems of interest to our company</t>
  </si>
  <si>
    <t>Ability to thrive in a fast-paced environment and enjoy working closely with a core data science team</t>
  </si>
  <si>
    <t>Build collaborative working relationships with both technical and business team members from a variety of teams and backgrounds</t>
  </si>
  <si>
    <t>Share knowledge and communicate complex concepts effectively to both technical and non-technical team members and leaders</t>
  </si>
  <si>
    <t>Enthusiastically seek out opportunities to grow both your domain and technical knowledge</t>
  </si>
  <si>
    <t>Devise creative approaches for leveraging incomplete or noisy data to build intelligent and/or automated solutions for decision-making and analysis</t>
  </si>
  <si>
    <t>Create effective technical documentation, charts, graphs, and analyses to support operationalizing and maintenance of solutions and products</t>
  </si>
  <si>
    <t>Support team members in the maintenance of systems for production environments and resolution of internal and external customer issues</t>
  </si>
  <si>
    <t>What you'll bring to the table:</t>
  </si>
  <si>
    <t>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t>
  </si>
  <si>
    <t>Strong programming skills. Preferred languages: Python, SQL,Bash</t>
  </si>
  <si>
    <t>Experience with common data science libraries (e.g. spaCy, Pandas, NumPy, Scikit-learn, XGBoost, Tensorflow, PyTorch, Keras)</t>
  </si>
  <si>
    <t>Experience in extracting, cleaning, preparing, and modeling data</t>
  </si>
  <si>
    <t xml:space="preserve"> command-line scripting, data structures, and algorithms</t>
  </si>
  <si>
    <t>Two or more years of experience working with insurance data (e.g. medical records, insurance claims, policy data) preferred</t>
  </si>
  <si>
    <t>Familiar with fundamental concepts, practices, and principles of software and API development, version control, containers, and scalable infrastructure/platforms</t>
  </si>
  <si>
    <t>Proficiency using cloud environments</t>
  </si>
  <si>
    <t xml:space="preserve"> preferred experience in Google Cloud Platform</t>
  </si>
  <si>
    <t>We can't do our work without people like you.</t>
  </si>
  <si>
    <t>Our employees are extraordinary and committed to making a difference. Here's some of the ways we show our appreciation.</t>
  </si>
  <si>
    <t>Our benefits go beyond the basics. You'll get to choose from diverse benefit offerings for medical, dental and vision.</t>
  </si>
  <si>
    <t>We care about each other. We enjoy a positive, collaborative work environment. We are hard workers and high performers.</t>
  </si>
  <si>
    <t>Take a day (or 20!) off. Enjoy 20 paid days off your first full year plus eight paid holidays annually.</t>
  </si>
  <si>
    <t>Take care of yourself. Sign up for unique wellness programs, including on-site, company-paid fitness facilities and classes</t>
  </si>
  <si>
    <t>Get your learning on. We promote a learning culture to help you master your current job and cultivate the skills of the future through a variety of on-site, online, and off-site professional development opportunities.</t>
  </si>
  <si>
    <t>Give back and get paid. Through our employee volunteer program, Pinnacol in Action, employees receive paid time off to volunteer with Colorado nonprofits.</t>
  </si>
  <si>
    <t>Share in our success. You'll have the opportunity to earn a quarterly incentive, up to 20 percent of your annual base salary, when your team exceeds their goals and objectives.</t>
  </si>
  <si>
    <t>When we find the right person, we try to put our best foot forward with an offer that excites you. We consider what you'd like to be paid, what similar jobs pay in the Denver area and make sure there's equal pay for equal work among those you'll be working with.</t>
  </si>
  <si>
    <t>Want to love your work? Apply today!",4.0,"Pinnacol Assurance</t>
  </si>
  <si>
    <t>4.0","Denver, CO","Denver, CO",501 to 1000 employees,1915,Nonprofit Organization,Insurance Carriers,Insurance,$500 million to $1 billion (USD),-1,0,0,64,111,87.5,Pinnacol Assurance,CO,1,105,1,0,0,0,1,data scientist,na,4397,0</t>
  </si>
  <si>
    <t>20,Data Scientist,$81K-$130K (Glassdoor est.),"About Our Team</t>
  </si>
  <si>
    <t>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t>
  </si>
  <si>
    <t>As a data scientist, you will collaborate with a talented team of data scientists on a broad array of technically challenging problems.</t>
  </si>
  <si>
    <t>You will play an integral role in providing optics into how our real-time prediction capabilities drive value into our marketplace, as well as performing market segmentation to deliver the right message to the right consumer as you build up machine learning skills.</t>
  </si>
  <si>
    <t>If you are highly analytical, enjoy a collaborative work environment that encourages mentorship and learning, and have a strong intellectual curiosity to solve customer problems, the Data Science team at Porch just might be the place for you.</t>
  </si>
  <si>
    <t>What You Will Do</t>
  </si>
  <si>
    <t>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t>
  </si>
  <si>
    <t>Build and expand upon a broad array of data science models that predict event classification and revenue predictions, compute optimal auction pricing, and optimize internal operations (lead scoring)</t>
  </si>
  <si>
    <t>Provide optics and support for the Data Science team to evaluate performance of models</t>
  </si>
  <si>
    <t>Develop algorithms to automate dynamic model retraining to keep us operating at peak performance</t>
  </si>
  <si>
    <t>Perform structural time series analyses and A/B tests to evaluate the impact of product and model adjustments</t>
  </si>
  <si>
    <t>Optimize matching systems that connect homeowners and professionals</t>
  </si>
  <si>
    <t>Communicate technical results to a broad audience</t>
  </si>
  <si>
    <t>What You Bring</t>
  </si>
  <si>
    <t>A desire to work in a collaborative, intellectually curious environment.</t>
  </si>
  <si>
    <t>Master's degree or Ph.D. in statistics, econometrics, physics, mathematics, or similarly quantitative field</t>
  </si>
  <si>
    <t>2+ years of hands-on experience in predictive modeling and data analysis</t>
  </si>
  <si>
    <t>Strong grasp of machine learning, data analytics, and data mining techniques</t>
  </si>
  <si>
    <t>Proficiency working with relational databases and SQL</t>
  </si>
  <si>
    <t>Experience working in Python (or similar scripting language like R)</t>
  </si>
  <si>
    <t>Strong communication skills</t>
  </si>
  <si>
    <t>About Porch</t>
  </si>
  <si>
    <t>At Porch, we are reinventing the way homeowners connect with professionals to get work done on their home. Are you passionate about building data-driven products? Do you enjoy combining statistical methods and machine learning to solve challenging puzzles? If so, join our team.",3.2,"Porch</t>
  </si>
  <si>
    <t>3.2","Seattle, WA","Seattle, WA",201 to 500 employees,2012,Company - Private,Internet,Information Technology,Unknown / Non-Applicable,"Angie's List, HomeAdvisor, Thumbtack",0,0,81,130,105.5,Porch,WA,1,8,1,0,1,0,0,data scientist,na,2918,3</t>
  </si>
  <si>
    <t>21,Senior Data Scientist / Machine Learning,$73K-$119K (Glassdoor est.),"IMMEDIATE NEED FOR A SENIOR DATA SCIENTIST / MACHINE LEARNER</t>
  </si>
  <si>
    <t>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t>
  </si>
  <si>
    <t>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t>
  </si>
  <si>
    <t>From your models, you will deliver actionable insights that can be incorporated into existing Health IQ products as well as new programs. The ideal candidate for this role will have a passion for creating solutions, an attitude of creativity, and continual learning.</t>
  </si>
  <si>
    <t>Contribute to the design and analysis of core Health IQ products and services</t>
  </si>
  <si>
    <t>Communicate complex quantitative analyses in a clear, precise, and actionable manner to management and executive-level audiences while building being relationships with their partners</t>
  </si>
  <si>
    <t>Collaborate with business leaders to understand business opportunities and formulate analytical solutions for problem-solving</t>
  </si>
  <si>
    <t xml:space="preserve"> working alongside other analytic individuals and team</t>
  </si>
  <si>
    <t>Design innovative algorithms and machine-learning approaches for handling some of the most challenging and interesting datasets in todayâ€™s insurance industry</t>
  </si>
  <si>
    <t>Provide thought leadership on the practical application of machine learning and advanced analytical methods and cultivate a data-driven culture across the company</t>
  </si>
  <si>
    <t>Deliver clean, reusable, and scalable code</t>
  </si>
  <si>
    <t>Work closely with Data &amp; Engineering to deploy models</t>
  </si>
  <si>
    <t>The Senior Data Scientist must also be able to.</t>
  </si>
  <si>
    <t>Qualifications:</t>
  </si>
  <si>
    <t>BS/MS/PhD in Computer Science, Math, Statistics, Economics or in any technical field that provides a solid basis for analytics</t>
  </si>
  <si>
    <t>4+ years of experience in data science, statistics, computer science, or mathematics where you designed, developed, evaluated, and deployed predictive modeling, machine learning, and advanced analytics</t>
  </si>
  <si>
    <t>Extensive experience solving analytical problems using quantitative and qualitative approaches</t>
  </si>
  <si>
    <t>Experience with state-of-the-art techniques in machine learning algorithms, including deep neural networks, NLP, dimensionality reduction, ensemble methods, graph algorithms</t>
  </si>
  <si>
    <t>Excellent communication skills and experience in working with stakeholders</t>
  </si>
  <si>
    <t>Strong prioritization skills, while being dynamic and agile</t>
  </si>
  <si>
    <t>The Senior Data Scientist must be proactive and work with a sense of urgency</t>
  </si>
  <si>
    <t>Ability to advise one or more areas, programs or functions</t>
  </si>
  <si>
    <t>Join the Health Conscious Workplace of the Future</t>
  </si>
  <si>
    <t>To make the world a healthier place, we started in our backyard. We created a health-conscious environment that allows each of our employees to reach their personal health goals. Below are a few of the employee-led programs that make working at Health IQ truly unique.</t>
  </si>
  <si>
    <t>1. Nutritionally Supportive Environment</t>
  </si>
  <si>
    <t>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t>
  </si>
  <si>
    <t>2. Optional Fitness Time</t>
  </si>
  <si>
    <t>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t>
  </si>
  <si>
    <t>3. Casual Office Attire</t>
  </si>
  <si>
    <t>Ever dream of coming to work in your casual fitness attire? Well, that's how we roll at Health IQ! Be comfortable and let your fitness fashion shine!</t>
  </si>
  <si>
    <t>4. Like-Minded Coworkers</t>
  </si>
  <si>
    <t>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t>
  </si>
  <si>
    <t>5. Motivate and Compete</t>
  </si>
  <si>
    <t>Many of our employees are current or former athletes who are competitive and like to win. They motivate each other to do their personal best every day, and together we win as a team and as a company!</t>
  </si>
  <si>
    <t>6. Excellent benefits</t>
  </si>
  <si>
    <t>We pay 100% of our employees' costs toward medical, dental and vision insurance.</t>
  </si>
  <si>
    <t>Are You Ready to Join The Movement?</t>
  </si>
  <si>
    <t>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t>
  </si>
  <si>
    <t>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t>
  </si>
  <si>
    <t>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t>
  </si>
  <si>
    <t>To learn more visit https://www.dol.gov/ofccp/regs/compliance/posters/pdf/eeopost.pdf",3.9,"Health IQ</t>
  </si>
  <si>
    <t>3.9","Dallas, TX","Mountain View, CA",201 to 500 employees,2013,Company - Private,Insurance Agencies &amp; Brokerages,Insurance,Unknown / Non-Applicable,-1,0,0,73,119,96.0,Health IQ,TX,0,7,0,0,0,0,1,data scientist,senior,6909,0</t>
  </si>
  <si>
    <t>22,Data Scientist - Quantitative,$86K-$139K (Glassdoor est.),"Truckstop.com is hiring a Data Scientist for our Chicago, Illinois location</t>
  </si>
  <si>
    <t>About Truckstop.com</t>
  </si>
  <si>
    <t>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t>
  </si>
  <si>
    <t>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t>
  </si>
  <si>
    <t>About our Culture</t>
  </si>
  <si>
    <t>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t>
  </si>
  <si>
    <t>E pluribus unum -Out of many, one</t>
  </si>
  <si>
    <t>We look for Partners who enjoy working in a One Team mindset environment. By combining our unique personalities, experiences, skills and knowledge we can accomplish amazing feats together!</t>
  </si>
  <si>
    <t>Truckstop.com does not utilize third party vendors for recruiting, nor accept unsolicited resumes from recruiters, staffing agencies or employment firms.</t>
  </si>
  <si>
    <t>Position Summary:</t>
  </si>
  <si>
    <t>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t>
  </si>
  <si>
    <t>Select features, build and optimize classifiers using innovative machine learning techniques.</t>
  </si>
  <si>
    <t>Process, cleanse and verify integrity of data used for analysis.</t>
  </si>
  <si>
    <t>Perform ad-hoc analysis and present results clearly and concisely.</t>
  </si>
  <si>
    <t>Create automated anomaly detection systems and constant performance tracking.</t>
  </si>
  <si>
    <t>Engage with business partners to develop deep understanding of supply chain industry.</t>
  </si>
  <si>
    <t>Collaborate with data scientists and software engineers on data design and reporting strategy across business functions to ensure cohesive alignment.</t>
  </si>
  <si>
    <t>Direct appropriate architecture, modeling, harmonization, and governance of data.</t>
  </si>
  <si>
    <t>Ensure strict data hygiene to ensure data is clean, accurate, concise, comprehensive, and complete</t>
  </si>
  <si>
    <t>Strong leadership skills with a passion for developing others. Review work across your team, provide feedback for professional development.</t>
  </si>
  <si>
    <t>Able to concisely explain complex analysis and insights to stakeholders.</t>
  </si>
  <si>
    <t>Demonstrated success in effective problem-solving and creative thinking.</t>
  </si>
  <si>
    <t>Independently influence cross-functional business groups.</t>
  </si>
  <si>
    <t>Able to juggle multiple priorities and deliver results in a fast-paced, dynamic environment.</t>
  </si>
  <si>
    <t>Experience leveraging research and analytics to support data-driven recommendations.</t>
  </si>
  <si>
    <t>Qualifications and Skills:</t>
  </si>
  <si>
    <t>Masterâ€™s Degree or PhD in Data Science/Analytics/Statistics/Operations Research/Computer Science/Economics/Computational Social Science/Related Quantitative Field.</t>
  </si>
  <si>
    <t>Bachelorâ€™s Degree in Data Science/Analytics/Statistics/Operations Research/Computer Science/Economics/Computational Social Science/ Related Quantitative Field.</t>
  </si>
  <si>
    <t>Technical expertise in machine learning, architecture, scaling, and modeling.</t>
  </si>
  <si>
    <t>Experience in applied statistics and machine learning.</t>
  </si>
  <si>
    <t>Experience working with large data sets- structured/unstructured.</t>
  </si>
  <si>
    <t>Strong data visualization skills.</t>
  </si>
  <si>
    <t>Proficiency in Python, R and interacting with SQL Server and MongoDB databases.</t>
  </si>
  <si>
    <t>Experience in supply chain, transportation, or logistics industry nice to have.</t>
  </si>
  <si>
    <t>Familiarity with GIS and geographical data analysis.</t>
  </si>
  <si>
    <t>Understanding of GitHub and software version control a plus.</t>
  </si>
  <si>
    <t>Experience with AWS architecture a plus.</t>
  </si>
  <si>
    <t>Experience in Agile environments with rapid iterations.</t>
  </si>
  <si>
    <t>Integrating model outputs with data visualization tools such as D3.js and Leaflet.js</t>
  </si>
  <si>
    <t>Knowledge of multiple programing languages.</t>
  </si>
  <si>
    <t>Experience with supervised and unsupervised machine learning algorithms, and ensemble methods, such as: K-Means, PCA, Regression, Neural Networks, Decision Trees, Gradient Boosting.</t>
  </si>
  <si>
    <t>Experience working in a Linux environment nice to have.</t>
  </si>
  <si>
    <t>Physical Demands:</t>
  </si>
  <si>
    <t>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t>
  </si>
  <si>
    <t>Work Environment:</t>
  </si>
  <si>
    <t>Ideal protected indoor office work environment and clean, non-hazardous work area. The noise level in the work environment is typical of most office environments with telephones, personal interruptions, and background noises.</t>
  </si>
  <si>
    <t>The above description covers the most significant duties performed but does not include other related occasional work that may be assigned or is completed by the employee.</t>
  </si>
  <si>
    <t>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laws.",3.8,"Truckstop.com</t>
  </si>
  <si>
    <t>3.8","Chicago, IL","New Plymouth, ID",501 to 1000 employees,1995,Company - Private,Logistics &amp; Supply Chain,Transportation &amp; Logistics,Unknown / Non-Applicable,-1,0,0,86,139,112.5,Truckstop.com,IL,0,25,1,0,0,1,1,data scientist,na,6408,0</t>
  </si>
  <si>
    <t>23,Data Scientist,$63K-$105K (Glassdoor est.),"Position Summary</t>
  </si>
  <si>
    <t>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t>
  </si>
  <si>
    <t>This position will analyze, develop, and update data, programs, documents, and visualizations for large external clients, along with internal new and existing projects/products, and for support of various departments within SMCÂł. This position requires proficiency in creative thinking and logic application. We value creativity, communication and a positive attitude.</t>
  </si>
  <si>
    <t>Key Job Functions</t>
  </si>
  <si>
    <t>â€˘Develop a complete understanding of our business problems and how we use data to solve them</t>
  </si>
  <si>
    <t>â€˘Parse, standardize, and analyze large volumes of data</t>
  </si>
  <si>
    <t>â€˘Work closely with Data and Application Development teams to create or update products in an on demand environment</t>
  </si>
  <si>
    <t>â€˘Help to align products and processes to the strategy of the company and the problems of our clients</t>
  </si>
  <si>
    <t>â€˘Focus on continuous improvement and understand the gaps in the data and capabilities of the products we deliver</t>
  </si>
  <si>
    <t>â€˘Create visualizations for use in analyzing/developing data and to provide and present results to other areas of the company</t>
  </si>
  <si>
    <t>â€˘Identify and understand the needs of data projects, and to research and apply creative solutions using new or existing processes/software</t>
  </si>
  <si>
    <t>â€˘Create original documents that describe project specifications, logic flow and data analysis findings</t>
  </si>
  <si>
    <t>â€˘Work with various file formats such as ASCII, flat and comma delimited to identify issues, develop data, and perform analysis</t>
  </si>
  <si>
    <t>â€˘Bachelorâ€™s Degree in Statistics, Mathematics, Computer Science or a related quantitative discipline</t>
  </si>
  <si>
    <t>â€˘Proven experience with data mining</t>
  </si>
  <si>
    <t>â€˘Experience programming VB6/VBA (Microsoft Access, Excel)</t>
  </si>
  <si>
    <t>â€˘Experience with Statistical Algorithms including Boosting, Clustering and Regression</t>
  </si>
  <si>
    <t>â€˘Detail oriented- Proven ability to â€śget it rightâ€ť the first time when updating data, developing program code, and writing documents</t>
  </si>
  <si>
    <t>â€˘Masterâ€™s Degree in Statistics, Mathematics, Computer Science or a related quantitative discipline</t>
  </si>
  <si>
    <t>â€˘At least 2 years of experience in advanced analytics</t>
  </si>
  <si>
    <t>â€˘Experience working with big data</t>
  </si>
  <si>
    <t>â€˘Strong critical thinking and communication skills for explaining algorithms and processes to stakeholders</t>
  </si>
  <si>
    <t>â€˘Familiarity with data fundamentals including SQL</t>
  </si>
  <si>
    <t>Bonus Skills</t>
  </si>
  <si>
    <t>â€˘Knowledge of Python or Tableau</t>
  </si>
  <si>
    <t>Additional Competencies</t>
  </si>
  <si>
    <t>â€˘Self-Directed</t>
  </si>
  <si>
    <t>â€˘Problem Solving</t>
  </si>
  <si>
    <t>â€˘Interpersonal Skills</t>
  </si>
  <si>
    <t>â€˘Strong Written and Verbal Communication Skills</t>
  </si>
  <si>
    <t>â€˘Accuracy/Attention to Detail</t>
  </si>
  <si>
    <t>â€˘Adaptability</t>
  </si>
  <si>
    <t>â€˘Dependability",4.3,"SMC 3</t>
  </si>
  <si>
    <t>4.3","Louisville, KY","Peachtree City, GA",51 to 200 employees,1935,Nonprofit Organization,Logistics &amp; Supply Chain,Transportation &amp; Logistics,$10 to $25 million (USD),-1,0,0,63,105,84.0,SMC 3,KY,0,85,1,0,0,0,1,data scientist,na,2907,0</t>
  </si>
  <si>
    <t>24,Data Scientist,$109K-$177K (Glassdoor est.),"Are you passionate about solving challenging problems?</t>
  </si>
  <si>
    <t>Do you thrive being a critical part of an elite team of like-minded people?</t>
  </si>
  <si>
    <t>How would you like for your next career move to take you to the next level?</t>
  </si>
  <si>
    <t>If any of this sounds appealing, look no further.</t>
  </si>
  <si>
    <t>Job Description:</t>
  </si>
  <si>
    <t>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t>
  </si>
  <si>
    <t>Responsibilities include:</t>
  </si>
  <si>
    <t>Develop solutions spanning multiple subject areas, from NLP to Image and Video.</t>
  </si>
  <si>
    <t>Maintain awareness of state-of-the-art machine learning and techniques, methods and platforms, including commercial and open source.</t>
  </si>
  <si>
    <t>Implement, configure and test machine learning and deep learning libraries and platforms (e.g. fast.ai, TensorFlow, Keras, XGBoost, LightGBM).</t>
  </si>
  <si>
    <t>Test solutions on AWS using services such as SageMaker, EC2, and Snowball Edge.</t>
  </si>
  <si>
    <t>Write blog posts and presentations that clearly communicate complex machine learning concepts to both technical and non-technical audiences.</t>
  </si>
  <si>
    <t>Contribute to visually-appealing, web-enabled prototype applications that illustrate relevant machine learning capabilities.</t>
  </si>
  <si>
    <t>Basic Qualifications:</t>
  </si>
  <si>
    <t>Experience with Python</t>
  </si>
  <si>
    <t>Experience with machine learning or statistics</t>
  </si>
  <si>
    <t>Ability to work both independently and collaboratively.</t>
  </si>
  <si>
    <t>High levels of curiosity, creativity, and problem-solving capabilities.</t>
  </si>
  <si>
    <t>Strong written and verbal communication skills.</t>
  </si>
  <si>
    <t>Comfortable navigating the command line.</t>
  </si>
  <si>
    <t>Desired Skills:</t>
  </si>
  <si>
    <t>Research experience in Machine Learning specific to Natural Language Processing, Computer Vision, or deep learning.</t>
  </si>
  <si>
    <t>Experience with managing data and creating algorithms using AWS.</t>
  </si>
  <si>
    <t>Experience with R, Java, or other programming languages.</t>
  </si>
  <si>
    <t>Security Clearance:</t>
  </si>
  <si>
    <t>Must be eligible to obtain and maintain a TS/SCI with Poly clearance</t>
  </si>
  <si>
    <t>So, what does Novetta do?</t>
  </si>
  <si>
    <t>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t>
  </si>
  <si>
    <t>Our culture is shaped by a commitment to our Core Values:</t>
  </si>
  <si>
    <t>Integrity: We hold ourselves accountable to the highest standards of integrity and ethics.</t>
  </si>
  <si>
    <t>Customer Mission Success: Customer mission success drives our daily effortswe strive always to exceed customer expectations and focus on mission success beyond contractual commitments.</t>
  </si>
  <si>
    <t>Employee Focus: We value our employees and demonstrate our commitment to them by providing clear communications, outstanding benefits, career development, and opportunities to work on problems and technical challenges of national significance.</t>
  </si>
  <si>
    <t>Innovation: We believe that innovation is critical to our success that discovering new and more effective ways to achieve customer mission success is what makes us a great company.</t>
  </si>
  <si>
    <t>GET A REFERRAL BONUS FOR THE GREAT PEOPLE YOU KNOW!</t>
  </si>
  <si>
    <t>With our amazing referral program, you could be eligible to earn</t>
  </si>
  <si>
    <t>outstanding rewards for referring qualified new hires to Novetta.</t>
  </si>
  <si>
    <t>Novetta is an equal opportunity/affirmative action employer.</t>
  </si>
  <si>
    <t>All qualified applicants will receive consideration for employment without regard to sex,</t>
  </si>
  <si>
    <t>gender identity, sexual orientation, race, color, religion, national origin, disability,</t>
  </si>
  <si>
    <t>protected veteran status, age, or any other characteristic protected by law.",4.0,"Novetta</t>
  </si>
  <si>
    <t>4.0","Herndon, VA","Mc Lean, VA",501 to 1000 employees,2012,Company - Private,Enterprise Software &amp; Network Solutions,Information Technology,$100 to $500 million (USD),"Leidos, CACI International, Booz Allen Hamilton",0,0,109,177,143.0,Novetta,VA,0,8,1,0,0,1,0,data scientist,na,3760,3</t>
  </si>
  <si>
    <t>25,Digital Health Data Scientist,$63K-$110K (Glassdoor est.),"ROLE SUMMARY</t>
  </si>
  <si>
    <t>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t>
  </si>
  <si>
    <t>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t>
  </si>
  <si>
    <t>ROLE RESPONSIBILITIES</t>
  </si>
  <si>
    <t>Use structured and unstructured data to develop digital biomarkers by implementing novel signal processing and machine learning workflows</t>
  </si>
  <si>
    <t>Engineer and extract features from raw data that capture clinically relevant aspects of disease symptoms</t>
  </si>
  <si>
    <t>Develop software tools and scripts at scale to support data analysis and interpretation pipelines</t>
  </si>
  <si>
    <t>Present and discuss findings with project teams, support iterative solutions development and scientific research</t>
  </si>
  <si>
    <t>Integrate and summarize large-scale data and information across multiple scientific, translational, and clinical domains</t>
  </si>
  <si>
    <t>Communicate effectively with team members, experts and regulatory authorities</t>
  </si>
  <si>
    <t>Function in the matrix of both project-centric and discipline-centric expectations</t>
  </si>
  <si>
    <t>QUALIFICATIONS</t>
  </si>
  <si>
    <t>Training &amp; Education</t>
  </si>
  <si>
    <t>MS in Biomedical Engineering, Electrical Engineering, Computer Science, or a similar technical field with 1-3 years of experience</t>
  </si>
  <si>
    <t>Skills</t>
  </si>
  <si>
    <t>Strong background in data science, signal processing and machine learning</t>
  </si>
  <si>
    <t>Skilled at implementing ideas in Python, R or MATLAB</t>
  </si>
  <si>
    <t>Excellent communication (written and verbal) and presentation skills</t>
  </si>
  <si>
    <t>Experience with analysis of data from wearable devices with motion (e.g. accelerometer, gyroscope) and physiological (e.g. ECG, EMG) sensors</t>
  </si>
  <si>
    <t>Knowledge of human biomechanics and/or physiology</t>
  </si>
  <si>
    <t>Sunshine Act</t>
  </si>
  <si>
    <t>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</si>
  <si>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EEO &amp; Employment Eligibility</t>
  </si>
  <si>
    <t>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t>
  </si>
  <si>
    <t>Medical",4.0,"Pfizer</t>
  </si>
  <si>
    <t>4.0","Cambridge, MA","New York, NY",10000+ employees,1849,Company - Public,Biotech &amp; Pharmaceuticals,Biotech &amp; Pharmaceuticals,$10+ billion (USD),-1,0,0,63,110,86.5,Pfizer,MA,0,171,1,0,0,1,1,data scientist,na,3698,0</t>
  </si>
  <si>
    <t>26,Data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</si>
  <si>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Here's what you can expect from the job and what you need to be successful:</t>
  </si>
  <si>
    <t>Job Duties</t>
  </si>
  <si>
    <t>Accelerate stakeholder and First Tech business growth and success with meaningful insights gained via advanced analytics models and solutions targeted to answer the most important business questions</t>
  </si>
  <si>
    <t>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t>
  </si>
  <si>
    <t>Work with cross-functional team members to identify use cases, formulate the right questions, suggest scientifically sound ways to address them and prioritize actionable, high-impact insights across a variety of core business areas</t>
  </si>
  <si>
    <t>Develop end-to-end from data acquisition to production, data pipelines and predictive/prescriptive models on large-scale data sets (structured and unstructured) to address various business problems</t>
  </si>
  <si>
    <t xml:space="preserve"> develop deep-dive analysis and machine learning models to drive member value and partner success</t>
  </si>
  <si>
    <t>Research, design, implement and validate cutting-edge algorithms/models to analyze diverse sources of data to achieve targeted outcomes</t>
  </si>
  <si>
    <t>Deliver informative and effective findings, results and recommendations from statistical analysis to stakeholders (able to articulate the findings clearly to both technical and non-technical audiences)</t>
  </si>
  <si>
    <t>Initiate and drive projects to completion independently, including helping stakeholders to integrate advanced analytics assets into their operational processes</t>
  </si>
  <si>
    <t>Recommend ongoing improvements / tuning to methods and algorithms currently in use/production</t>
  </si>
  <si>
    <t>Work with a team of analysts and cross-functional business teams to provide expertise on mathematical concepts that are leveraged across the breadth of our solutions for the entire organization</t>
  </si>
  <si>
    <t>Provide technical guidance and mentorship to junior team members on analytics and analysis best practices, solution design as well as lead code/design reviews</t>
  </si>
  <si>
    <t>Essential Skills</t>
  </si>
  <si>
    <t>3+ years' experience in Analytics/Data Science working with large amounts of data</t>
  </si>
  <si>
    <t>Ability to analyze a problem, formulate and communicate the right questions and suggest reasonable and effective ways to address them</t>
  </si>
  <si>
    <t>Expert command of the English language, persuasive written and verbal communication and an ability to effectively tell stories with data</t>
  </si>
  <si>
    <t>Proficiency in the use of scripting languages (R, Python) and libraries/packages (pandas, numpy, scipy, scikit-learn, XGBoost, PySpark, sparkR, sparklyR etc.)</t>
  </si>
  <si>
    <t>Experience with AWS, Git, Docker or Kubernetes is preferred</t>
  </si>
  <si>
    <t>Experience with SQL/Relational databases. Experience with Dataiku is preferred</t>
  </si>
  <si>
    <t>Strong experience in data mining, NLP, predictive and prescriptive analytics approaches</t>
  </si>
  <si>
    <t>Deep understanding of machine learning (ML) techniques include clustering, classification, regression, decision trees, neural nets (MXnet, Tensorflow, Keras etc.), support vector machines, genetic algorithms, anomaly detection, association rules, sequential pattern discovery, and text mining</t>
  </si>
  <si>
    <t>Experience with data visualization tools (Tableau preferred)</t>
  </si>
  <si>
    <t>Strong analytical and problem solving skills. Ability to translate business objectives into actionable analyses</t>
  </si>
  <si>
    <t>Comfortable with ambiguity and yet able to steer analytics projects toward clear business goals, testable hypotheses and action-oriented outcomes</t>
  </si>
  <si>
    <t>A focus on delivering business results including improved end-to-end customer experience and financial metrics.</t>
  </si>
  <si>
    <t>Able to function effectively in multi-disciplinary teams that include business and technical contributors</t>
  </si>
  <si>
    <t>Location: Hillsboro, OR 97134</t>
  </si>
  <si>
    <t>First Tech is not currently offering Visa sponsorship for this position",3.5,"First Tech Federal Credit Union</t>
  </si>
  <si>
    <t>3.5","Hillsboro, OR","San Jose, CA",1001 to 5000 employees,1952,Company - Private,Banks &amp; Credit Unions,Finance,$100 to $500 million (USD),-1,0,0,75,124,99.5,First Tech Federal Credit Union,OR,0,68,1,0,1,1,1,data scientist,na,4420,0</t>
  </si>
  <si>
    <t>27,Associate Data Analyst,$34K-$61K (Glassdoor est.),"Friday, January 17, 2020</t>
  </si>
  <si>
    <t>Our Enterprise Data and Analytics group is looking for an Associate Data Analyst to join our growing team in our Worcester Headquarters.</t>
  </si>
  <si>
    <t>Position summary:</t>
  </si>
  <si>
    <t>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t>
  </si>
  <si>
    <t>This is a full-time, exempt role.</t>
  </si>
  <si>
    <t>Responsibilities/Essential Functions:</t>
  </si>
  <si>
    <t>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t>
  </si>
  <si>
    <t>â€˘ Has aptitude to develop and learn multiple technical business systems enterprise wide.</t>
  </si>
  <si>
    <t>â€˘ Develop data and reports for field and customers to clearly articulate value to agent partners and customers.</t>
  </si>
  <si>
    <t>â€˘ Provide timely and accurate analytical support to team supported, ensures results are validated to ensure accuracy.</t>
  </si>
  <si>
    <t>â€˘ Develop an understanding of business processes and the P&amp;C Insurance business to translate requirements into analytical reporting.</t>
  </si>
  <si>
    <t>â€˘ Summarize information and effectively communicate analyses in writing and verbally to internal partners.</t>
  </si>
  <si>
    <t>â€˘ Participate in the development of innovative solutions by approaching problems with curiosity and open-mindedness, using existing information to its fullest potential.</t>
  </si>
  <si>
    <t>â€˘ Interviews business users to obtain data requirements for applications.</t>
  </si>
  <si>
    <t>â€˘ Collect, analyze, and report data to meet customer needs.</t>
  </si>
  <si>
    <t>â€˘ Participate in the development of new tools and process enhancements to enable new capabilities and solutions to drive business growth.</t>
  </si>
  <si>
    <t>â€˘ Assist in various projects, meet deadlines, and handle multiple priorities in a fast-paced, ever-changing and evolving business environment.</t>
  </si>
  <si>
    <t>â€˘ Establishing relationships with one or more business partners by building knowledge of business processes/drivers and technical systems.</t>
  </si>
  <si>
    <t>â€˘ Document processes to allow for consistent approach to future initiatives.</t>
  </si>
  <si>
    <t>â€˘ Proactively research and apply Best Practices to technology solutions. â€˘ Participating in the development of prototypes for various reporting, system and tools.</t>
  </si>
  <si>
    <t>â€˘ May research, Prototype and Write research briefs on emerging technologies related to data and analytics.</t>
  </si>
  <si>
    <t>â€˘ May develop code, tests, debugs and document working data and analytics systems to demonstrate the business value.</t>
  </si>
  <si>
    <t>â€˘ May apply proven data management techniques, application development methodologies and other technologies to produce comprehensive prototype solutions.</t>
  </si>
  <si>
    <t>â€˘ May perform source system data analysis.</t>
  </si>
  <si>
    <t>Position Requirements:</t>
  </si>
  <si>
    <t>â€˘ Bachelorâ€™s degree or 1+ years of related analytical experience required.</t>
  </si>
  <si>
    <t>â€˘ Solid understanding of Microsoft Excel.</t>
  </si>
  <si>
    <t>â€˘ Strong business and financial acumen, has the aptitude to learn.</t>
  </si>
  <si>
    <t>â€˘ Intellectually curious.</t>
  </si>
  <si>
    <t>â€˘ Solid analytical and problem solving skills.</t>
  </si>
  <si>
    <t>â€˘ Strong communication and interpersonal skills.</t>
  </si>
  <si>
    <t>â€˘ Self-motivated and organized.</t>
  </si>
  <si>
    <t>â€˘ May require knowledge of programming language and scripting language related to data and integration.</t>
  </si>
  <si>
    <t>EEO statement:</t>
  </si>
  <si>
    <t>â€śThe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t>
  </si>
  <si>
    <t>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law.â€ť</t>
  </si>
  <si>
    <t>As an equal opportunity employer, Hanover does not discriminate against qualified individuals with disabilities. If you require a reasonable accommodation, as a candidate for employment, please inform The Hanover Talent Acquisition office.</t>
  </si>
  <si>
    <t>Privacy Policy:</t>
  </si>
  <si>
    <t>To view our privacy policy and online privacy statement, click here.</t>
  </si>
  <si>
    <t>Applicants who are California residents: To see the types of information we may collect from applicants and employees and how we use it, please click here.</t>
  </si>
  <si>
    <t>Other details</t>
  </si>
  <si>
    <t>Job Function</t>
  </si>
  <si>
    <t>Actuarial</t>
  </si>
  <si>
    <t>Pay Type</t>
  </si>
  <si>
    <t>Salary",3.7,"The Hanover Insurance Group</t>
  </si>
  <si>
    <t>3.7","Worcester, MA","Worcester, MA",5001 to 10000 employees,1852,Company - Public,Insurance Carriers,Insurance,$5 to $10 billion (USD),-1,0,0,34,61,47.5,The Hanover Insurance Group,MA,1,168,0,0,0,0,1,analyst,na,4900,0</t>
  </si>
  <si>
    <t>28,Clinical Data Scientist,$63K-$105K (Glassdoor est.),"THIS ROLE MUST BE BASED IN SAN DIEGO</t>
  </si>
  <si>
    <t>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t>
  </si>
  <si>
    <t>Serve as Clinical Data Scientist for one or more clinical trials assuming responsibility for all DM&amp;M activities including selection and application of data acquisition standards, Data Management Plan, selection of quality risk indicators, third party study data due diligence</t>
  </si>
  <si>
    <t>Participates and ensures quality database design including documentation, testing and implementation of clinical data collection tools, both CRF and non-CRF, using an electronic data capture (EDC) system and/or other data collection systems.</t>
  </si>
  <si>
    <t>Serve as a technical resource to the study teams for DM and RBM standards, tools, data provisioning, and reporting</t>
  </si>
  <si>
    <t>Partners with Research/Business Units and any external DM service provider to deliver high quality data management for all studies as assigned.</t>
  </si>
  <si>
    <t>Proactively drives quality and efficiency to meet timeline and milestones for data management, ensuring scientific and operational excellence in support of strategic imperatives and in collaboration with the cross functional study team (s).</t>
  </si>
  <si>
    <t>Ensure work carried out by DM providers is in accordance with applicable SOPs and working practices.</t>
  </si>
  <si>
    <t>Ensure the required study-specific DM&amp;M documents in the Trial Master File (TMF) are of high quality and are filed contemporaneously.</t>
  </si>
  <si>
    <t>Ensure operational excellence in collaboration with partners for application of standards, data acquisition, proactive data review and data integrity monitoring, data cleaning, e-data processing, data access and visualization, and database release.</t>
  </si>
  <si>
    <t>Proficient experience using Oracle Inform EDC software</t>
  </si>
  <si>
    <t>Experience with Oracle DMW preferred</t>
  </si>
  <si>
    <t>Working experience applying CDISC CDASH standards</t>
  </si>
  <si>
    <t>Demonstrated successful experience in all relevant clinical data management activities in a BioPharmaceutical or CRO setting</t>
  </si>
  <si>
    <t>Working knowledge of all phases of clinical trials and ability to assess and determine study requirement from protocol review</t>
  </si>
  <si>
    <t>Strong Project and Risk Management</t>
  </si>
  <si>
    <t>CRO and vendor oversight experience preferred</t>
  </si>
  <si>
    <t>Strong verbal and written communication skills</t>
  </si>
  <si>
    <t>Consistent, detail oriented, communicative, dedicated to do a job well done</t>
  </si>
  <si>
    <t>Minimum 5 years Data Management experience required</t>
  </si>
  <si>
    <t>Working knowledge of clinical research, FDA &amp; ICH, GCP, GCDMP, and related regulatory requirements</t>
  </si>
  <si>
    <t>Experience using data visualization tools (e.g. Spotfire, jReview)</t>
  </si>
  <si>
    <t>Familiarity with MedDRA/WHO-Drug</t>
  </si>
  <si>
    <t>Proficiency in the use of Microsoft Office Suite of tools (Outlook, Word, Excel, etc.)</t>
  </si>
  <si>
    <t>Bachelorâ€™s degree required.</t>
  </si>
  <si>
    <t>ROLE MUST BE BASED IN SAN DIEGO</t>
  </si>
  <si>
    <t>RELOCATION ASSISTANCE NOT OFFERED WITH THIS ROLE</t>
  </si>
  <si>
    <t>#LI-PFE</t>
  </si>
  <si>
    <t>Pfizer is an equal opportunity employer and complies with all applicable equal employment opportunity legislation in each jurisdiction in which it operates.",4.0,"Pfizer</t>
  </si>
  <si>
    <t>4.0","Groton, CT","New York, NY",10000+ employees,1849,Company - Public,Biotech &amp; Pharmaceuticals,Biotech &amp; Pharmaceuticals,$10+ billion (USD),-1,0,0,63,105,84.0,Pfizer,CT,0,171,0,0,0,1,1,data scientist,na,5015,0</t>
  </si>
  <si>
    <t>29,Data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</si>
  <si>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30,Data Scientist,$56K-$97K (Glassdoor est.),"*Organization and Job ID**</t>
  </si>
  <si>
    <t>31,Data Scientist,$72K-$120K (Glassdoor est.),"Preferred Qualifications</t>
  </si>
  <si>
    <t>Masters degree or doctorate in statistics or another applied science field or equivalent experience</t>
  </si>
  <si>
    <t>Considerable experience with statistical tools and packages (e.g., SAS, SPSS, Minitab, R) and methods to incorporate statistical results into analyses</t>
  </si>
  <si>
    <t>Proficiency in at least one programming language, such as Python, Java or C/C++</t>
  </si>
  <si>
    <t>Strong knowledge of statistical methods, particularly in the areas of modeling and business analytics</t>
  </si>
  <si>
    <t>Comfort manipulating and analyzing complex, high-volume, high-dimensionality data from varying sources</t>
  </si>
  <si>
    <t>Ability to communicate complex quantitative analysis in a clear, precise and actionable manner</t>
  </si>
  <si>
    <t>Experience with modeling and forecasting</t>
  </si>
  <si>
    <t>Working knowledge of standard querying with SQL</t>
  </si>
  <si>
    <t>Advanced hands-on experience with the Microsoft Office suite</t>
  </si>
  <si>
    <t>Proven track record as a lead resource for the business</t>
  </si>
  <si>
    <t>Strong written and verbal communication skills</t>
  </si>
  <si>
    <t>Job Summary</t>
  </si>
  <si>
    <t>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t>
  </si>
  <si>
    <t>Responsibilities</t>
  </si>
  <si>
    <t>Work closely with various teams across the company to identify and solve business challenges utilizing large structured, semi-structured and unstructured data</t>
  </si>
  <si>
    <t>Drive the collection of new data and the refinement of existing data sources for deep statistical analysis and modeling</t>
  </si>
  <si>
    <t>Clean data in preparation for analysis and modeling</t>
  </si>
  <si>
    <t>Perform statistical summaries and tests for relevant business questions</t>
  </si>
  <si>
    <t>Develop predictive statistical, behavioral or other models via supervised and unsupervised machine learning, statistical analysis and other modeling techniques</t>
  </si>
  <si>
    <t>Translate business opportunities into data-driven machine learning and modeling solutions that revamp the business process</t>
  </si>
  <si>
    <t>Deploy applicable models into production system for business use</t>
  </si>
  <si>
    <t>Perform statistical testing to enhance the predictability of deployed models</t>
  </si>
  <si>
    <t>Summarize conclusions and solutions for presentation</t>
  </si>
  <si>
    <t>Develop strong relationships with subject matter experts</t>
  </si>
  <si>
    <t>Develop best practices for experimentation</t>
  </si>
  <si>
    <t>Who We Are</t>
  </si>
  <si>
    <t>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t>
  </si>
  <si>
    <t>Disclaimer</t>
  </si>
  <si>
    <t>This is an outline of the primary responsibilities of this position. As with everything in life, things change. The tasks and responsibilities can be changed, added to, removed, amended, deleted and modified at any time by the leadership group.",3.6,"Amrock</t>
  </si>
  <si>
    <t>3.6","Detroit, MI","Detroit, MI",1001 to 5000 employees,1997,Company - Private,Real Estate,Real Estate,$500 million to $1 billion (USD),-1,0,0,72,120,96.0,Amrock,MI,1,23,1,0,0,0,0,data scientist,na,3342,0</t>
  </si>
  <si>
    <t>32,Data Scientist / Machine Learning Expert,$86K-$143K (Glassdoor est.),"Posting Title</t>
  </si>
  <si>
    <t>04-Feb-2020</t>
  </si>
  <si>
    <t>Job ID</t>
  </si>
  <si>
    <t>288341BR</t>
  </si>
  <si>
    <t>Job Description</t>
  </si>
  <si>
    <t>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t>
  </si>
  <si>
    <t>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t>
  </si>
  <si>
    <t>Your responsibilities include:</t>
  </si>
  <si>
    <t>â€˘Develop and implement methods for extracting patterns and correlations from both internal and external data sources using machine learning toolkits</t>
  </si>
  <si>
    <t>â€˘Develop workflows for conducting comparative analysis among Novartisâ€™ diverse data sources as well as generalizing approaches developed in-house or externally.</t>
  </si>
  <si>
    <t>â€˘Enable open-source solutions for internal use and implement cutting-edge published scientific methods.</t>
  </si>
  <si>
    <t>â€˘Develop customized machine learning solutions including data querying and knowledge extraction.</t>
  </si>
  <si>
    <t>â€˘Interact and be part of interdisciplinary project teams to drive effective decision-making by mining and developing predictive models</t>
  </si>
  <si>
    <t>â€˘Develop new skills in the area of cheminformatics and drug discovery and leverage those to accelerate development of new machine learning algorithms</t>
  </si>
  <si>
    <t>â€˘Keep ahead of scientific literature and interact with internal and external scientists to integrate novel data science technologies</t>
  </si>
  <si>
    <t>Minimum requirements</t>
  </si>
  <si>
    <t>Education:</t>
  </si>
  <si>
    <t>Advanced degree (M.Sc. or higher) in data science and machine learning, statistics, computer sciences, cheminformatics, mathematics, computational chemistry, computational biology, bioinformatics, or related field.</t>
  </si>
  <si>
    <t>Minimum experience &amp; skills:</t>
  </si>
  <si>
    <t>â€˘In-depth experience with modern and classical machine learning methods</t>
  </si>
  <si>
    <t>â€˘Strong statistical foundation with broad knowledge of supervised and unsupervised techniques</t>
  </si>
  <si>
    <t>â€˘Programming experience (preferred Python, R, C++) preferably in Linux and high-performance computing environments</t>
  </si>
  <si>
    <t>â€˘Good listener - strong, concise, and consistent written and oral communication</t>
  </si>
  <si>
    <t>â€˘Talent for communicating stories through data visualizations</t>
  </si>
  <si>
    <t>â€˘Proven ability to collaborate with others</t>
  </si>
  <si>
    <t>â€˘A passion for tackling challenging problems and developing creative solutions</t>
  </si>
  <si>
    <t>â€˘A drive for self-development with a focus on scientific know-how</t>
  </si>
  <si>
    <t>Additional qualifications that will help in the role:</t>
  </si>
  <si>
    <t>â€˘Demonstrated impact using machine learning libraries, such as scikit-learn, PyTorch or similar in a cheminformatics context</t>
  </si>
  <si>
    <t>â€˘Hands on experience with data analysis software such as Spotfire, R-shiny or similar</t>
  </si>
  <si>
    <t>â€˘Working experience with open-source cheminformatics toolkits such as RDKit</t>
  </si>
  <si>
    <t>â€˘Working experience with source-code management systems such as Git/github/bitbucket</t>
  </si>
  <si>
    <t>â€˘Familiar with the foundational concepts in molecular biology, pharmacology or medicine. Working knowledge of medicinal chemistry and drug discovery is a plus</t>
  </si>
  <si>
    <t>Why consider Novartis?</t>
  </si>
  <si>
    <t>750 million. Thatâ€™s how many lives our products touch. And while weâ€™re proud of that fact, in this world of digital and technological transformation, we must also ask ourselves this: how can we continue to improve and extend even more peopleâ€™s lives?</t>
  </si>
  <si>
    <t>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t>
  </si>
  <si>
    <t>We are Novartis. Join us and help us reimagine medicine.</t>
  </si>
  <si>
    <t>Job Type</t>
  </si>
  <si>
    <t>Full Time</t>
  </si>
  <si>
    <t>Country</t>
  </si>
  <si>
    <t>USA</t>
  </si>
  <si>
    <t>Work Location</t>
  </si>
  <si>
    <t>Functional Area</t>
  </si>
  <si>
    <t>Division</t>
  </si>
  <si>
    <t>NIBR</t>
  </si>
  <si>
    <t>Business Unit</t>
  </si>
  <si>
    <t>Global Discovery Chemistry</t>
  </si>
  <si>
    <t>Employment Type</t>
  </si>
  <si>
    <t>Company/Legal Entity</t>
  </si>
  <si>
    <t>NIBRI</t>
  </si>
  <si>
    <t>EEO Statement</t>
  </si>
  <si>
    <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t>
  </si>
  <si>
    <t>Shift Work</t>
  </si>
  <si>
    <t>No",3.8,"Novartis</t>
  </si>
  <si>
    <t>3.8","Cambridge, MA","Basel, Switzerland",10000+ employees,1996,Company - Public,Biotech &amp; Pharmaceuticals,Biotech &amp; Pharmaceuticals,$10+ billion (USD),-1,0,0,86,143,114.5,Novartis,MA,0,24,1,0,0,0,0,data scientist,na,5045,0</t>
  </si>
  <si>
    <t>33,Data Scientist,$93K-$149K (Glassdoor est.),"Title: Software Engineer, Data Science</t>
  </si>
  <si>
    <t>Design, develop and implement ML/Analytics features for high-performance cloud monitoring, analytics and optimization software.</t>
  </si>
  <si>
    <t>Description:</t>
  </si>
  <si>
    <t>AppFormix team in Juniper is seeking a Data Science engineer to work on the developing sophisticated analytics for our cloud monitoring and optimization platform.</t>
  </si>
  <si>
    <t>You will be responsible for solving complex problems and designing solutions which will provide the user meaningful insights into health and usage patterns of their cloud infrastructure.</t>
  </si>
  <si>
    <t>â€˘ Design and develop ML/analytics related features by leveraging supervised/unsupervised machine learning algorithms, data science knowledge.</t>
  </si>
  <si>
    <t>â€˘ Develop tools for anomaly detection, forecast models, capacity planning, metric correlation models which should work at scale for large volumes of time- series data.</t>
  </si>
  <si>
    <t>â€˘ Work with the team to develop APIs, schemas.</t>
  </si>
  <si>
    <t>â€˘ Contribute to the test and automation infrastructure by adding more unit tests, system tests to ensure high code quality and reliability.</t>
  </si>
  <si>
    <t>â€˘ Participate in design discussions and code reviews.</t>
  </si>
  <si>
    <t>â€˘ Bachelorâ€™s or Master's degree or foreign equivalent in Computer Engineering or Computer Science.</t>
  </si>
  <si>
    <t>â€˘ Proficiency in machine learning, data science. Ability to leverage the knowledge to visualize, design and build machine learning models and heuristics to provide useful insights on cloud platforms resource usage patterns.</t>
  </si>
  <si>
    <t>â€˘ Proficiency in Python or any other Object Oriented Languages</t>
  </si>
  <si>
    <t>â€˘ Deep Learning/Machine Learning Frameworks: (Scikit-Learn, TensorFlow, Keras, PySpark ML)</t>
  </si>
  <si>
    <t>â€˘ Ability to clearly thought out APIs and write clean, efficient code.</t>
  </si>
  <si>
    <t>â€˘ Ability to handle multiple tasks, prioritize and meet deadlines in a fast-paced work environment.</t>
  </si>
  <si>
    <t>â€˘ Excellent verbal and written communication skills</t>
  </si>
  <si>
    <t>Preferred Qualifications:</t>
  </si>
  <si>
    <t>â€˘ 2+ years of experience in developing ML/Analytics</t>
  </si>
  <si>
    <t>â€˘ Experience in building highly scalable distributed systems</t>
  </si>
  <si>
    <t>â€˘ Working knowledge of implementing web services backend</t>
  </si>
  <si>
    <t>â€˘ Experience with REST APIs</t>
  </si>
  <si>
    <t>â€˘ Experience with databases (Mongo, Redis, SQL)</t>
  </si>
  <si>
    <t>Juniper Networks is enrolled in E-VerifyÂ® and will be participating in E-Verify in addition to our Form I-9 process. www.dhs.gov/E-Verify</t>
  </si>
  <si>
    <t>Juniper Networks is an Equal Opportunity/Affirmative Action Employer.",3.8,"Juniper Networks</t>
  </si>
  <si>
    <t>3.8","Sunnyvale, CA","Sunnyvale, CA",5001 to 10000 employees,1996,Company - Public,Telecommunications Services,Telecommunications,$2 to $5 billion (USD),-1,0,0,93,149,121.0,Juniper Networks,CA,1,24,1,0,1,0,1,data scientist,na,2327,0</t>
  </si>
  <si>
    <t>34,Data Scientist,$85K-$140K (Glassdoor est.),"New England Biolabs is seeking a Data Scientist to build, improve and utilize the varied and complex data sources we use to make excellent biological products.</t>
  </si>
  <si>
    <t>NEB provides a world-class working environment including high quality computational infrastructure, skilled colleagues, and opportunities to exchange knowledge with internal and external scientists.</t>
  </si>
  <si>
    <t>Primary Responsibilities:</t>
  </si>
  <si>
    <t>Construct, extend, and maintain scientific software tools used at NEB to study enzymes and their activities. Collaborate with members of the Research, Product Development, Production, and Quality Control groups to identify patterns and trends in quantitative scientific data.</t>
  </si>
  <si>
    <t>Required Qualifications and Experience:</t>
  </si>
  <si>
    <t>Degree in a computational field and meaningful experience working with varied and complex datasets.</t>
  </si>
  <si>
    <t>Software development skills (Ruby, Python, R, or others).</t>
  </si>
  <si>
    <t>Appreciation for simple, high-quality, maintainable software.</t>
  </si>
  <si>
    <t>Enthusiasm for data modeling, storage and visualization.</t>
  </si>
  <si>
    <t>Demonstrated oral and written communication skills.</t>
  </si>
  <si>
    <t>Strong work ethic, emphasizing both efficiency and quality of work.</t>
  </si>
  <si>
    <t>Accessible evidence of software development history (e.g., GitHub).</t>
  </si>
  <si>
    <t>Passion for learning.</t>
  </si>
  <si>
    <t>Interest in applications of biologically derived tools to address important challenges.</t>
  </si>
  <si>
    <t>Preferred Qualifications and Experience:</t>
  </si>
  <si>
    <t>Expertise with high volume analysis of data from many sources.</t>
  </si>
  <si>
    <t>Experience with virtualization technologies (kubernetes, cvmfs, lxc).</t>
  </si>
  <si>
    <t>Experience with infrastructure automation tools (Ansible, Chef, Salt, etc.)</t>
  </si>
  <si>
    <t>Modern web development skills (HTML5, Rails, Vue.js, etc.).</t>
  </si>
  <si>
    <t>Cluster computing and scientific workflow frameworks (Galaxy, Nextflow, snakemake, CWL, etc.).</t>
  </si>
  <si>
    <t>New England Biolabs, Inc. is an Equal Opportunity/Affirmative Action Employer of Minorities, Females, Disabled and Protected Veterans and a participating employer in the Employment Verification (E-Verify) program. More in-depth details of EEO are available here.</t>
  </si>
  <si>
    <t>If you need an accommodation for any part of the employment process because of a medical condition or disability, please send an email to hr@neb.com or call 978-927-5054 to let us know the nature of your request.",4.7,"New England Biolabs</t>
  </si>
  <si>
    <t>4.7","Ipswich, MA","Ipswich, MA",201 to 500 employees,1974,Company - Private,Biotech &amp; Pharmaceuticals,Biotech &amp; Pharmaceuticals,Unknown / Non-Applicable,"Thermo Fisher Scientific, Enzymatics, Illumina",0,0,85,140,112.5,New England Biolabs,MA,1,46,1,0,0,0,1,data scientist,na,2161,3</t>
  </si>
  <si>
    <t>35,Web Data Analyst,$77K-$135K (Glassdoor est.),"We are looking for a Web Data Analyst to assist with a 6-12+ month project with a client in San Jose</t>
  </si>
  <si>
    <t>Required Skills / Experience :</t>
  </si>
  <si>
    <t>BS/MS in Math, Science, Marketing, Econometrics, Computer science or other quantitative discipline</t>
  </si>
  <si>
    <t>5+ years in web analytics with the eCommerce experience and tracking systems for online behavior.</t>
  </si>
  <si>
    <t>3+ years in Big data analytics.</t>
  </si>
  <si>
    <t>3+ years hands on experience in Adobe Analytics UI (Omniture), Adobe Report Builder, Adobe Data Wearhouse and Web clickstream data. Knowledge of heat map applications.</t>
  </si>
  <si>
    <t>Proven ability to extract, conceptualize and communicate the significant patterns of visitor behavior from web data that identifies important business opportunities.</t>
  </si>
  <si>
    <t>Deep knowledge of web data and proven record in experiment design (A/B test) as well as building engagement funnel, conversion funnel and other web engagement KPIs.</t>
  </si>
  <si>
    <t>Proficiency in close loop data analytics - logic development, code execution, data visualization and storytelling.</t>
  </si>
  <si>
    <t>Ability to articulate optimization opportunities and translate business questions into appropriate statistical techniques.</t>
  </si>
  <si>
    <t>Significant experience working with Big data, data mining and data modeling that translates into project development, execution and insights delivery.</t>
  </si>
  <si>
    <t>Demonstrated fluency in working in multi system tracking environment and ability to derive insights based on data collection from different sources.</t>
  </si>
  <si>
    <t>Outstanding skills in data delivery technologies and tools not limited to Tableau, Excel, PowerPoint/Keynote.</t>
  </si>
  <si>
    <t>Fluency in SQL, big data applications, CLI commands, scripting languages such as Python/R, statistical applications and data visualization tools (Tableau, Power BI or ClickView)</t>
  </si>
  <si>
    <t>Passion for data discovery and striving for accuracy.",4.2,"Clarity Insights</t>
  </si>
  <si>
    <t>4.2","San Jose, CA","Chicago, IL",201 to 500 employees,2008,Company - Private,IT Services,Information Technology,Unknown / Non-Applicable,-1,0,0,77,135,106.0,Clarity Insights,CA,0,12,1,0,0,0,1,analyst,na,1739,0</t>
  </si>
  <si>
    <t>36,Data Scientist,$82K-$132K (Glassdoor est.),"Overview</t>
  </si>
  <si>
    <t>Are you passionate about changing the world through machine learning and location intelligence? If yes, then itâ€™s the right time to join our team because we are about to do so!</t>
  </si>
  <si>
    <t>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t>
  </si>
  <si>
    <t>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t>
  </si>
  <si>
    <t>Build high-quality prediction systems that solve our customers' business problems by applying data mining and machine learning techniques</t>
  </si>
  <si>
    <t xml:space="preserve"> doing statistical analysis</t>
  </si>
  <si>
    <t xml:space="preserve"> and exploring, interpreting, and analyzing datasets for patterns of interest</t>
  </si>
  <si>
    <t>Work closely with different teams on understanding our customersâ€™ needs to craft and pitch machine learning use cases to them</t>
  </si>
  <si>
    <t>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t>
  </si>
  <si>
    <t>Help build the data science and machine learning capability inside Esri: develop best practices and patterns for geospatial machine learning, develop reusable technical components for demos and POCs, and identify and help establish needed technology stack and infrastructure</t>
  </si>
  <si>
    <t>Keep up to date with latest technology trends in machine and deep learning and quickly learn about new frameworks/techniques to be used in projects delivery</t>
  </si>
  <si>
    <t>2+ years of practical machine learning experience, some of which is within established technical organizations</t>
  </si>
  <si>
    <t>Self-learner with strong communication skills (writing markdown README files, blogs, or how-to instructions)</t>
  </si>
  <si>
    <t>Experience with applied statistics skills such as distributions, statistical testing, and regression</t>
  </si>
  <si>
    <t>Software engineering, continuous integration and lifecycle management</t>
  </si>
  <si>
    <t>Writing in Python, Java, Scala and extensive use of unit tests, Git, and Docker</t>
  </si>
  <si>
    <t>Ability to perform data extraction, transformation, loading from multiple data sources and sinks</t>
  </si>
  <si>
    <t>Experience in data visualization such as in Tableau or Jupyter Notebooks</t>
  </si>
  <si>
    <t>Model building and hyper parameter tuning</t>
  </si>
  <si>
    <t>Experience with deploying software on AWS, Azure, or other cloud service</t>
  </si>
  <si>
    <t>Experience in machine learning with deep learning and other supervised, unsupervised, and reinforcement learning methods</t>
  </si>
  <si>
    <t>Have a fundamental understanding of ML algorithms such as back propagation, ReLU, Bayes, Random Forests, etc.</t>
  </si>
  <si>
    <t>Experience dealing with massive data sets using big data tools</t>
  </si>
  <si>
    <t>Experience with time series analysis</t>
  </si>
  <si>
    <t>Bachelor's in mathematics, statistics, computer science, or related field, depending on position level (master's or PhD preferred)</t>
  </si>
  <si>
    <t>Recommended Qualifications:</t>
  </si>
  <si>
    <t>Experience with spatial and GIS concepts</t>
  </si>
  <si>
    <t>Experience with CUDA/GPU programming</t>
  </si>
  <si>
    <t>Familiarity with one or more of the following: Hadoop HDFS, Spark, Accumulo, Presto, MongoDB, Elastic Search, Cassandra, HBase, R, Mahout, Pig, and Hive, DC/OS, Kubernetes</t>
  </si>
  <si>
    <t>#LI-MS1</t>
  </si>
  <si>
    <t>The Company</t>
  </si>
  <si>
    <t>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t>
  </si>
  <si>
    <t>Carefully managed growth and zero debt give Esri stability that is uncommon in today's volatile business world. Privately held, we offer exceptional benefits, competitive salaries, 401(k) and profit-sharing programs, opportunities for personal and professional growth, and much more.</t>
  </si>
  <si>
    <t>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t>
  </si>
  <si>
    <t>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address.",3.5,"Esri</t>
  </si>
  <si>
    <t>3.5","Redlands, CA","Redlands, CA",1001 to 5000 employees,1969,Company - Private,Computer Hardware &amp; Software,Information Technology,$1 to $2 billion (USD),Pitney Bowes,0,0,82,132,107.0,Esri,CA,1,51,1,0,1,1,0,data scientist,na,5000,1</t>
  </si>
  <si>
    <t>37,Data Scientist,$83K-$137K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</si>
  <si>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 xml:space="preserve"> we prioritize cultivating a team of driven and talented scientists and engineers that together culminate into a premier company.</t>
  </si>
  <si>
    <t>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t>
  </si>
  <si>
    <t>The Role:</t>
  </si>
  <si>
    <t>As a Data Scientist, you will live by our motto that â€śData is Destiny.â€ť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t>
  </si>
  <si>
    <t>Who you are:</t>
  </si>
  <si>
    <t>A degree in a scientific field such as Statistics, Mathematics, or Computer Science</t>
  </si>
  <si>
    <t>Experience in statistical modeling including performance evaluation and uncertainty quantification</t>
  </si>
  <si>
    <t>Proficiency with a scientific programming language, preferably Python, and familiarity with Numpy, Pandas, and/or Scikit-learn packages</t>
  </si>
  <si>
    <t>Experience in grooming sparse, incomplete, and noisy datasets</t>
  </si>
  <si>
    <t>Motivated collaborator and an excellent communicator of ideas to both technical and non-technical audiences</t>
  </si>
  <si>
    <t>US citizen and willing to obtain a U.S. Security Clearance</t>
  </si>
  <si>
    <t>Even better:</t>
  </si>
  <si>
    <t>MS or PhD in a scientific field such as Statistics, Mathematics, Computer Science, or Data Science or 2+ years of relevant work experience</t>
  </si>
  <si>
    <t>Familiarity with handling and analyzing data at scale, for example using Hadoop, Dask, Spark, and MapReduce</t>
  </si>
  <si>
    <t>Working knowledge of data store tools such as SQL and Elasticsearch, and experience interacting with databases</t>
  </si>
  <si>
    <t>Experience with deep learning and neural network training, testing, and evaluation with fluency in Tensorflow or PyTorch</t>
  </si>
  <si>
    <t>Specialized expertise in a data-rich field such as time-series analysis, graph analytics, geospatial analysis, image processing, or Bayesian programming</t>
  </si>
  <si>
    <t>Active U.S. Security Clearance</t>
  </si>
  <si>
    <t>Compensation:</t>
  </si>
  <si>
    <t>Competitive salary</t>
  </si>
  <si>
    <t>Comprehensive benefits (Medical, Dental, Vision, Disability, Life)</t>
  </si>
  <si>
    <t>401k company match</t>
  </si>
  <si>
    <t>Competitive and flexible paid time off</t>
  </si>
  <si>
    <t>Continued higher education reimbursement</t>
  </si>
  <si>
    <t>Profit sharing (Additional match to 401k)</t>
  </si>
  <si>
    <t>Phone reimbursement plan</t>
  </si>
  <si>
    <t>And more!</t>
  </si>
  <si>
    <t>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t>
  </si>
  <si>
    <t>Applicants must be US Citizens.",4.7,"Systems &amp; Technology Research</t>
  </si>
  <si>
    <t>4.7","Woburn, MA","Woburn, MA",201 to 500 employees,2010,Company - Private,Aerospace &amp; Defense,Aerospace &amp; Defense,$100 to $500 million (USD),-1,0,0,83,137,110.0,Systems &amp; Technology Research,MA,1,10,1,0,1,0,1,data scientist,na,3703,0</t>
  </si>
  <si>
    <t>38,Senior Data Scientist,$115K-$180K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</si>
  <si>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What you can look forward to</t>
  </si>
  <si>
    <t>Assisting customers in solving business related problems using advanced data analysis and data driven technologies</t>
  </si>
  <si>
    <t>Supporting implementation of advanced analytics in industry</t>
  </si>
  <si>
    <t>Analyzing large amounts of data and building data driven models</t>
  </si>
  <si>
    <t>Initiating, leading and driving customer projects</t>
  </si>
  <si>
    <t>Training customers on the use of our software</t>
  </si>
  <si>
    <t>Supporting sales (pre/post)</t>
  </si>
  <si>
    <t>Supporting marketing &amp; development</t>
  </si>
  <si>
    <t>Performing regular follow up with customers to track satisfaction, secure project momentum and discover additional opportunities</t>
  </si>
  <si>
    <t>Creating technical documents</t>
  </si>
  <si>
    <t>Attending and presenting at conferences, seminars and forums</t>
  </si>
  <si>
    <t>Developing &amp; cultivating strong relationships with external and internal stakeholders</t>
  </si>
  <si>
    <t>Being part of a team of data scientists</t>
  </si>
  <si>
    <t>Skills and experience</t>
  </si>
  <si>
    <t>Minimum a masterâ€™s degree in a relevant field (engineering, life sciences, informatics, automation/control, etc.), Ph.D. preferred</t>
  </si>
  <si>
    <t>Minimum five yearsâ€™ work experience within Biopharma or Pharma</t>
  </si>
  <si>
    <t>Minimum five yearsâ€™ working knowledge of applied statistics including MVDA, DOE, MSPC, PAT, QbD, Model Predictive Control (MPC), MMPC, AI/Machine learning</t>
  </si>
  <si>
    <t>Strong bioprocess knowledge preferred</t>
  </si>
  <si>
    <t>Familiarity with Umetrics Suite of Data Analytics Solutions preferred (MODDE, SIMCA, SIMCA-online, Control Advisor, Active Dashboard)</t>
  </si>
  <si>
    <t>Working knowledge of prescriptive analytics preferred</t>
  </si>
  <si>
    <t>Working knowledge of Python scripting preferred</t>
  </si>
  <si>
    <t>Working knowledge of MATLAB, data historians and control strategies a plus</t>
  </si>
  <si>
    <t>Teaching, consulting and project management experience preferred</t>
  </si>
  <si>
    <t>Excellent communications skills, strong presentation skills</t>
  </si>
  <si>
    <t>Comfortable working independently</t>
  </si>
  <si>
    <t>Comfortable working from home office, willingness to travel (~25%)</t>
  </si>
  <si>
    <t>Strong identification with Sartorius core values: sustainability, openness, enjoyment</t>
  </si>
  <si>
    <t>Driving our future growth requires talented people. Sartorius is a dynamic organization suited to people who want to showcase skills, be recognized for expertise and thrive in a vibrant and innovative environment.</t>
  </si>
  <si>
    <t>All qualified applicants will receive consideration for employment without regard to race, color, religion, sex or national origin. We are also an equal opportunity employer of individuals with disabilities and protected veterans.</t>
  </si>
  <si>
    <t>Please view equal employment opportunity posters provided by OFCCP here</t>
  </si>
  <si>
    <t>https://e-verify.uscis.gov/esp/media/resourcesContents/EverifyPosterEnglish.pdf</t>
  </si>
  <si>
    <t>https://e-verify.uscis.gov/esp/media/resourcesContents/EverifyPosterSpanish.pdf</t>
  </si>
  <si>
    <t>https://e-verify.uscis.gov/esp/media/resourcesContents/WebBPPOSTERRtoWEnglishversion.pdf</t>
  </si>
  <si>
    <t>https://e-verify.uscis.gov/esp/media/resourcesContents/WebBPPOSTERRtoWSpanishversion.pdf</t>
  </si>
  <si>
    <t>Interested? Driving our future growth requires talented people. Sartorius is a dynamic organisation suited to people who want to showcase skills, be recognised for expertise and thrive in a vibrant and innovative environment.</t>
  </si>
  <si>
    <t>To find out more about Sartorius as an employer visit us on Sartorius Careers</t>
  </si>
  <si>
    <t>Become part of our global team.",3.5,"Sartorius</t>
  </si>
  <si>
    <t>3.5","Fremont, CA","Gottingen, Germany",5001 to 10000 employees,1870,Company - Public,Biotech &amp; Pharmaceuticals,Biotech &amp; Pharmaceuticals,$1 to $2 billion (USD),-1,0,0,115,180,147.5,Sartorius,CA,0,150,1,0,0,0,1,data scientist,senior,3555,0</t>
  </si>
  <si>
    <t>39,Data Engineer,$74K-$138K (Glassdoor est.),"Lancer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t>
  </si>
  <si>
    <t>Create, design and maintain reusable datasets for analysis by data scientists.</t>
  </si>
  <si>
    <t>Assess new data sources to better understand availability and quality of data.</t>
  </si>
  <si>
    <t>Provide governance and best practices of data structures, data integrity, and querying.</t>
  </si>
  <si>
    <t>Interpret business needs from requests, and rapidly implement effective technical solutions.</t>
  </si>
  <si>
    <t>Design, implement and enhance ETL (extract, transform and load) processes.</t>
  </si>
  <si>
    <t>Write SQL queries to answer questions from stakeholders.</t>
  </si>
  <si>
    <t>Maintain source code repository of scripts (SQL, Python, R) and other data products (dashboards, reports, etc.).</t>
  </si>
  <si>
    <t>Work with technology teams (BA,QA, Dev and Admin) to understand data capture and testing needs.</t>
  </si>
  <si>
    <t>Automate and improve creation/maintenance of reports and dashboards.</t>
  </si>
  <si>
    <t>Skills &amp; Experience</t>
  </si>
  <si>
    <t>BA/BS or Master's degree with emphasis on coursework of a quantitative nature (e.g., Statistics, Computer Science, Engineering, Mathematics, Data Sciences).</t>
  </si>
  <si>
    <t>Advanced SQL and relational databases including queries, database definition and schema design.</t>
  </si>
  <si>
    <t>Python or R experience required.</t>
  </si>
  <si>
    <t>Writing and maintaining ETL on a variety of structured and unstructured sources.</t>
  </si>
  <si>
    <t>Experience sourcing data via REST web services.</t>
  </si>
  <si>
    <t>Excellent written and verbal communication skills.</t>
  </si>
  <si>
    <t>Microsoft SQL Server, SQL Server Integration Services (SSIS), Business Intelligence Development Studio (BIDS), Excel (pivot tables).</t>
  </si>
  <si>
    <t>Insurance experience a plus.",3.5,"Lancer Insurance</t>
  </si>
  <si>
    <t>3.5","Long Beach, NY","Long Beach, NY",201 to 500 employees,1985,Company - Private,Insurance Carriers,Insurance,$100 to $500 million (USD),-1,0,0,74,138,106.0,Lancer Insurance,NY,1,35,1,0,0,0,1,data engineer,na,1739,0</t>
  </si>
  <si>
    <t>40,Data Analyst,$64K-$112K (Glassdoor est.),"About the Role:</t>
  </si>
  <si>
    <t>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t>
  </si>
  <si>
    <t>Create factor analyses on customer lifecycle / funnel and conversion, with a focus on product analytics, ranging from onboarding journeys (path analysis) to activation / retention signals</t>
  </si>
  <si>
    <t>Partner with data engineering to define requirements for data pipelines and warehouse (Snowflake, Athena) data models</t>
  </si>
  <si>
    <t>Partnering with data science peers to identify gaps, improve quality, and share advanced modeling techniques and learnings.</t>
  </si>
  <si>
    <t>Work with Product Management, and DevOps as needed to provide SaaS customer adoption/usage insight to be shared with sales, and marketing organizations</t>
  </si>
  <si>
    <t>Perform extensive data validation/quality assurance analysis within large datasets</t>
  </si>
  <si>
    <t>Diagnose data-related bugs and ensure they are resolved in a timely manner</t>
  </si>
  <si>
    <t>Develop and maintain automated dashboards, metric reports and data visualizations (Looker, Mixpanel, Tableau) and train colleagues to use them</t>
  </si>
  <si>
    <t>Support the business with ad hoc reporting</t>
  </si>
  <si>
    <t>Develop a high level of expertise with Sauce Labs data by digging into the details, sources and history of the data</t>
  </si>
  <si>
    <t>3+ years experience in data analysis in B2B companies specifically in Saas</t>
  </si>
  <si>
    <t>BA or BS required</t>
  </si>
  <si>
    <t>Experience using SQL, Python and R. Candidates should be equally strong exploring data through both SQL and BI tools.</t>
  </si>
  <si>
    <t>Strong understanding of different database environments (Mongo, MySQL) including cloud-based ones (AWS)</t>
  </si>
  <si>
    <t>Familiarity with data warehouse concepts and data models</t>
  </si>
  <si>
    <t>Experience with modern visualization tools (Looker, Tableau) and/or other data analysis tools</t>
  </si>
  <si>
    <t>Strong communication skills (both oral and written)</t>
  </si>
  <si>
    <t xml:space="preserve"> Must be able to present results to senior leadership, internal and external stakeholders with the ability to translate between technical metrics and business KPIs.</t>
  </si>
  <si>
    <t>Excellent organizational, motivational and interpersonal skills, capable of interfacing well at multiple levels within a large organization.</t>
  </si>
  <si>
    <t>Outstanding analytic and modeling skills, proficient at conceptualizing, implementing, and evaluating highly accurate and scalable advanced analytics solutions to business problems.</t>
  </si>
  <si>
    <t>Knowledge of health-related analytics concepts such as risk stratification, episode groupers, and benchmarks.</t>
  </si>
  <si>
    <t>Professional and positive approach in building relationships and quickly gain credibility with senior executives.</t>
  </si>
  <si>
    <t>A result and success-oriented mentality, conveying a sense of urgency and driving issues to closure while adapting and adjusting to multiple demands, shifting priorities, ambiguity, and rapid change",4.2,"Sauce Labs</t>
  </si>
  <si>
    <t>4.2","San Francisco, CA","San Francisco, CA",201 to 500 employees,2008,Company - Private,IT Services,Information Technology,$50 to $100 million (USD),"BrowserStack, Selenium Master, Perfecto Mobile",0,0,64,112,88.0,Sauce Labs,CA,1,12,1,0,0,1,1,analyst,na,3053,3</t>
  </si>
  <si>
    <t>41,Data Engineer,$68K-$129K (Glassdoor est.),"Position Title: Data Engineer</t>
  </si>
  <si>
    <t>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t>
  </si>
  <si>
    <t>Key Activities:</t>
  </si>
  <si>
    <t>Â· Perform System setup and extraction of medical data from hospitalâ€™s databases.</t>
  </si>
  <si>
    <t>Â· Maintain XSLT, SQL, and Java scripts for mass loading and rendering of XML files.</t>
  </si>
  <si>
    <t>Â· Troubleshoot problems reported by customers and help solve technical issues .</t>
  </si>
  <si>
    <t>Â· Perform coding tasks using C#, .Net and SQL, Java.</t>
  </si>
  <si>
    <t>Â· Answer questions from customers as well as prospective customers about the features and capabilities of our solutions.</t>
  </si>
  <si>
    <t>Â· Develop customer-facing documentation for our solutions on an as-needed basis.</t>
  </si>
  <si>
    <t>Â· Communicate customer needs and wishes to our product team.</t>
  </si>
  <si>
    <t>Â· Work in highly secure environments.</t>
  </si>
  <si>
    <t>Required Skills:</t>
  </si>
  <si>
    <t>Â· Expertise in extracting data from multiple hospital systems.</t>
  </si>
  <si>
    <t>Â· Ability to maintain and execute XSLT, SQL and Java scripts for batch loading and rendering of XML files.</t>
  </si>
  <si>
    <t>Â· Hands-on experience working with HL7 (V3 preferred), XML, and web services.</t>
  </si>
  <si>
    <t>Â· Knowledge of relation databases (SQL Server, Oracle) a huge plus .</t>
  </si>
  <si>
    <t>Â· Experience working with hospital EMRs such as Meditech, McKesson, Epic and Cerner or with Ambulatory EMRs such as eClinicalWorks, Aprima, NextGen, PracticeFusion and Elation.</t>
  </si>
  <si>
    <t>Â· Experience working in Java, C#, .Net and MS-SQL.</t>
  </si>
  <si>
    <t>Â· The ability to be a good listener, and to really understand a customer problem or question and help them solve it.</t>
  </si>
  <si>
    <t>Â· Bachelorâ€™s degree in Computer Science, technical field, or equivalent experience.</t>
  </si>
  <si>
    <t>Â· Minimum 4 years of relevant work experience.</t>
  </si>
  <si>
    <t>Â· Excellent written and verbal communication skills.</t>
  </si>
  <si>
    <t>Â· Strong customer service skills.</t>
  </si>
  <si>
    <t>Â· Strong organizational skills.",3.6,"Persivia</t>
  </si>
  <si>
    <t>3.6","Marlborough, MA","Lowell, MA",1 to 50 employees,-1,Company - Private,-1,-1,Less than $1 million (USD),-1,0,0,68,129,98.5,Persivia,MA,0,-1,0,0,0,0,1,data engineer,na,1996,0</t>
  </si>
  <si>
    <t>42,Data Scientist - Algorithms &amp; Inference,$110K-$175K (Glassdoor est.),"At Nuna, our mission is to make high-quality healthcare affordable for everyone. We are dedicated to tackling one of our nation's biggest problems with ingenuity, creativity, and a keen moral compass.</t>
  </si>
  <si>
    <t>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t>
  </si>
  <si>
    <t>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t>
  </si>
  <si>
    <t>As part of Nuna's Data Science team, you will:</t>
  </si>
  <si>
    <t>Support the creation of technology and data products that facilitate the adoption and operation of value based payment models and proliferation of high quality, cost effective care</t>
  </si>
  <si>
    <t>Work with subject matter experts and stakeholders, both internal and external to Nuna, to formulate methodologies for measuring healthcare performance</t>
  </si>
  <si>
    <t>Research and propose analytic approaches for ambiguously-scoped problems</t>
  </si>
  <si>
    <t>Present solutions to internal and external stakeholders, gather feedback, and iterate on methodologies</t>
  </si>
  <si>
    <t>Work closely with engineering and product to productize key insights and drive behavior change</t>
  </si>
  <si>
    <t>Advanced degrees (PhD or Masters) in quantitative field (Statistics, Economics, Health Policy, Health/Medical Informatics, or similar) or equivalent experience</t>
  </si>
  <si>
    <t>3+ years of experience with real-world datasets</t>
  </si>
  <si>
    <t>Prior experience writing production code in a distributed computing environment, and familiarity with associated engineering practices.</t>
  </si>
  <si>
    <t>Strong understanding of and experience with applied Statistics and Machine Learning</t>
  </si>
  <si>
    <t>Experience conducting self-directed, quantitative research on ambiguously scoped questions and topics in a business setting</t>
  </si>
  <si>
    <t>Clear communication skills and the ability to break down problems and generate shared understanding</t>
  </si>
  <si>
    <t>Strong attention to detail</t>
  </si>
  <si>
    <t>Ability to work both as part of a team as well as in a self-directed manner</t>
  </si>
  <si>
    <t>Familiarity with healthcare performance metrics and supporting methodologies (i.e. risk-adjustment and attribution)</t>
  </si>
  <si>
    <t>Prior work experience with or research on healthcare payers or providers. Of particular relevance: Medicare Advantage, Medicaid Managed Care and the ACA Exchange market segments</t>
  </si>
  <si>
    <t>Familiarity with shared-risk care models</t>
  </si>
  <si>
    <t>Experience working with healthcare data, such as claims data, enrollment data or EHR data</t>
  </si>
  <si>
    <t>4.2","San Francisco, CA","San Francisco, CA",51 to 200 employees,2010,Company - Private,Enterprise Software &amp; Network Solutions,Information Technology,Unknown / Non-Applicable,-1,0,0,110,175,142.5,Nuna,CA,1,10,0,0,0,0,0,data scientist,na,3833,0</t>
  </si>
  <si>
    <t>43,Scientist,$52K-$113K (Glassdoor est.),"We are a global team of 6000 visionaries, doers, and makers. Our portfolio of over 25 brands touches lives in more than 50 countries. Together, we reimagine good mornings and endless summers, beauty and bonding, confidence and determination.</t>
  </si>
  <si>
    <t>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t>
  </si>
  <si>
    <t xml:space="preserve"> Demonstrate solid, scientific-based understanding of the principles of concentrated area of science and consumer research</t>
  </si>
  <si>
    <t xml:space="preserve"> Lead the design and execution of a robust research study that is objective driven and meets the needs of the project team</t>
  </si>
  <si>
    <t xml:space="preserve">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t>
  </si>
  <si>
    <t>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t>
  </si>
  <si>
    <t xml:space="preserve"> 2.) Conducting in-vitro sunscreen evaluations using FDA and International (ISO) test methods by means of regulated instrumentation to determine Sun Protecting Factor (SPF) and Critical Wavelength to prove safety and efficacy of products</t>
  </si>
  <si>
    <t xml:space="preserve"> 3.) Creating and maintaining regulated study files for third party testing such as in-vivo clinical studies and consumer tests in accordance with GDP/OTC standards</t>
  </si>
  <si>
    <t xml:space="preserve"> 4.) Supporting the resolution and re-launch of out-of-specification products</t>
  </si>
  <si>
    <t xml:space="preserve"> 5.) Product Lifecycle Management (PLM/SAP) system and formula input trouble-shooting</t>
  </si>
  <si>
    <t xml:space="preserve"> 6.) Developing and executing strategic formulation experiments using experimental design skills, analyze results</t>
  </si>
  <si>
    <t xml:space="preserve"> 7.) Installing, operating, and maintaining equipment such as homogenizers, mixers, hot plates, and/or balances</t>
  </si>
  <si>
    <t xml:space="preserve"> 8.) Documenting physical properties, such as pH, viscosity, density, and microscopy, of sunscreen prototypes in which all data is recorded within a Scientific Notebook using Good Documentation Practice (GDP) methods</t>
  </si>
  <si>
    <t xml:space="preserve"> and 9) Collaborating with cross-functional R&amp;D to establish adequate parameters and guidelines for new product launches.</t>
  </si>
  <si>
    <t>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t>
  </si>
  <si>
    <t>Nearest Major Market: New Jersey",3.4,"Edgewell Personal Care</t>
  </si>
  <si>
    <t>3.4","Allendale, NJ","Shelton, CT",5001 to 10000 employees,2015,Company - Public,Consumer Products Manufacturing,Manufacturing,$2 to $5 billion (USD),"Unilever, Procter &amp; Gamble, Henkel",0,0,52,113,82.5,Edgewell Personal Care,NJ,0,5,0,0,0,1,0,na,na,3550,3</t>
  </si>
  <si>
    <t>44,Senior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</si>
  <si>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t>
  </si>
  <si>
    <t>WHO YOU ARE</t>
  </si>
  <si>
    <t>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t>
  </si>
  <si>
    <t>Results-Oriented. You demonstrate an inherent sense of urgency to drive great results, while being precise in executing your work. You are facile with creating and communicating a clear project plan, tracking progress, and keeping your business partners in the loop along the way.</t>
  </si>
  <si>
    <t>Intellectually Curious. You're inherently interested in the ""why"" so that you can identify opportunities that represent unconventional solutions to the problems you are trying to solve.</t>
  </si>
  <si>
    <t>Strong Communicator. Your writing and speaking skills are concise, articulate, and effective, providing an ability to interact with all levels/various teams across the organization, be understood, and develop trust and rapport within the organization.</t>
  </si>
  <si>
    <t>Technologically Savvy. Microsoft Excel is a basic tool to you that you know like the back of your hand. You also have a strong skill set in R, Python, ArcGIS, machine learning, neural networks and/or other advanced analytics tools and techniques.</t>
  </si>
  <si>
    <t>A Trusted Team Player. You enjoy partnering with others and build constructive working relationships that foster the collaboration necessary to deliver great results. You are accountable to your teammates and follow through on commitments.</t>
  </si>
  <si>
    <t>Organized and Confident. You are flexible, composed, and able to prioritize multiple tasks and deadlines simultaneously, while confidently interacting with a variety of individuals, across all levels of the organization. You handle pressure well and do so with confidence.</t>
  </si>
  <si>
    <t>WHAT YOULL DO</t>
  </si>
  <si>
    <t>Undertake data-centric projects and experiments across the company by leveraging one of the most comprehensive databases of apartment operations on the planet, combined with strategically sourced data from third parties.</t>
  </si>
  <si>
    <t>Proactively understand and respond to the specific analytic needs and requests of Equity stakeholders, including but not limited to: investments, finance, operations, property management, IT, legal and HR.</t>
  </si>
  <si>
    <t>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t>
  </si>
  <si>
    <t>Critically evaluate research questions by formulating hypotheses and work plans (data sources, timing, resources, collaborators, output etc.)</t>
  </si>
  <si>
    <t>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t>
  </si>
  <si>
    <t>Establish and maintain regular, responsive, and timely communications with internal business partners to meet the internal long-range research/consulting objectives and respond to all internal data analytics needs and requests.</t>
  </si>
  <si>
    <t>Support data-centric projects and experiments across the company, as assigned.</t>
  </si>
  <si>
    <t>Prepare presentations, narratives, and briefs that communicate relevant ndings and conclusions concisely, with limited jargon, and in a timely manner.</t>
  </si>
  <si>
    <t>Assist with the design testing, and execution of strategic pilots to measure and verify the validity of the analysis and subsequent recommendations.</t>
  </si>
  <si>
    <t>Develop and maintain relationships with appropriate third party market research providers and constantly evaluate quality to recommend changes where appropriate.</t>
  </si>
  <si>
    <t>Help to build, document, and maintain best practices, including but not limited to codebase management, work and issue tracking, testing and quality control/assurance measures, data dictionaries, and a documentation hub for both production level code and ad hoc analyses.</t>
  </si>
  <si>
    <t>Recommend relevant changes to data collection process to enhance Equitys data asset. As assigned, participates in planning and design of non-analytics strategic initiatives to ensure useful information capture is included in execution plans.</t>
  </si>
  <si>
    <t>Informally lead/coach more junior members of the Data Analytics team.</t>
  </si>
  <si>
    <t>PREVIOUS EXPERIENCE &amp; REQUIREMENTS</t>
  </si>
  <si>
    <t>Advanced degree required: Masters degree with 2-3 years experience or PhD 1+ years of experience. The degree should be in Computer Science, Applied Mathematics, Statistics, Machine Learning, or a related data centric field or equivalent experience is required.</t>
  </si>
  <si>
    <t>Deep technical and data science expertise, including experience in the following:</t>
  </si>
  <si>
    <t>Analytical methods: Statistical modeling, supervised and unsupervised machine learning, natural language processing, deep learning, optimization techniques, etc.</t>
  </si>
  <si>
    <t>Analytics tools: Experience with SQL, Python and/or R, data processing (Spark, Hadoop/Hive, etc.), machine learning libraries (scikit-learn, caret, etc.), GIS tools, data visualization (Tableau, PowerBI, various web app frameworks)</t>
  </si>
  <si>
    <t>Experience building in-production models, including associated scripting, error handling and documentation.</t>
  </si>
  <si>
    <t>Industry experience in real estate, retail, transportation is a plus, as well as geospatial analytics and/or consulting. Solid understanding of economic, financial, and general business concepts and terminology is required.</t>
  </si>
  <si>
    <t>Strong people skills with both a client and team-orientation.</t>
  </si>
  <si>
    <t>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t>
  </si>
  <si>
    <t>Excellent problem-solving and quantitative skills, including the ability to disaggregate issues, identify root causes, and recommend plausible solutions.</t>
  </si>
  <si>
    <t>Ability to utilize, create, and analyze GIS and other location-based data and analysis, a plus.</t>
  </si>
  <si>
    <t>Tolerance for ambiguity required.</t>
  </si>
  <si>
    <t>Must be available for overnight travel (approximately 10%) to any of Equitys major core markets, as required.</t>
  </si>
  <si>
    <t>Authorization to work in the US (without need for Visa sponsorship from employer) is required.</t>
  </si>
  <si>
    <t>REWARDS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</si>
  <si>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</si>
  <si>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Fuze</t>
  </si>
  <si>
    <t>calling...</t>
  </si>
  <si>
    <t>Can't complete call</t>
  </si>
  <si>
    <t>We're sorry about that. Please try again or contact support if you continue to have issues.</t>
  </si>
  <si>
    <t>CancelRetry",4.3,"Equity Residential</t>
  </si>
  <si>
    <t>4.3","Chicago, IL","Chicago, IL",1001 to 5000 employees,1993,Company - Public,Real Estate,Real Estate,$2 to $5 billion (USD),"UDR, AvalonBay Communities, Essex Property Trust",0,0,110,150,130.0,Equity Residential,IL,1,27,1,0,1,0,1,data scientist,senior,9120,3</t>
  </si>
  <si>
    <t>45,Data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</si>
  <si>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Provides assessments regarding current, state-of-the-art and industrial trends in the computer field related to data science</t>
  </si>
  <si>
    <t>Applies knowledge of computer science concepts and techniques, mathematics, and methods of statistical analysis to develop and apply automated solutions to engineering, scientific or business data acquisition and management problems</t>
  </si>
  <si>
    <t>Assists with defining computer system requirements to meet customer requirements</t>
  </si>
  <si>
    <t>Provides improvements to the performance of existing computer systems and software</t>
  </si>
  <si>
    <t>Development, design, and implementation of data models that meet customer requirements</t>
  </si>
  <si>
    <t>Work with business analysts to share the customer requirements, current timelines, expectations, and available solutions</t>
  </si>
  <si>
    <t>Conduct data mining and analyze data from a variety of databases and financial systems to drive optimization and improvement of financial projection.</t>
  </si>
  <si>
    <t>Assess the effectiveness and accuracy of new data sources and models and data gathering techniques.</t>
  </si>
  <si>
    <t>Develop custom data models and algorithms to apply to data sets.</t>
  </si>
  <si>
    <t>Use predictive modeling to increase and optimize customers financial and staffing plans, other business outcomes.</t>
  </si>
  <si>
    <t>Coordinate with different teams to implement monitor outcomes, generate and present reports to management.</t>
  </si>
  <si>
    <t>Develop processes and tools to monitor and analyze model performance and data accuracy.</t>
  </si>
  <si>
    <t>15+ years of relevant experience</t>
  </si>
  <si>
    <t>Bachelorâ€™s Degree in Computer Science or Engineering field</t>
  </si>
  <si>
    <t>Must have working knowledge of computer languages</t>
  </si>
  <si>
    <t>Experience with financial modeling</t>
  </si>
  <si>
    <t>Excellent verbal and written communications skills</t>
  </si>
  <si>
    <t>Excellent organizational skills and attention to detail.</t>
  </si>
  <si>
    <t>Ability to multitask, prioritize, and manage time effectively</t>
  </si>
  <si>
    <t>Excellent customer service skills</t>
  </si>
  <si>
    <t>Preferred Experience</t>
  </si>
  <si>
    <t>Knowledge and experience with DELPHI, FPPS and NDC</t>
  </si>
  <si>
    <t>Knowledge and experience with CMMI documentation and process</t>
  </si>
  <si>
    <t>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laws.",5.0,"BPA Services</t>
  </si>
  <si>
    <t>5.0","Washington, DC","Alexandria, VA",Unknown,-1,Company - Private,Enterprise Software &amp; Network Solutions,Information Technology,Unknown / Non-Applicable,-1,0,1,150,160,155.0,BPA Services,DC,0,-1,0,0,0,1,1,data scientist,na,3213,0</t>
  </si>
  <si>
    <t>46,Lead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</si>
  <si>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t>
  </si>
  <si>
    <t>You're an Individual. We're the team for you. Together, let's transform the way the world pays.</t>
  </si>
  <si>
    <t>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t>
  </si>
  <si>
    <t>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t>
  </si>
  <si>
    <t>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t>
  </si>
  <si>
    <t>This position reports to the Sr. Director of Architecture for Data as a Service team in Data Platform and will be based in Bellevue, WA.</t>
  </si>
  <si>
    <t>Be an out-of-the-box thinker who is passionate about brainstorming innovative ways to use our unique data to answer business problems</t>
  </si>
  <si>
    <t>Communicate with internal and external clients to understand the challenges they face and convince them with data</t>
  </si>
  <si>
    <t>Extract and understand data to form an opinion on how to best help our clients and derive relevant insights</t>
  </si>
  <si>
    <t>Develop visualizations to make your complex analyses accessible to a broad audience</t>
  </si>
  <si>
    <t>Partner with a variety of Visa teams to provide comprehensive solutions</t>
  </si>
  <si>
    <t>Find opportunities to craft products out of analyses that are suitable for multiple clients</t>
  </si>
  <si>
    <t>Contribute to the Data Platform strategies and roadmap development to meet business objectives with existing or emerging technologies. Ability to translate business concepts to technical terms. Understands and communicates company goals and objectives.</t>
  </si>
  <si>
    <t>Apply creative thinking/approach to determine technical solutions that further business goals and align with corporate technology strategies, keeping in mind performance, reliability, scalability, usability, security, flexibility, and cost.</t>
  </si>
  <si>
    <t>Engage with Data Platform customers/partners to understand their needs and provide suggestions/guidance on what data platform techniques are appropriate to solve their problems with pros/cons articulated clearly.</t>
  </si>
  <si>
    <t>Drive internal proof of concept initiatives. When needed, quickly design and implement a prototype of a system or component with a proper architecture, and then hand over to (may lead) a small group of devs to finish.</t>
  </si>
  <si>
    <t>Provide mentorship and help team growth especially on technical side.</t>
  </si>
  <si>
    <t>Can you take on the responsibilities described above? Then please apply! Independent of years of experience or educational background, successful candidates frequently have a mix of the following qualifications:</t>
  </si>
  <si>
    <t>Experienced technology leader with a minimum of 10+ years of software development experience including 2+ years of data science experience.</t>
  </si>
  <si>
    <t>Bachelorâ€™s degree in an analytical field such as statistics, operations research, economics, computer science or many others (graduate degree is a plus)</t>
  </si>
  <si>
    <t>Experience with extracting and aggregating data from large data sets using SQL, Hive or other tools</t>
  </si>
  <si>
    <t>Competence in Excel, PowerPoint and Tableau</t>
  </si>
  <si>
    <t>Experience in understanding and analyzing data using statistical software (e.g., Python, SAS, R, Stata or others)</t>
  </si>
  <si>
    <t>Previous exposure to financial services, credit cards or merchant analytics is a plus, but not required</t>
  </si>
  <si>
    <t>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t>
  </si>
  <si>
    <t>Strong at technical goal setting for a project with actionable success metrics. Good knowledge and experience on measuring a service from user experience angle.</t>
  </si>
  <si>
    <t>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t>
  </si>
  <si>
    <t>Outstanding verbal, written, presentation, facilitation, and interaction skills, including ability to effectively communicate architectural issues and concepts to multiple organization levels and executive management.</t>
  </si>
  <si>
    <t>Visa will consider for employment qualified applicants with criminal histories in a manner consistent with EEOC guidelines and applicable local law.",3.7,"Visa Inc.</t>
  </si>
  <si>
    <t>3.7","Bellevue, WA","Foster City, CA",10000+ employees,1958,Company - Public,IT Services,Information Technology,$10+ billion (USD),"American Express, Mastercard, Discover",0,0,158,211,184.5,Visa Inc.,WA,0,62,1,0,0,0,1,data scientist,senior,7286,3</t>
  </si>
  <si>
    <t>47,Associate Data Analyst,$20K-$39K (Glassdoor est.),"Intrado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t>
  </si>
  <si>
    <t xml:space="preserve"> answer telephone calls daily from customers and respond to messages in a timely manner</t>
  </si>
  <si>
    <t xml:space="preserve"> research and resolve all types of errors resulting from Service Order Processing (SOI) and No Record Found (NRF) incidents within contractually specified time frames</t>
  </si>
  <si>
    <t xml:space="preserve"> update telephone numbers (TNs) and Master Street Addressing Guide (MSAG) records, as required.</t>
  </si>
  <si>
    <t>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t>
  </si>
  <si>
    <t>â€˘High school diploma or GED required.</t>
  </si>
  <si>
    <t>Experience</t>
  </si>
  <si>
    <t>â€˘Minimum one-year data collection or data entry experience required.</t>
  </si>
  <si>
    <t>Other</t>
  </si>
  <si>
    <t>â€˘Basic knowledge of MS Word, PowerPoint, Excel, and Outlook required.</t>
  </si>
  <si>
    <t>â€˘Must successfully meet minimum score on data entry test.</t>
  </si>
  <si>
    <t>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t>
  </si>
  <si>
    <t>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t>
  </si>
  <si>
    <t>Applications will be accepted through 4/6/2020.</t>
  </si>
  <si>
    <t>Equal Employment Opportunity/Veterans/Disabled</t>
  </si>
  <si>
    <t>PLEASE NOTE:</t>
  </si>
  <si>
    <t>â€˘Intrado has strict background check requirements both pre-employment and throughout employment.</t>
  </si>
  <si>
    <t>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t>
  </si>
  <si>
    <t>â€˘The company also runs a motor vehicle record check as part of the background check process.</t>
  </si>
  <si>
    <t>â€˘The Company conducts pre-employment drug screening and periodic screening during employment.</t>
  </si>
  <si>
    <t>â€˘Marijuana remains an illegal drug under Federal law. We have Federal contracts that require us to be compliant with the Federal Drug Free Workplace Act.</t>
  </si>
  <si>
    <t>â€˘Intrado is a tobacco-free workplace.",3.1,"Intrado</t>
  </si>
  <si>
    <t>3.1","Longmont, CO","Omaha, NE",5001 to 10000 employees,1986,Company - Private,Enterprise Software &amp; Network Solutions,Information Technology,$2 to $5 billion (USD),-1,0,0,20,39,29.5,Intrado,CO,0,34,0,0,0,0,1,analyst,na,3412,0</t>
  </si>
  <si>
    <t>48,Spectral Scientist/Engineer,$56K-$117K (Glassdoor est.),"Thank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t>
  </si>
  <si>
    <t>Description</t>
  </si>
  <si>
    <t>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t>
  </si>
  <si>
    <t>Job Duties:</t>
  </si>
  <si>
    <t>â€˘Perform in-depth spectral studies and analyses including formulating parameters and factors to be considered, and validates the results</t>
  </si>
  <si>
    <t>â€˘Analyze data in the application of spectral technology to solve intelligence problem sets</t>
  </si>
  <si>
    <t>â€˘Coordinate with analysts from other intelligence disciplines</t>
  </si>
  <si>
    <t>â€˘Prepare and present briefings and update internal report tracking metrics for analysis</t>
  </si>
  <si>
    <t>â€˘Work independently and in a team environment</t>
  </si>
  <si>
    <t>â€˘May require technical leadership and directing the work of other staff members</t>
  </si>
  <si>
    <t>Required Qualifications:</t>
  </si>
  <si>
    <t>â€˘Bachelor/Master degree in engineering, remote sensing, science or mathematics and, or geology with applicable experience, PhD desired but not required.</t>
  </si>
  <si>
    <t>â€˘Demonstrated knowledge of ISR data processing, exploitation, and dissemination (PED)</t>
  </si>
  <si>
    <t>â€˘Ability to work independently and in a team environment</t>
  </si>
  <si>
    <t>â€˘Strong oral and written communication skills</t>
  </si>
  <si>
    <t>â€˘Strong technical writing and briefing skills</t>
  </si>
  <si>
    <t>Security Requirements: Active TS/SCI security clearance required.</t>
  </si>
  <si>
    <t>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t>
  </si>
  <si>
    <t>Are you a returning applicant?</t>
  </si>
  <si>
    <t>Previous Applicants:</t>
  </si>
  <si>
    <t>Email:</t>
  </si>
  <si>
    <t>Password:</t>
  </si>
  <si>
    <t>If you do not remember your password click here.</t>
  </si>
  <si>
    <t>Back to Search Results</t>
  </si>
  <si>
    <t>New Search",4.7,"Centauri</t>
  </si>
  <si>
    <t>4.7","Beavercreek, OH","Chantilly, VA",501 to 1000 employees,1999,Company - Private,Aerospace &amp; Defense,Aerospace &amp; Defense,$100 to $500 million (USD),"TASC, Vencore, Booz Allen Hamilton",0,0,56,117,86.5,Centauri,OH,0,21,0,0,0,0,0,na,na,2682,3</t>
  </si>
  <si>
    <t>49,College Hire - Data Scientist - Open to December 2019 Graduates,$63K-$99K (Glassdoor est.),"Description</t>
  </si>
  <si>
    <t>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t>
  </si>
  <si>
    <t xml:space="preserve"> infrastructure (heavy construction, rail, paving, quarry and aggregate)</t>
  </si>
  <si>
    <t xml:space="preserve"> and building construction (residential, commercial, standby power, industrial engines and forestry).</t>
  </si>
  <si>
    <t>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t>
  </si>
  <si>
    <t>Conduct data analytics project using R and data visualization tools (Tableau or Pentaho Business Intelligence Suite)</t>
  </si>
  <si>
    <t>Assist staff data analyst with constructing Extract-Transform-Load transformations to connect data from ship installations to the BI reporting data mart</t>
  </si>
  <si>
    <t>Assist in the development and management of relational databases</t>
  </si>
  <si>
    <t>Assist staff reliability engineers with research into systems engineering analysis of shipboard systems to develop value-based case studies for customers</t>
  </si>
  <si>
    <t>January 2020 Start Dates</t>
  </si>
  <si>
    <t>If you are interested in applying for this position, please attach a copy of your resume and an unofficial copy of your transcripts, to your application.</t>
  </si>
  <si>
    <t>Qualifications</t>
  </si>
  <si>
    <t>Must be enrolled full time at a 4-year accredited university/college in one of the following degree programs: Computer Science, mathematics, statistics, systems engineering, or other equivalent technical field</t>
  </si>
  <si>
    <t>Applicant must be able to work up to 40 hours per week</t>
  </si>
  <si>
    <t>Applicant must be able to work on site at the Peoria, Illinois location</t>
  </si>
  <si>
    <t>3.0 GPA or higher</t>
  </si>
  <si>
    <t>Desired Qualifications:</t>
  </si>
  <si>
    <t>Able to work independently with some supervision</t>
  </si>
  <si>
    <t>Expertise in Business Intelligence reporting, Tableau and/or Pentaho Business Intelligence Suite preferred</t>
  </si>
  <si>
    <t>Experience with JDBC databases</t>
  </si>
  <si>
    <t>Experience with Java</t>
  </si>
  <si>
    <t>Experience R</t>
  </si>
  <si>
    <t>Experience with ETL processes</t>
  </si>
  <si>
    <t>Strong communication and presentation skills</t>
  </si>
  <si>
    <t>Caterpillar is not currently hiring individuals for this position who now or in the future require sponsorship for employment visa status</t>
  </si>
  <si>
    <t xml:space="preserve"> however, as a global company, Caterpillar offers many job opportunities outside of the U.S. which can be found through our employment website at www.caterpillar.com/careers.]]&gt;",3.7,"Caterpillar</t>
  </si>
  <si>
    <t>3.7","Peoria, IL","Deerfield, IL",10000+ employees,1925,Company - Public,Industrial Manufacturing,Manufacturing,$10+ billion (USD),"John Deere, Komatsu, CNH Industrial",0,0,63,99,81.0,Caterpillar,IL,0,95,0,0,0,0,0,data scientist,na,2739,3</t>
  </si>
  <si>
    <t>50,Data Scientist,$68K-$114K (Glassdoor est.),"Overview:</t>
  </si>
  <si>
    <t>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t>
  </si>
  <si>
    <t>Purpose:</t>
  </si>
  <si>
    <t>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t>
  </si>
  <si>
    <t>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t>
  </si>
  <si>
    <t>Perform exploratory data analysis</t>
  </si>
  <si>
    <t>generate and test working hypotheses in a cross-silo collaborative environment</t>
  </si>
  <si>
    <t>Prepare and analyze historical data and identify patterns</t>
  </si>
  <si>
    <t>Demonstrate expertise in deriving insights from structured, semi-structured, and unstructured datasets</t>
  </si>
  <si>
    <t>Must have developed and deployed data-backed solutions in the domain of marketing</t>
  </si>
  <si>
    <t>Designing and implementing your own algorithms and data structures</t>
  </si>
  <si>
    <t>Other Qualifications:</t>
  </si>
  <si>
    <t>Experience manipulating big and noisy data sets (e.q. SQL, server log file)</t>
  </si>
  <si>
    <t>Experience working in big data framework (Hadoop, NoSQL, BigQuery, etc)</t>
  </si>
  <si>
    <t>Experience and knowledge of data storage, data management, and big data processing tools preferred</t>
  </si>
  <si>
    <t>Strong background in statistics</t>
  </si>
  <si>
    <t>Experience with scripting and rapid prototyping using python</t>
  </si>
  <si>
    <t>Data mining experience (using python/pandas)</t>
  </si>
  <si>
    <t>Experience with Machine learning</t>
  </si>
  <si>
    <t>Knowledge of data visualization tools (tableau, datastudio, matplotlib)</t>
  </si>
  <si>
    <t>Microsoft Office - Excel, PowerPoint, Word expert proficiency</t>
  </si>
  <si>
    <t>The responsibilities are many, various, and not limited to those written in this document.</t>
  </si>
  <si>
    <t>Required Skills</t>
  </si>
  <si>
    <t>Required Experience</t>
  </si>
  <si>
    <t>Job Location</t>
  </si>
  <si>
    <t>Fort Lauderdale, US-FL",3.8,"Zimmerman Advertising</t>
  </si>
  <si>
    <t>3.8","Fort Lauderdale, FL","Fort Lauderdale, FL",501 to 1000 employees,1984,Subsidiary or Business Segment,Advertising &amp; Marketing,Business Services,Unknown / Non-Applicable,-1,0,0,68,114,91.0,Zimmerman Advertising,FL,1,36,1,0,0,0,1,data scientist,na,2915,0</t>
  </si>
  <si>
    <t>51,"Data Scientist, Office of Data Science",$86K-$143K (Glassdoor est.),"Help shape the future of Data Science across Liberty!</t>
  </si>
  <si>
    <t>As a technical member of the Office of Data Science (ODS), Enablement &amp; Collaboration unit, you will work with a team of data science (DS) and machine learning (ML) experts to solve Liberty's most challenging data science problems.</t>
  </si>
  <si>
    <t>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t>
  </si>
  <si>
    <t>If you are interested in making an impact on an entire culture at a Fortune 100 company, the ODS is the place for you!</t>
  </si>
  <si>
    <t>As a centralized group, our project scope is vast. Possible projects include:</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</si>
  <si>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</si>
  <si>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</si>
  <si>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</si>
  <si>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</si>
  <si>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Engage in theoretical research in collaboration with MIT, via Liberty's investment in the MIT Quest for Intelligence, to shape the future of AI</t>
  </si>
  <si>
    <t>Work on cross-functional R&amp;D teams, including ODS and business-unit data scientists/analysts, doing hands on ML research in areas such as computer vision, natural language processing, interpretable ML, and privacy preserving ML.</t>
  </si>
  <si>
    <t>Accelerate the deployment of reproducible ML models by helping the business set and apply current best practices, including the use of open source software, container-based or serverless cloud platforms, and self-service operating models.</t>
  </si>
  <si>
    <t>Develop common DS/ML tools and infrastructure across the business.</t>
  </si>
  <si>
    <t>Set the standards for statistical testing and experimental design, as well as other quality standards such as testing coverage, code review, etc. for data science</t>
  </si>
  <si>
    <t>Work with product owners and business units across Liberty to identify new opportunities where the ODS can accelerate research and development of DS and ML tools and techniques</t>
  </si>
  <si>
    <t>The actual internal level/grade for this role will depend on the candidate's overall experience and skill level.</t>
  </si>
  <si>
    <t>Bachelor's degree in Statistics, Economics, Computer Science, or any quantitative discipline with relevant work experience, required</t>
  </si>
  <si>
    <t xml:space="preserve"> advanced degree a definite plus.</t>
  </si>
  <si>
    <t>Extensive experience analyzing data and a broad understanding of core statistical and ML techniques.</t>
  </si>
  <si>
    <t>Demonstrated experience in deep learning, computer vision, natural language processing, and/or interpretable machine learning.</t>
  </si>
  <si>
    <t>Demonstrated proficiency in R or Python required.</t>
  </si>
  <si>
    <t>Possess strong analytical, strategic, project management, decision-making and problem-solving skills.</t>
  </si>
  <si>
    <t>Demonstrated ability to perform high quality work both independently and collaboratively.</t>
  </si>
  <si>
    <t>We value your hard work, integrity and commitment to positive change. In return for your service, it's our privilege to offer you benefits and rewards that support your life and well-being. To learn more about our benefit offerings please visit: https://LMI.co/Benefits</t>
  </si>
  <si>
    <t>Overview:</t>
  </si>
  <si>
    <t>At Liberty Mutual, we give motivated, accomplished professionals the opportunity to help us redefine what insurance means</t>
  </si>
  <si>
    <t xml:space="preserve"> to work for a global leader with a deep sense of humanity and a focus on improving and protecting everyday lives. We create an inspired, collaborative environment, where people can take ownership of their work</t>
  </si>
  <si>
    <t xml:space="preserve"> push breakthrough ideas</t>
  </si>
  <si>
    <t xml:space="preserve"> and feel confident that their contributions will be valued and their growth championed.</t>
  </si>
  <si>
    <t>We're dedicated to doing the right thing for our employees, because we know that their fulfillment and success leads us to great places. Life. Happiness. Innovation. Impact. Advancement. Whatever their pursuit, talented people find their path at Liberty Mutual.",3.3,"Liberty Mutual Insurance</t>
  </si>
  <si>
    <t>3.3","Boston, MA","Boston, MA",10000+ employees,1912,Company - Private,Insurance Carriers,Insurance,$10+ billion (USD),"Travelers, Allstate, State Farm",0,0,86,143,114.5,Liberty Mutual Insurance,MA,1,108,1,0,0,0,0,data scientist,na,4244,3</t>
  </si>
  <si>
    <t>52,Data Science Analyst,$41K-$95K (Glassdoor est.),"Torch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t>
  </si>
  <si>
    <t>Job Requirements:</t>
  </si>
  <si>
    <t>B.S. Degree in computer science or mathematics</t>
  </si>
  <si>
    <t>3-10 years experience</t>
  </si>
  <si>
    <t>Experience using computer languages (R, Python, SLQ, etc.) and visualization tools (Tableau) to manipulate data and draw insights from large data sets.</t>
  </si>
  <si>
    <t>Experience evaluating and analyzing data to evaluate systems and performance</t>
  </si>
  <si>
    <t>Excellent written and verbal skills</t>
  </si>
  <si>
    <t>Proficiency with MSOffice (Word, Excel and PowerPoint).</t>
  </si>
  <si>
    <t>DOD Secret Security Clearance</t>
  </si>
  <si>
    <t>Desired Qualifications</t>
  </si>
  <si>
    <t>Experience in analysis of MDA Ballistic Missile Defense System (BMDS) elements",4.6,"Torch Technologies, Inc.</t>
  </si>
  <si>
    <t>4.6","Huntsville, AL","Huntsville, AL",1001 to 5000 employees,2002,Company - Private,Aerospace &amp; Defense,Aerospace &amp; Defense,$100 to $500 million (USD),-1,0,0,41,95,68.0,"Torch Technologies, Inc.",AL,1,18,1,0,0,0,1,analyst,na,1629,0</t>
  </si>
  <si>
    <t>53,Data Scientist,$86K-$144K (Glassdoor est.),"About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</si>
  <si>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t>
  </si>
  <si>
    <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</si>
  <si>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t>
  </si>
  <si>
    <t>About the role</t>
  </si>
  <si>
    <t>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t>
  </si>
  <si>
    <t>Your main responsibilities are:</t>
  </si>
  <si>
    <t>Work closely with internal stakeholders and clients to ideate, develop and deploy innovative analytics solutions</t>
  </si>
  <si>
    <t>Develop a deep understanding of the business problem to derive suitable analytics approaches and requirements</t>
  </si>
  <si>
    <t>Build prototypes to validate desirability, viability and feasibility of the proposed approach</t>
  </si>
  <si>
    <t>Validate, interpret and present findings and solutions to both expert and non-expert audiences</t>
  </si>
  <si>
    <t>Support full deployment of analytics solutions into operational environments</t>
  </si>
  <si>
    <t>Continuously monitor relevant industry and technology trends to ensure further development of Swiss Re's analytics capabilities</t>
  </si>
  <si>
    <t>Promote and share digital &amp; smart analytics knowledge, skills and services internally and externally to drive the digital transformation of Swiss Re and the insurance industry</t>
  </si>
  <si>
    <t>About the team</t>
  </si>
  <si>
    <t>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t>
  </si>
  <si>
    <t>About You</t>
  </si>
  <si>
    <t>Technical Requirements:</t>
  </si>
  <si>
    <t>Advanced degree (master's degree or PhD) with quantitative background (data science, applied mathematics or statistics, computer science, engineering, econometrics or another related field)</t>
  </si>
  <si>
    <t>2-4 years of experience in analytics (machine learning, statistics, natural language processing, computer vision, information retrieval) in research and/or corporate environment.</t>
  </si>
  <si>
    <t>Experience in at least one scripting or programming language (e.g. Python, R, Matlab, Perl, Java), proficiency in relational databases and SQL (experience with large data sets and distributed computing is a plus).</t>
  </si>
  <si>
    <t>High level of analytical problem-solving skills and ability to assimilate complex information as well as experience in building and deploying innovative solutions</t>
  </si>
  <si>
    <t>Excellent English language skills, other languages (e.g. German, Spanish, Chinese) are a plus</t>
  </si>
  <si>
    <t>Flexibility to travel</t>
  </si>
  <si>
    <t>Soft Skills:</t>
  </si>
  <si>
    <t>Team player with strong interpersonal skills and experience of working in cross-functional teams</t>
  </si>
  <si>
    <t>Ability to communicate complex problems with clarity and effectiveness to expert and non-expert audience</t>
  </si>
  <si>
    <t>Ability to initiate and drive projects to completion with minimal guidance</t>
  </si>
  <si>
    <t>Track-record of creative problem solving as well as openness and curiosity to learn</t>
  </si>
  <si>
    <t>Swiss Re",3.7,"Swiss Re</t>
  </si>
  <si>
    <t>3.7","Armonk, NY","Zurich, Switzerland",10000+ employees,1863,Company - Public,Insurance Agencies &amp; Brokerages,Insurance,$10+ billion (USD),"Munich Re, Hannover RE, SCOR",0,0,86,144,115.0,Swiss Re,NY,0,157,1,0,0,0,1,data scientist,na,4734,3</t>
  </si>
  <si>
    <t>54,Data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</si>
  <si>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t>
  </si>
  <si>
    <t>The Data/Systems Engineer plays a dual role of analyzing and modeling data, as well as managing and developing systems. The candidate applying for this position should be able to work across disciplines and organizations</t>
  </si>
  <si>
    <t xml:space="preserve">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t>
  </si>
  <si>
    <t>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t>
  </si>
  <si>
    <t>Bachelor's in Statistics, Engineering or related field and a minimum of 2 years of related experience</t>
  </si>
  <si>
    <t>Experience in Data management, Data Engineering, or Data Science Experience with R or similar statistical languages</t>
  </si>
  <si>
    <t>1-2 years of experience using SQL to query databases (Oracle, SQL Server)</t>
  </si>
  <si>
    <t>1-2 years of experience with web development: HTML, CSS and JavaScript</t>
  </si>
  <si>
    <t>Background in development and production of electronic and RF components, or a degree in a related field</t>
  </si>
  <si>
    <t>Experience with Business Objects, Tableau, or other charting tools</t>
  </si>
  <si>
    <t>Experience with shop floor systems</t>
  </si>
  <si>
    <t>Experience with the Software Development lifecycle, and both Agile and Waterfall projects</t>
  </si>
  <si>
    <t>Experience with electrical and mechanical data management systems</t>
  </si>
  <si>
    <t>Data analytics and visualization, statistics</t>
  </si>
  <si>
    <t>Database query experience</t>
  </si>
  <si>
    <t>Experience with Excel Macros</t>
  </si>
  <si>
    <t>What We Can Offer You:</t>
  </si>
  <si>
    <t>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t>
  </si>
  <si>
    <t>Health Plan</t>
  </si>
  <si>
    <t>Savings Plan</t>
  </si>
  <si>
    <t>Paid Time Off</t>
  </si>
  <si>
    <t>Education Assistance</t>
  </si>
  <si>
    <t>Training and Development</t>
  </si>
  <si>
    <t>Flexible Work Arrangements</t>
  </si>
  <si>
    <t>https://benefits.northropgrumman.com/us/en2/BenefitsOverview/Pages/default.aspx</t>
  </si>
  <si>
    <t>Additional Northrop Grumman Information:</t>
  </si>
  <si>
    <t>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</si>
  <si>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positions.",3.7,"Northrop Grumman</t>
  </si>
  <si>
    <t>3.7","San Diego, CA","Falls Church, VA",10000+ employees,1939,Company - Public,Aerospace &amp; Defense,Aerospace &amp; Defense,$10+ billion (USD),-1,0,0,80,139,109.5,Northrop Grumman,CA,0,81,0,0,0,0,1,data scientist,na,4448,0</t>
  </si>
  <si>
    <t>55,Data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</si>
  <si>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Supporting Sartorius sales (pre/post)</t>
  </si>
  <si>
    <t>Minimum a bachelorâ€™s degree in a relevant field (engineering, life sciences, informatics, etc.), masterâ€™s degree preferred</t>
  </si>
  <si>
    <t>Minimum two yearsâ€™ work experience within Biopharma or Pharma</t>
  </si>
  <si>
    <t>Minimum two yearsâ€™ working knowledge of applied statistics such as MVDA, DOE, MSPC, PAT, QbD, Model Predictive Control (MPC), MMPC, AI/Machine learning</t>
  </si>
  <si>
    <t>Bioprocess knowledge preferred</t>
  </si>
  <si>
    <t>Working knowledge of prescriptive analytics a plus</t>
  </si>
  <si>
    <t>Working knowledge of MATLAB, data historians &amp; control strategy a plus</t>
  </si>
  <si>
    <t>Teaching, consulting and project management experience a plus</t>
  </si>
  <si>
    <t>Excellent communications skills, strong presentation skills a plus</t>
  </si>
  <si>
    <t>3.5","Albuquerque, NM","Gottingen, Germany",5001 to 10000 employees,1870,Company - Public,Biotech &amp; Pharmaceuticals,Biotech &amp; Pharmaceuticals,$1 to $2 billion (USD),-1,0,0,56,95,75.5,Sartorius,NM,0,150,1,0,0,0,1,data scientist,na,3543,0</t>
  </si>
  <si>
    <t>56,Data Scientist,$120K-$189K (Glassdoor est.),"About Netskope</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</si>
  <si>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t>
  </si>
  <si>
    <t>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t>
  </si>
  <si>
    <t>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t>
  </si>
  <si>
    <t>Identify strong AI/ML use cases in cloud security, data security and adjacent domains, leveraging Netskope's rich set of data sources</t>
  </si>
  <si>
    <t>Define scalable data acquisition and labeling strategy for specific use cases</t>
  </si>
  <si>
    <t>Work with data engineers to retrieve, clean and normalize data. Ensure scalable and continuous high-quality data stream</t>
  </si>
  <si>
    <t>Work closely with threat research and development team in feature engineering. Make sure high-quality feature sets are chosen in a systematic way</t>
  </si>
  <si>
    <t>Select ML models for defined use cases. Implement KPIs to ensure optimal algorithms and results</t>
  </si>
  <si>
    <t>Conduct strict internal testing to ensure high efficacy, low false positive and false negative rate</t>
  </si>
  <si>
    <t>Interpret results and communicate findings</t>
  </si>
  <si>
    <t>Document use case, data acquisition, feature engineering, training, validation, deployment, future improvement opportunity and other important aspects</t>
  </si>
  <si>
    <t>Work closely with development and QE team in productization</t>
  </si>
  <si>
    <t>Be an evangelist of AI/ML within Netskope. Promote AI/ML wherever applicable, beyond security use cases</t>
  </si>
  <si>
    <t>Collaborate with data analytics team to define new platform requirements and continuously improve our horizontally scalable data lake.</t>
  </si>
  <si>
    <t>Qualifications/Requirements:</t>
  </si>
  <si>
    <t>First of all, must have true startup spirit. Be willing to wear multiple hats and deliver end-to-end</t>
  </si>
  <si>
    <t>Ability of thinking out-of-box and evaluating results based on customer value</t>
  </si>
  <si>
    <t>5+ years of industry experience in applying AI/ML, preferably on well-known security products or services, such as malware detection, anomaly detection, security analytics and data security</t>
  </si>
  <si>
    <t>Experience of applying AI/ML in more than one domains highly desirable</t>
  </si>
  <si>
    <t>Hands-on experience with relevant technology stacks such as CUDA, Python, R, Spark, Flink, Tensorflow</t>
  </si>
  <si>
    <t>Hands-on experience using modern big data pipeline</t>
  </si>
  <si>
    <t>Natural language process (NLP) and data mining experience highly desirable</t>
  </si>
  <si>
    <t>Security research experience and strong security domain knowledge highly desirable</t>
  </si>
  <si>
    <t>Energetic self-starter, with the desire to work in a dynamic fast-paced environment</t>
  </si>
  <si>
    <t>Excellent verbal and written communication skills</t>
  </si>
  <si>
    <t>Ability to influence without authority</t>
  </si>
  <si>
    <t>PhD in Computer Science, Statistics, Electrical Engineering or equivalent technical degree.</t>
  </si>
  <si>
    <t>#LI-NW1",4.1,"Netskope</t>
  </si>
  <si>
    <t>4.1","San Francisco, CA","Santa Clara, CA",501 to 1000 employees,2012,Company - Private,Enterprise Software &amp; Network Solutions,Information Technology,Unknown / Non-Applicable,"Skyhigh Networks, Zscaler, NortonLifeLock",0,0,120,189,154.5,Netskope,CA,0,8,1,0,1,0,1,data scientist,na,4203,3</t>
  </si>
  <si>
    <t>57,Data Scientist,$111K-$176K (Glassdoor est.),"About Us</t>
  </si>
  <si>
    <t>Interested in working for a human-centered technology company that prides itself on using modern tools and technologies? Want to be surrounded by intensely curious and innovative thinkers?</t>
  </si>
  <si>
    <t>Seeking to solve complex technical challenges by building products that work for people, meet and exceed the needs of businesses, and work elegantly and efficiently?</t>
  </si>
  <si>
    <t>Modeling ourselves after the 1904 World's Fair, which brought innovation to the region, 1904labs is seeking top technical talent in St. Louis to bring innovation and creativity to our clients.</t>
  </si>
  <si>
    <t>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t>
  </si>
  <si>
    <t>The Role</t>
  </si>
  <si>
    <t>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t>
  </si>
  <si>
    <t>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t>
  </si>
  <si>
    <t>Perform data analysis to understand the right combinations of data to meet outlined objectives</t>
  </si>
  <si>
    <t>Translate client queries into actionable data pulls and help translate outputs into client strategies</t>
  </si>
  <si>
    <t>Build and evaluate predictive modeling &amp; machine learning utilities to produce meaningful outcomes that enable data-led decisions</t>
  </si>
  <si>
    <t>Translate analysis results into actionable insights</t>
  </si>
  <si>
    <t>Present insights to both technical and non-technical audiences</t>
  </si>
  <si>
    <t>Partner with internal data scientists, developers, and tech teams to develop new methodologies and utilities</t>
  </si>
  <si>
    <t>Work with development teams to implement data science algorithms as scalable, hosted services</t>
  </si>
  <si>
    <t>Your Skills</t>
  </si>
  <si>
    <t>Background in math including linear algebra, statistics, probability, and numerical analysis.</t>
  </si>
  <si>
    <t>Machine Learning Analysis: Must be able to execute, evaluate, and apply various models such as logistic regression, random forests/decision tree, nearest neighbor, neural net, support vector machine, an ensemble of multiple models, etc</t>
  </si>
  <si>
    <t>Programming: Proficient coding in a language suited for machine learning systems such as Python or R (not reliant on GUI-based systems to execute analysis) for the purpose of cleaning, manipulating, visualizing, and analyzing data</t>
  </si>
  <si>
    <t>Desired Skills</t>
  </si>
  <si>
    <t>Experience with software engineering and developing deployable API services</t>
  </si>
  <si>
    <t>Must be adaptable and have the drive to learn new technologies and frameworks to support developing client solutions</t>
  </si>
  <si>
    <t>Using browser based interactive computational environments (like Jupyter Notebook) to perform analysis activities and test / evaluate data models and algorithms.</t>
  </si>
  <si>
    <t>Tools: Spark, Pandas, SciKit-Learn, TensorFlow, Keras, SQL</t>
  </si>
  <si>
    <t>Communication: Must be able to explain analysis process and translate results into actionable insights for both technical and non-technical audiences</t>
  </si>
  <si>
    <t>Teamwork: Must be accountable for individual responsibilities while working collaboratively with development and engineering teams to achieve project deliverables</t>
  </si>
  <si>
    <t>Comfort in an agile development environment (eg. writing stories, participating in workshops, sprint planning and retros)</t>
  </si>
  <si>
    <t>Perks</t>
  </si>
  <si>
    <t>Benefits Program (medical, dental, life insurance, 401(k), professional and personal development, PTO)</t>
  </si>
  <si>
    <t>Innovation Time - we allow 10% of your time to be devoted to innovation hours. This time can be used to foster individual ideas, personal projects, start up ideas, improve an open source tool or for career advancement and self-education. All during traditional working hours.</t>
  </si>
  <si>
    <t>Dress Code - we don't have one</t>
  </si>
  <si>
    <t>These roles are located in St. Louis, MO. While we would prefer local candidates your location is not the most important factor</t>
  </si>
  <si>
    <t xml:space="preserve"> please help us understand why you would like to call St. Louis home if you would be relocating.</t>
  </si>
  <si>
    <t>]]&gt;",4.7,"1904labs</t>
  </si>
  <si>
    <t>4.7","Saint Louis, MO","Saint Louis, MO",51 to 200 employees,2016,Company - Private,IT Services,Information Technology,Unknown / Non-Applicable,"Slalom, Daugherty Business Solutions",0,0,111,176,143.5,1904labs,MO,1,4,1,0,1,0,0,data scientist,na,5020,2</t>
  </si>
  <si>
    <t>58,Data Scientist,$54K-$93K (Glassdoor est.),"Job Description</t>
  </si>
  <si>
    <t>59,Data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</si>
  <si>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60,Senior Data Scientist,$82K-$132K (Glassdoor est.),"Overview</t>
  </si>
  <si>
    <t>Everyone wants to work with people they respect. Even better if you can work with a company you respect. We have both at The David J. Joseph Company, and a 135+ year track record on operating an ethical business with a positive work culture. It may sound clichĂ©, but itâ€™s true. Weâ€™re a big, global company that still feels small.</t>
  </si>
  <si>
    <t>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t>
  </si>
  <si>
    <t>The David J. Joseph Company (DJJ), founded in 1885, is a world leader in scrap metal recycling &amp; trading. With over 80 locations, the Joseph Company is headquartered in Cincinnati, Ohio and is a wholly-owned subsidiary of Nucor Corporation (NUE) a Fortune 200 Company.</t>
  </si>
  <si>
    <t>Partners with the business to gather requirements, understand business processes, and propose solutions for key business problems</t>
  </si>
  <si>
    <t>Develops, tests and productionalizes predictive, machine learning, data mining and optimization models</t>
  </si>
  <si>
    <t>Architects data pipelines and develops best practices for integrating analytics and predictive models into data warehouse, semantic, and data visualization layers</t>
  </si>
  <si>
    <t>Works collaboratively with data developers to build end-to-end data solutions</t>
  </si>
  <si>
    <t>Leverages databases, third-party data repositories, and other data sources to build ad-hoc and reusable data models</t>
  </si>
  <si>
    <t>Engineers raw data sets for use as input into analytics models, and develops design patterns for repeatable data cleansing</t>
  </si>
  <si>
    <t>Creates and implements tools to track model performance, metadata and accuracy</t>
  </si>
  <si>
    <t xml:space="preserve"> refactoring models as necessary</t>
  </si>
  <si>
    <t>Trains data team members in advanced analytics techniques</t>
  </si>
  <si>
    <t>Utilizes data visualization tools to create stories and presentations for business leadership</t>
  </si>
  <si>
    <t>Performs other duties as assigned</t>
  </si>
  <si>
    <t>Bachelorâ€™s or Masterâ€™s degree in Mathematics, Statistics, Data Analytics, Computer Science or equivalent</t>
  </si>
  <si>
    <t>Five plus yearsâ€™ development experience with a statistical programming language (R or Python)</t>
  </si>
  <si>
    <t>Five plus yearsâ€™ development experience utilizing SQL to extract and prepare data</t>
  </si>
  <si>
    <t>Five plus yearsâ€™ experience developing and implementing predictive analytics models</t>
  </si>
  <si>
    <t>Five plus yearsâ€™ experience with data visualization tools (e.g. PowerBI, Tableau, MicroStrategy, ggplot)</t>
  </si>
  <si>
    <t>Self-starter and ability to work independently and directly with key business customers</t>
  </si>
  <si>
    <t>Must be detail-oriented with the ability to manage multiple assignments effectively.</t>
  </si>
  <si>
    <t>Requires effective communication skills to convey status, ideas and concepts in a team environment.</t>
  </si>
  <si>
    <t>Requires professional demeanor with a high degree of flexibility, responsiveness and self-direction</t>
  </si>
  <si>
    <t>Preferred experience with data warehouse modeling and ETL</t>
  </si>
  <si>
    <t>We offer a competitive compensation and benefit package including paid training, bonus program, medical, dental, vision, life and disability coverage, vacation, paid holidays, a 401(k) plan with match, tuition reimbursement and other great benefits.</t>
  </si>
  <si>
    <t>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t>
  </si>
  <si>
    <t>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t>
  </si>
  <si>
    <t>E-Verify Information | E-Verify Notice</t>
  </si>
  <si>
    <t>EJN</t>
  </si>
  <si>
    <t>EJN",4.4,"The David J. Joseph Company</t>
  </si>
  <si>
    <t>4.4","Cincinnati, OH","Cincinnati, OH",201 to 500 employees,1885,Subsidiary or Business Segment,Metals Brokers,Mining &amp; Metals,Unknown / Non-Applicable,-1,0,0,82,132,107.0,The David J. Joseph Company,OH,1,135,1,0,0,1,0,data scientist,senior,4804,0</t>
  </si>
  <si>
    <t>61,Data Scientist,$84K-$146K (Glassdoor est.),"USEReady is looking for 2-3 Data Scientist to join our Team:</t>
  </si>
  <si>
    <t>Predictive models in R or Python</t>
  </si>
  <si>
    <t>Large scale distributed computing and analytics (Hadoop, Spark)</t>
  </si>
  <si>
    <t>Detailed Knowledge of SQL</t>
  </si>
  <si>
    <t>Data Cleaning and Preparation</t>
  </si>
  <si>
    <t>Machine Learning and Text Mining</t>
  </si>
  <si>
    <t>Analytics &amp; Statistical modelling, NLP</t>
  </si>
  <si>
    <t>Azure, AWS, Google Cloud</t>
  </si>
  <si>
    <t>Data Bricks Experience is a plus</t>
  </si>
  <si>
    <t>Immediate Interviews!!</t>
  </si>
  <si>
    <t>About USEREady:</t>
  </si>
  <si>
    <t>Please visit our website at www.useready.com</t>
  </si>
  <si>
    <t>USEReady Inc. was founded in 2011 and our mission is to help organizations succeed by fast tracking their business performance. We relentlessly strive towards value-driven innovation using advanced BI, data management, and infrastructure management services.</t>
  </si>
  <si>
    <t>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t>
  </si>
  <si>
    <t>Ranked #113 in Inc. 5000</t>
  </si>
  <si>
    <t>Red Herring Top 100 North America Winner</t>
  </si>
  <si>
    <t>Tableau Gold Partner for 5 consecutive years</t>
  </si>
  <si>
    <t>Tableau Services Partner of the Year 2015</t>
  </si>
  <si>
    <t>Tableau Services &amp; Training and Alliance partner nominee of the year 2016</t>
  </si>
  <si>
    <t>Alteryx, Collibra, Snowflake, AWS &amp; Microsoft Partner</t>
  </si>
  <si>
    <t>Key partners for Informatica</t>
  </si>
  <si>
    <t>2017 Tableau Software Partner Award Winners</t>
  </si>
  <si>
    <t>2018 Tableau Marketing Innovation Award",4.3,"USEReady</t>
  </si>
  <si>
    <t>4.3","New York, NY","New York, NY",201 to 500 employees,2011,Company - Private,Consulting,Business Services,$10 to $25 million (USD),-1,0,0,84,146,115.0,USEReady,NY,1,9,1,0,1,1,0,data scientist,na,1382,0</t>
  </si>
  <si>
    <t>62,Senior Risk Data Scientist,$107K-$172K (Glassdoor est.),"About Bill.com</t>
  </si>
  <si>
    <t>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t>
  </si>
  <si>
    <t>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t>
  </si>
  <si>
    <t>Professional Experience/Background to be successful in this role:</t>
  </si>
  <si>
    <t>Minimum 5 years (with M.S. degree) or 3 years (with PhD) of industry experience in data science</t>
  </si>
  <si>
    <t>An advanced degree (M.S., PhD.), preferably in Statistics, Physical Sciences, Computer Science, Economics, or a related technical field</t>
  </si>
  <si>
    <t>Strong track record of performing data analysis and statistical modeling using SQL, SAS or similar tools</t>
  </si>
  <si>
    <t>Mastery of a wide range of Machine Learning techniques, tools, and methodologies with a demonstrated capability to apply them to a broad range of business problems and data sources</t>
  </si>
  <si>
    <t>Machine Learning techniques include clustering, classification, regression, decision trees, neural nets, anomaly detection etc.</t>
  </si>
  <si>
    <t>Ability to clearly communicate complex results to technical experts, business partners, and executives</t>
  </si>
  <si>
    <t>Desirable to have experience solving problems related to risk using data science and analytics</t>
  </si>
  <si>
    <t>Experience with implementation of Machine Learning models</t>
  </si>
  <si>
    <t>Prior team management and payment risk experience is a plus</t>
  </si>
  <si>
    <t>Competencies (Attributes needed to be successful in this role):</t>
  </si>
  <si>
    <t>Functional/Technical Expertise</t>
  </si>
  <si>
    <t>Thought leadership/People leadership</t>
  </si>
  <si>
    <t>Learning Abilities/Tech Savvy</t>
  </si>
  <si>
    <t>Communication</t>
  </si>
  <si>
    <t>Team Player</t>
  </si>
  <si>
    <t>Bill.com Culture:</t>
  </si>
  <si>
    <t>â—Ź Humble â€“ No ego</t>
  </si>
  <si>
    <t>â—Ź Fun â€“ Celebrate the moments</t>
  </si>
  <si>
    <t>â—Ź Authentic â€“ We are who we are</t>
  </si>
  <si>
    <t>â—Ź Passionate â€“ Love what you do</t>
  </si>
  <si>
    <t>â—Ź Dedicated â€“ To each other and the customer</t>
  </si>
  <si>
    <t>Our Applicant Privacy Notice describes how Bill.com treats the personal information it receives from applicants.",3.8,"Bill.com</t>
  </si>
  <si>
    <t>3.8","Palo Alto, CA","Palo Alto, CA",501 to 1000 employees,2006,Company - Public,Financial Transaction Processing,Finance,$50 to $100 million (USD),-1,0,0,107,172,139.5,Bill.com,CA,1,14,0,0,0,0,0,data scientist,senior,2933,0</t>
  </si>
  <si>
    <t>63,Data Scientist in Artificial Intelligence Early Career,$49K-$85K (Glassdoor est.),"*Organization and Job ID**</t>
  </si>
  <si>
    <t>Job ID:</t>
  </si>
  <si>
    <t>Directorate: National Security Directorate</t>
  </si>
  <si>
    <t>Division: Computing and Analytics</t>
  </si>
  <si>
    <t>Group: Data Sciences and Analytics</t>
  </si>
  <si>
    <t>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t>
  </si>
  <si>
    <t>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</si>
  <si>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t>
  </si>
  <si>
    <t>The data scientist in applied machine learning should have the following attributes:</t>
  </si>
  <si>
    <t>+ Familiar with existing deep learning libraries (e.g., TensorFlow, PyTorch, Caffe2) and machine learning packages (i.e. sklearn)</t>
  </si>
  <si>
    <t>+ Experience applying machine learning to domain specific applications, such as geospatial intelligence, natural language processing, behavioral modeling, social computing, time series prediction, computer vision, etc.</t>
  </si>
  <si>
    <t>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t>
  </si>
  <si>
    <t>+ Bachelor's with 0-1 years' experience or a Master's degree with 0 years' experience is required.</t>
  </si>
  <si>
    <t>*Other Information**</t>
  </si>
  <si>
    <t>This position requires the ability to obtain and maintain a federal security clearance.</t>
  </si>
  <si>
    <t>U.S. Citizenship</t>
  </si>
  <si>
    <t>Background Investigation: Applicants selected will be subject to a Federal background investigation and must meet eligibility requirements for access to classified matter in accordance 10 CFR 710, Appendix B.</t>
  </si>
  <si>
    <t>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t>
  </si>
  <si>
    <t>Note: Applicants will be considered ineligible for security clearance processing by the U.S. Department of Energy until non-use of illegal drugs, including marijuana, for 12 consecutive months can be demonstrated.</t>
  </si>
  <si>
    <t>_Directorate:_ _National Security_</t>
  </si>
  <si>
    <t>_Job Category:_ _Computation and Information Sciences_</t>
  </si>
  <si>
    <t>_Group:_ _Data Sciences &amp; Analytics_</t>
  </si>
  <si>
    <t>_Opening Date:_ _2020-03-24_</t>
  </si>
  <si>
    <t>_Closing Date:_ _2020-04-07_",3.8,"Pacific Northwest National Laboratory</t>
  </si>
  <si>
    <t>3.8","Richland,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</si>
  <si>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64,Data Scientist,$61K-$109K (Glassdoor est.),"Description</t>
  </si>
  <si>
    <t>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t>
  </si>
  <si>
    <t>The Role You'll Play:</t>
  </si>
  <si>
    <t>Machine Learning Applications &amp; Analyses</t>
  </si>
  <si>
    <t>Apply machine learning and data mining techniques to extract actionable insights from large-scale, high-dimensional data.</t>
  </si>
  <si>
    <t>Build end-to-end algorithmic solutions that focus on improving the customer's experience both in-store and on our website.</t>
  </si>
  <si>
    <t>Compile data from disparate data sources leveraging both qualitative and quantitative data to build holistic views of customer's experience.</t>
  </si>
  <si>
    <t>Communicate and present complex analyses and models to all levels of leadership across the organization.</t>
  </si>
  <si>
    <t>Client Liaison</t>
  </si>
  <si>
    <t>Work with a variety of business units throughout the organization to help translate their requirements into specific analytical deliverables.</t>
  </si>
  <si>
    <t>Continue to improve and advance communications and collaborations amongst the various analytics teams and business units.</t>
  </si>
  <si>
    <t>Training</t>
  </si>
  <si>
    <t>Lead or support formal and/or informal training for team members on the various tools used for team members within the analytics team or client teams.</t>
  </si>
  <si>
    <t>Master's Degree Preferred In: Statistics, Computer Science, Operations Research, Engineering, Mathematics, Economics, or other quantitative fields</t>
  </si>
  <si>
    <t>Additional experience will be considered in lieu of an advanced degree.</t>
  </si>
  <si>
    <t>Experience/Technology</t>
  </si>
  <si>
    <t>One to three years of experience</t>
  </si>
  <si>
    <t>Statistics / Machine Learning with applications in R or Python.</t>
  </si>
  <si>
    <t>Practical experience with SQL or a SQL-like language.</t>
  </si>
  <si>
    <t>Creating visualizations and presentations for non-technical users.</t>
  </si>
  <si>
    <t>Bonus Points</t>
  </si>
  <si>
    <t>Publication in top conferences or journals</t>
  </si>
  <si>
    <t>Experience applying machine learning techniques in a retail environment</t>
  </si>
  <si>
    <t>Experience with Kubernetes based systems such as Kubeflow</t>
  </si>
  <si>
    <t>Experience with any of the following: time-series forecasting and/or optimization</t>
  </si>
  <si>
    <t>Experience in a deep learning framework such as Tensorflow or PyTorch",3.8,"DICK'S Sporting Goods - Corporate</t>
  </si>
  <si>
    <t>3.8","Coraopolis, PA","Coraopolis, PA",10000+ employees,1948,Company - Public,Sporting Goods Stores,Retail,$5 to $10 billion (USD),"REI, Academy Sports + Outdoors, Cabela's",0,0,61,109,85.0,DICK'S Sporting Goods - Corporate,PA,1,72,1,0,0,0,0,data scientist,na,2493,3</t>
  </si>
  <si>
    <t>65,Data Scientist,$88K-$148K (Glassdoor est.),"POSITION SUMMARY:</t>
  </si>
  <si>
    <t>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t>
  </si>
  <si>
    <t>ESSENTIAL DUTIES AND RESPONSIBILITIES:</t>
  </si>
  <si>
    <t>Statistical and bioinformatics analyses of high-throughput molecular data</t>
  </si>
  <si>
    <t>Interaction with internal and external collaborators to understand, design and develop the requested solutions</t>
  </si>
  <si>
    <t>Development and execution of data analysis protocols to support company's discovery pipeline</t>
  </si>
  <si>
    <t>Presentation of scientific results internally and externally</t>
  </si>
  <si>
    <t>Preparation and submission of scientific manuscripts for review and publication</t>
  </si>
  <si>
    <t>Other duties as assigned</t>
  </si>
  <si>
    <t>REQUIREMENTS:</t>
  </si>
  <si>
    <t>Requires a PhD in Bioinformatics, Statistics, Applied Math, Computer Sciences or related field with a 0-3 years of experience</t>
  </si>
  <si>
    <t xml:space="preserve"> or a MS with 5-7 years of industry experience</t>
  </si>
  <si>
    <t>Proficiency in R is required. Experience in Bioconductor is preferred</t>
  </si>
  <si>
    <t>Experience in Linux and Big Data technologies</t>
  </si>
  <si>
    <t>Experience in Scala, C, Python and MySQL is a plus</t>
  </si>
  <si>
    <t>Experience in working with NGS is a plus</t>
  </si>
  <si>
    <t>Proven ability to find creative and practical solutions to complex problems</t>
  </si>
  <si>
    <t>Proven experience in applying Data Science methodologies to extract, process and transform data from multiple sources</t>
  </si>
  <si>
    <t>Proven ability to deliver outputs in a comprehensive format that highlights major trends, avoid miss-interpretations and value the conclusions</t>
  </si>
  <si>
    <t>Proven ability to demonstrate attention to detail and record keeping</t>
  </si>
  <si>
    <t>Quick learner, extremely flexible and adaptable to the needs of internal collaborators in a dynamic environment</t>
  </si>
  <si>
    <t>Ability to efficiently work in multiple projects</t>
  </si>
  <si>
    <t>Excellent communication and interpersonal skills</t>
  </si>
  <si>
    <t>Must be able to work in a team-oriented environment",2.8,"Berg Health</t>
  </si>
  <si>
    <t>2.8","Framingham, MA","Framingham, MA",51 to 200 employees,2006,Company - Private,Biotech &amp; Pharmaceuticals,Biotech &amp; Pharmaceuticals,$1 to $5 million (USD),-1,0,0,88,148,118.0,Berg Health,MA,1,14,1,0,0,0,1,data scientist,na,1939,0</t>
  </si>
  <si>
    <t>66,Data Scientist,$60K-$99K (Glassdoor est.),"Job Description</t>
  </si>
  <si>
    <t>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t>
  </si>
  <si>
    <t>In this position as a Data Scientist, you will be working with a team of skilled and motivated data scientists and machine learning engineers designing and building AI solutions to expand our product line.</t>
  </si>
  <si>
    <t>Our team is at the fore front of building, operating and supporting business systems with machine learning at their core.</t>
  </si>
  <si>
    <t>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t>
  </si>
  <si>
    <t>Ultimately, weâ€™re looking for people who are excited by machine learning, data and technology, love to solve problems, constantly challenge themselves to provide the best user experience, can work well alone, have a wide range of skills and are able and willing to constantly learn.</t>
  </si>
  <si>
    <t>Technical Skills/Requirements</t>
  </si>
  <si>
    <t>3+ years real world experience in a data science or equivalent role</t>
  </si>
  <si>
    <t>Extensive experience designing and maintaining a machine Learning pipeline â€“ ETL, feature engineering, modeling, predicting, explaining, deploying and ongoing diagnostics</t>
  </si>
  <si>
    <t>Excellent pattern recognition and predictive modeling skills</t>
  </si>
  <si>
    <t>Experience communicating complex models and designing</t>
  </si>
  <si>
    <t>Strong experience with data processing and data analytics</t>
  </si>
  <si>
    <t>Experience analyzing a wide variety of structured and unstructured data</t>
  </si>
  <si>
    <t>Strong communication and data presentation skills</t>
  </si>
  <si>
    <t>Experience in both R&amp;D and commercial software product development environment is a plus</t>
  </si>
  <si>
    <t>Technologies</t>
  </si>
  <si>
    <t>Expertise in python, scikit-learn, and pandas</t>
  </si>
  <si>
    <t>Experience with Deep learning frameworks (FastAI , Keras, PyTorch etc.) preferred</t>
  </si>
  <si>
    <t>SQL</t>
  </si>
  <si>
    <t>Linux</t>
  </si>
  <si>
    <t>Interested and qualified candidates should submit a resume with salary requirements to recruiter@oversightsystems.com.</t>
  </si>
  <si>
    <t>About Oversight</t>
  </si>
  <si>
    <t>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t>
  </si>
  <si>
    <t>Oversight is an equal opportunity employer.</t>
  </si>
  <si>
    <t>Job Applicant Privacy Notice",4.7,"Oversight Systems</t>
  </si>
  <si>
    <t>4.7","Atlanta, GA","Atlanta, GA",51 to 200 employees,2003,Company - Private,Computer Hardware &amp; Software,Information Technology,$25 to $50 million (USD),-1,0,0,60,99,79.5,Oversight Systems,GA,1,17,1,0,0,0,1,data scientist,na,3081,0</t>
  </si>
  <si>
    <t>67,Data Scientist - Research,$41K-$72K (Glassdoor est.),"Do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t>
  </si>
  <si>
    <t>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t>
  </si>
  <si>
    <t>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t>
  </si>
  <si>
    <t>What You'll Do</t>
  </si>
  <si>
    <t>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t>
  </si>
  <si>
    <t>Collaborate with internal and external client stakeholders to determine appropriate proof points, specify, build, and use data structures to support an analysis plan</t>
  </si>
  <si>
    <t>Work with clients to determine how to best marry and leverage data to produce confidence in decision-making</t>
  </si>
  <si>
    <t>Scope problems from a technical perspective with data scientists, business analysts, and statisticians</t>
  </si>
  <si>
    <t>Maintain C Space's new suite of primarily SQL based reporting tools (Periscope Data, Tableau, etc.) to support internal and/or client work</t>
  </si>
  <si>
    <t>Support business development and delivery efforts to help grow the data &amp; analytics business and/or expand existing lines of data &amp; analytics business</t>
  </si>
  <si>
    <t>Deliver presentations to internal clients and researcher team mates that communicate a logical, compelling and cohesive stories using data</t>
  </si>
  <si>
    <t>Participate in a culture of continuous education - keeping abreast of emerging analysis techniques and market trends, bringing new ideas from outside the business to the work you're doing with C Space colleagues and clients</t>
  </si>
  <si>
    <t>Desired Skills and Experience</t>
  </si>
  <si>
    <t>Bachelors or higher in Data Science, Statistics, Economics, Computer Science, Mathematics, or related applied quantitative field preferred</t>
  </si>
  <si>
    <t>2-5 years hands-on industry (non-academic) experience in Data Science (or equivalent quantitative job title)</t>
  </si>
  <si>
    <t>Experience with regularized regression, random forest, boosting methods, and several other statistical/machine learning methods</t>
  </si>
  <si>
    <t>Experience ingesting and manipulating large volumes of data (both tall and wide)</t>
  </si>
  <si>
    <t>Experience with multiple analytical toolsets and evidence of tool agility</t>
  </si>
  <si>
    <t>A proven ability to lead the merging of technical and non-technical considerations and stakeholders into a satisfying and innovative offering</t>
  </si>
  <si>
    <t>Experience working across functions to communicate the value of the data and analytic team's work, and tailor the output of analyses to meet client needs</t>
  </si>
  <si>
    <t>An ability to think through and articulate the required stack to answer a business question, including applicable survey research</t>
  </si>
  <si>
    <t>Strong technical skills and aptitude</t>
  </si>
  <si>
    <t xml:space="preserve"> you can efficiently write R, Python and SQL based data transformations to turn raw data into usable data inputs to support analytics</t>
  </si>
  <si>
    <t>While others may see you as an expert, you have a rare ability to make the complicated simple and your outstanding communication skills mean that you're able to explain complex concepts to people who won't be as data-savvy as you</t>
  </si>
  <si>
    <t>You're able to excite and inspire people about the power of data and its ability to generate game-changing insights when handled the right way</t>
  </si>
  <si>
    <t>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t>
  </si>
  <si>
    <t>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t>
  </si>
  <si>
    <t>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t>
  </si>
  <si>
    <t>About C Space</t>
  </si>
  <si>
    <t>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t>
  </si>
  <si>
    <t>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t>
  </si>
  <si>
    <t>We are passionate about our people and proud of our culture. We co-created a set of values to ensure that we are delivering fantastic work, continuing to learn and building a high-performance culture which creates opportunities for those who work here:</t>
  </si>
  <si>
    <t>I've got this: making things happen, doing what we say we will</t>
  </si>
  <si>
    <t>Only accept awesome: challenging ourselves to raise the bar, taking pride in the work we do</t>
  </si>
  <si>
    <t>Show the love: making space to celebrate success, thinking about how I show up and my impact on others</t>
  </si>
  <si>
    <t>Do what scares you: challenging ourselves, taking risks and learning more</t>
  </si>
  <si>
    <t>Tell it like it is: caring enough to provide great feedback, having the courage to speak up</t>
  </si>
  <si>
    <t>Open up and listen: listening first and fully before we respond or react</t>
  </si>
  <si>
    <t>Find what fascinates: embracing alternative perspectives and new ways of doing things</t>
  </si>
  <si>
    <t>We before me: acting in the best interests of my team and clients and recognizing that I need to take care of myself if I'm to do this effectively</t>
  </si>
  <si>
    <t>Leave your mark: creating lasting impact on our clients, the people we work with and our business</t>
  </si>
  <si>
    <t>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t>
  </si>
  <si>
    <t>Headquartered in Boston, C Space also has offices in London, New York and San Francisco. To learn more, visit www.cspace.com or follow us on Twitter @CSpaceGlobal or Instagram @c_spaceglobal. C Space is a part of DDB, a division of Omnicom Group Inc.</t>
  </si>
  <si>
    <t>C Space is proud to be an affirmative action and equal opportunity employer. All qualified applicants will receive consideration for employment at C Space without regard to race</t>
  </si>
  <si>
    <t xml:space="preserve"> creed</t>
  </si>
  <si>
    <t xml:space="preserve"> color</t>
  </si>
  <si>
    <t xml:space="preserve"> religion</t>
  </si>
  <si>
    <t xml:space="preserve"> national origin</t>
  </si>
  <si>
    <t xml:space="preserve"> sex</t>
  </si>
  <si>
    <t xml:space="preserve"> age</t>
  </si>
  <si>
    <t xml:space="preserve"> disability</t>
  </si>
  <si>
    <t xml:space="preserve"> sexual orientation</t>
  </si>
  <si>
    <t xml:space="preserve"> gender identity or expression</t>
  </si>
  <si>
    <t xml:space="preserve"> genetic predisposition or carrier status</t>
  </si>
  <si>
    <t xml:space="preserve"> veteran, marital, or citizenship status</t>
  </si>
  <si>
    <t xml:space="preserve"> or any other status protected by law.",3.1,"C Space</t>
  </si>
  <si>
    <t>3.1","Boston, MA","Boston, MA",201 to 500 employees,1999,Company - Public,Advertising &amp; Marketing,Business Services,$100 to $500 million (USD),"IDEO, Gongos, Inc., Ipsos",0,0,41,72,56.5,C Space,MA,1,21,1,0,0,0,0,data scientist,na,8397,4</t>
  </si>
  <si>
    <t>68,Data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</si>
  <si>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Responsibilities and Duties</t>
  </si>
  <si>
    <t>â€˘ Perform analyses, development and provide data mining in a large data warehouse environment which includes data design, database architecture, Meta data and repository creation.</t>
  </si>
  <si>
    <t>â€˘ Extensive use data mining and data analysis tools.</t>
  </si>
  <si>
    <t>â€˘ Review and validate data loaded into the data warehouse for accuracy</t>
  </si>
  <si>
    <t>â€˘ Provide technical consulting to users of data warehouses and advises users on conflicts and inappropriate data usage</t>
  </si>
  <si>
    <t>â€˘ Gather and assess business information needs and prepare system requirements</t>
  </si>
  <si>
    <t>â€˘ Interact with user community to develop and produce reporting requirements</t>
  </si>
  <si>
    <t>â€˘ Responsible for prototyping solutions, preparing test scripts, and conducting tests and for data replication, extraction, loading, cleansing, and data modeling for data warehouses</t>
  </si>
  <si>
    <t>â€˘ Maintain knowledge of software tools, languages, scripts, and shells that effectively support the data warehouse environment in different operating system environments</t>
  </si>
  <si>
    <t>â€˘ Make recommendations towards the development of new code or reuse of existing code.</t>
  </si>
  <si>
    <t>â€˘ Responsibilities may also include participation in component and data architecture design, performance monitoring, product evaluation and buy versus build recommendations</t>
  </si>
  <si>
    <t>#LI-JS1</t>
  </si>
  <si>
    <t>â€˘ 7+ years of programming/systems analysis experience</t>
  </si>
  <si>
    <t>â€˘ 5+ years of experience with business intelligence and stat tools and systems</t>
  </si>
  <si>
    <t>â€˘ Strong experience in Relational Database Management Systems (RDBMS) and data warehouse front-end tools</t>
  </si>
  <si>
    <t>â€˘ Extensive knowledge of data warehouse and data mart concepts</t>
  </si>
  <si>
    <t>â€˘ Experience in systems analysis and design</t>
  </si>
  <si>
    <t>â€˘ Solid understanding of development, quality assurance and integration methodologies</t>
  </si>
  <si>
    <t>â€˘ BS in Computer Science, IS, or other related field. Or equivalent work experience</t>
  </si>
  <si>
    <t>Technical Skills Required</t>
  </si>
  <si>
    <t>â€˘ Stat &amp; Data Tools â€“ Python, Machine Learning, SQL, Spark, Data Visualization</t>
  </si>
  <si>
    <t>â€˘ Data &amp; Cloud Tools â€“ Hadoop, AWS Big Data Stack (S3, Spark, Lambda, Presto, Athena, Kinesis, Redshift)</t>
  </si>
  <si>
    <t>â€˘ Scripting Tools â€“ Linux/Unix, Shell Scripts",3.2,"Numeric, LLC</t>
  </si>
  <si>
    <t>3.2","Philadelphia, PA","Chadds Ford, PA",1 to 50 employees,-1,Company - Private,Staffing &amp; Outsourcing,Business Services,$5 to $10 million (USD),-1,0,0,96,161,128.5,"Numeric, LLC",PA,0,-1,1,0,1,1,0,data scientist,na,2306,0</t>
  </si>
  <si>
    <t>69,R&amp;D Data Analysis Scientist,$65K-$130K (Glassdoor est.),"Applies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t>
  </si>
  <si>
    <t>Designs limited enhancements, updates, and programming changes for portions and subsystems of end-user applications software running on local, networked, and Internet- based platforms.</t>
  </si>
  <si>
    <t>Analyzes design and determines coding, programming, and integration activities required based on specific objectives and established project guidelines.</t>
  </si>
  <si>
    <t>Executes and writes portions of testing plans, protocols, and documentation for assigned portion of application</t>
  </si>
  <si>
    <t xml:space="preserve"> identifies and debugs issues with code and suggests changes or improvements.</t>
  </si>
  <si>
    <t>Participates as a member of project team of other software applications engineers and internal and outsourced development partners to develop reliable, cost effective and high quality solutions for assigned applications portion or subsystem.</t>
  </si>
  <si>
    <t>Collaborates and communicates with internal and outsourced development partners regarding software applications design status, project progress, and issue resolution.</t>
  </si>
  <si>
    <t>Knowledge and Skills</t>
  </si>
  <si>
    <t>Using software applications design tools and languages.</t>
  </si>
  <si>
    <t>Using statistics, mathematics, algorithms and programming languages.</t>
  </si>
  <si>
    <t>Ability to create models to pull valuable insights from data.</t>
  </si>
  <si>
    <t>Create stories and visualizations to describe and communicate data insights.</t>
  </si>
  <si>
    <t>Designing software applications running on multiple platform types.</t>
  </si>
  <si>
    <t>Software applications testing methodology, including execution of test plans,</t>
  </si>
  <si>
    <t>debugging, and testing scripts and tools.</t>
  </si>
  <si>
    <t>Strong analytical and problem-solving skills.</t>
  </si>
  <si>
    <t xml:space="preserve"> mastery in English and local language.</t>
  </si>
  <si>
    <t>Ability to effectively communicate design proposals and negotiate options.</t>
  </si>
  <si>
    <t>Education and Experience Required</t>
  </si>
  <si>
    <t>Bachelor's or Master's degree in Computer Science, Information Systems, Mathematics, Economics, Physics, or equivalent.</t>
  </si>
  <si>
    <t>Typically, 2-4 years of experience.",4.0,"HP Inc.</t>
  </si>
  <si>
    <t>4.0","Vancouver, WA","Palo Alto, CA",10000+ employees,1939,Company - Public,Computer Hardware &amp; Software,Information Technology,Unknown / Non-Applicable,-1,0,0,65,130,97.5,HP Inc.,WA,0,81,0,0,0,0,0,na,na,2291,0</t>
  </si>
  <si>
    <t>70,Analytics Consultant,$52K-$81K (Glassdoor est.),"SpringML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t>
  </si>
  <si>
    <t>Ability to work as a member of a team assigned to design and implement solutions for our customers.</t>
  </si>
  <si>
    <t>Data analysis skills to conduct analysis and deliver recommendations to the team and customer.</t>
  </si>
  <si>
    <t>Dashboard and Dataset development develop dashboards and datasets that meet and exceed customer requirements.</t>
  </si>
  <si>
    <t>Presentation skills demonstrated ability to simplify complex situations and ideas and distill them into compelling and effective written and oral presentations.</t>
  </si>
  <si>
    <t>Learn quickly ability to understand and rapidly comprehend new areas, functional and technical, and apply detailed and critical thinking to customer solutions.</t>
  </si>
  <si>
    <t>B.S. or equivalent degree in computer science, statistics, mathematics or other relevant fields.</t>
  </si>
  <si>
    <t>0 3 years of experience in business analytics, data science, or consulting in these fields.</t>
  </si>
  <si>
    <t>1+ year experience with Salesforce or Tableau preferred.</t>
  </si>
  <si>
    <t>Previous experience using Salesforce Einstein Analytics or Einstein Discovery a plus.</t>
  </si>
  <si>
    <t>Candidates holding certifications in either Tableau or Salesforce Analytics will receive priority consideration.</t>
  </si>
  <si>
    <t>Experience or equivalent coursework using statistics for data analysis with an understanding of, at a minimum, multivariate regression.</t>
  </si>
  <si>
    <t>Strong understanding of query languages and basic understanding of programming languages</t>
  </si>
  <si>
    <t xml:space="preserve"> experience with Python, R, Java, or Apex a plus.</t>
  </si>
  <si>
    <t>Powered by JazzHR",4.4,"SpringML</t>
  </si>
  <si>
    <t>4.4","Indianapolis, IN","Pleasanton, CA",1 to 50 employees,2015,Company - Private,Enterprise Software &amp; Network Solutions,Information Technology,Unknown / Non-Applicable,-1,0,0,52,81,66.5,SpringML,IN,0,5,1,0,0,0,0,na,na,1886,0</t>
  </si>
  <si>
    <t>71,"Director, Data Science",$139K-$220K (Glassdoor est.),"Reporting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t>
  </si>
  <si>
    <t>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t>
  </si>
  <si>
    <t>Principal Duties &amp; Responsibilities:</t>
  </si>
  <si>
    <t>Work with internal senior leaders and business partners to identify key areas for Data Science to impact customer experience and demand generation across domains that include sales force, marketing and website</t>
  </si>
  <si>
    <t>Create and align on a roadmap to execute against the priorities</t>
  </si>
  <si>
    <t>Research and recommend data science solutions for improved effectiveness and delivery of demand generation initiatives</t>
  </si>
  <si>
    <t>Direct the design, development, and delivery of data science initiatives across the organization</t>
  </si>
  <si>
    <t>Partner with internal senior leaders to ensure these business initiatives are executed with optimal chance of success and adoption</t>
  </si>
  <si>
    <t>Direct, coach, and mentor a growing talented team of data scientists, while creating an inclusive environment</t>
  </si>
  <si>
    <t>Provide thought leadership around the data and computing environment necessary for optimal success</t>
  </si>
  <si>
    <t>Appropriately communicate and represent the work performed by the team to senior leadership within the company</t>
  </si>
  <si>
    <t>Preferred Education &amp; Experience:</t>
  </si>
  <si>
    <t>Bachelorâ€™s degree in statistics, economics, mathematics, or related field. Masterâ€™s in statistics, economics, data science, or analytics preferred</t>
  </si>
  <si>
    <t>10+ years equivalent work experience required.</t>
  </si>
  <si>
    <t>Experience directing a Data Science program in a company, that includes demonstrable impact via development and implementation of Data Science based products and product roadmaps</t>
  </si>
  <si>
    <t>Experience with linear regression, logistic regression, cluster analysis, time series analysis, and machine learning/ AI techniques</t>
  </si>
  <si>
    <t>Experience with SAS, R, Python, and SQL</t>
  </si>
  <si>
    <t>Knowledge of artificial intelligence systems, including image recognition</t>
  </si>
  <si>
    <t>Ability to assume high exposure responsibilities and interact with senior leadership</t>
  </si>
  <si>
    <t>Strong business acumen and a strategic mindset</t>
  </si>
  <si>
    <t>Excellent and proven communication skills</t>
  </si>
  <si>
    <t>Ability to establish and sustain strong business relationships and effectively prioritize business needs</t>
  </si>
  <si>
    <t>Grainger is an Equal Opportunity Workplace and an Affirmative Action Employer. All qualified applicants will receive consideration for employment without regard to race, color, religion, sex, sexual orientation, gender identity, national origin, disability, or protected veteran status.</t>
  </si>
  <si>
    <t>Apply Now",3.6,"Grainger</t>
  </si>
  <si>
    <t>3.6","Lake Forest, IL","Lake Forest, IL",10000+ employees,1927,Company - Public,Wholesale,Business Services,$10+ billion (USD),-1,0,0,139,220,179.5,Grainger,IL,1,93,1,0,0,0,1,director,na,2903,0</t>
  </si>
  <si>
    <t>72,Scientist,$50K-$102K (Glassdoor est.),"Scientist</t>
  </si>
  <si>
    <t>Organization</t>
  </si>
  <si>
    <t>Eurofins EAG Materials Science, LLC</t>
  </si>
  <si>
    <t>MO, Maryland Heights</t>
  </si>
  <si>
    <t>Job Code</t>
  </si>
  <si>
    <t>Apply Now</t>
  </si>
  <si>
    <t>*#main-wrapper {</t>
  </si>
  <si>
    <t>background: (204,204,204)</t>
  </si>
  <si>
    <t>width: 100.0%</t>
  </si>
  <si>
    <t>}</t>
  </si>
  <si>
    <t>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t>
  </si>
  <si>
    <t>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t>
  </si>
  <si>
    <t>Use of information in this role is subject to the International Traffic in Arms Regulations (ITAR). All accepted applicants must be U.S. Persons as defined by ITAR: U.S. Person is a U.S. Citizen, U.S. Permanent Resident (i.e., ""Green Card Holder""), Political Asylee, or Refugee.</t>
  </si>
  <si>
    <t>Employee Responsibilities:</t>
  </si>
  <si>
    <t>Responsibilities include method modifications and development and validation of new methods.</t>
  </si>
  <si>
    <t>Operate and maintain laboratory and non-laboratory instruments.</t>
  </si>
  <si>
    <t>Generate experimental data according to written SOP, protocol, method, or work instruction.</t>
  </si>
  <si>
    <t>Write experimental designs/protocols/reports as needed in order to address client needs.</t>
  </si>
  <si>
    <t>Promote industry awareness of EAG by participating in client visits, tradeshows, consultations, and/or by generating industry publications and presentations.</t>
  </si>
  <si>
    <t>The Ideal Candidate would possess:</t>
  </si>
  <si>
    <t>Education and Experience:</t>
  </si>
  <si>
    <t>M.S. or Ph.D. in Chemistry or BS with &gt;10 years of experience</t>
  </si>
  <si>
    <t>Method Development experience</t>
  </si>
  <si>
    <t>Hands-on laboratory and instrument maintenance experience is required</t>
  </si>
  <si>
    <t>GC, GC/MS, LC, LC/MS experience</t>
  </si>
  <si>
    <t>Proficient in Microsoft Office (Including Excel, Word, Outlook, etc.)</t>
  </si>
  <si>
    <t>What we offer:</t>
  </si>
  <si>
    <t>Excellent full time benefits including comprehensive medical coverage, dental, and vision options</t>
  </si>
  <si>
    <t>Life and disability insurance</t>
  </si>
  <si>
    <t>401(k) with company match</t>
  </si>
  <si>
    <t>Paid vacation and holidays</t>
  </si>
  <si>
    <t>To learn more about EAG Laboratories, a Eurofins company, please explore our website www.eurofinsus.com.</t>
  </si>
  <si>
    <t>Eurofins is a M/F, Disabled, and Veteran Equal Employment Opportunity and Affirmative Action employer.",2.7,"EAG Laboratories</t>
  </si>
  <si>
    <t>2.7","Maryland Heights, MO","San Diego, CA",501 to 1000 employees,1978,Subsidiary or Business Segment,Research &amp; Development,Business Services,$50 to $100 million (USD),-1,0,0,50,102,76.0,EAG Laboratories,MO,0,42,0,0,0,0,1,na,na,2653,0</t>
  </si>
  <si>
    <t>73,Data Scientist SR,$85K-$139K (Glassdoor est.),"Data Scientist, Senior, Charlottesville, VA</t>
  </si>
  <si>
    <t>Position Summary</t>
  </si>
  <si>
    <t>TBG is seeking a Senior Data Scientist to provide support.</t>
  </si>
  <si>
    <t>Principle Responsibilities of the Position:</t>
  </si>
  <si>
    <t>Â· Proficiency in at least one of the following languages: Python, R, Java, C++ as applied to programming access and manipulation of data (other languages will be considered).</t>
  </si>
  <si>
    <t>Â· Demonstrated experience working with one or more database structures (e.g. relational, noSQL, graph). Such expertise should include experience with database retrieval methods (e.g. SQL, database specific queries, APIs).</t>
  </si>
  <si>
    <t>Â· Experience working with a range of data storage/access options (e.g. S3 buckets, FTP sites, APIs).</t>
  </si>
  <si>
    <t>Â· Demonstrated experience enabling access to data by way of databases or dashboards.</t>
  </si>
  <si>
    <t>Â· Familiar with Department of Defense (DoD) and Intelligence Community (IC) activities, functions, and organizational structures.</t>
  </si>
  <si>
    <t>Â· Knowledge and understanding of DoD/IC operations, data infrastructure and architecture.</t>
  </si>
  <si>
    <t>Â· Familiarity with cloud services as applied in the DoD and IC.</t>
  </si>
  <si>
    <t>Â· Knowledge with simplification and optimization of data automation workflows</t>
  </si>
  <si>
    <t xml:space="preserve"> streamlining of extract-transform-load (ETL) operations. Certification as an IT architect or enterprise architect from the Open Group, FEAC, or other industry recognized IT architecture certification program preferred.</t>
  </si>
  <si>
    <t>Â· Knowledge of IT related disciplines: Software Development Life Cycle (SDLC) including a basic understanding of various SDLC methodologies such as agile and waterfall and their appropriate usage.</t>
  </si>
  <si>
    <t>Â· Knowledge of modeling approaches: Unified Modeling Language (UML), Business Process Modeling, and Data Modeling.</t>
  </si>
  <si>
    <t>Knowledge and experience in statistical and data mining techniques and social network analysis</t>
  </si>
  <si>
    <t>Collaborate with stakeholders within the organization to identify opportunities for leveraging data to drive analytical solutions.</t>
  </si>
  <si>
    <t>Mine and analyze data from databases to drive optimization and improvement of product development, analytical techniques, and analytical assessments.</t>
  </si>
  <si>
    <t>Assess the effectiveness and accuracy of new data sources and data-gathering techniques.</t>
  </si>
  <si>
    <t>Develop TTPs for coordinating the flow of information and work periodically test and verify said TTPs.</t>
  </si>
  <si>
    <t>Train and educate front-end users of the knowledge management tools.</t>
  </si>
  <si>
    <t>Coordinate with various functional teams to implement models and monitor outcomes.</t>
  </si>
  <si>
    <t>Create predictive modeling to increase and optimize customer experiences.</t>
  </si>
  <si>
    <t>Develop custom data models and algorithms to apply data setsExperience creating and using advanced machine learning algorithms and statistics, regression, simulation, scenario analysis, modeling, clustering, decision trees, and neural networks</t>
  </si>
  <si>
    <t>Â· Deep understanding of data architecture approaches (e.g., TOGAF), industry standards and best practices (e.g., DMBOK).</t>
  </si>
  <si>
    <t>Â· Strong technical skills with data technologies (e.g., Master Data Management, Enterprise Data Warehouses, Operational Data Stores, Database Management Systems, Business Intelligence).</t>
  </si>
  <si>
    <t>Â· Practical experience with, and a strong understanding of design approaches for Enterprise Data Warehouses.</t>
  </si>
  <si>
    <t>Â· Expert data modeling skills (i.e. conceptual, logical and physical model design, experience with Operation Data Stores, Enterprise Data Warehouses and Data Marts).</t>
  </si>
  <si>
    <t>Education Required:</t>
  </si>
  <si>
    <t>Â· Bachelorâ€™s degree with 9 or more yearsâ€™ experience in information technology or related discipline</t>
  </si>
  <si>
    <t>Â· OR</t>
  </si>
  <si>
    <t>Â· Masterâ€™s Degree with 7 or more yearsâ€™ experience in information technology or related discipline</t>
  </si>
  <si>
    <t>Â· PhD degree with 4 or more years related work experience</t>
  </si>
  <si>
    <t>Â· Equivalent combination of education and experience</t>
  </si>
  <si>
    <t>Experience Required:</t>
  </si>
  <si>
    <t>Â· Experience cleaning, filtering, and transforming data, as well as enriching data, especially by way of database joins or table lookups.</t>
  </si>
  <si>
    <t>Â· Must have an enterprise perspective to data and how the data drives business value.</t>
  </si>
  <si>
    <t>Experience using web services including SOAP, S3, and Spark</t>
  </si>
  <si>
    <t>Experience with distributed data/computing tools including Map/Reduce, Hadoop, Accumulo, and MySQL</t>
  </si>
  <si>
    <t>Â· Experience with ETL concepts, Cognos and OBIEE tools.</t>
  </si>
  <si>
    <t>Â· Experience with Master Data Management tools.</t>
  </si>
  <si>
    <t>Special Knowledge/Skills Required:Â· Current DoD TS/SCI Security Clearance</t>
  </si>
  <si>
    <t>The Buffalo Group is an Equal Opportunity Employer - Females/Minorities/Protected Veterans/Individuals with Disabilities",3.9,"The Buffalo Group</t>
  </si>
  <si>
    <t>3.9","Charlottesville, VA","Reston, VA",501 to 1000 employees,2010,Company - Private,IT Services,Information Technology,$100 to $500 million (USD),"ManTech, Booz Allen Hamilton, Leidos",0,0,85,139,112.0,The Buffalo Group,VA,0,10,1,0,1,0,0,data scientist,senior,4427,3</t>
  </si>
  <si>
    <t>74,Data Scientist,$74K-$122K (Glassdoor est.),"We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t>
  </si>
  <si>
    <t>Responsibilities &amp; Duties:</t>
  </si>
  <si>
    <t>Â· Creating and deploying Artificial intelligence and Machine learning models to our industrial production process within our expert system products development, with a direct impact on plant operations</t>
  </si>
  <si>
    <t>Â· Manage the necessary data collection and pre-processing</t>
  </si>
  <si>
    <t>Â· Propose and analyze new instrumentation to provide added value to expert systems</t>
  </si>
  <si>
    <t>Â· Creation of models to solve operational problems and develop troubleshooting tools such as equipment malfunction detection, equipment proactive maintenance.</t>
  </si>
  <si>
    <t>Â· Develop the team Artificial Intelligence vision and expertise.</t>
  </si>
  <si>
    <t>Â· Define best practices in the domain of Machine Learning and AI.</t>
  </si>
  <si>
    <t>Â· Train other team members to support the use of data analytics tools and to expand the use of machine learning within Carmeuse</t>
  </si>
  <si>
    <t>Additional duties as assigned by management</t>
  </si>
  <si>
    <t>Job Qualifications:</t>
  </si>
  <si>
    <t>Â· Masters Degree or higher in applied data science AI/ML applications preferred.</t>
  </si>
  <si>
    <t>Â· Bachelorâ€™s degree in Electrical Engineering, computer science, automation theory or related field with requisite applicable experience can be considered.</t>
  </si>
  <si>
    <t>Â· Minimum of 3 years of experience in a data science implementation role. Preferably in the lime/cement/bulk material handling industry but not required.</t>
  </si>
  <si>
    <t>Â· AI/ML, Network, security, Microsoft, Cisco certifications a bonus.</t>
  </si>
  <si>
    <t>Â· Proficiency with process control instrumentation, network protocols, web services, windows, Cisco, Checkpoint and troubleshooting</t>
  </si>
  <si>
    <t>Â· Proficiency and familiarity with</t>
  </si>
  <si>
    <t>Â· Tensor flow</t>
  </si>
  <si>
    <t>Â· Python and other programming languages</t>
  </si>
  <si>
    <t>Â· Experience utilizing Jupyter notebooks.</t>
  </si>
  <si>
    <t>Â· Experience with Cloud based vendors of AI/ML solutions: Azure, Google.</t>
  </si>
  <si>
    <t>Â· Windows 7/10/server/datacenter</t>
  </si>
  <si>
    <t>Â· Detail and process oriented with strong problem resolution abilities</t>
  </si>
  <si>
    <t xml:space="preserve"> ability to use root cause analysis to troubleshoot</t>
  </si>
  <si>
    <t>Â· Ability to travel up to 20 to 50%. Overnight stays will be required and could include extended assignments during critical construction and start-up periods.",3.1,"Carmeuse</t>
  </si>
  <si>
    <t>3.1","Pittsburgh, PA","Louvain-la-Neuve, Belgium",1001 to 5000 employees,1860,Company - Private,Mining,Mining &amp; Metals,$1 to $2 billion (USD),"Lhoist, Graymont, Sibelco Group",0,0,74,122,98.0,Carmeuse,PA,0,160,1,0,0,0,0,data scientist,na,2609,3</t>
  </si>
  <si>
    <t>75,R&amp;D Sr Data Scientist,$99K-$157K (Glassdoor est.),"We are seeking an experienced and innovative Data Scientist to develop and implement solutions within the our organization.</t>
  </si>
  <si>
    <t>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t>
  </si>
  <si>
    <t>Leads organization wide team or teams of other data science professionals in complex projects to mine data using modern tools and programming languages</t>
  </si>
  <si>
    <t>Develop new statistical models / machine learning techniques for identity and privacy management platforms</t>
  </si>
  <si>
    <t>Strong experience developing AI applications in predictive data, intent recognition and natural language processing</t>
  </si>
  <si>
    <t>Ensure accurate interpretation by combining business acumen with detailed data knowledge and statistical expertise.</t>
  </si>
  <si>
    <t>Works closely with machine learning experts to design, implement, tune, and optimize machine learning algorithms</t>
  </si>
  <si>
    <t>Manages and creates relationships with business partners to evaluate and foster data driven innovation, provide domain-specific expertise in cross-organization</t>
  </si>
  <si>
    <t>Leverages recognized domain expertise, business acumen, and overall data systems leadership to influence decisions of executive business leadership, development partners, and industry standards groups.</t>
  </si>
  <si>
    <t>Communicating business value and innovation potential through effective insights/visualizations.</t>
  </si>
  <si>
    <t>Represents the business at data science events, forums, boards.</t>
  </si>
  <si>
    <t>Prepares and presents literature, presentations, invention disclosures for peer review &amp; publication in industry data science domain initiatives and conferences.</t>
  </si>
  <si>
    <t>Provides guidance and mentoring to less-experienced staff members.</t>
  </si>
  <si>
    <t>Master or PhD in Engineering, Computer Science, Natural Science, Physics, Mathematics, or other relevant quantitative &amp; applied field</t>
  </si>
  <si>
    <t>5+ years industry experience with a proven track record of leveraging statistical modeling using large amounts of data to drive significant business impact.</t>
  </si>
  <si>
    <t>Solid foundation in statistics, modeling, machine learning and deep learning (unsupervised and supervised methods</t>
  </si>
  <si>
    <t xml:space="preserve"> reinforcement learning is a plus). Experienced in evaluating trade offs between model complexity and business value.</t>
  </si>
  <si>
    <t>Fluent in structured and unstructured data, its management, and modern data transformation methodologies.</t>
  </si>
  <si>
    <t>Ability to define and create complex models to pull valuable insights, predictions and innovation from data.</t>
  </si>
  <si>
    <t>Effectively and creatively tell stories and create visualizations to describe and communicate data insights.</t>
  </si>
  <si>
    <t>Proven experience in machine learning using tools like Caffe/TensorFlow/Scikit-learn, etc.</t>
  </si>
  <si>
    <t>Experience working effectively with science, data processing, and software engineering teams</t>
  </si>
  <si>
    <t>Ability to write clean, efficient code. Experience developing and testing models at scale in a production environment preferred.</t>
  </si>
  <si>
    <t>Familiarity with SQL. Knowledge of Spark/Hive/Pig a plus.</t>
  </si>
  <si>
    <t>Independent research ability and passion for learning and innovating new methodologies at the intersection of applied math, statistics, and machine learning. This is a new field and a lot of the hypotheses, intuitions, and models will have to be developed from scratch.</t>
  </si>
  <si>
    <t>Exceptional interpersonal and communication skills coupled with strong business acumen. Must be able to translate business objectives into actionable analyses, and analytic results into actionable business and product recommendations.</t>
  </si>
  <si>
    <t>Strong English communication skills</t>
  </si>
  <si>
    <t>Education &amp; Experience</t>
  </si>
  <si>
    <t>â€˘ Bachelor's, Master's or PHD degree in relevant field (Business, Analytics, Computer science, etc.)</t>
  </si>
  <si>
    <t>â€˘ 3+ years' experience working in a agile environment</t>
  </si>
  <si>
    <t>â€˘ 3+ years' experience in AI/ML techniques and processes</t>
  </si>
  <si>
    <t>â€˘ 3+ years' experience in Cloud based technologies &amp; architecture (AWS preferred)",4.0,"HP Inc.</t>
  </si>
  <si>
    <t>4.0","Vancouver, WA","Palo Alto, CA",10000+ employees,1939,Company - Public,Computer Hardware &amp; Software,Information Technology,Unknown / Non-Applicable,-1,0,0,99,157,128.0,HP Inc.,WA,0,81,0,0,1,1,0,data scientist,senior,4295,0</t>
  </si>
  <si>
    <t>76,Customer Data Scientist/Sales Engineer (Bay,$79K-$222K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</si>
  <si>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t>
  </si>
  <si>
    <t>Job Summery:</t>
  </si>
  <si>
    <t>Can you learn demonstrations (demos) built with R and/or Python? If you think of a cool demo and it doesn't exist, will you raise your hand to get it built?</t>
  </si>
  <si>
    <t>Do you view communication skills just as important as technical ones? Can you listen to the needs of your peers and customers and adapt where need be? Can you write a technical proposal and explain it in simple terms?</t>
  </si>
  <si>
    <t>Can you finish what you start? Can you own assignments given to you?</t>
  </si>
  <si>
    <t>A great candidate for Customer Data Scientist/Sales Engineer should:</t>
  </si>
  <si>
    <t>Know Python, R, Java, Scala, Spark.</t>
  </si>
  <si>
    <t>Have experience with Big Data including Hadoop, Spark, Kafka.</t>
  </si>
  <si>
    <t>Have a working knowledge of ML algorithms for Regression and Classification problems.</t>
  </si>
  <si>
    <t>Understanding of Supervised, Unsupervised, Deep learning techniques</t>
  </si>
  <si>
    <t>Knowledge of XGBoost, Linear regression, GBM, GLM, LightGBM, Random Forest and other common ML algorithms</t>
  </si>
  <si>
    <t>Experience using TensorFlow, Keras, Scikit libraries for performing ML .</t>
  </si>
  <si>
    <t>Have strong interpersonal, communication and presentation skills.</t>
  </si>
  <si>
    <t>2+ years experience with performing customer facing activities as part of a pre-sales team or professional services team.</t>
  </si>
  <si>
    <t>Pre-sales experience is nice to have but not required.</t>
  </si>
  <si>
    <t>Comfortable with traveling up to 50%.</t>
  </si>
  <si>
    <t>We are interested in candidates coming from AI/ ML startups and have several years of work experience after completing their MSc or PhD degrees.</t>
  </si>
  <si>
    <t>4.3","Mountain View, CA","Mountain View, CA",201 to 500 employees,2011,Company - Private,Enterprise Software &amp; Network Solutions,Information Technology,Unknown / Non-Applicable,-1,0,0,79,222,150.5,h2o.ai,CA,1,9,1,0,1,1,1,data scientist,na,3405,0</t>
  </si>
  <si>
    <t>77,Research Scientist,$57K-$118K (Glassdoor est.),"Company Overview</t>
  </si>
  <si>
    <t>Imagine if we could match patients with the treatments that prove the most effective for them . . .</t>
  </si>
  <si>
    <t>GNS Healthcare applies a powerful form of AI called causal machine learning to predict which treatments and care management programs will work for which patients, improving individual patient outcomes and the health of populations while reducing the total cost of care.</t>
  </si>
  <si>
    <t>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t>
  </si>
  <si>
    <t>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t>
  </si>
  <si>
    <t>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t>
  </si>
  <si>
    <t>Complete studies of high complexity in a timeline driven manner and achieve high client satisfaction.</t>
  </si>
  <si>
    <t>Perform predictive and causal modeling using both proprietary and off-the-shelf tools.</t>
  </si>
  <si>
    <t>Perform data manipulations and develop algorithms on multi-data sets that create the analytic files necessary to support analyses.</t>
  </si>
  <si>
    <t>Present information in a clear and concise way to clients and collaborators and assist them to understand the data and discuss how to incorporate the information into their processes.</t>
  </si>
  <si>
    <t>Troubleshoot with clients to discuss and refine models as needed.</t>
  </si>
  <si>
    <t>Scientific communications to peer-reviewed journals and conferences</t>
  </si>
  <si>
    <t>Minimum of a Masters Degree in Epidemiology, Statistics, Biostatistics, Data Science, Mathematics, Health Informatics, Health Economics, Bioinformatics, Computational Biology, Biophysics, or Computer Science, PhD is a plus.</t>
  </si>
  <si>
    <t>2 years of relevant work experience.</t>
  </si>
  <si>
    <t>Expert level programming in R required.</t>
  </si>
  <si>
    <t>Experience in machine learning, probability theory, Bayesian analysis, and causal inference methods is a strong plus.</t>
  </si>
  <si>
    <t>Familiarity with the UNIX and cluster computing environment preferred.</t>
  </si>
  <si>
    <t>Experience handling and manipulating large data sets, EHR and claims data is a plus.</t>
  </si>
  <si>
    <t>Passion to learn new things and solve problems.</t>
  </si>
  <si>
    <t>Strong written and verbal communication</t>
  </si>
  <si>
    <t xml:space="preserve"> a clear ability to communicate technical material to non-technical audiences simply and clearly.</t>
  </si>
  <si>
    <t>Title commiserate with experience</t>
  </si>
  <si>
    <t>Company Culture</t>
  </si>
  <si>
    <t>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t>
  </si>
  <si>
    <t>We are passionate about our work and believe in the ability of our technology to change the world. Our core values of integrity, collaboration, value, diversity, and game-changing guide our behaviors with each other and our clients.</t>
  </si>
  <si>
    <t>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t>
  </si>
  <si>
    <t>Equal Employment Opportunity</t>
  </si>
  <si>
    <t>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t>
  </si>
  <si>
    <t>Powered by JazzHR",1.9,"GNS Healthcare</t>
  </si>
  <si>
    <t>1.9","Cambridge, MA","Cambridge, MA",51 to 200 employees,2000,Company - Private,Biotech &amp; Pharmaceuticals,Biotech &amp; Pharmaceuticals,$10 to $25 million (USD),-1,0,0,57,118,87.5,GNS Healthcare,MA,1,20,0,0,0,1,0,na,na,5153,0</t>
  </si>
  <si>
    <t>78,Data Scientist,$83K-$137K (Glassdoor est.),"Overview</t>
  </si>
  <si>
    <t>Peraton is seeking a Senior Data Scientist to provide data analysis and solutions to network and cyber security services.</t>
  </si>
  <si>
    <t>What youâ€™ll doâ€¦</t>
  </si>
  <si>
    <t>Produce innovative solutions driven by exploratory data analysis from complex and high-dimensional datasets.</t>
  </si>
  <si>
    <t>Apply knowledge of statistics, machine learning, programming, data modeling, simulation, and advanced mathematics to recognize patterns, identify opportunities, pose business questions, and make valuable discoveries leading to prototype development and product improvement.</t>
  </si>
  <si>
    <t>Use a flexible, analytical approach to design, develop, and evaluate predictive models and advanced algorithms that lead to optimal value extraction from the data.</t>
  </si>
  <si>
    <t>Generate and test hypotheses and analyze and interpret the results of product experiments.</t>
  </si>
  <si>
    <t>Work with product engineers to translate prototypes into new products, services, and features and provide guidelines for large-scale implementation.</t>
  </si>
  <si>
    <t>Youâ€™d be a great fit ifâ€¦</t>
  </si>
  <si>
    <t>Bachelor's degree in Computer Science, Statistics, Applied Math or equivalent plus 5â€“7 years of relevant work experience.</t>
  </si>
  <si>
    <t>Previous experience developing production systems for processing large volumes of structured and unstructured data in Java, Python or similar technology stack.</t>
  </si>
  <si>
    <t>Previous experience with Hadoop technology stack (Map reduce, HIVE/PIG, etc.</t>
  </si>
  <si>
    <t>Excellent verbal and written communication skills.</t>
  </si>
  <si>
    <t>Strong team player, capable of working collaboratively in customer teams.</t>
  </si>
  <si>
    <t>Security+ certification within 6 months of hire date</t>
  </si>
  <si>
    <t>Must possess an active TS/SCI with polygraph</t>
  </si>
  <si>
    <t>Itâ€™d be even better if youâ€¦</t>
  </si>
  <si>
    <t>Previous experience using R, Matlab, Python Scikit-learn or other statistical modeling packages, with a focus on machine learning</t>
  </si>
  <si>
    <t xml:space="preserve"> experience with NLP.</t>
  </si>
  <si>
    <t>Current Security+ certification</t>
  </si>
  <si>
    <t>What youâ€™ll getâ€¦</t>
  </si>
  <si>
    <t>An immediately-vested 401(K) with employer matching</t>
  </si>
  <si>
    <t>Rapid PTO accrual schedule with floating holidays</t>
  </si>
  <si>
    <t>Comprehensive medical, dental, and vision coverage</t>
  </si>
  <si>
    <t>Tuition assistance, financing, and refinancing</t>
  </si>
  <si>
    <t>Paid maternity and paternity leave</t>
  </si>
  <si>
    <t>Company-paid infertility treatments</t>
  </si>
  <si>
    <t>Cross-training and professional development opportunities</t>
  </si>
  <si>
    <t>The ability to influence major initiatives</t>
  </si>
  <si>
    <t>SECURITY CLEARANCE This position requires the candidate to currently possess an active TS/SCI with polygraph. In order to obtain a clearance you need to be a US Citizen and show proof of citizenship.</t>
  </si>
  <si>
    <t>About Peraton</t>
  </si>
  <si>
    <t>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t>
  </si>
  <si>
    <t>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law.",3.3,"Peraton</t>
  </si>
  <si>
    <t>3.3","Chantilly, VA","Herndon, VA",1001 to 5000 employees,2017,Company - Private,Aerospace &amp; Defense,Aerospace &amp; Defense,$1 to $2 billion (USD),-1,0,0,83,137,110.0,Peraton,VA,0,3,1,0,0,0,1,data scientist,na,3381,0</t>
  </si>
  <si>
    <t>79,Data Scientist,$86K-$141K (Glassdoor est.),"Looking fora Data Scientis/Architect who has 8 yrs of exp in data design, data modelling, data flow, analytics in supply chain domain.</t>
  </si>
  <si>
    <t>Hereâ€™s the detail JD:</t>
  </si>
  <si>
    <t>Expert programming skills in Python, R</t>
  </si>
  <si>
    <t>Experience in writing code for various Machine learning algorithms for classification, clustering, forecasting, regression, Neural networks and Deep Learning</t>
  </si>
  <si>
    <t>Hands-on experience with modern enterprise data architectures and data toolsets (ex: data warehouse, data marts, data lake, 3NF and dimensional models, modeling tools, profiling tools)</t>
  </si>
  <si>
    <t>Strong knowledge of Supply Chain domain, preferably in the hi-tech industry</t>
  </si>
  <si>
    <t>Strong problem solving and abstract thinking skills</t>
  </si>
  <si>
    <t>Knowledge of data architecture and design patterns and the ability to apply them</t>
  </si>
  <si>
    <t>Ability to conceptualize and articulate ideas clearly and concisely</t>
  </si>
  <si>
    <t>Excellent communication, presentation and interpersonal skills",4.4,"Pactera</t>
  </si>
  <si>
    <t>4.4","San Jose, CA","Beijing, China",10000+ employees,1995,Company - Private,IT Services,Information Technology,$500 million to $1 billion (USD),"Infosys, EPAM, Accenture",0,0,86,141,113.5,Pactera,CA,0,25,1,0,0,0,1,data scientist,na,879,3</t>
  </si>
  <si>
    <t>80,Data Scientist,$94K-$154K (Glassdoor est.),"Nurx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t>
  </si>
  <si>
    <t>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t>
  </si>
  <si>
    <t>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t>
  </si>
  <si>
    <t>Deliver the insights necessary to help Nurx scale its Operations and Medical teams.</t>
  </si>
  <si>
    <t>Identify, track, and report regularly on key operational performance metrics.</t>
  </si>
  <si>
    <t>Build intuitive dashboards to empower other team members with actionable data.</t>
  </si>
  <si>
    <t>Perform Data Cleansing, Data Mining and Data Modeling to analyze trends, and create forecasts in order to help Nurx understand more about its patients.</t>
  </si>
  <si>
    <t>Perform quantitative analysis, and ad-hoc reports to support key operations decisions, including staffing plans, process optimizations, and personnel performance management.</t>
  </si>
  <si>
    <t>Take an active role in key strategic decision making and analytics across the company.</t>
  </si>
  <si>
    <t>Flex into other areas of the organizations to help drive data driven decision making. Assist the Product, Finance, and Engineering teams derive key insights as needed.</t>
  </si>
  <si>
    <t>Engage with stakeholders to understand business problems and translate their questions into insights and easily digestible summaries.</t>
  </si>
  <si>
    <t>A bit about you:</t>
  </si>
  <si>
    <t>Minimum of 3+ years of experience in data science, business intelligence / consulting / investment banking / healthcare / public health or related experience.</t>
  </si>
  <si>
    <t>Bachelor's Degree in: Math, Finance, Economics, Statistics, Data Science, Physics or related field.</t>
  </si>
  <si>
    <t>Proven experience with Data Collection via ETLs and an understanding of data warehouse organization.</t>
  </si>
  <si>
    <t>Experience with machine learning tools and techniques such as clustering and classification.</t>
  </si>
  <si>
    <t>Experience with statistical modeling, and forecasting.</t>
  </si>
  <si>
    <t>Proven ability to write, optimize and execute complex SQL queries.</t>
  </si>
  <si>
    <t>Strong comfort level with manipulating complex data structures in Python, R, Scala, or other programmatic data analysis languages.</t>
  </si>
  <si>
    <t>Expertise in A/B testing is ideal. Bonus points if you've used and understand Splunk, Looker, or Mode.</t>
  </si>
  <si>
    <t>Analytical mindset, with the ability to focus on a problem, ask insightful questions, and gain expertise quickly.</t>
  </si>
  <si>
    <t>Competent understanding of statistical principles (eg. statistical significance).</t>
  </si>
  <si>
    <t>Ability to derive meaning from raw data in order to influence product decisions and direction.</t>
  </si>
  <si>
    <t>Nice to Haves:</t>
  </si>
  <si>
    <t>Prior experience with or interest in distributed data store environments.</t>
  </si>
  <si>
    <t>Passionate about improving the state of healthcare in the United States and beyond.</t>
  </si>
  <si>
    <t>About us:</t>
  </si>
  <si>
    <t>At Nurx, we're creating a future where healthcare is easily accessible and affordable for everyone and building software that empowers people to be in control of decisions about their own health.</t>
  </si>
  <si>
    <t>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t>
  </si>
  <si>
    <t>Talented and collaborative team who will both support and challenge you.</t>
  </si>
  <si>
    <t>Market competitive salary and equity.</t>
  </si>
  <si>
    <t>Medical, dental, commuter, wellness, and engineering technology benefits.</t>
  </si>
  <si>
    <t>401(k) retirement plan.</t>
  </si>
  <si>
    <t>Paid holiday, vacation, and sick leave.</t>
  </si>
  <si>
    <t>Take what you need vacation (and we really mean it!).</t>
  </si>
  <si>
    <t>This position is full-time and based in San Francisco, CA.",3.9,"Nurx</t>
  </si>
  <si>
    <t>3.9","San Francisco, CA","San Francisco, CA",51 to 200 employees,2016,Company - Private,Health Care Services &amp; Hospitals,Health Care,$1 to $5 million (USD),-1,0,0,94,154,124.0,Nurx,CA,1,4,1,0,0,0,0,data scientist,na,4189,0</t>
  </si>
  <si>
    <t>81,Jr. Business Data Analyst,$37K-$76K (Glassdoor est.),"Hi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t>
  </si>
  <si>
    <t>What We're Looking For</t>
  </si>
  <si>
    <t>Desired Education</t>
  </si>
  <si>
    <t>Bachelor's Degree in Marketing, Advertising, Business, Business Information System, Management of Information Systems, or Statistics (GPA above a 3.4)</t>
  </si>
  <si>
    <t>General Knowledge</t>
  </si>
  <si>
    <t>Solid understanding of interpreting business analytics</t>
  </si>
  <si>
    <t>Strong data analysis skills</t>
  </si>
  <si>
    <t>Solid Understanding of the Internet</t>
  </si>
  <si>
    <t>Should have customer service experience in any industry</t>
  </si>
  <si>
    <t>Part time/summer job/internship experience is a must</t>
  </si>
  <si>
    <t>Basic HTML or data manipulation software experience (a plus)</t>
  </si>
  <si>
    <t>Experience with Google Analytics (a plus)</t>
  </si>
  <si>
    <t>Qualities</t>
  </si>
  <si>
    <t>Stays up to date on new changes to the web and actively reads several blogs</t>
  </si>
  <si>
    <t>Professional, dependable, solid work ethic</t>
  </si>
  <si>
    <t>Solid analytical skills and ability to make decisions based on data</t>
  </si>
  <si>
    <t>Passion for research and deep-diving into business analytics</t>
  </si>
  <si>
    <t>Excellent time/project management skills</t>
  </si>
  <si>
    <t>Approaches problem solving proactively and in a professional manner</t>
  </si>
  <si>
    <t>Creative problem solving abilities</t>
  </si>
  <si>
    <t>Detail-Oriented</t>
  </si>
  <si>
    <t>Self-motivated</t>
  </si>
  <si>
    <t>Ability to meet deadlines</t>
  </si>
  <si>
    <t>Gather and analyze campaign data</t>
  </si>
  <si>
    <t>Consult with clients about their business goals and propose solutions and strategies that meet their needs</t>
  </si>
  <si>
    <t>Analyze competitorsâ€™ websites and online marketing initiatives</t>
  </si>
  <si>
    <t>Perform industry analysis and forecasting of trends</t>
  </si>
  <si>
    <t>Interpret web analytics, demographic data, market research, and buyer behaviors</t>
  </si>
  <si>
    <t>Optimizing client websites for search engines (on-page SEO)</t>
  </si>
  <si>
    <t>Create and manage all aspects of SEO, PPC, and paid search ad campaigns for clients</t>
  </si>
  <si>
    <t>Manage email marketing, website analysis and online advertising programs</t>
  </si>
  <si>
    <t>Prepare monthly digital marketing campaign reports</t>
  </si>
  <si>
    <t>Correct technical issues on the backend of website</t>
  </si>
  <si>
    <t>Perform A/B, website usability, and website conversion rate testing</t>
  </si>
  <si>
    <t>Responsible for driving client success on the web</t>
  </si>
  <si>
    <t>Percentage Breakdown</t>
  </si>
  <si>
    <t>5% analyzing clientsâ€™ competitors</t>
  </si>
  <si>
    <t>10% writing ad copy, emails, etc.</t>
  </si>
  <si>
    <t>10% working in the backend of websites/fixing technical issues</t>
  </si>
  <si>
    <t>10% creating revenue, ROI and traffic reports for client campaigns</t>
  </si>
  <si>
    <t>10% managing client projects and ad campaigns</t>
  </si>
  <si>
    <t>15% performing industry, demographic and market research, and trend forecasting</t>
  </si>
  <si>
    <t>20% client strategy and analytics</t>
  </si>
  <si>
    <t>20% client interaction- phone calls, emails, in-person meetings</t>
  </si>
  <si>
    <t>Note: The Jr. Business Data Analyst is a client-facing position</t>
  </si>
  <si>
    <t>Our â€śBootcampâ€ť web marketing training program will be provided for new WebFX â€śfamily membersâ€ť.</t>
  </si>
  <si>
    <t>On-site, state-of-the-art training amenities to facilitate departmental trainings, trend watch reports, and monthly Lunch-and-Learns</t>
  </si>
  <si>
    <t>What You'll Get</t>
  </si>
  <si>
    <t>Opportunities for Growth</t>
  </si>
  <si>
    <t>WebFX grew 250%+ over the past 3 years, and merit-based promotional opportunities are abundant for new family members who meet or exceed position performance metrics.</t>
  </si>
  <si>
    <t>Potential Promotional Path for Jr. Business Data Analyst:</t>
  </si>
  <si>
    <t>Digital Marketing Research Consultant</t>
  </si>
  <si>
    <t>Director of Digital Marketing</t>
  </si>
  <si>
    <t>Sr. Digital Marketing Research Consultant</t>
  </si>
  <si>
    <t>Compensation</t>
  </si>
  <si>
    <t>$35,500 to $38,500 (potentially higher based on work experience)</t>
  </si>
  <si>
    <t>GPA 3.8+ : Add up to $3k to high range</t>
  </si>
  <si>
    <t>Elite college or university &amp; graduation with high honors: Add up to $3.5k-$5k to high range</t>
  </si>
  <si>
    <t>Candidates interested in the Jr. Business Data Analyst position may also have interest in:</t>
  </si>
  <si>
    <t>Digital marketing, online marketing, paid advertising, search marketing, inbound marketing, web marketing, content marketing, PPC, SEO, SEM, blogging, writing, editing, research, communications, etc.</t>
  </si>
  <si>
    <t>WebFX Perks &amp; Benefits</t>
  </si>
  <si>
    <t>Flexible Schedule</t>
  </si>
  <si>
    <t>Pet Friendly Office</t>
  </si>
  <si>
    <t>Profit Sharing</t>
  </si>
  <si>
    <t>Little Amps Coffee &amp; Tea Bar</t>
  </si>
  <si>
    <t>Yoga</t>
  </si>
  <si>
    <t>On-site Fitness Center</t>
  </si>
  <si>
    <t>150% Company Match Of Personal Charity Donations</t>
  </si>
  <si>
    <t>Supplemental Insurance</t>
  </si>
  <si>
    <t>IRA With Company Matching</t>
  </si>
  <si>
    <t>Generous Paid Time Off</t>
  </si>
  <si>
    <t>Employee Wellness Program</t>
  </si>
  <si>
    <t>FXLearns Library</t>
  </si>
  <si>
    <t>Activity Groups</t>
  </si>
  <si>
    <t>Humanitarian Trips</t>
  </si>
  <si>
    <t>Health/Vision/Dental Coverage</t>
  </si>
  <si>
    <t>New Parent Support</t>
  </si>
  <si>
    <t>Casual Dress Code</t>
  </si>
  <si>
    <t>Home Buyer Program</t>
  </si>
  <si>
    <t>Personal Desk Fund</t>
  </si>
  <si>
    <t>Green Commute Benefits</t>
  </si>
  <si>
    <t>Pawternity Leave",4.7,"webfx.com</t>
  </si>
  <si>
    <t>4.7","Harrisburg, PA","Harrisburg, PA",201 to 500 employees,1997,Company - Private,Advertising &amp; Marketing,Business Services,$25 to $50 million (USD),-1,0,0,37,76,56.5,webfx.com,PA,1,23,0,0,0,0,1,analyst,jr,4424,0</t>
  </si>
  <si>
    <t>82,Data Scientist,$100K-$160K (Glassdoor est.),"Are you passionate about providing real impact to the country's toughest national security problems?</t>
  </si>
  <si>
    <t>Are you searching for engaging work with an employer that prioritizes innovation?</t>
  </si>
  <si>
    <t>If so, we may be looking for you to join our group at the Johns Hopkins University Applied Physics Laboratory (JHU/APL)!</t>
  </si>
  <si>
    <t>The Tactical Intelligence Systems Group of the Asymmetric Operations Sector is seeking a Data Scientist to develop cutting-edge solutions for challenges in data science and machine learning!</t>
  </si>
  <si>
    <t>As a Data Scientist, you will....</t>
  </si>
  <si>
    <t>Primarily apply knowledge in machine learning, artificial intelligence, data analysis, and software development to solve big data challenges</t>
  </si>
  <si>
    <t>Explore current academic research to maintain technical edge and enable innovation</t>
  </si>
  <si>
    <t>Collaborate with laboratory, for-profit contractors, and sponsor teams to address critical sponsor needs</t>
  </si>
  <si>
    <t>Effectively communicate results to both JHU/APL and sponsor leadership</t>
  </si>
  <si>
    <t>You'll meet our minimum qualifications for the position if you...</t>
  </si>
  <si>
    <t>Possess a B.S. or B.A. in Mathematics, Computer Science, Computer Engineering, Electrical Engineering, Information Science, or a related field</t>
  </si>
  <si>
    <t>Are experienced with machine learning or deep learning and Python</t>
  </si>
  <si>
    <t>Can be successfull working in a team environment</t>
  </si>
  <si>
    <t>Possess excellent verbal and written communication skills</t>
  </si>
  <si>
    <t>Have strong problem solving and organizations skills and are able to determine priorities and adjust to evolving project and sponsor needs</t>
  </si>
  <si>
    <t>Are able to obtain Secret level security clearance. If selected, you will be subject to a government security clearance investigation and must meet the requirements for access to classified information. Eligibility requirements include U.S. citizenship</t>
  </si>
  <si>
    <t>You'll go above and beyond our minimum qualifications if you...</t>
  </si>
  <si>
    <t>Possess a M.S. or M.A. in Mathematics, Computer Science, Computer Engineering, Electrical Engineering, Information Science, or related field</t>
  </si>
  <si>
    <t>Have a minimum of 4 years of experience with machine learning or deep learning and statistical analysis</t>
  </si>
  <si>
    <t xml:space="preserve"> active security clearance</t>
  </si>
  <si>
    <t>Possess an active secret (or higher) clearance</t>
  </si>
  <si>
    <t>Why work at APL?</t>
  </si>
  <si>
    <t>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t>
  </si>
  <si>
    <t>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law.",4.5,"Johns Hopkins University Applied Physics Laboratory</t>
  </si>
  <si>
    <t>4.5","Laurel,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</si>
  <si>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83,Data Analyst,$55K-$100K (Glassdoor est.),"The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â€śModern Data Management Frameworkâ€ť and Agile-centric methodology enable us to achieve impactful results rapidly and efficiently.</t>
  </si>
  <si>
    <t>As a Data Analyst at Productive Edge, you will be a member of a high performing team delivering software solutions to clients. Your days will normally consist of the following activities:</t>
  </si>
  <si>
    <t>Partner with project leadership to understand client business processes</t>
  </si>
  <si>
    <t>Work with client and internal stakeholders to gather functional and technical requirements on current and future systems and processes</t>
  </si>
  <si>
    <t>Serve as a subject matter expert in the customer's business process and be able to break down processes into manageable steps</t>
  </si>
  <si>
    <t>Discover and understand individual sources of structured or unstructured data for the customerâ€™s business process and how the data might change throughout the process</t>
  </si>
  <si>
    <t>Collaborate with customer to identify patterns, trends and anomalies in the data, communicating these to the business and understanding the genesis of these patterns</t>
  </si>
  <si>
    <t>Participate in Agile development activities to ensure quality, clarity, and transparency throughout delivery</t>
  </si>
  <si>
    <t>Deliver software that adds measurable value to clients, ensuring client satisfaction throughout engagement</t>
  </si>
  <si>
    <t>To excel in these daily activities, a Data Analyst at Productive Edge would make use of the following experience and skills (not all of these are required, but highly desirable):</t>
  </si>
  <si>
    <t>Agile methodologies (Scrum, XP), tools (JIRA), and artifacts (epics, user stories)</t>
  </si>
  <si>
    <t>Diagramming/modeling tools (OmniGraffle, Visio), artifacts (data flow, sequence, state machine, entity relationship, process flows, use cases) and languages (UML, BPMN)</t>
  </si>
  <si>
    <t>Prior development or technical knowledge and skills (SOA, OOP, .NET / Java, SQL)</t>
  </si>
  <si>
    <t>Ability to document system-level requirements like services, database models, integration points and server configurations</t>
  </si>
  <si>
    <t>Quality processes (test cases, defect triage)</t>
  </si>
  <si>
    <t>Excellent communication and presentation skills, working with both client and technical teams</t>
  </si>
  <si>
    <t>Time, task, organization and meeting management</t>
  </si>
  <si>
    <t>About Productive Edge</t>
  </si>
  <si>
    <t>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t>
  </si>
  <si>
    <t>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t>
  </si>
  <si>
    <t>And if thatâ€™s not enough, Productive Edge has been featured as one of Chicagoâ€™s 101 Best and Brightest Companies to Work For, included in Crainâ€™s Fast 50, and is a regular on Inc. 5000.",4.3,"Productive Edge</t>
  </si>
  <si>
    <t>4.3","Chicago, IL","Chicago, IL",51 to 200 employees,2008,Company - Private,Computer Hardware &amp; Software,Information Technology,$10 to $25 million (USD),"Numerator, Rise Interactive, Salom",0,0,55,100,77.5,Productive Edge,IL,1,12,0,0,0,0,1,analyst,na,3682,3</t>
  </si>
  <si>
    <t>84,Data Engineer,$60K-$114K (Glassdoor est.),"Overview</t>
  </si>
  <si>
    <t>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t>
  </si>
  <si>
    <t>Developing and managing data processes to ensure that data is available and usable</t>
  </si>
  <si>
    <t>Creation and automation of data pipelines and platforms</t>
  </si>
  <si>
    <t>Managing and monitoring data quality via automated testing frameworks (Data Driven Testing, TDD, etc.)</t>
  </si>
  <si>
    <t>Working closely with Architects, Data Scientists, and DevOps to design, build, test, deliver, and maintain sustainable and highly scalable data solutions</t>
  </si>
  <si>
    <t>Researching data acquisition and evaluating suitability</t>
  </si>
  <si>
    <t>Integration of data management solutions into client environment</t>
  </si>
  <si>
    <t>Actively managing risks to data and ensuring there is a data recovery plan</t>
  </si>
  <si>
    <t>Building data repositories such as: data warehouses, data lakes, and operational data stores, etc.</t>
  </si>
  <si>
    <t>3+ years relevant professional work experience.</t>
  </si>
  <si>
    <t>Experience and expertise in the following:</t>
  </si>
  <si>
    <t>Creating robust and extensible data pipelines for production systems</t>
  </si>
  <si>
    <t>Use of cloud platforms, preferably AWS</t>
  </si>
  <si>
    <t>Creating secure, performant, and well-modeled data stores</t>
  </si>
  <si>
    <t>Common analytical platform architectural patterns (Star Schema, data integration patterns, ABAC, data quality frameworks etc.)</t>
  </si>
  <si>
    <t>Data lake design patterns and technology options (schema on read, metadata capture, search framework)</t>
  </si>
  <si>
    <t>Use of scripting languages, preferably Python</t>
  </si>
  <si>
    <t>Familiarity with NoSQL databases</t>
  </si>
  <si>
    <t>Source code version control management using git</t>
  </si>
  <si>
    <t>Project experience using the Scrum or Kanban framework.</t>
  </si>
  <si>
    <t>Professionalism</t>
  </si>
  <si>
    <t xml:space="preserve"> to include written and oral communication â€“ the ability to communicate collaboratively in front of a whiteboard. An ability to understand your audience and adjust your communication style to fit</t>
  </si>
  <si>
    <t>Aptitude and desire for learning new technologies.</t>
  </si>
  <si>
    <t>Technically savvy, entrepreneurial spirit who thrives in environments that reward self-initiative and resourcefulness.</t>
  </si>
  <si>
    <t>About Excella</t>
  </si>
  <si>
    <t>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t>
  </si>
  <si>
    <t>Here's what you can expect from us:</t>
  </si>
  <si>
    <t>You'll work with great people who love what they do: our team includes published authors, certified trainers, and internationally renowned speakers.</t>
  </si>
  <si>
    <t>We have a ""bring your own device"" workplace and will share the cost of a new computer of your choice -- Mac or PC. It's up to you.</t>
  </si>
  <si>
    <t>We'll invest in your career by providing 3 days of paid professional development every year, including travel and registration fees to attend classes and conferences, in addition to tuition assistance for degrees and certifications.</t>
  </si>
  <si>
    <t>Starting day one, every employee is bonus eligible and receives 15 days of paid vacation, 6 federal holidays, and 4 floating holidays.</t>
  </si>
  <si>
    <t>You can bike, drive, or metro to work -- our commute reimbursement plan has you covered.</t>
  </si>
  <si>
    <t>You'll have fun! We hold monthly social events all year long, including a summer event for you and your family.</t>
  </si>
  <si>
    <t>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law.",4.0,"Excella Consulting</t>
  </si>
  <si>
    <t>4.0","Arlington, VA","Arlington, VA",201 to 500 employees,2002,Company - Private,Consulting,Business Services,$50 to $100 million (USD),-1,0,0,60,114,87.0,Excella Consulting,VA,1,18,1,0,0,1,1,data engineer,na,3819,0</t>
  </si>
  <si>
    <t>85,Data Analyst,$39K-$68K (Glassdoor est.),"Description</t>
  </si>
  <si>
    <t>Interpret data, analyze results using statistical techniques and provide ongoing reports</t>
  </si>
  <si>
    <t>Identify areas where data can be used to improve business activity.</t>
  </si>
  <si>
    <t>Develop requirements for data, reporting, views and tools.</t>
  </si>
  <si>
    <t>Provide quality assurance of imported data.</t>
  </si>
  <si>
    <t>Develop methods to assist with the improvement of data collection.</t>
  </si>
  <si>
    <t>Commissioning and decommissioning of data sets.</t>
  </si>
  <si>
    <t>Processing confidential data and information according to guidelines.</t>
  </si>
  <si>
    <t>Supporting the data warehouse in identifying and revising reporting requirements.</t>
  </si>
  <si>
    <t>Troubleshoot reporting database environment and reports as needed.</t>
  </si>
  <si>
    <t>Training end users on new reports and dashboards.</t>
  </si>
  <si>
    <t>Provide technical expertise on data storage structures, data mining, and data cleansing.</t>
  </si>
  <si>
    <t>Education/Experience/Skills</t>
  </si>
  <si>
    <t>Bachelorâ€™s degree from an accredited university or college in Data Analytics or Computer Science</t>
  </si>
  <si>
    <t>2+ yearsâ€™ work experience as a data analyst or a related field</t>
  </si>
  <si>
    <t>Ability to work with stakeholders to assess data output</t>
  </si>
  <si>
    <t>Ability to translate business requirements into non-technical, lay terms</t>
  </si>
  <si>
    <t>Proactive, self-motivated, able to recognize issues and resolve or escalate appropriately</t>
  </si>
  <si>
    <t>Excellent interpersonal skills, both in person and over the phone</t>
  </si>
  <si>
    <t>Able to use electronic calculator, computer terminal, personal computer, etc</t>
  </si>
  <si>
    <t>Must be comfortable working in a team oriented, fast paced, multiple task and customer focused environment</t>
  </si>
  <si>
    <t>Willing to â€śthink out of the boxâ€ť and identify process improvement opportunities</t>
  </si>
  <si>
    <t>Equal Opportunity Employer</t>
  </si>
  <si>
    <t>Our team members enjoy excellent wages and a comprehensive benefits package.</t>
  </si>
  <si>
    <t>Benefits include health care coverage, LTD, 401k Profit Sharing Retirement plan, paid vacation, paid holidays and paid sick leave.</t>
  </si>
  <si>
    <t>Come join our successful team!</t>
  </si>
  <si>
    <t>Gensco is an equal opportunity employer.",4.4,"Gensco</t>
  </si>
  <si>
    <t>4.4","Tacoma, WA","Tacoma, WA",501 to 1000 employees,1948,Company - Private,Wholesale,Business Services,$100 to $500 million (USD),-1,0,0,39,68,53.5,Gensco,WA,1,72,0,0,0,0,1,analyst,na,1791,0</t>
  </si>
  <si>
    <t>86,Staff Data Scientist - Technology,$106K-$172K (Glassdoor est.),"Position Summary...</t>
  </si>
  <si>
    <t>87,Data Scientist,$86K-$142K (Glassdoor est.),"Advanced Analytics â€“ Lead Data Scientist</t>
  </si>
  <si>
    <t>88,Data Scientist,$64K-$107K (Glassdoor est.),"Are you performance-driven and want your impact to actually matter? Do you want to personally grow and use that expertise to transform your company, industry and the world itself? Do you want to be part of a family that works and plays together</t>
  </si>
  <si>
    <t xml:space="preserve"> that believes anything is possible and then goes after it?</t>
  </si>
  <si>
    <t>At goTRG we are designing next generation applications/Software and robotics to achieve more with less.</t>
  </si>
  <si>
    <t>goTRG is:</t>
  </si>
  <si>
    <t>Re-defining basic business functions like warehouse management and resource planning</t>
  </si>
  <si>
    <t>Pioneering new omnichannel e-commerce breakthroughs</t>
  </si>
  <si>
    <t>Inventing innovative robotics and automation tools</t>
  </si>
  <si>
    <t>Using our technology to help our partners achieve greater profitability, and reduce their environmental footprint</t>
  </si>
  <si>
    <t>goTRG has doubled sales in the last three years, we are now ramping up for serious growth. We are looking for valued and passionate associates in every functional area.</t>
  </si>
  <si>
    <t>Position: Data Scientist</t>
  </si>
  <si>
    <t>Department: Product Development</t>
  </si>
  <si>
    <t>Reports to: Director of BI</t>
  </si>
  <si>
    <t>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t>
  </si>
  <si>
    <t>The algorithms and tools you build will provide users with the information they need to make proper decisions and automate processes across the company.</t>
  </si>
  <si>
    <t>Build models to estimate the expected value and demand of products available for sale</t>
  </si>
  <si>
    <t>Build decision engine applications that simulate supply chain activities and select the path of highest profitability</t>
  </si>
  <si>
    <t>Participate in the development of sophisticated data collection and synthesis algorithms</t>
  </si>
  <si>
    <t>Implement all the above in a way that is scalable, enterprise-quality and integrated with other software systems</t>
  </si>
  <si>
    <t>Build front-end interfaces</t>
  </si>
  <si>
    <t>Visualize data in way that tells compelling narratives</t>
  </si>
  <si>
    <t>Minimum 5 years experience in a Data Science / similar role</t>
  </si>
  <si>
    <t>Prototyping languages - Python and R</t>
  </si>
  <si>
    <t>Java, Scala and C</t>
  </si>
  <si>
    <t>Hadoop ecosystem</t>
  </si>
  <si>
    <t>Apache Spark</t>
  </si>
  <si>
    <t>Excellent understanding of machine learning techniques and algorithms, such as k-NN, Naive Bayes, SVM, Decision Forests</t>
  </si>
  <si>
    <t>Good applied statistics skills, such as distributions, statistical testing, regression</t>
  </si>
  <si>
    <t>Data visualization</t>
  </si>
  <si>
    <t>Bonus Skills:</t>
  </si>
  <si>
    <t>Knowledge of web crawling / scraping</t>
  </si>
  <si>
    <t>HTML/CSS/JavaScript</t>
  </si>
  <si>
    <t>d3.js and other libraries or frameworks for dynamic data visualization</t>
  </si>
  <si>
    <t>Experience with web scraping/crawling frameworks</t>
  </si>
  <si>
    <t>About goTRG</t>
  </si>
  <si>
    <t>goTRG is a leader in the implementation and execution of multi-channel and supply chain solutions. The companyâ€™s innovative R1 technology powers every touch, movement and decision for the worldâ€™s largest companies resulting in superior net margins, controls and sell-through.</t>
  </si>
  <si>
    <t>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year.",4.2,"goTRG</t>
  </si>
  <si>
    <t>4.2","Miami, FL","Miami, FL",501 to 1000 employees,2008,Company - Private,Enterprise Software &amp; Network Solutions,Information Technology,$100 to $500 million (USD),-1,0,0,64,107,85.5,goTRG,FL,1,12,1,0,1,0,1,data scientist,na,3204,0</t>
  </si>
  <si>
    <t>89,Data Management Specialist,$31K-$65K (Glassdoor est.),"Location: Huntsville, AL</t>
  </si>
  <si>
    <t>Clearance: Secret Clearance</t>
  </si>
  <si>
    <t>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t>
  </si>
  <si>
    <t>The Data Management Specialist will collaborate with Government customers, data owners, data stewards, developers, data scientists and other data ingestion, data analytics and data services personnel to accomplish the overall goal of effective data management, analytics and reporting.</t>
  </si>
  <si>
    <t>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t>
  </si>
  <si>
    <t>Education and Experience</t>
  </si>
  <si>
    <t>BS Degree in Information Systems or related field</t>
  </si>
  <si>
    <t>5+ yearsâ€™ experience in Data Management, Data Analysis or related field</t>
  </si>
  <si>
    <t>Familiarity with database systems such as SQL Server, SQL Analysis Services, Oracle, Hadoop, etc.</t>
  </si>
  <si>
    <t>Familiarity with data-centric programming languages such as SQL, PHP, and R preferable</t>
  </si>
  <si>
    <t>Familiarity with SQL reporting services and SharePoint Business Intelligence preferable</t>
  </si>
  <si>
    <t>Ability to assess the quality of data and create processes to address any quality issues</t>
  </si>
  <si>
    <t>Ability to define and maintain relationships between datasets and depict those clearly to stakeholders</t>
  </si>
  <si>
    <t>Proficient in the use of MS Office Suite tools</t>
  </si>
  <si>
    <t>NMR Consulting is an Equal Opportunity Employer (EOE). M/F/D/V",4.5,"NMR Consulting</t>
  </si>
  <si>
    <t>4.5","Huntsville, AL","Chantilly, VA",51 to 200 employees,1996,Company - Private,IT Services,Information Technology,$25 to $50 million (USD),-1,0,0,31,65,48.0,NMR Consulting,AL,0,24,0,0,0,0,1,na,na,2253,0</t>
  </si>
  <si>
    <t>90,E-Commerce Data Analyst,$34K-$62K (Glassdoor est.),"We have an exciting opportunity forYOU to joinUS, as ourE- Commerce Data Analyst.</t>
  </si>
  <si>
    <t>This position will be based in New Orleans, Louisiana.</t>
  </si>
  <si>
    <t>Reporting to the Manager of UIX&amp; Optimization, this collaborative role will place you in an agile</t>
  </si>
  <si>
    <t>cross-functional team whose goal is to innovate and optimize our partnersâ€™ digital solutions.</t>
  </si>
  <si>
    <t>In this role, you will be responsible for creating data visualizations, implementing best practices</t>
  </si>
  <si>
    <t>for analytics, architecting database solutions, and offering strategic insights based on your data queries.</t>
  </si>
  <si>
    <t>What willYOUdo?</t>
  </si>
  <si>
    <t>As the Data Analyst, you will:</t>
  </si>
  <si>
    <t>Collect, organize, analyze and present data from diverse sources</t>
  </si>
  <si>
    <t>Create dashboards to serve both internal and external stakeholder needs</t>
  </si>
  <si>
    <t>Implement Analytics on digital solutions</t>
  </si>
  <si>
    <t>Create datasets via tools&amp;/or custom coding</t>
  </si>
  <si>
    <t>Collaborate with Product and UIX teams to improve existing solutions, support roadmap initiatives, and create new potential features</t>
  </si>
  <si>
    <t>Maintain current data initiatives and improve present-day structures</t>
  </si>
  <si>
    <t>Document existing and future data structures</t>
  </si>
  <si>
    <t>What will YOU bring to the role?</t>
  </si>
  <si>
    <t>Bachelor's degree in Computer Science, Analytics, Information Systems or a related field</t>
  </si>
  <si>
    <t>3-5 years of experience</t>
  </si>
  <si>
    <t>Experience with SQL, data modeling and mining, compiling of data from multiple sources</t>
  </si>
  <si>
    <t>Advanced Excel skills</t>
  </si>
  <si>
    <t>Experience with BI Reporting Tools&amp; Dashboards required, DOMO preferred</t>
  </si>
  <si>
    <t>Experience with Analytics tools required, Adobe Analytics&amp; Target preferred</t>
  </si>
  <si>
    <t>E-commerce experience preferred</t>
  </si>
  <si>
    <t>Salesforce Marketing Cloud experience a plus</t>
  </si>
  <si>
    <t>WHY iSeatz IS A GREAT CHOICE FOR YOU:</t>
  </si>
  <si>
    <t>iSeatz is a well-established, innovative and high growth company in New Orleans, providing one of the most powerful booking engines for ancillary travel products in the market to some of the worldâ€™s most iconic brands. The award-winning iSeatz â€śOneViewâ€ť platform meets brandsâ€™ exact requirements for delivering a highly personalized and engaging commerce experience that drives conversions, customer satisfaction and advocacy.</t>
  </si>
  <si>
    <t>-Our company culture reflects the value of a strong and talented team, the importance of giving back, and the balance of having fun along the way</t>
  </si>
  <si>
    <t>-Energetic company where you will have the opportunity to stand out, shine and build your career</t>
  </si>
  <si>
    <t>-Competitive salaries, a comprehensive suite of benefits and fun perks including acasual dress code, flexible working arrangements and a dog-friendly office</t>
  </si>
  <si>
    <t>If youâ€™re looking for an excellent workplace where hard work and fun go hand in hand and respect for team members is our core value, iSeatz is the RIGHT place for you!",3.5,"iSeatz</t>
  </si>
  <si>
    <t>3.5","New Orleans, LA","New Orleans, LA",51 to 200 employees,1999,Company - Private,Enterprise Software &amp; Network Solutions,Information Technology,Unknown / Non-Applicable,-1,0,0,34,62,48.0,iSeatz,LA,1,21,0,0,0,0,1,analyst,na,2772,0</t>
  </si>
  <si>
    <t>91,Sr. Scientist II,$117K-$231K (Glassdoor est.),"Sr. Scientist II</t>
  </si>
  <si>
    <t>San Francisco</t>
  </si>
  <si>
    <t>Requisition Number</t>
  </si>
  <si>
    <t>3553-395-R</t>
  </si>
  <si>
    <t>Position Overview</t>
  </si>
  <si>
    <t>The Biologics Purification &amp; Manufacturing team is looking to hire a Sr. Scientist, Biologics Purification.</t>
  </si>
  <si>
    <t>Summary:</t>
  </si>
  <si>
    <t>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t>
  </si>
  <si>
    <t>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t>
  </si>
  <si>
    <t>Work closely with the method development team and provide strategic guidance on potency method selection, development, qualification/validation, technical transfer and troubleshooting.</t>
  </si>
  <si>
    <t>Manage specification setting and stability programs for clinical and commercial products in accordance with ICH/FDA/EMA/USP/Ph. Eur. Guidelines.</t>
  </si>
  <si>
    <t>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t>
  </si>
  <si>
    <t>Author, update, and revise CMC sections to support regulatory filings.</t>
  </si>
  <si>
    <t>Address CMC comments in responses from regulatory agencies.</t>
  </si>
  <si>
    <t>Ensure compliance with cGMP such that the products are assessed to agreed-upon specifications in a timely manner in order to support in-process, lot release and stability testing.</t>
  </si>
  <si>
    <t>Participate in deviation investigations and CAPA implementation in support of CMC QC projects and improvement.</t>
  </si>
  <si>
    <t>Support inspections/audits (regulatory and internal) and draft audit observation responses.Proactive engagement to identify projects and areas for continuous improvement purposes.</t>
  </si>
  <si>
    <t>Masterâ€™s degree in Chemistry, Biochemistry or a related life science field</t>
  </si>
  <si>
    <t xml:space="preserve"> PhD degree is highly desirable.</t>
  </si>
  <si>
    <t>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t>
  </si>
  <si>
    <t>Technical knowledge in protein chemistry and analytical chemistry, and in the development and implementation of general and protein-specific analytical methods is desirable.</t>
  </si>
  <si>
    <t>Excellent oral and written communication skills, auditing skills, and proven ability to work autonomously and manage effectively in a matrix environment.</t>
  </si>
  <si>
    <t>Proficient in project and personnel management, excellent organizational skills, and the ability to work on multiple projects with tight timelines.</t>
  </si>
  <si>
    <t>Excellent interpersonal and verbal communication skills, and with ability to influence and liaise in a dynamic cross-functional matrixed team environment.</t>
  </si>
  <si>
    <t>Proficiency in MS Office, Word and Excel - Proficiency in statistical analysis software is desirable</t>
  </si>
  <si>
    <t>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Ordinance.",3.5,"Nektar Therapeutics</t>
  </si>
  <si>
    <t>3.5","San Francisco, CA","San Francisco, CA",201 to 500 employees,1990,Company - Public,Biotech &amp; Pharmaceuticals,Biotech &amp; Pharmaceuticals,$100 to $500 million (USD),"Bristol-Myers Squibb, Merck, GlaxoSmithKline",0,0,117,231,174.0,Nektar Therapeutics,CA,1,30,0,0,0,0,1,na,senior,4751,3</t>
  </si>
  <si>
    <t>92,Insurance Data Scientist,$64K-$106K (Glassdoor est.),"What We'll Bring:</t>
  </si>
  <si>
    <t>What We'll Bring:</t>
  </si>
  <si>
    <t>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</si>
  <si>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</si>
  <si>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What You'll Bring:</t>
  </si>
  <si>
    <t>You come in with 1-2 years of academic or professional analytical or modeling experience with solid knowledge of statistical methods such as GLM and machine learning techniques such as random forest, GBM, XGBoost, etc.</t>
  </si>
  <si>
    <t>Advanced proficiency with one or more statistical programming languages such as R, Python, or H2O</t>
  </si>
  <si>
    <t>Intellectual curiosity and experience writing intermediate or advanced SQL queries for data extraction</t>
  </si>
  <si>
    <t>Ability to clearly articulate ideas to both technical and non-technical audiences</t>
  </si>
  <si>
    <t>Your strong project management and time management skills including the ability to prioritize and contribute to multiple assignments simultaneously, setting clear goals, and managing customer expectations</t>
  </si>
  <si>
    <t>You have an advanced degree in fields of quantitative discipline such as Statistics, Analytics, or any STEM field</t>
  </si>
  <si>
    <t>What we love to see:</t>
  </si>
  <si>
    <t>Prior Marketing Analytics experience</t>
  </si>
  <si>
    <t>Strong data visualization skills</t>
  </si>
  <si>
    <t>Experience working with large data sets and tools such as Hive, Pig, Apache Spark, etc.</t>
  </si>
  <si>
    <t>Impact You'll Make:</t>
  </si>
  <si>
    <t>Participate in insurance analytics tool development projects</t>
  </si>
  <si>
    <t>Collaborate with internal and external partners to develop advanced analytical solutions for insurance marketing and retention</t>
  </si>
  <si>
    <t>Contribute to projects involving descriptive, predictive, and prescriptive analysis leveraging a variety of techniques</t>
  </si>
  <si>
    <t>Lead small projects and/ or work streams as a part of larger projects</t>
  </si>
  <si>
    <t>Extract insights from large data sets using languages such as R, SAS, SQL, and Python</t>
  </si>
  <si>
    <t>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t>
  </si>
  <si>
    <t>TransUnion's Internal Job Title:</t>
  </si>
  <si>
    <t>Analyst, Data Science and Analytics",3.9,"TransUnion</t>
  </si>
  <si>
    <t>3.9","Atlanta, GA","Chicago, IL",5001 to 10000 employees,1968,Company - Public,Financial Analytics &amp; Research,Finance,$1 to $2 billion (USD),-1,0,0,64,106,85.0,TransUnion,GA,0,52,1,0,1,0,0,data scientist,na,2380,0</t>
  </si>
  <si>
    <t>93,Data Modeler,$79K-$134K (Glassdoor est.),"The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t>
  </si>
  <si>
    <t>Develop data models to refine data integration.</t>
  </si>
  <si>
    <t>Derive information from the correlation of raw data.</t>
  </si>
  <si>
    <t>Develop models for the detection of high-risk trends.</t>
  </si>
  <si>
    <t>Develop models for the estimation of risk within a monitored population.</t>
  </si>
  <si>
    <t>Perform data modeling and alerting - multiple models run against the collected data to detect threat activity and predict risk scores for each individual based on observed activity within a range of observed criteria.</t>
  </si>
  <si>
    <t>Clearance:</t>
  </si>
  <si>
    <t>An active DoD TS/SCI clearance based upon a SSBI completed within the last 5 years with a CI Polygraph.</t>
  </si>
  <si>
    <t>The Company:</t>
  </si>
  <si>
    <t>We opened our doors in 2003 and have developed long-standing relationships with our customers, both public and private</t>
  </si>
  <si>
    <t>Weâ€™re an SBA 8(a) and CVE certified Service Disabled Veteran Owned Small Business</t>
  </si>
  <si>
    <t>Weâ€™re ISO 27001:2013, ISO 20000-1:2011, and ISO 9001:2015 certified and have CMMI DEV and SVC ML3 ratings</t>
  </si>
  <si>
    <t>Weâ€™ve been named part of: Inc 5000â€™s Fastest Growing Private Companies in 2016</t>
  </si>
  <si>
    <t xml:space="preserve"> Washington Business Journalâ€™s Fastest Growing Companies in 2015, 2016 and 2017</t>
  </si>
  <si>
    <t xml:space="preserve"> Washington Business Journalâ€™s Best Places to Work in 2015, 2016 and 2017</t>
  </si>
  <si>
    <t>The Employer:</t>
  </si>
  <si>
    <t>We offer great benefits - Paid Time Off, Medical, Dental and Vision Insurance, 401(k) with company matching</t>
  </si>
  <si>
    <t>We invest in our employees â€“ We offer an annual training budget to our employees and opportunities for growth within the organization</t>
  </si>
  <si>
    <t>We work hard, we play hard â€“ We value work/life balance. We hold seasonal company events and a Washington Nationals Season Tickets lottery</t>
  </si>
  <si>
    <t>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t>
  </si>
  <si>
    <t>To perform this job successfully, an individual must be able to perform each essential duty satisfactorily. Reasonable Accommodations may be made to enable qualified individuals with disabilities to perform the essential functions.",4.7,"IT Concepts</t>
  </si>
  <si>
    <t>4.7","Landover, MD","Vienna, VA",51 to 200 employees,2003,Company - Private,IT Services,Information Technology,$10 to $25 million (USD),-1,0,0,79,134,106.5,IT Concepts,MD,0,17,0,0,0,0,0,na,na,2723,0</t>
  </si>
  <si>
    <t>94,Data Analyst / Scientist,$52K-$93K (Glassdoor est.),"Scientific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t>
  </si>
  <si>
    <t>PRIMARY DUTIES &amp; RESPONSIBILITIES:</t>
  </si>
  <si>
    <t>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t>
  </si>
  <si>
    <t>Adept at manipulating data in a tactical or operational context to gain insight into installed sensor and system performance.</t>
  </si>
  <si>
    <t>Must have strong experience using a variety of data analysis methods and data munging tools</t>
  </si>
  <si>
    <t>Must have a proven ability to support technical decisions with data.</t>
  </si>
  <si>
    <t>Being comfortable working with a wide range of stakeholders and functional teams across government and contractor organizations</t>
  </si>
  <si>
    <t>Working with data analysis team members across the enterprise to accomplish the verification and validation of the Joint Simulation Environment</t>
  </si>
  <si>
    <t>Write tools to assist in mining data from flight tests and simulation runs</t>
  </si>
  <si>
    <t>Write tools to assist in comparative analysis of flight tests and simulation runs</t>
  </si>
  <si>
    <t>Assess the effectiveness and accuracy of new data sources and data gathering techniques</t>
  </si>
  <si>
    <t>Implement performance analysis and visualization of flight test and simulation data sets</t>
  </si>
  <si>
    <t>Somr travel required</t>
  </si>
  <si>
    <t>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t>
  </si>
  <si>
    <t>Scientific Research Corporation is an equal opportunity and affirmative action employer that does not discriminate in employment.</t>
  </si>
  <si>
    <t>All qualified applicants will receive consideration for employment without regard to their race, color, religion, sex, age, sexual orientation, gender identity, or national origin, disability or protected veteran status.",4.2,"Scientific Research Corporation</t>
  </si>
  <si>
    <t>4.2","Patuxent River, MD","Atlanta, GA",1001 to 5000 employees,1988,Company - Private,IT Services,Information Technology,$100 to $500 million (USD),-1,0,0,52,93,72.5,Scientific Research Corporation,MD,0,32,0,0,0,0,1,analyst,na,2337,0</t>
  </si>
  <si>
    <t>95,Scientist,$55K-$116K (Glassdoor est.),"Type of Requisition:</t>
  </si>
  <si>
    <t>Clearance Level Must Currently Possess:</t>
  </si>
  <si>
    <t>None</t>
  </si>
  <si>
    <t>Clearance Level Must Be Able to Obtain:</t>
  </si>
  <si>
    <t>Suitability:</t>
  </si>
  <si>
    <t>No Suitability Required</t>
  </si>
  <si>
    <t>Public Trust/Other Required:</t>
  </si>
  <si>
    <t>NACI (T1)</t>
  </si>
  <si>
    <t>Job Family:</t>
  </si>
  <si>
    <t>Scientists</t>
  </si>
  <si>
    <t>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t>
  </si>
  <si>
    <t>Specific duties include:</t>
  </si>
  <si>
    <t>Develop, validate and implement molecular assays for the rapid, accurate detection and identification of multiple vector and pathogen targets using multiple forward facing platforms (e.g. metabarcoding, MinION, MAGPIX).</t>
  </si>
  <si>
    <t>Develop standard operating procedures to formalize testing procedures using these assays so that multiple testing entities may produce comparable data suitable for use in surveillance programs.</t>
  </si>
  <si>
    <t>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t>
  </si>
  <si>
    <t>Upload a report of gene/genome sequences generated, and barcode reference sequences uploaded to the BOLD database shall be provided as part of the Monthly Progress Report</t>
  </si>
  <si>
    <t>Production of multiplex identification assays for pathogens and vectors (e.g. MAGPIX, PCR Assays, metabarcoding, MinION), the development of new taxonomic LUCID keys and updates of these keys to stand-alone Apps, and taxonomic research on vectors of biomedical importance.</t>
  </si>
  <si>
    <t>B.S with 8 years of experience or, M.S with 6 years of experience preferred</t>
  </si>
  <si>
    <t xml:space="preserve"> in molecular biology, biology, or biochemistry or related field.</t>
  </si>
  <si>
    <t>Strong publication and research grant award history</t>
  </si>
  <si>
    <t>Mastery of high throughput DNA/RNA extraction techniques, PCR, Sanger sequencing, next generation sequencing: expertise in primer and/or probe development for multiplex / targeted molecular assays, is essential.</t>
  </si>
  <si>
    <t>Proven experience of designing novel multiplex pathogen detection assays using PCR MAGPIX, MinION is essential</t>
  </si>
  <si>
    <t>Working knowledge of RT-PCR, qPCR, LAMP, immunological assays (such as ELISA, Western Blot, etc) is desirable.</t>
  </si>
  <si>
    <t>Strong scientific communication skills are required, as applicant shall be expected to prepare SOPs, scientific manuscripts and deliver oral presentations.</t>
  </si>
  <si>
    <t>Ability to work in laboratory and field environments</t>
  </si>
  <si>
    <t xml:space="preserve"> may require working evenings and weekends</t>
  </si>
  <si>
    <t xml:space="preserve"> may require travel and ability to work independently following a brief period of specific technical training.</t>
  </si>
  <si>
    <t>#GDITpriority</t>
  </si>
  <si>
    <t>#militaryhealth</t>
  </si>
  <si>
    <t>Scheduled Weekly Hours:</t>
  </si>
  <si>
    <t>Travel Required:</t>
  </si>
  <si>
    <t>Less than 10%</t>
  </si>
  <si>
    <t>Telecommuting Options:</t>
  </si>
  <si>
    <t>Telecommuting Not Allowed</t>
  </si>
  <si>
    <t>Work Location:</t>
  </si>
  <si>
    <t>USA MD Suitland</t>
  </si>
  <si>
    <t>Additional Work Locations:</t>
  </si>
  <si>
    <t>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t>
  </si>
  <si>
    <t>GDIT is an Equal Opportunity/Affirmative Action employer. All qualified applicants will receive consideration for employment without regard to race, color, religion, sex, sexual orientation, gender identity, national origin, disability, or veteran status, or any other protected class.",3.4,"General Dynamics Information Technology</t>
  </si>
  <si>
    <t>3.4","Suitland, MD","Fairfax, VA",10000+ employees,1996,Subsidiary or Business Segment,IT Services,Information Technology,$10+ billion (USD),"SAIC, Leidos, Northrop Grumman",0,0,55,116,85.5,General Dynamics Information Technology,MD,0,24,0,0,0,0,0,na,na,4088,3</t>
  </si>
  <si>
    <t>96,Data Scientist,$72K-$123K (Glassdoor est.),"Why choose between doing meaningful work and</t>
  </si>
  <si>
    <t>having a fulfilling life? At MITRE, you can have both. That's because MITRE</t>
  </si>
  <si>
    <t>people are committed to tackling our nation's toughest challengesâ€”and we're</t>
  </si>
  <si>
    <t>committed to the long-term well-being of our employees. MITRE is different from</t>
  </si>
  <si>
    <t>most technology companies. We are a not-for-profit corporation chartered to</t>
  </si>
  <si>
    <t>work for the public interest, with no commercial conflicts to influence what we</t>
  </si>
  <si>
    <t>do. The Research &amp; Development centers we operate for the government create</t>
  </si>
  <si>
    <t>lasting impact in fields as diverse as cybersecurity, healthcare, aviation,</t>
  </si>
  <si>
    <t>defense, and enterprise transformation. We're making a difference every</t>
  </si>
  <si>
    <t>dayâ€”working for a safer, healthier, and more secure nation and world.</t>
  </si>
  <si>
    <t>The</t>
  </si>
  <si>
    <t>HLSC Software and IT Systems Department is seeking talented data scientists</t>
  </si>
  <si>
    <t>experienced in data analytics and data visualization. With more and more data everywhere, the</t>
  </si>
  <si>
    <t>Department of Homeland Security (DHS) needs dedicated technical expertise and</t>
  </si>
  <si>
    <t>subject-matter support in data storage, security, computation, analysis and</t>
  </si>
  <si>
    <t>visualization.</t>
  </si>
  <si>
    <t>Key Functions:</t>
  </si>
  <si>
    <t>Acquire</t>
  </si>
  <si>
    <t>fundamental understanding of analytical equipment and tools to include open</t>
  </si>
  <si>
    <t>source intelligence (OSINT) platforms</t>
  </si>
  <si>
    <t>Operate</t>
  </si>
  <si>
    <t>analytical equipment and tools</t>
  </si>
  <si>
    <t>Perform</t>
  </si>
  <si>
    <t>processing and analysis of collected information</t>
  </si>
  <si>
    <t>Support</t>
  </si>
  <si>
    <t>the development and application of a technical process approach to a sponsor</t>
  </si>
  <si>
    <t>problem</t>
  </si>
  <si>
    <t>Present</t>
  </si>
  <si>
    <t>results in an intuitive manner that can be understood by all sponsor audiences,</t>
  </si>
  <si>
    <t>regardless of technical expertise and conduct insightful, actionable analyses</t>
  </si>
  <si>
    <t>with databases technologies (e.g., PostgreSQL, Oracle, MySQL, SQL Server,</t>
  </si>
  <si>
    <t>MongoDB, Neo4j)</t>
  </si>
  <si>
    <t>manipulating datasets with at least one modern programming language or business</t>
  </si>
  <si>
    <t>intelligence platform like Python, SAS, MATLAB, C , R, Java, SQL, PL/SQL</t>
  </si>
  <si>
    <t>Creatively</t>
  </si>
  <si>
    <t>apply visualizations to large datasets using tools like Tableau, Power BI, or</t>
  </si>
  <si>
    <t>Qlik</t>
  </si>
  <si>
    <t>Ability</t>
  </si>
  <si>
    <t>to understand and map data relationships</t>
  </si>
  <si>
    <t>Work</t>
  </si>
  <si>
    <t>with sponsors, vendors, and partner contractors to gain understanding of</t>
  </si>
  <si>
    <t>sponsor business challenges and evaluate possible technical solutions</t>
  </si>
  <si>
    <t>Be</t>
  </si>
  <si>
    <t>a contributing member on a project team, able to be flexible with scope and</t>
  </si>
  <si>
    <t>schedule changes</t>
  </si>
  <si>
    <t>BS and 2 years of experience</t>
  </si>
  <si>
    <t>BS in Computer Science or other</t>
  </si>
  <si>
    <t>related discipline</t>
  </si>
  <si>
    <t>2 or more years of experience with data</t>
  </si>
  <si>
    <t>analytics and data visualization</t>
  </si>
  <si>
    <t>The candidate should possess extensive experience analyzing</t>
  </si>
  <si>
    <t>large scale datasets from prominent and emerging domains as well as complex</t>
  </si>
  <si>
    <t>social networks using unique and innovative methodologies.</t>
  </si>
  <si>
    <t>The candidate should have a strong knowledge</t>
  </si>
  <si>
    <t>of data science, various programming languages, and open source</t>
  </si>
  <si>
    <t>technologies.</t>
  </si>
  <si>
    <t>Skills sought include:</t>
  </si>
  <si>
    <t>Experienced with utilizing existing open source social media</t>
  </si>
  <si>
    <t>methodologies to apply specialized tools and capabilities in support of the</t>
  </si>
  <si>
    <t>Department of Homeland Security (DHS) national security mission</t>
  </si>
  <si>
    <t>Experienced</t>
  </si>
  <si>
    <t>organizing analytic results for further analysis</t>
  </si>
  <si>
    <t>Ability to</t>
  </si>
  <si>
    <t>find patterns in data and clearly articulate the entire analysis (e.g.,</t>
  </si>
  <si>
    <t>methodology, results, assumptions, constraints) using various suites of tools</t>
  </si>
  <si>
    <t>apply visualizations to large datasets using tools like Tableau, Power BI, or Qlik</t>
  </si>
  <si>
    <t>understand and map data relationships</t>
  </si>
  <si>
    <t>assess the quality of data or tool against a set of requirements</t>
  </si>
  <si>
    <t>prepare comprehensive written reports, presentations, and charts based on</t>
  </si>
  <si>
    <t>research, collection, and analysis of intelligence data</t>
  </si>
  <si>
    <t>Excellent</t>
  </si>
  <si>
    <t>written and verbal communication skills, adapted to a variety of audiences and</t>
  </si>
  <si>
    <t>technical understanding</t>
  </si>
  <si>
    <t>Advanced and</t>
  </si>
  <si>
    <t>proven ability to:</t>
  </si>
  <si>
    <t>Assess the</t>
  </si>
  <si>
    <t>gaps between current capabilities and target business/IT needs</t>
  </si>
  <si>
    <t>Analyze and</t>
  </si>
  <si>
    <t>align business and technology strategies</t>
  </si>
  <si>
    <t>Identify,</t>
  </si>
  <si>
    <t>analyze, and recommend high-impact alternative solutions and prototypes</t>
  </si>
  <si>
    <t>Required Business/Soft Skills:</t>
  </si>
  <si>
    <t>in a customer-facing environment</t>
  </si>
  <si>
    <t>leverage both MITRE and team knowledge effectively</t>
  </si>
  <si>
    <t>work in a â€śwar roomâ€ť environment (i.e., close quarters within an open team room</t>
  </si>
  <si>
    <t>with multiple conversations)</t>
  </si>
  <si>
    <t>work with a variety of audiences to include sponsors, vendors, and partner</t>
  </si>
  <si>
    <t>contractors</t>
  </si>
  <si>
    <t>Strong</t>
  </si>
  <si>
    <t>communications and interpersonal skills</t>
  </si>
  <si>
    <t>Must have</t>
  </si>
  <si>
    <t>good analytical, written, presentation skills</t>
  </si>
  <si>
    <t>interpersonal communication skills to interact with senior Government staff,</t>
  </si>
  <si>
    <t>technical peers, and MITRE team members</t>
  </si>
  <si>
    <t>work in a dynamic fast-paced environment</t>
  </si>
  <si>
    <t>Candidates who currently possess DHS Suitability clearance</t>
  </si>
  <si>
    <t>MITREâ€™s workplace reflects our values. We offer</t>
  </si>
  <si>
    <t>competitive benefits, exceptional professional development opportunities, and a</t>
  </si>
  <si>
    <t>culture of innovation that embraces diversity, inclusion, flexibility,</t>
  </si>
  <si>
    <t>collaboration, and career growth. If this sounds like the choice you want to</t>
  </si>
  <si>
    <t>make, then choose MITREâ€”and make a difference with us. For more information</t>
  </si>
  <si>
    <t>please visit https://www.mitre.org/careers/working-at-mitre. U.S Citizenship is required for most positions.",3.2,"MITRE</t>
  </si>
  <si>
    <t>3.2","McLean, VA","Bedford, MA",5001 to 10000 employees,1958,Nonprofit Organization,Federal Agencies,Government,$1 to $2 billion (USD),"Battelle, General Atomics, SAIC",0,0,72,123,97.5,MITRE,VA,0,62,1,0,0,0,1,data scientist,na,5342,3</t>
  </si>
  <si>
    <t>97,Data Scientist,$74K-$124K (Glassdoor est.),"Data Scientist</t>
  </si>
  <si>
    <t>US Citizenship and a current TS/SCI clearance are required for the position.</t>
  </si>
  <si>
    <t>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t>
  </si>
  <si>
    <t>Ability to collect, process, analyze and report large amounts of quantitative and qualitative data, and identify trends anomalies with minimal supervision</t>
  </si>
  <si>
    <t>Ability to Evaluate performance management and formulate recommendations for senior leadership with minimal supervision</t>
  </si>
  <si>
    <t>Ability to explain mathematical formulas and statistical findings to non-technical users and decision makers</t>
  </si>
  <si>
    <t>Extract business insights from analysis of data and communicate (orally, written, or visually) those insights to business leaders</t>
  </si>
  <si>
    <t>Proficiency in Microsoft Excel (e.g Pivot Tables and Pivot Charts, Multiple criteria Lookups, Nested logical/IF formulas, etc...), and Microsoft PowerPoint</t>
  </si>
  <si>
    <t>Programming experience with Python for data analysis (e.g. Pandas, NumPy, matplotlib, etc...)</t>
  </si>
  <si>
    <t xml:space="preserve"> particularly in processing and analysis of different sources of quantitative and qualitative data</t>
  </si>
  <si>
    <t>Honed presentation and product demo skills</t>
  </si>
  <si>
    <t>Work cross functionally</t>
  </si>
  <si>
    <t>Match analytic solutions to business needs</t>
  </si>
  <si>
    <t>Input and manipulate data using a dashboard (e.g. Tableau, SharePoint, etc.) visualization system</t>
  </si>
  <si>
    <t>Basic programming and scripting experience with JSON is not mandatory, but is considered a plus</t>
  </si>
  <si>
    <t>Bachelorâ€™s degree is required</t>
  </si>
  <si>
    <t>The Buffalo Group is an Equal Opportunity Employer",3.9,"The Buffalo Group</t>
  </si>
  <si>
    <t>3.9","Fort Belvoir, VA","Reston, VA",501 to 1000 employees,2010,Company - Private,IT Services,Information Technology,$100 to $500 million (USD),"ManTech, Booz Allen Hamilton, Leidos",0,0,74,124,99.0,The Buffalo Group,VA,0,10,1,0,0,0,1,data scientist,na,2588,3</t>
  </si>
  <si>
    <t>98,Data Analyst,$40K-$73K (Glassdoor est.),"The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t>
  </si>
  <si>
    <t>PRIMARY JOB RESPONSIBILITIES:</t>
  </si>
  <si>
    <t>â€˘ Perform routine and ad hoc encounters and claim resubmissions.</t>
  </si>
  <si>
    <t>o Use SQL tools to resubmit encounters for clients such as NY, FL, and other markets</t>
  </si>
  <si>
    <t>o Work with BAs and developers to streamline/automate processes</t>
  </si>
  <si>
    <t>â€˘ Run, edit and maintain data extracts, applications, and ad-hoc queries as requested by internal and external customers using SQL, SSIS, Informatica toolset (Powercenter, B2B with MFT)</t>
  </si>
  <si>
    <t>o Analyze discrepancies with invoice detail files, provider files, etc.</t>
  </si>
  <si>
    <t>o Re-run TWS or manual jobs to ensure data delivery and compliance</t>
  </si>
  <si>
    <t>o Run, test, deploy, or retire TWS jobs as needed</t>
  </si>
  <si>
    <t>o Ensure scheduled and ad hoc extracts are delivered per schedule</t>
  </si>
  <si>
    <t>o Ensure scheduled EDI and flat files are received per schedule</t>
  </si>
  <si>
    <t>o Onboard inbound and outbound client data to automated file transfer solution</t>
  </si>
  <si>
    <t>o Track inbound/outbound files, errors, and discrepancies</t>
  </si>
  <si>
    <t xml:space="preserve"> identify and report trends.</t>
  </si>
  <si>
    <t>â€˘ Analyze data and extract requests and help define technical specifications for efficient development.</t>
  </si>
  <si>
    <t>o Requests include custom flat files and a significant focus on healthcare encounters and HIPAA X12 transactions: 837, 999, 277, 835</t>
  </si>
  <si>
    <t>o Support BAs by reviewing and/or updating data maps, spec docs, etc.</t>
  </si>
  <si>
    <t>o Write/update run docs and other documentation related to deployed extracts</t>
  </si>
  <si>
    <t>o Collaborate on the definition, development, and maintenance of standards and processes.</t>
  </si>
  <si>
    <t>â€˘ Facilitate and perform deep-dive data analysis and reconciliation with external clients</t>
  </si>
  <si>
    <t>o Use SQL tools to develop and automate enrollment reconciliation reporting</t>
  </si>
  <si>
    <t>o Support enrollment error management</t>
  </si>
  <si>
    <t>o Develop a thorough understanding of clients within the assigned region</t>
  </si>
  <si>
    <t>o Identify and coordinate data changes impacting clients and extracts across multiple business units and departments</t>
  </si>
  <si>
    <t>o Maintain documentation associated with contractual requirements</t>
  </si>
  <si>
    <t xml:space="preserve"> track operational results to ensure quality metrics are achieved and/or exceeded.</t>
  </si>
  <si>
    <t>â€˘ Demonstrate expertise in a variety of IT concepts, practices, and procedures and maintains general knowledge of company-wide processes and systems (e.g. Windward).</t>
  </si>
  <si>
    <t>â€˘ Successfully manage a high volume of projects and tasks with, often with competing priorities.</t>
  </si>
  <si>
    <t>â€˘ Ensure regulatory and legal compliance (HIPAA) within the department.</t>
  </si>
  <si>
    <t>â€˘ Drive continuous improvement in CDM solutions and processes.</t>
  </si>
  <si>
    <t>â€˘ Support DentaQuests goals and objectives by working closely with the management team to deliver value to the business.</t>
  </si>
  <si>
    <t>â€˘ Serve as a mentoring resource for other team members.</t>
  </si>
  <si>
    <t>â€˘ Other duties as assigned.</t>
  </si>
  <si>
    <t>JOB REQUIREMENTS:</t>
  </si>
  <si>
    <t>â€˘ BS degree in Business, Computer Science, Engineering, Information Systems or related field (or equivalent experience)</t>
  </si>
  <si>
    <t>Proficiency in the following technical concepts:</t>
  </si>
  <si>
    <t>â€˘ 2 years of experience in a business role with operational deliverable responsibilities.</t>
  </si>
  <si>
    <t>â€˘ Knowledge of general computer software.</t>
  </si>
  <si>
    <t>â€˘ Expert level proficiency in the use of advanced features of MS Office.</t>
  </si>
  <si>
    <t>â€˘ Relational Database concept knowledge (SQL Server preferred)</t>
  </si>
  <si>
    <t>â€˘ Exposure to ETL, reporting concepts, SQL, or SSIS preferred.</t>
  </si>
  <si>
    <t>â€˘ Experience with SQL queries.</t>
  </si>
  <si>
    <t>â€˘ Good interpersonal skills.</t>
  </si>
  <si>
    <t>â€˘ Excellent verbal and written communication skills.</t>
  </si>
  <si>
    <t>â€˘ Ability to prioritize and organize multiple tasks with high attention to detail.</t>
  </si>
  <si>
    <t>â€˘ Desired knowledge of dental or medical insurance claims processing including:</t>
  </si>
  <si>
    <t>o Hands-on experience with HIPAA EDI transaction formats including 837, 835, 277, 997, 999, 834</t>
  </si>
  <si>
    <t>o Familiarity with appropriate handling of PHI data</t>
  </si>
  <si>
    <t>PHYSICAL DEMANDS:</t>
  </si>
  <si>
    <t>â€˘ Incumbent must be able to communicate effectively.</t>
  </si>
  <si>
    <t>â€˘ Requires overall light physical effort (up to 25lbs.)</t>
  </si>
  <si>
    <t>â€˘ Manual dexterity and sitting are required in carrying out the position's own position responsibilities (i.e. use of a personal computer).</t>
  </si>
  <si>
    <t>â€˘ Ability to travel or move about within and outside serviced facilities required.</t>
  </si>
  <si>
    <t>â€˘ Incumbent works primarily in either a private or shared office environment.",3.1,"DentaQuest</t>
  </si>
  <si>
    <t>3.1","Milwaukee, WI","Boston, MA",1001 to 5000 employees,2001,Company - Private,Insurance Carriers,Insurance,$2 to $5 billion (USD),"MCNA Dental Plans, United Concordia, Delta Dental Plans Association",0,0,40,73,56.5,DentaQuest,WI,0,19,0,0,0,0,1,analyst,na,4203,3</t>
  </si>
  <si>
    <t>99,Lead Data Scientist,$102K-$164K (Glassdoor est.),"Position Title: Lead Data Scientist</t>
  </si>
  <si>
    <t>Department: Government Services â€“ DISA</t>
  </si>
  <si>
    <t>Status: Full-Time, Regular, Exempt</t>
  </si>
  <si>
    <t>Location: Silver Spring, MD</t>
  </si>
  <si>
    <t>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t>
  </si>
  <si>
    <t>Key Duties &amp; Responsibilities:</t>
  </si>
  <si>
    <t>Work with the customer to understand their cyber needs and help formalize requirements to attain the level of automation needed.</t>
  </si>
  <si>
    <t>Work with the customer to ensure a consistent tenable cyber strategy for accomplishing their mission goals.</t>
  </si>
  <si>
    <t>Work with analytic developers and data scientists to automate threat detection, analysis, and tracking of the threat actors and TTPs.</t>
  </si>
  <si>
    <t>Support managed security services and incident response efforts by providing threat research and expertise when requested. Ensure that network defenders have sufficient contextual threat knowledge to take corrective action.</t>
  </si>
  <si>
    <t>Perform data mining, data cleaning, data exploration, feature engineering, predictive modeling and data visualization.</t>
  </si>
  <si>
    <t>Analyze and conduct research using network and security data collected for clients.</t>
  </si>
  <si>
    <t>Present findings to the client, and in other ways as appropriate such as via customer on-site visits, tech exchanges, conferences, trade publications and academic journals. Findings presented may include insights from data (anomalies, trends, etc.), programs, processes and procedures.</t>
  </si>
  <si>
    <t>Manage cyber security focused data scientists and foster their continued technical development.</t>
  </si>
  <si>
    <t>Be responsible for timely and accurate completion of other tasks as defined by the manager.</t>
  </si>
  <si>
    <t>Required Skills and Qualifications:</t>
  </si>
  <si>
    <t>10 years of experience in at least one of the following engineering disciplines:</t>
  </si>
  <si>
    <t>computer engineering, communication engineering, network engineering, systems engineering, data science</t>
  </si>
  <si>
    <t>Bachelor's degree in Information Security, Computer Science or other IT-related technical curriculum from an accredited institution (or Associate's degree + 4 years relevant experience OR 6 years relevant experience)</t>
  </si>
  <si>
    <t>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t>
  </si>
  <si>
    <t>Advanced understanding of IT security concepts and controls</t>
  </si>
  <si>
    <t>Knowledge of tools and methods used in both targeted intrusions and large scale attacks.</t>
  </si>
  <si>
    <t>Experience with or capability to acquire knowledge of data transport, data conversion, and ingest solutions.</t>
  </si>
  <si>
    <t>Knowledge of network protocols, including DNS, BGP, RDP, SNMP, etc.</t>
  </si>
  <si>
    <t>Experience with or capability to acquire knowledge of any cyber security tools such as SIEM, Nessus, Splunk, Retina, Sourcefire, HBSS, Noesis, Wireshark, and full-packet capture solutions.</t>
  </si>
  <si>
    <t>Ability to analyze raw data and create actionable intelligence, indicators of compromise, and detection and mitigation plans.</t>
  </si>
  <si>
    <t>Strong communication skills and the ability to present complex technical topics to a range of audiences in clear and easy to understand language (both verbal and written).</t>
  </si>
  <si>
    <t>Strong teamwork and interpersonal skills, including the ability to work with a globally distributed team.</t>
  </si>
  <si>
    <t>Experience with self-documentation practices utilizing products such as</t>
  </si>
  <si>
    <t xml:space="preserve"> MS Visio, MS Project, JIRA, Wiki Articles, and creating Standard Operating Procedures (SOPâ€™s) using MS Word is a plus.</t>
  </si>
  <si>
    <t>Experience in both static (C, C++, Java, Scala, etc.) as well as dynamic (Python, Ruby, etc.) programming languages is a plus.</t>
  </si>
  <si>
    <t>Must possess an active Secret or higher security clearance, Top Secret preferred.</t>
  </si>
  <si>
    <t>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t>
  </si>
  <si>
    <t>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conditions",4.1,"Redjack</t>
  </si>
  <si>
    <t>4.1","Silver Spring, MD","Silver Spring, MD",1 to 50 employees,2007,Company - Private,IT Services,Information Technology,Unknown / Non-Applicable,-1,0,0,102,164,133.0,Redjack,MD,1,13,1,0,0,0,0,data scientist,senior,5467,0</t>
  </si>
  <si>
    <t>100,Data Scientist,$89K-$153K (Glassdoor est.),"The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t>
  </si>
  <si>
    <t>The compensation package includes a competitive salary and incentive structure, generous benefits, and valuable business experiences, challenges, and excitement of contributing to the success of a fast-growing technology startup company.</t>
  </si>
  <si>
    <t>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t>
  </si>
  <si>
    <t>This position reports to the Chief Product Officer.</t>
  </si>
  <si>
    <t>Conducting research on some of the worldâ€™s most interesting alternative datasets</t>
  </si>
  <si>
    <t>Planning, developing, and applying cutting-edge machine learning systems and statistical modeling to extract insight from vast amounts of data at scale</t>
  </si>
  <si>
    <t>Writing production-ready code to analyze, structure, and make accurate and timely predictions</t>
  </si>
  <si>
    <t>Designing systems to monitor the results of models in productions, discover and address anomalies, and ensure the robustness and reliability of these models</t>
  </si>
  <si>
    <t>Leading projects from start to finish, collaborating with 7Parkâ€™s senior management, product managers, engineers, external data partners, and clients</t>
  </si>
  <si>
    <t>Bachelorâ€™s degree or higher in computer science, mathematics, statistics, linguistics, physics, computational finance, or similar quantitative field</t>
  </si>
  <si>
    <t>3 â€“ 5 years of relevant professional experience in data science</t>
  </si>
  <si>
    <t>Strong knowledge of machine learning, computer science, mathematics, and statistics</t>
  </si>
  <si>
    <t>Strong programming skills in Python, R, and/or Scala</t>
  </si>
  <si>
    <t>Experience with NumPy, SciPy, Pandas, Scikit-Learn, TensorFlow, and Keras. PyTorch is also acceptable</t>
  </si>
  <si>
    <t>Experience with building distributed machine learning systems using Apache Spark and a working knowledge of MLlib</t>
  </si>
  <si>
    <t>Experience with several of the following concepts: decision trees, random forests, and gradient boosting</t>
  </si>
  <si>
    <t xml:space="preserve"> linear regression</t>
  </si>
  <si>
    <t xml:space="preserve"> logistic regression</t>
  </si>
  <si>
    <t xml:space="preserve"> linear and non-linear dimensionality reduction using PCA, kernel methods, and dictionary learning</t>
  </si>
  <si>
    <t xml:space="preserve"> clustering with K-means, hierarchical clustering, and DBSCAN</t>
  </si>
  <si>
    <t xml:space="preserve"> autoencoders</t>
  </si>
  <si>
    <t xml:space="preserve"> generative models</t>
  </si>
  <si>
    <t xml:space="preserve"> and sequential data modeling</t>
  </si>
  <si>
    <t>Results driven attitude with a strong desire to build data platforms that enable 7Park Dataâ€™s insights across a massive and diverse set of data</t>
  </si>
  <si>
    <t>Fearlessness in the pursuit of process improvement, implementation, and change</t>
  </si>
  <si>
    <t>Flexibility and willingness to adapt to the changing demands of a fast-paced, startup environment</t>
  </si>
  <si>
    <t>Solutions oriented approach and multi-dimensional problem solving</t>
  </si>
  <si>
    <t>Highly self-motivated and results oriented, proven track record of exceeding goals</t>
  </si>
  <si>
    <t>Commitment to success and willingness to put forth the effort to achieve it</t>
  </si>
  <si>
    <t>Strong written and verbal English communication skills",3.8,"7Park Data</t>
  </si>
  <si>
    <t>3.8","New York, NY","New York, NY",51 to 200 employees,2012,Company - Private,Research &amp; Development,Business Services,Unknown / Non-Applicable,-1,0,0,89,153,121.0,7Park Data,NY,1,8,1,0,1,0,0,data scientist,na,3443,0</t>
  </si>
  <si>
    <t>101,Data Scientist,$61K-$110K (Glassdoor est.),"About Us</t>
  </si>
  <si>
    <t>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t>
  </si>
  <si>
    <t>Role Summary</t>
  </si>
  <si>
    <t>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t>
  </si>
  <si>
    <t>Collect and consult on the best ways to warehouse the myriad datasets across the organization using SQL and other databases</t>
  </si>
  <si>
    <t>Translate business requirements to technical requirements</t>
  </si>
  <si>
    <t>Champion and lead the development of cross-organizational dashboards</t>
  </si>
  <si>
    <t>Educate executives and leadership on model outputs to improve their understanding of data science and apply the results to business decisions</t>
  </si>
  <si>
    <t>Lead multiple projects and serve as project manager to identify issues, priorities, and goals</t>
  </si>
  <si>
    <t>Navigate ambiguity</t>
  </si>
  <si>
    <t xml:space="preserve"> identify and tackle strategic opportunities and problems we have not fully defined through data</t>
  </si>
  <si>
    <t>Apply a range of data science techniques and tools to solve difficult business problems</t>
  </si>
  <si>
    <t>3+ years of work experience applying varied data science methodologies</t>
  </si>
  <si>
    <t>3+ years of work experience with data mining and advanced analytics and/or statistics</t>
  </si>
  <si>
    <t>2+ years of project experience using Python and/or R</t>
  </si>
  <si>
    <t>Masters Degree in Data Science, Math, or Analytics</t>
  </si>
  <si>
    <t>Expert level SQL Structured Query Language</t>
  </si>
  <si>
    <t>Proficiency with Microsoft SQL Server</t>
  </si>
  <si>
    <t>Research, in-depth analysis and reporting skills</t>
  </si>
  <si>
    <t>3+ years work experience managing data analytics projects</t>
  </si>
  <si>
    <t>Ability to distill large datasets into understandable information</t>
  </si>
  <si>
    <t>Knowledge of advanced statistical techniques and concepts (regression, properties of distributions, statistical tests and proper usage, etc.) and experience with applications</t>
  </si>
  <si>
    <t>Experience using leading business intelligence tools</t>
  </si>
  <si>
    <t>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t>
  </si>
  <si>
    <t>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t>
  </si>
  <si>
    <t>For technical support or questions regarding the Recruiting process, please contact by sending an e-mail jobs@rrms.com. We are a company that participates in e-verify. For more information, see https://www.e-verify.gov/about-e-verify/what-is-e-verify</t>
  </si>
  <si>
    <t>INDCAMP2",4.7,"Rapid Response Monitoring</t>
  </si>
  <si>
    <t>4.7","Syracuse, NY","Syracuse, NY",501 to 1000 employees,1992,Company - Private,Security Services,Business Services,Unknown / Non-Applicable,"COPS Monitoring, National Monitoring Center, Affiliated Monitoring",0,0,61,110,85.5,Rapid Response Monitoring,NY,1,28,1,0,0,0,0,data scientist,na,3316,3</t>
  </si>
  <si>
    <t>102,"Data Scientist, Rice University",$65K-$110K (Glassdoor est.),"Trilogy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t>
  </si>
  <si>
    <t>Our programs have been in existence since 2015, and since then, we've launched an additional 300 classes across the nation. We have hired more than 1,900 Instructors and Teaching Assistants to support our students.</t>
  </si>
  <si>
    <t>The Job:</t>
  </si>
  <si>
    <t>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t>
  </si>
  <si>
    <t xml:space="preserve"> while at the same time, sharing your own professional experiences and industry insight with the students.</t>
  </si>
  <si>
    <t>Our Financial Technology Program:</t>
  </si>
  <si>
    <t>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t>
  </si>
  <si>
    <t>Why teach with us?</t>
  </si>
  <si>
    <t>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t>
  </si>
  <si>
    <t>We'll provide the guidance, training, lesson plans, and tools to support you on your journey of impacting lives in the classroom.</t>
  </si>
  <si>
    <t>What You Will Do:</t>
  </si>
  <si>
    <t>Lead lectures and share your own personal experiences as an industry professional</t>
  </si>
  <si>
    <t>Facilitate a hands on lab environment for students to gain real world knowledge</t>
  </si>
  <si>
    <t>Coach students through coding activities and in-class projects</t>
  </si>
  <si>
    <t>Distribute Class Materials and Recorded Lectures to set up students for success</t>
  </si>
  <si>
    <t>Ensure a positive learning environment for students by infusing empathy and support into all that you do</t>
  </si>
  <si>
    <t>Be a classroom manager and confirm students are engaged and learning at every turn</t>
  </si>
  <si>
    <t>Make sure students are receiving timely feedback and grades on their assignments from you and your teaching assistants.</t>
  </si>
  <si>
    <t>Experience, or willingness to learn, the following Technologies is required:</t>
  </si>
  <si>
    <t>Python 3 and Python Libraries such as Pandas, Matplotlib, NumPy, and more</t>
  </si>
  <si>
    <t>SQL and NoSQL Databases</t>
  </si>
  <si>
    <t>Deploying Machine Learning Models, Including using SKlearn, Tensorflow, or Statsmodels</t>
  </si>
  <si>
    <t>What makes you a great fit (Requirements):</t>
  </si>
  <si>
    <t>Bachelor's Degree</t>
  </si>
  <si>
    <t>Minimum of 4-5 years of work experience</t>
  </si>
  <si>
    <t>A positive attitude</t>
  </si>
  <si>
    <t>Ability to deliver our lesson plans that are taught in classrooms across the country to the student body</t>
  </si>
  <si>
    <t>Openness to share your own professional experiences and industry insight with the students</t>
  </si>
  <si>
    <t>Ability to support our students individually as they go through an emotional roller coaster</t>
  </si>
  <si>
    <t>Be able to infuse empathy, support, encouragement, and fun into the student experience</t>
  </si>
  <si>
    <t>Logistics:</t>
  </si>
  <si>
    <t>24-week program</t>
  </si>
  <si>
    <t>Mon/Wed/Sat OR Tue/Thu/Sat Schedule</t>
  </si>
  <si>
    <t>Weekday Classes: 5:45pm - 10pm (includes office hours and break)</t>
  </si>
  <si>
    <t>Saturday Classes: 9:30am - 2:30pm (includes office hours and lunch break)",4.3,"Trilogy Ed</t>
  </si>
  <si>
    <t>4.3","Houston, TX","New York, NY",1001 to 5000 employees,2015,Subsidiary or Business Segment,Education Training Services,Education,Unknown / Non-Applicable,"General Assembly, Kaplan University, Ironhack",0,0,65,110,87.5,Trilogy Ed,TX,0,5,1,0,0,0,0,data scientist,na,3717,3</t>
  </si>
  <si>
    <t>103,Senior Data Scientist,$200K-$275K(Employer est.),"Who we want:</t>
  </si>
  <si>
    <t>Are you committed to using your talents in research and advanced analytics to give global organizations critical advice?</t>
  </si>
  <si>
    <t>Are you a leader who applies your instincts and expertise to discover breakthroughs that are key to clientsâ€™ growth?</t>
  </si>
  <si>
    <t>Are you a driven professional who can manage multiple projects, set a standard of excellence and follow through on commitments for exceptional results?</t>
  </si>
  <si>
    <t>Do you instinctively connect with others, understand individualsâ€™ needs and share your passion for analytics to achieve shared goals?</t>
  </si>
  <si>
    <t>Do you excel at building predictive models using various data sources and techniques to inform practical business decisions?</t>
  </si>
  <si>
    <t>What you will do:</t>
  </si>
  <si>
    <t>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t>
  </si>
  <si>
    <t>Gallupâ€™s unique data give you an unparalleled opportunity to use your creativity to explore new avenues of social research. George Gallupâ€™s legacy â€” founded in 1936 â€” established Gallupâ€™s gold standard in survey research methodology.</t>
  </si>
  <si>
    <t>What you need:</t>
  </si>
  <si>
    <t>Ph.D. required. A degree from a statistics, engineering, mathematics, computer science, computational social science, physics or operations research program preferred.</t>
  </si>
  <si>
    <t>Previous or current Top-Secret U.S. government clearance required</t>
  </si>
  <si>
    <t>At least 16 years of work experience (which can include years spent earning advanced degrees)</t>
  </si>
  <si>
    <t>Expert-level production coding in Python preferred</t>
  </si>
  <si>
    <t>Mastery in conducting analysis in Python and/or R required</t>
  </si>
  <si>
    <t xml:space="preserve"> additional analytic software experience a plus</t>
  </si>
  <si>
    <t>At least four years of experience building production-level machine learning and predictive analytics systems with data pipelines required</t>
  </si>
  <si>
    <t>A deep understanding of the mathematical fundamentals of machine learning and statistics, with an emphasis on nonparametric, nonlinear methods (e.g., random forests, support vector machines, neural networks) and natural language processing required</t>
  </si>
  <si>
    <t>At least one year of experience working within distributed systems and managing workflows in a cloud infrastructure required</t>
  </si>
  <si>
    <t>Must be currently authorized to work in the United States on a full-time basis</t>
  </si>
  <si>
    <t>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law.",4.2,"Gallup</t>
  </si>
  <si>
    <t>4.2","Washington, DC","Washington, DC",1001 to 5000 employees,1935,Company - Private,Consulting,Business Services,Unknown / Non-Applicable,"Advisory Board, Booz Allen Hamilton, McKinsey &amp; Company",0,0,200,275,237.5,Gallup,DC,1,85,1,0,0,0,1,data scientist,senior,3301,3</t>
  </si>
  <si>
    <t>104,Data Engineer,$68K-$123K (Glassdoor est.),"Company Description</t>
  </si>
  <si>
    <t>CapTech is a team of master builders, creators, and problem solvers who help clients grow efficient, successful businesses. We unite diverse skills and perspectives to transform how data, systems, and ingenuity enable each client to advance whatâ€™s possible in a changing world.</t>
  </si>
  <si>
    <t>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t>
  </si>
  <si>
    <t>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t>
  </si>
  <si>
    <t>Specific responsibilities for the Data Engineer, Analytics position include:</t>
  </si>
  <si>
    <t>Design, develop, document, and test advanced data systems that bring together data from disparate sources, making it available to data scientists, analysts, and other users using scripting and/or programming languages (Python, Java, C, etc)</t>
  </si>
  <si>
    <t>Evaluate structured and unstructured datasets utilizing statistics, data mining, and predictive analytics to gain additional business insights</t>
  </si>
  <si>
    <t>Design, develop, and implement data processing pipelines at scale</t>
  </si>
  <si>
    <t>Present programming documentation and design to team members and convey complex information in a clear and concise manner.</t>
  </si>
  <si>
    <t>Extract data from multiple sources, integrate disparate data into a common data model, and integrate data into a target database, application, or file using efficient programming processes.</t>
  </si>
  <si>
    <t>Write and refine code to ensure performance and reliability of data extraction and processing.</t>
  </si>
  <si>
    <t>Communicate with all levels of stakeholders as appropriate, including executives, data modelers, application developers, business users, and customers</t>
  </si>
  <si>
    <t>Participate in requirements gathering sessions with business and technical staff to distill technical requirements from business requests.</t>
  </si>
  <si>
    <t>Partner with clients to fully understand business philosophy and IT Strategy</t>
  </si>
  <si>
    <t xml:space="preserve"> recommend process improvements to increase efficiency and reliability in ETL development.</t>
  </si>
  <si>
    <t>Collaborate with Quality Assurance resources to debug code and ensure the timely delivery of products.</t>
  </si>
  <si>
    <t>Some of our technologies might include: HDFS, Cassandra, Spark, Java, Scala, Informatica, SQL Server, Oracle, Ab Initio, Kafka.</t>
  </si>
  <si>
    <t>Specific qualifications for the Data Engineer, Analytics position include:</t>
  </si>
  <si>
    <t>4+ years of development experience building ETL graphs using the Ab Initio GDE, EME and Co-Operating system preferred</t>
  </si>
  <si>
    <t>Strong SQL development skills</t>
  </si>
  <si>
    <t>Development experience with python preferred</t>
  </si>
  <si>
    <t>Development experience with Unix tools and shell scripts</t>
  </si>
  <si>
    <t>Development experience with at least two different database platforms (Teradata, Oracle, MySQL, MS SQL, etc.)</t>
  </si>
  <si>
    <t>Minimum of 3 years experience designing, developing, and testing software aligned with defined requirements</t>
  </si>
  <si>
    <t>Experience tuning SQL queries to ensure performance and reliability</t>
  </si>
  <si>
    <t>Software engineering best-practices, including version control (Git, TFS, JIRA, etc.) and test driven development</t>
  </si>
  <si>
    <t>Exposure to Business Intelligence tools such as Business Objects, Informatica, SSRS, Cognos, MicroStrategy, Tableau, QlikView, SpotFire, etc.</t>
  </si>
  <si>
    <t>Additional Information</t>
  </si>
  <si>
    <t>We offer challenging and impactful jobs with professional career paths. All CapTechers can keep their hands on technology no matter what position they hold. Our employees find their work exciting and rewarding in a culture filled with opportunities to have fun along the way.</t>
  </si>
  <si>
    <t>At CapTech we offer a competitive and comprehensive benefits package including, but not limited to:</t>
  </si>
  <si>
    <t>Competitive salary with performance based bonus opportunities</t>
  </si>
  <si>
    <t>Single and Family Health Insurance plans, including Dental coverage</t>
  </si>
  <si>
    <t>Short-Term and Long-Term disability</t>
  </si>
  <si>
    <t>Matching 401(k)</t>
  </si>
  <si>
    <t>Competitive Paid Time Off</t>
  </si>
  <si>
    <t>Training and Certification opportunities eligible for expense reimbursement</t>
  </si>
  <si>
    <t>Team building and social activities</t>
  </si>
  <si>
    <t>Mentor program to help you develop your career</t>
  </si>
  <si>
    <t>At this time, CapTech cannot transfer nor sponsor a work visa for this position. Applicants must be authorized to work directly for any employer in the United States without visa sponsorship.</t>
  </si>
  <si>
    <t>Candidates must be eligible to work in the U.S. for any employer directly (we are not open to contract or â€ścorp to corpâ€ť agreements).</t>
  </si>
  <si>
    <t>CapTech is an equal opportunity employer.</t>
  </si>
  <si>
    <t>CapTech is a Drug-Free work place.</t>
  </si>
  <si>
    <t>Candidates must have the ability to work at CapTechâ€™s client locations.</t>
  </si>
  <si>
    <t>All positions include the possibility of travel.</t>
  </si>
  <si>
    <t>CapTech has not contracted/does not contract with any outside vendors in its recruitment process. If you are interested in this position, please apply to CapTech directly.",3.9,"CapTech</t>
  </si>
  <si>
    <t>3.9","Charlotte, NC","Richmond, VA",1001 to 5000 employees,1997,Company - Private,IT Services,Information Technology,$100 to $500 million (USD),"Accenture, North Highland, Deloitte",0,0,68,123,95.5,CapTech,NC,0,23,1,0,1,0,0,data engineer,na,5483,3</t>
  </si>
  <si>
    <t>105,Senior Data Scientist,$80K-$129K (Glassdoor est.),"We are AAM. We have the POWER to move the world.</t>
  </si>
  <si>
    <t>At AAM, we're looking for associates who push boundaries and drive solutions for the future. Innovators. Thinkers. Dreamers. Doers. No matter the role or function, every associate is a piece of what makes AAM great. Were growing and building #TeamAAM to be the best. Join us!</t>
  </si>
  <si>
    <t>Job Posting Title</t>
  </si>
  <si>
    <t>Job Description Summary</t>
  </si>
  <si>
    <t>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t>
  </si>
  <si>
    <t>Perform Operational Support.</t>
  </si>
  <si>
    <t>Work on Major Projects and Responsible for Deliverables.</t>
  </si>
  <si>
    <t>Data mining using state-of-the-art methods</t>
  </si>
  <si>
    <t>Strong skill in critical thinking</t>
  </si>
  <si>
    <t>Expert in AWS service and components (S3, EMR, EC2, Lambda, Kafka, green grass)</t>
  </si>
  <si>
    <t>Processing, cleansing, and verifying the integrity of data used for analysis</t>
  </si>
  <si>
    <t>Doing ad-hoc analysis and presenting results in a clear manner</t>
  </si>
  <si>
    <t>Experience in IoT solutions</t>
  </si>
  <si>
    <t>Enhancing data collection procedures to include information that is relevant for building analytic systems</t>
  </si>
  <si>
    <t>Master of Python, R, and SQL languages</t>
  </si>
  <si>
    <t>Extensive experience writing algorithms, statistical models, and predictions.</t>
  </si>
  <si>
    <t>Model creation using Python</t>
  </si>
  <si>
    <t>Data visualization using MS Power BI, R Shiny</t>
  </si>
  <si>
    <t>Expert in classification, regression, clustering, anomaly detection, decision tree, NaĂŻve Bayes, Support Vector Machines</t>
  </si>
  <si>
    <t>Work with business users to conduct user acceptance testing.</t>
  </si>
  <si>
    <t>All other duties as assigned.</t>
  </si>
  <si>
    <t>Required Skills and Education</t>
  </si>
  <si>
    <t>Bachelors Degree (Computer Science, Statistics, and Mathematics)</t>
  </si>
  <si>
    <t>5 years relevant experience</t>
  </si>
  <si>
    <t>Python, R Programming, R Shiny</t>
  </si>
  <si>
    <t>Expert in creating/modifying statistical data models</t>
  </si>
  <si>
    <t>Expert in Data Science - Experience creating Statistical Algorithms like Random Forest, Logistic regression, NaĂŻve Bayes, SVM etc.</t>
  </si>
  <si>
    <t>Big data ecosystem. (Impala, Spark, Hive, SQOOP etc)</t>
  </si>
  <si>
    <t>Expert in Microsoft Power BI Dashboards and reports</t>
  </si>
  <si>
    <t>Expert in creating statistical models to do real time machine learning.</t>
  </si>
  <si>
    <t>SQL expert</t>
  </si>
  <si>
    <t>Good understanding of ETL systems</t>
  </si>
  <si>
    <t>About American Axle &amp; Manufacturing</t>
  </si>
  <si>
    <t>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t>
  </si>
  <si>
    <t>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t>
  </si>
  <si>
    <t>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employer.",3.3,"American Axle &amp; Manufacturing</t>
  </si>
  <si>
    <t>3.3","Southfield, MI","Detroit, MI",10000+ employees,1994,Company - Public,Transportation Equipment Manufacturing,Manufacturing,$5 to $10 billion (USD),-1,0,0,80,129,104.5,American Axle &amp; Manufacturing,MI,0,26,1,0,1,1,1,data scientist,senior,4753,0</t>
  </si>
  <si>
    <t>106,Financial Data Analyst,$41K-$72K (Glassdoor est.),"CentralReach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t>
  </si>
  <si>
    <t>We are looking for a Financial Analyst to join our finance team reporting directly to the FP&amp;A Manager! The ideal candidate will be a self-starter with a desire to complete recurring and ad-hoc tasks with minimal supervision.</t>
  </si>
  <si>
    <t>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(â€śKPIâ€ť). This position will report to the FP&amp;A Manager and work closely with other members of our Finance and Business Operations teams, as well as cross-functional areas of the business such as Engineering, Product Management, Sales, Client Operations &amp; Marketing.</t>
  </si>
  <si>
    <t>What You'll Do:</t>
  </si>
  <si>
    <t>Assist in developing and tracking SaaS and other relevant business metrics that help drive business success</t>
  </si>
  <si>
    <t>Develop and maintain financial models, templates and dashboards to track, organize and report on initiatives and key projects, work closely with regional teams to drive for standardized reporting</t>
  </si>
  <si>
    <t>Prepare reporting materials for presentations</t>
  </si>
  <si>
    <t>Perform ongoing variance/trend analysis among actual, budget and forecast targets</t>
  </si>
  <si>
    <t>Assist with in-depth periodic customer analysis including bookings, net expansion, churn and retention</t>
  </si>
  <si>
    <t>Participate actively in the design, creation and management of high impact financial models</t>
  </si>
  <si>
    <t>Ensure all off-line reporting reconciles with existing system-based management reporting</t>
  </si>
  <si>
    <t>Assist with the preparation of detailed budgets and forecasts, including P&amp;L, cash flow, and balance sheet projections on a monthly, quarterly and annual basis</t>
  </si>
  <si>
    <t>Support process improvement initiatives</t>
  </si>
  <si>
    <t>Provide ad hoc analysis as needed</t>
  </si>
  <si>
    <t>What You'll Need:</t>
  </si>
  <si>
    <t>Bachelorâ€™s Degree required</t>
  </si>
  <si>
    <t xml:space="preserve"> concentration in Accounting or Finance strongly preferred</t>
  </si>
  <si>
    <t>3+ yearsâ€™ experience in a FP&amp;A role</t>
  </si>
  <si>
    <t xml:space="preserve"> preferably with SaaS / Cloud industry experience, or alternatively investment banking analyst experience</t>
  </si>
  <si>
    <t>Experience working with BI tools to access different data sources such as ERP, enterprise data warehouses, SQL, data visualization systems (Tableau, Sisense) and business support systems (e.g. Salesforce, NetSuite, Namely)</t>
  </si>
  <si>
    <t>Experience building dashboards is preferred</t>
  </si>
  <si>
    <t>Exceptional skills in MS Excel and PowerPoint a must, with ability to comfortably use pivot tables, macros, and importing / manipulating data</t>
  </si>
  <si>
    <t>Proficient in financial system and other database, strong ability in data mining and analytics</t>
  </si>
  <si>
    <t>High attention to detail with excellent analytic and research skills</t>
  </si>
  <si>
    <t>Strong finance acumen and financial analysis skills â€“ including being detail oriented and proficient in building and using complicated data sources</t>
  </si>
  <si>
    <t>Proven ability to work with large amount of data from different sources, and provide meaningful insights</t>
  </si>
  <si>
    <t>A highly motivated, proactive and collaborative work ethic, with the ability to independently move projects forward</t>
  </si>
  <si>
    <t>Positive and upbeat personality to work in a dynamic environment with all levels of management and functions and to proactively anticipate and resolve potential issues</t>
  </si>
  <si>
    <t>Multitasking skills, act with sense of urgency, ability to work under pressure and meet deadlines</t>
  </si>
  <si>
    <t>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t>
  </si>
  <si>
    <t>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t>
  </si>
  <si>
    <t xml:space="preserve"> build industry-leading products</t>
  </si>
  <si>
    <t xml:space="preserve"> provide exceptional service to customers and continuously invest in systems, processes and infrastructure.</t>
  </si>
  <si>
    <t>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disabilities.",4.7,"CentralReach</t>
  </si>
  <si>
    <t>4.7","Matawan, NJ","Pompano Beach, FL",201 to 500 employees,2012,Company - Private,Computer Hardware &amp; Software,Information Technology,Unknown / Non-Applicable,"DataFinch Technologies, Accupoint Software Solution, CodeMetro",0,0,41,72,56.5,CentralReach,NJ,0,8,0,0,0,0,1,analyst,na,5609,3</t>
  </si>
  <si>
    <t>107,Senior Data Analyst,$39K-$71K (Glassdoor est.),"Integrate is a rapidly growing, venture-backed enterprise SaaS business that helps B2B marketers grow revenue and reduce costs. We unify demand marketing channels into a single, powerful platform that help organizations achieve quantifiable business outcomes.</t>
  </si>
  <si>
    <t>We have a top-tier client list that includes Dell, Cisco, Salesforce, VMWare, Rackspace, Microsoft and more. Our name defines our purpose. We believe in a better and more efficient world for B2B marketers.</t>
  </si>
  <si>
    <t>Quick Hits:</t>
  </si>
  <si>
    <t>- 275 Employees</t>
  </si>
  <si>
    <t>- $80M in Funding</t>
  </si>
  <si>
    <t>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t>
  </si>
  <si>
    <t>Develop strong partnerships with stakeholders to gather, understand and define data and reporting requirements, including development of multiple iterations to arrive at best solution to meet current/future needs</t>
  </si>
  <si>
    <t>Collaborate with system and business owners to understand and define the underlying data and meaning to the associated business and system processes</t>
  </si>
  <si>
    <t>Create SSAS in-memory databases in Visual Studio, along with the associated measures, definitions, relationships, and reprocessing routines</t>
  </si>
  <si>
    <t>Be the custodian of enterprise data definitions. Document, distribute, and continually improve the overall use of data terminology</t>
  </si>
  <si>
    <t>Manage enhancement/project list to establish a roadmap and meet critical deadlines essential to the business</t>
  </si>
  <si>
    <t>Develop Power BI and Excel solutions that will provide answers to business leadership questions</t>
  </si>
  <si>
    <t>Consistently researching and learning new abilities in the Power BI ecosystem to enhance current and future solution development</t>
  </si>
  <si>
    <t>What You Offer:</t>
  </si>
  <si>
    <t>2+ years of experience working with Microsoft SQL Server Analysis Services and Power BI</t>
  </si>
  <si>
    <t>Understanding of how to use a Data Warehouse to obtain data for Power BI/Excel solutions through Analysis Services</t>
  </si>
  <si>
    <t>Strong experience with Visual Studio to develop Analysis Services solutions and deployment of SSAS models into Azure</t>
  </si>
  <si>
    <t>Data gathering, reporting, and analytical thinking skills</t>
  </si>
  <si>
    <t>Ability to work independently or within a team environment</t>
  </si>
  <si>
    <t>Drive and desire to learn and grow quickly with the pace of Microsoft product improvements</t>
  </si>
  <si>
    <t>Strong interpersonal skills</t>
  </si>
  <si>
    <t>Integrate In The News:</t>
  </si>
  <si>
    <t>Integrate Named Top Tech Startup in Phoenix</t>
  </si>
  <si>
    <t>Integrate Acquires Akkroo</t>
  </si>
  <si>
    <t>Integrate Acquires ListenLoop</t>
  </si>
  <si>
    <t>Why Four MarTech CEO's Bet Big on Integrate</t>
  </si>
  <si>
    <t>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telephone.",4.3,"Integrate</t>
  </si>
  <si>
    <t>4.3","Phoenix, AZ","Phoenix, AZ",201 to 500 employees,2010,Company - Private,Enterprise Software &amp; Network Solutions,Information Technology,$25 to $50 million (USD),-1,0,0,39,71,55.0,Integrate,AZ,1,10,0,0,0,0,1,analyst,senior,3209,0</t>
  </si>
  <si>
    <t>108,Research Scientist,$38K-$85K (Glassdoor est.),"Research Scientist</t>
  </si>
  <si>
    <t>Nebraska - Omaha</t>
  </si>
  <si>
    <t>Specialty</t>
  </si>
  <si>
    <t>Facility</t>
  </si>
  <si>
    <t>Job Title: Research Scientist Expertise in language learning and development</t>
  </si>
  <si>
    <t>City, State: Omaha, Nebraska</t>
  </si>
  <si>
    <t>Location: Center for Childhood Deafness, Language &amp; Learning</t>
  </si>
  <si>
    <t>Scientists at Boys Town National Research Hospital are full-time researchers with no teaching or administrative responsibilities and reasonable service commitments.</t>
  </si>
  <si>
    <t>Senior scientists aim for 50% salary support on external grants.</t>
  </si>
  <si>
    <t>Via participation in the Center for Perception and Communication in Children (CPCC) funded by a Centers of Biomedical Research Excellence (COBRE) grant, junior scientists are provided with extensive mentoring and three years of full support to enable them to reach this goal.</t>
  </si>
  <si>
    <t>All scientists will have access to new, state-of-the art laboratory facilities, generous start-up funds, and extensive supports for grant management, IT, participant recruitment, and clinical measurement.</t>
  </si>
  <si>
    <t>Scientists at Boys Town National Research Hospital have the advantage of working alongside an outstanding, internationally recognized group of colleagues.</t>
  </si>
  <si>
    <t>In addition to clinicians and scientists in the CCDLL, collaborations are possible with faculty in the Centers for Neurobehavioral Research, Sensory Neuroscience Research, Audiological and Vestibular Services, and Hearing Research.</t>
  </si>
  <si>
    <t>Our intellectual community also includes colleagues at the University of Nebraska-Omaha, the University of Nebraska-Lincoln, the University of Nebraska Medical Center, Creighton University and the Creighton University School of Medicine.</t>
  </si>
  <si>
    <t>Our participation in the Great Plains IDeA-Clinical &amp; Translational Research Center provides training opportunities, partnerships, and resources for scientists who wish to translate science into better health outcomes.</t>
  </si>
  <si>
    <t>Work that fits this focus could involve examination of differences between learners with varying diagnoses</t>
  </si>
  <si>
    <t xml:space="preserve"> determination of the influences of intervention as well as family, academic, and social environments on language outcomes</t>
  </si>
  <si>
    <t xml:space="preserve"> comparison of developmental processes that support language learning during infancy, childhood, adolescence, and young adulthood</t>
  </si>
  <si>
    <t xml:space="preserve"> and investigation of brain adaptability and neurologic pathways that support language learning and development.</t>
  </si>
  <si>
    <t>We are assembling a faculty that can offer a unique perspective on such issues, one that is informed by a commitment to understanding and ameliorating the effects of childhood disabilities on language learning and development.</t>
  </si>
  <si>
    <t>Our vision is to grow the CCDLL into a program with tightly integrated research and clinical arms that work synergistically on issues of language learning and development.</t>
  </si>
  <si>
    <t>Ph.D. as well as post-doctoral studies or experience in Speech-Language Pathology, Cognitive Science, Developmental Psychology or a related field, and a record that demonstrates a highly productive and excellent translational research program.</t>
  </si>
  <si>
    <t>Expertise in pediatric clinical populations and treatment research is of particular interest, but not required.</t>
  </si>
  <si>
    <t>About Boys Town National Research Hospital:</t>
  </si>
  <si>
    <t>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t>
  </si>
  <si>
    <t>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t>
  </si>
  <si>
    <t>Date Posted: February 4, 2020</t>
  </si>
  <si>
    <t>Job ID: 15106</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</si>
  <si>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1-877-639-6003.",2.9,"Boys Town Hospital</t>
  </si>
  <si>
    <t>2.9","Omaha, NE","Omaha, NE",1001 to 5000 employees,1977,Hospital,Health Care Services &amp; Hospitals,Health Care,Unknown / Non-Applicable,"Nebraska Medicine, Children's Hospital &amp; Medical Center, Methodist Health System - NE and IA",0,0,38,85,61.5,Boys Town Hospital,NE,1,43,0,0,0,0,1,na,na,4917,3</t>
  </si>
  <si>
    <t>109,Data Scientist,$121K-$193K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</si>
  <si>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t>
  </si>
  <si>
    <t>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t>
  </si>
  <si>
    <t>Own: Be the functional owner of the Data Science role</t>
  </si>
  <si>
    <t>Frame: Use data and insights to explore questions our customers and product team can and should be asking but never asked before.</t>
  </si>
  <si>
    <t>Define: Work with customers and internal stakeholders to define hypotheses and models, and with engineering teams to define productionalization of data science system</t>
  </si>
  <si>
    <t>Document: Write clear, concise descriptions of how insights can be converted into repeatable actions.</t>
  </si>
  <si>
    <t>Build: Write robust machine learning pipelines and data science systems that interface with production infrastructure and APIs</t>
  </si>
  <si>
    <t>Test: Continually test your models and refine assumptions, data sources and more.</t>
  </si>
  <si>
    <t>Drive: Work to spread understanding and buy-in among all stakeholders at all levels.</t>
  </si>
  <si>
    <t>What we're looking for:</t>
  </si>
  <si>
    <t>2-4 years of data science experienceâ€”you have driven more than one greenfield project from concept to production release</t>
  </si>
  <si>
    <t>Strong quantitative and data analysis abilities (statistics, engineering, or financial academic background preferred)â€”making data actionable must be your thing!</t>
  </si>
  <si>
    <t>Good working knowledge of Spark is a must (we use Scala heavily)</t>
  </si>
  <si>
    <t>Any experience with Google Cloud (especially BQML) and AWS is a huge plus.</t>
  </si>
  <si>
    <t>Experience defining products &amp; solutions containing large data sets from diverse sourcesâ€” preferably in sales and/or marketing situations.</t>
  </si>
  <si>
    <t>Prior experience in the marketing or sales analytics/data science space desired</t>
  </si>
  <si>
    <t>Knowledge of web site, digital marketing, and CRM technologies and companies a big plus</t>
  </si>
  <si>
    <t>Other important qualities:</t>
  </si>
  <si>
    <t>You are perfectly comfortable working in a fast paced, market making environment</t>
  </si>
  <si>
    <t>You love data and data visualizationâ€”you love making data actionable for customers</t>
  </si>
  <si>
    <t>You are a driver and a doer</t>
  </si>
  <si>
    <t>You are truly passionate about asking and answering questions â€“ some never asked before</t>
  </si>
  <si>
    <t>You have a strong sense of ownership for the products you help build</t>
  </si>
  <si>
    <t>Our benefits include 100% paid for Medical, Dental and Vision for you and your entire family, 100% paid for short-term and long-term disability, 100% paid for life insurance, 401k, flexible vacation</t>
  </si>
  <si>
    <t>About Demandbase:</t>
  </si>
  <si>
    <t>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</si>
  <si>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Terminus",0,0,121,193,157.0,Demandbase,CA,1,14,0,0,1,1,0,data scientist,na,5139,3</t>
  </si>
  <si>
    <t>110,Data Engineer,$54K-$102K (Glassdoor est.),"Sapphire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t>
  </si>
  <si>
    <t>In this position, you'll be responsible for:</t>
  </si>
  <si>
    <t>Managing data activities such as data requirements gathering, data analysis/modelling, and data issues resolution using standard approved technology</t>
  </si>
  <si>
    <t>Managing standardization, migration, transformation, validation, and quality assurance of data within multi-database platforms</t>
  </si>
  <si>
    <t>Leveraging internal and external ETL tools for data processing and publishing Identifies and maintains company databases, including data sources, data structures, data organization, and data optimization</t>
  </si>
  <si>
    <t>Identifying complex issues proactively and is responsible to see them through resolution, including identifying trends through data analysis and manipulation</t>
  </si>
  <si>
    <t>Specific client data life-cycles from discovery to implementation to maintenance</t>
  </si>
  <si>
    <t>Formulating and monitors policies, procedures, and standards relating to database management</t>
  </si>
  <si>
    <t>Responding to production defects and relays information back to the Operations Manager to communicate to clients</t>
  </si>
  <si>
    <t>Contributing in all phases of the data and software development lifecycle when needed</t>
  </si>
  <si>
    <t>Creating and maintaining code through GitHub repository for change control</t>
  </si>
  <si>
    <t>Supporting off hours data processing and emergency requests as needed</t>
  </si>
  <si>
    <t>You might be a good fit if you have:</t>
  </si>
  <si>
    <t>Bachelor's degree (B. A. / B. S.) from four-year college or university</t>
  </si>
  <si>
    <t xml:space="preserve"> and two to four years related experience and/or training</t>
  </si>
  <si>
    <t xml:space="preserve"> or equivalent combination of education and experience.</t>
  </si>
  <si>
    <t>5+ years of experience with SQL, database design, optimization, and tuning</t>
  </si>
  <si>
    <t>5+ years of experience with Postgresql</t>
  </si>
  <si>
    <t>4+ years of experience using Github</t>
  </si>
  <si>
    <t>4+ years of experience in Shell Scripting and one other object oriented language such as Python, or PhP.</t>
  </si>
  <si>
    <t>3+ years of experience in continuous integration and development methodologies tools such as Jenkins</t>
  </si>
  <si>
    <t>5+ years of experience in an Agile development environment</t>
  </si>
  <si>
    <t>Time management skills</t>
  </si>
  <si>
    <t>Programming skills particularly SQL, Shell Scripting, and Python",3.4,"Sapphire Digital</t>
  </si>
  <si>
    <t>3.4","Lyndhurst, NJ","Lyndhurst, NJ",201 to 500 employees,2019,Company - Private,Internet,Information Technology,Unknown / Non-Applicable,"Zocdoc, Healthgrades",0,0,54,102,78.0,Sapphire Digital,NJ,1,1,1,0,0,0,0,data engineer,na,2232,2</t>
  </si>
  <si>
    <t>111,Data Scientist,$83K-$144K (Glassdoor est.),"Job Description</t>
  </si>
  <si>
    <t>112,Data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</si>
  <si>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113,Data Scientist,$102K-$163K (Glassdoor est.),"Formation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t>
  </si>
  <si>
    <t>You'll collaborate closely with engineers and share responsibility throughout the product life-cycle. You'll work in small, self-sufficient teams with a common goal: deliver excellent data science solutions anchored in a culture of quality, delivery, and innovation.</t>
  </si>
  <si>
    <t>As a Data Scientist at Formation you're capable of working in an agile data science environment to generate and test hypotheses quickly. You're also passionate about improving, optimizing, and developing new reinforcement learning (RL) strategies to enhance the value of our platform.</t>
  </si>
  <si>
    <t>Key Responsibilities:</t>
  </si>
  <si>
    <t>Apply RL and statistical analysis to complex, real-world problems through massive data sets</t>
  </si>
  <si>
    <t>Independently design, test, and productionize RL-based experimentation to refine customer strategies</t>
  </si>
  <si>
    <t>Collaborate with colleagues in product and customer success roles, sharing responsibility throughout the product life-cycle</t>
  </si>
  <si>
    <t>Ability to explore an unfamiliar and large data sets with big data tools such as Hive or Spark</t>
  </si>
  <si>
    <t>Present methodology and results to external stakeholders and Fortune 500 clients</t>
  </si>
  <si>
    <t>Skills and Experience:</t>
  </si>
  <si>
    <t>Minimum 2 years experience as a Data Scientist, prior software development experience is a plus</t>
  </si>
  <si>
    <t>Master's or Ph.D. in a relevant technical field (e.g. Computer Science, Mathematics, Statistics, Physics)</t>
  </si>
  <si>
    <t>Prior experience with RL frameworks such as TensorFlow or Vowpal Wabbit, and Spark is a plus</t>
  </si>
  <si>
    <t>Machine learning knowledge with a focus on contextual bandits, reinforcement learning, recommender systems, knowledge of common Data Science concepts related to e-commerce (e.g. lifetime value, net incremental revenue, churn) is a plus</t>
  </si>
  <si>
    <t>Demonstrated ability to communicate and collaborate with peers</t>
  </si>
  <si>
    <t>Demonstrated skills in result-driven problem solving</t>
  </si>
  <si>
    <t>About Formation</t>
  </si>
  <si>
    <t>Formation is the global leader in developing scalable solutions for individualized offers. We drive business results by building and deepening the relationship between big brands and their customers.</t>
  </si>
  <si>
    <t>We use artificial intelligence (AI) and machine learning (ML) algorithms to constantly analyze an audience and fine-tune offers. Our approach enables offers to become smarter and more effective with each customer interaction, resulting in a better experience.</t>
  </si>
  <si>
    <t>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t>
  </si>
  <si>
    <t>Also, we are thrilled to be named one of the Top 50 startups by LinkedIn! Every member of our team makes Formation a special place to work and grow. Come join us and see for yourself!",3.2,"Formation</t>
  </si>
  <si>
    <t>3.2","San Francisco, CA","San Francisco, CA",51 to 200 employees,2015,Company - Private,Enterprise Software &amp; Network Solutions,Information Technology,Unknown / Non-Applicable,-1,0,0,102,163,132.5,Formation,CA,1,5,0,0,1,0,1,data scientist,na,3158,0</t>
  </si>
  <si>
    <t>114,Data Engineer,$76K-$140K (Glassdoor est.),"Location: San Francisco, CA- United States</t>
  </si>
  <si>
    <t>Job ID: 20WD39619</t>
  </si>
  <si>
    <t>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t>
  </si>
  <si>
    <t>Map and automate data flow from a variety sources including desktop, web, and mobile product feeds and business systems</t>
  </si>
  <si>
    <t>Develop workflows for data science workloads utilizing orchestration tools (e.g. Airflow) to manage Spark workloads</t>
  </si>
  <si>
    <t>Deploy data science pipelines to support production data science models (e.g. Sagemaker)</t>
  </si>
  <si>
    <t>Deploy solutions via automated CI/CD processes to execute data pipelines running in batch</t>
  </si>
  <si>
    <t>Work with programming languages used for data manipulation, including Scala, PySpark, Spark SQL, R, or Java</t>
  </si>
  <si>
    <t>Design, develop, execute and document software solutions to address complex data collection, processing, transformation and reporting issues</t>
  </si>
  <si>
    <t>Collaborate with peer organizations, dev ops, support organizations on technical issues and provide guidance</t>
  </si>
  <si>
    <t>Interpret and translate business needs to technical requirements</t>
  </si>
  <si>
    <t>Work with team to troubleshoot code level problems quickly and efficient on as need basis</t>
  </si>
  <si>
    <t>Develop, refine and educate the data community on coding standards and best practices</t>
  </si>
  <si>
    <t>Participate in code and document reviews</t>
  </si>
  <si>
    <t>Minimum Qualifications</t>
  </si>
  <si>
    <t>Bachelorâ€™s Degree or relevant experience in the field of Computer Science, Mathematics or Statistics</t>
  </si>
  <si>
    <t>2 to 3 years of experience in big data technologies including Spark, Hadoop, RedShift, Vertica, Snowflake, Hive, Lambda, Glue, S3, Airflow</t>
  </si>
  <si>
    <t>Proficiency in executing analysis using SQL, Hive, R, Spark Data frames, Scala, and/or Python</t>
  </si>
  <si>
    <t>Strong SQL skills</t>
  </si>
  <si>
    <t>Details-oriented with a focus on best practices for design and implementation of scalable data engineering solutions</t>
  </si>
  <si>
    <t>Fluency with one or more of the scripting languages: Python, Java, Scala, etc.</t>
  </si>
  <si>
    <t>Working knowledge and experience with basic and complex data structures</t>
  </si>
  <si>
    <t>Good communication skills and ability to explain complex topics to a non-technical audience</t>
  </si>
  <si>
    <t>Knowledge and experience with large data sets, event streams and distributed computing (Hive/Hadoop, Spark etc.)</t>
  </si>
  <si>
    <t>Experience working with Agile Scrum Teams</t>
  </si>
  <si>
    <t>Experience in Version control management - tracking and coordinating engineering work</t>
  </si>
  <si>
    <t>Proven experience of finding bugs and vulnerabilities with automated tools</t>
  </si>
  <si>
    <t>Expertise in data research/analysis with a focus on data quality and consistency</t>
  </si>
  <si>
    <t>Experience with algorithms, distributed storage &amp; compute to solve complex business problems</t>
  </si>
  <si>
    <t>Experience with container systems like Docker and container orchestration like</t>
  </si>
  <si>
    <t>EC2 Container Service, Kubernetes, Terraform.</t>
  </si>
  <si>
    <t>An advanced school degree",4.0,"Autodesk</t>
  </si>
  <si>
    <t>4.0","San Francisco, CA","San Rafael, CA",5001 to 10000 employees,1982,Company - Public,Computer Hardware &amp; Software,Information Technology,$2 to $5 billion (USD),-1,0,0,76,140,108.0,Autodesk,CA,0,38,1,0,1,0,0,data engineer,na,3443,0</t>
  </si>
  <si>
    <t>115,Ag Data Scientist,$60K-$101K (Glassdoor est.),"We're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t>
  </si>
  <si>
    <t>Our Ag Data Scientist will take our innovative technology solutions to the next level by creating tools for our Technology team and providing insight and analytics on datasets.Our Ag Data Scientist will provide support and management of department projects as directed.</t>
  </si>
  <si>
    <t>This positions requires citizenship of or current work authorization in the United States.",4.6,"Beck's Hybrids</t>
  </si>
  <si>
    <t>4.6","Atlanta, IN","Atlanta, IN",501 to 1000 employees,1937,Company - Private,Farm Support Services,Agriculture &amp; Forestry,$50 to $100 million (USD),-1,0,0,60,101,80.5,Beck's Hybrids,IN,1,83,0,0,0,0,0,data scientist,na,741,0</t>
  </si>
  <si>
    <t>116,Data Scientist,$82K-$133K (Glassdoor est.),"DrFirst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t>
  </si>
  <si>
    <t>Our culture is entrepreneurial, team oriented, collaborative, and fast-paced. We look for talented people who are passionate about data and developing world class software. If you want to build applications that save patientsâ€™ lives, we want to talk to you!</t>
  </si>
  <si>
    <t>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t>
  </si>
  <si>
    <t>Who will love this job</t>
  </si>
  <si>
    <t>A passionate data enthusiast who thinks and speaks in data</t>
  </si>
  <si>
    <t>A dedicated engineer who knows how to implement his/her ideas</t>
  </si>
  <si>
    <t>A self-starter who thrives in an informal, innovative environment and can work on multiple projects and project types with limited oversight</t>
  </si>
  <si>
    <t>A team player who exhibits a can-do mentality and is always willing to help the group</t>
  </si>
  <si>
    <t>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t>
  </si>
  <si>
    <t>Perform exploratory data analysis, generate and test working hypotheses, and uncover data issues, interesting trends and relationships to create a predictive framework.</t>
  </si>
  <si>
    <t>Deploy. Our data scientists are involved in all aspects of the model building process, from conception to deployment. We think itâ€™s important to be close to implementation and have a line of sight into how our models integrate with our products.</t>
  </si>
  <si>
    <t>Learn. Our team is full of life-long learners. We are looking for people who always have an eye out for whatâ€™s next. Keeping up with trends and best practices in the machine learning, data science and health data communities is a way of life here.</t>
  </si>
  <si>
    <t>Solve. The problems we are solving are unique and complex. This takes critical thinking, root cause analysis, and issue dissection with the team to come up with the best solution.</t>
  </si>
  <si>
    <t>Deliver. We are committed to producing world class products. Being skilled at managing competing priorities, pivoting and adjusting quickly, and thinking about the big picture are keys to success.</t>
  </si>
  <si>
    <t>Masters/PhD in Computer Science, Engineering, Statistics, Physical Sciences, Operations Research or another similar quantitative field</t>
  </si>
  <si>
    <t>Proficiency in Python is required, knowing Bash is a plus</t>
  </si>
  <si>
    <t>Passionate about data and analytics</t>
  </si>
  <si>
    <t>Deep understanding of statistics</t>
  </si>
  <si>
    <t>Comfortable working with Linux or MAC OS</t>
  </si>
  <si>
    <t>Basic understanding of databases and data engineering</t>
  </si>
  <si>
    <t>Basic understanding of software engineering and familiarity with SDLC, Agile, XP, Git and issue tracking</t>
  </si>
  <si>
    <t>Experience with NLP is a plus</t>
  </si>
  <si>
    <t>- 70% Desk/phone work</t>
  </si>
  <si>
    <t>- 30% Standing/moving throughout the office</t>
  </si>
  <si>
    <t>*This position is not eligible for Visa sponsorship.</t>
  </si>
  <si>
    <t>We offer comprehensive benefits to keep you healthy as you grow in your life and career. Your merit-based compensation will reflect the impact your work has on the company and our customers.</t>
  </si>
  <si>
    <t>Learn more about our benefits and professional development opportunities here.",2.8,"DrFirst</t>
  </si>
  <si>
    <t>2.8","Rockville, MD","Rockville, MD",201 to 500 employees,2000,Company - Private,Health Care Services &amp; Hospitals,Health Care,Unknown / Non-Applicable,-1,0,0,82,133,107.5,DrFirst,MD,1,20,1,0,0,0,0,data scientist,na,3899,0</t>
  </si>
  <si>
    <t>117,Data Engineer,$65K-$125K (Glassdoor est.),"Job Description</t>
  </si>
  <si>
    <t>Why consider OPI, and why do people dig working here?</t>
  </si>
  <si>
    <t>Variety of consulting</t>
  </si>
  <si>
    <t xml:space="preserve"> new technologies, projects, and people on a regular basis.</t>
  </si>
  <si>
    <t>Stability</t>
  </si>
  <si>
    <t xml:space="preserve">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t>
  </si>
  <si>
    <t>No politics or management</t>
  </si>
  <si>
    <t xml:space="preserve"> we donâ€™t get in the way. Why sit in meetings all day when you can code and be productive?</t>
  </si>
  <si>
    <t>Awesome benefits</t>
  </si>
  <si>
    <t xml:space="preserve">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t>
  </si>
  <si>
    <t>You work with the best. Do an Object Partners search on LinkedIn and see the types of talent we hire. You truly get to work with intelligent, passionate engineers that share the same goal of building great software the right way.</t>
  </si>
  <si>
    <t>Low company overhead. It all means more money back into our consultants pockets (profit sharing) or company trips and events to share in the financial success.</t>
  </si>
  <si>
    <t>Architecture and design of highly available/scalable distributed systems.</t>
  </si>
  <si>
    <t>Design and development of streaming data platforms using Kafka Streams, Spark, Flink, Storm, Beam or Cloud Dataflow.</t>
  </si>
  <si>
    <t>Experience with functional/event-driven programming.</t>
  </si>
  <si>
    <t>NoSQL technologies such as ElasticSearch or Cassandra.</t>
  </si>
  <si>
    <t>Messaging technologies such as RabbitMQ, Kafka or Kinesis.</t>
  </si>
  <si>
    <t>SQL on Hadoop technologies such as Hive, Impala or Presto.</t>
  </si>
  <si>
    <t>Cloud services such as AWS, Azure, GCP or OpenStack.</t>
  </si>
  <si>
    <t>JVM languages such as Java, Groovy, Kotlin or Scala.</t>
  </si>
  <si>
    <t>Service frameworks such as Spring Boot, Ratpack, Vert.x, or Play.</t>
  </si>
  <si>
    <t>Knowledge of data analytics, visualization and governance.</t>
  </si>
  <si>
    <t>Knowledge of operating big data production solutions at scale.</t>
  </si>
  <si>
    <t>Knowledge of CI/CD pipelines and DevOps culture.</t>
  </si>
  <si>
    <t>Passion for software development. Someone that loves what they do, that arenâ€™t just in it for a paycheck. Do you have dev projects going on at home at all times?</t>
  </si>
  <si>
    <t>New projects, new teams, new technologies means having to adjust and learn all the time. You might get thrown on a DevOps project as well, so having the ability to jump in and get your feet wet without hesitation is important. If you donâ€™t want to grow and learn, weâ€™re not a fit.</t>
  </si>
  <si>
    <t>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you.",4.7,"Object Partners</t>
  </si>
  <si>
    <t>4.7","Minneapolis, MN","Minneapolis, MN",51 to 200 employees,1996,Company - Private,Consulting,Business Services,$25 to $50 million (USD),"Solution Design Group, Intertech (Minnesota)",0,0,65,125,95.0,Object Partners,MN,1,24,0,0,1,1,0,data engineer,na,2896,2</t>
  </si>
  <si>
    <t>118,Data Scientist II,$91K-$148K (Glassdoor est.),"Data Scientist II</t>
  </si>
  <si>
    <t>Job Category:</t>
  </si>
  <si>
    <t>Department:</t>
  </si>
  <si>
    <t>Enterprise Data Strategy</t>
  </si>
  <si>
    <t>Location:</t>
  </si>
  <si>
    <t>Los Angeles, CA, US, 90017</t>
  </si>
  <si>
    <t>#job-location.job-location-inline {</t>
  </si>
  <si>
    <t>display: inline</t>
  </si>
  <si>
    <t>Position Type:</t>
  </si>
  <si>
    <t>Requisition ID:</t>
  </si>
  <si>
    <t>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t>
  </si>
  <si>
    <t>Mission: L.A. Careâ€™s mission is to provide access to quality health care for Los Angeles County's vulnerable and low-income communities and residents and to support the safety net required to achieve that purpose.</t>
  </si>
  <si>
    <t>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t>
  </si>
  <si>
    <t>Duties</t>
  </si>
  <si>
    <t>Ability to query, transform, and integrate data from multiple sources and structures.</t>
  </si>
  <si>
    <t>Research and develop predictive learning models using modeling software.</t>
  </si>
  <si>
    <t>Effective communication of reproducible analyses and results (including failures), both visually and orally, in peer review and customer settings.</t>
  </si>
  <si>
    <t>Collaborate and work closely with other departments to identify gaps and structure problems.</t>
  </si>
  <si>
    <t>Propose solutions and actionable strategies to business challenges.</t>
  </si>
  <si>
    <t>Work closely with domain experts (both business and data) to understand processes and solution inputs.</t>
  </si>
  <si>
    <t>Monitor the performance of operationalized predictive models.</t>
  </si>
  <si>
    <t>Perform other duties as assigned.</t>
  </si>
  <si>
    <t>Education Required</t>
  </si>
  <si>
    <t>Bachelor's Degree in Computer Science or Engineering</t>
  </si>
  <si>
    <t>In lieu of degree, equivalent education and/or experience may be considered.</t>
  </si>
  <si>
    <t>Education Preferred</t>
  </si>
  <si>
    <t>Master's Degree in Statistics</t>
  </si>
  <si>
    <t>Required:</t>
  </si>
  <si>
    <t>At least 6-8 years of traditional data analysis, including querying, aggregation, basic statistical analysis, and visualization with the intent to provide business insights (preferably in a health plan).</t>
  </si>
  <si>
    <t>At least 2+ years of applied predictive modeling in a business setting (preferably in a health plan).</t>
  </si>
  <si>
    <t>Working knowledge of relational databases, database structures.</t>
  </si>
  <si>
    <t>Proficiency in Apache Spark, R and SQL (Tableau, Python, and SAS a plus).</t>
  </si>
  <si>
    <t>Exploratory data analysis capabilities to understand the data. e.g., estimates of location and variability, correlation matrices, feature comparison visualization, trend analysis.</t>
  </si>
  <si>
    <t>Regression and classification predictive model development and interpretation using: Heuristic/traditional techniques. e.g., linear regression, logistic regression, NaĂŻve Bayes</t>
  </si>
  <si>
    <t xml:space="preserve"> Supervised machine learning techniques. e.g., decision trees, bootstrap aggregation, boosting, deep learning</t>
  </si>
  <si>
    <t xml:space="preserve"> Unsupervised machine learning techniques. e.g., k-means clustering, principal component analysis, hierarchical clustering.</t>
  </si>
  <si>
    <t>Working optimally as part of a cross-functional team.</t>
  </si>
  <si>
    <t>Ability to initiate and drive projects to completion with minimal guidance.</t>
  </si>
  <si>
    <t>Ability to problem solve and quickly find solutions on your own.</t>
  </si>
  <si>
    <t>Strong interpersonal skills, including the ability to influence management at various levels of the organizations.</t>
  </si>
  <si>
    <t>Licenses/Certifications Required</t>
  </si>
  <si>
    <t>Licenses/Certifications Preferred</t>
  </si>
  <si>
    <t>Required Training</t>
  </si>
  <si>
    <t>L.A. Care offers a wide range of benefits including</t>
  </si>
  <si>
    <t>Paid Time Off (PTO)</t>
  </si>
  <si>
    <t>Tuition Reimbursement</t>
  </si>
  <si>
    <t>Retirement Plans</t>
  </si>
  <si>
    <t>Medical, Dental and Vision</t>
  </si>
  <si>
    <t>Wellness Program</t>
  </si>
  <si>
    <t>Volunteer Time Off (VTO)</t>
  </si>
  <si>
    <t>Nearest Major Market: Los Angeles</t>
  </si>
  <si>
    <t>Job Segment:</t>
  </si>
  <si>
    <t>Medical, Healthcare",3.0,"L.A. Care Health Plan</t>
  </si>
  <si>
    <t>3.0","Los Angeles, CA","Los Angeles, CA",1001 to 5000 employees,1997,Nonprofit Organization,Health Care Services &amp; Hospitals,Health Care,Unknown / Non-Applicable,"Health Net, Kaiser Permanente, Molina Healthcare",0,0,91,148,119.5,L.A. Care Health Plan,CA,1,23,1,0,1,0,0,data scientist,na,3947,3</t>
  </si>
  <si>
    <t>119,Senior Data Engineer,$95K-$173K (Glassdoor est.),"The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t>
  </si>
  <si>
    <t>Use Spark for streaming applications and/or as an ETL tool, Data Aggregation, User Defined Functions, as well as the Spark UI to analyze behavior and performance.</t>
  </si>
  <si>
    <t>Design, develop and automate high-quality, scalable solutions across the entire data lifecycle, from raw data to powerful insights and analytics.</t>
  </si>
  <si>
    <t>What We're Looking For:</t>
  </si>
  <si>
    <t>Spark, working in RDDs and DataFrames/Datasets API (with emphasis on DataFrames) to query and perform data manipulation</t>
  </si>
  <si>
    <t>Spark Structured Streaming (We process a ton of data in real time)</t>
  </si>
  <si>
    <t>Experience building large scale Spark applications, ideally with either Batch processing and/or Streaming processing</t>
  </si>
  <si>
    <t>Scala would be ideal but a solid knowledge of Java is also acceptable</t>
  </si>
  <si>
    <t>Experience in SparkSQL (Broadcast Joins)</t>
  </si>
  <si>
    <t>Experience with cloud computing platforms, we use AWS (Kinesis, S3, Lambda or DynamoDB would also work)</t>
  </si>
  <si>
    <t>Has experience with ANSI SQL relational database (Oracle, SQL, Postgres, MySQL)</t>
  </si>
  <si>
    <t>Even Better:</t>
  </si>
  <si>
    <t>Linux common working knowledge, including navigating through the file system and simple bash scripting</t>
  </si>
  <si>
    <t>General knowledge of distributed systems and distributed data processing frameworks</t>
  </si>
  <si>
    <t>Experience with Storm, Kafka, or Cassandra is a plus</t>
  </si>
  <si>
    <t>Knowledge about agile software processes</t>
  </si>
  <si>
    <t>Who We Are:</t>
  </si>
  <si>
    <t>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t>
  </si>
  <si>
    <t>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qualifications.",3.2,"Red Ventures</t>
  </si>
  <si>
    <t>3.2","Charlotte, NC","Fort Mill, SC",1001 to 5000 employees,2000,Company - Private,Advertising &amp; Marketing,Business Services,$1 to $2 billion (USD),"Clearlink, Credit Karma, LendingTree",0,0,95,173,134.0,Red Ventures,NC,0,20,0,0,1,1,0,data engineer,senior,2620,3</t>
  </si>
  <si>
    <t>120,Data Scientist,$77K-$124K (Glassdoor est.),"Company Description:</t>
  </si>
  <si>
    <t>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t>
  </si>
  <si>
    <t>The Team:</t>
  </si>
  <si>
    <t>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t>
  </si>
  <si>
    <t>About the Role:</t>
  </si>
  <si>
    <t>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t>
  </si>
  <si>
    <t>Accessing and synthesizing data using appropriate tools and technology while leveraging knowledge of data sources, data quality and business context</t>
  </si>
  <si>
    <t>Applying advanced analytical/statistical methods to provide stakeholders with analysis, insight and direction that informs strategic corporate decisions</t>
  </si>
  <si>
    <t>Translating analytical findings and insights into the language of business stakeholders and confidently presenting them to all levels of the organization, including C-Level leadership</t>
  </si>
  <si>
    <t>Ensuring that data findings are appropriately visualized in a way that will resonate with stakeholders and clearly highlight implications</t>
  </si>
  <si>
    <t>Collaborating with C-Level leadership to create analytic models and developing Key Performance Indicators dashboards/reports</t>
  </si>
  <si>
    <t>Developing reusable code and algorithms to wrangle and classify existing data</t>
  </si>
  <si>
    <t>Evangelizing data stewardship, pursuing data quality and driving data issues to resolution</t>
  </si>
  <si>
    <t>Developing and maintaining a standardized and reliable metrics pipeline to empower stakeholders and decision makers with timely and accurate data and accompanying insights</t>
  </si>
  <si>
    <t>Joining data from disparate sources to create meaningful and impactful analyses</t>
  </si>
  <si>
    <t>Independently working with business stakeholders with limited managerial oversight</t>
  </si>
  <si>
    <t>Leveraging industry best practices with the evolving analytics infrastructure</t>
  </si>
  <si>
    <t>Experience translating business questions into analytic frameworks and analytic results into business recommendations</t>
  </si>
  <si>
    <t>Knowledge of statistical methodologies and experience using statistical/analytical tools</t>
  </si>
  <si>
    <t>Experience in data requirement elicitation, consolidation, validation, report/dashboard creation and quality assurance</t>
  </si>
  <si>
    <t>Ability to work with diverse data sets and distill business insights</t>
  </si>
  <si>
    <t>Experience with machine learning approaches to problem solving including NLP, Clustering, Decision Trees, Regressions and Neural Networks.</t>
  </si>
  <si>
    <t>Advanced proficiency and experience with Python (pandas, scikit-learn) and T-SQL.</t>
  </si>
  <si>
    <t>Advanced Microsoft Excel proficiency</t>
  </si>
  <si>
    <t>Proficiency with data visualization tools such as Tableau and Microsoft Power BI</t>
  </si>
  <si>
    <t>Experience effectively bridging business and technical teams</t>
  </si>
  <si>
    <t>Must have: MS in Applied Math, Statistics or Quantitative Finance, plus at least 3 years of experience as a Data Scientist, Data Insights Analyst or similar role performing quantitative and qualitative business analysis",4.4,"Quick Base</t>
  </si>
  <si>
    <t>4.4","Cambridge, MA","Cambridge, MA",201 to 500 employees,1999,Company - Private,Enterprise Software &amp; Network Solutions,Information Technology,Unknown / Non-Applicable,-1,0,0,77,124,100.5,Quick Base,MA,1,21,1,0,0,0,1,data scientist,na,4188,0</t>
  </si>
  <si>
    <t>121,Data Scientist,$80K-$135K (Glassdoor est.),"E.W.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t>
  </si>
  <si>
    <t>At Scripps, youâ€™ll:</t>
  </si>
  <si>
    <t>Have a complete modern data science/analytics software stack at your disposal.</t>
  </si>
  <si>
    <t>Enjoy a broad scope of responsibility â€“ with projects and questions from every part of the business and new businesses under consideration.</t>
  </si>
  <si>
    <t>Know that your work will have an impact on key strategic decisions â€“ changing and shaping the way we do business. This is why we are so selective in our hiring process.</t>
  </si>
  <si>
    <t>Grow your talent with constant learning â€“ with substantial investments in on-site and hands-on training and eLearning formats used to fill in the gaps.</t>
  </si>
  <si>
    <t>Work on projects that are important and interesting to you â€“ with focus on modern media and marketing strategies</t>
  </si>
  <si>
    <t>Expand your horizons by attending and giving talks at conferences and professional networking opportunities with senior analytics professionals.</t>
  </si>
  <si>
    <t>Become a leading expert in applied data science for media.</t>
  </si>
  <si>
    <t>We are looking for someone who knows how to use the latest data analytics tools, will thrive in our fast-paced innovative environment, will deliver results and has the following experience and credentials.</t>
  </si>
  <si>
    <t>Primary purpose:</t>
  </si>
  <si>
    <t>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t>
  </si>
  <si>
    <t>Key responsibilities:</t>
  </si>
  <si>
    <t>Influence the course of the business as a trusted advisor to business leaders, users and clients, using data and analytics as a basis for better, more informed decision making</t>
  </si>
  <si>
    <t>Creation of analytics and measurement roadmaps</t>
  </si>
  <si>
    <t>Identify impactful choices or courses of action that drive value for the organization</t>
  </si>
  <si>
    <t>Evaluate the big picture and solve business problems in addition to focusing on metrics</t>
  </si>
  <si>
    <t>Influence the direction of the business by effectively communicating conclusions to cross-functional groups</t>
  </si>
  <si>
    <t>Create automation applications to replace tasks for critical revenue generating teams decreasing time dedicated to non-revenue generating</t>
  </si>
  <si>
    <t>Mine large amounts of data and perform data analysis to extract useful business insights for a wide range of topics including product development and performance, market dynamics, consumer and audience knowledge, internal operations, and external research</t>
  </si>
  <si>
    <t>Initial study design, acquisition of data, prototyping and production roll out</t>
  </si>
  <si>
    <t>Ongoing tracking, monitoring, and periodic follow-up studies</t>
  </si>
  <si>
    <t>Support the design and implement of reporting dashboards that track key business metrics and provide actionable insights</t>
  </si>
  <si>
    <t>Use software and other tools to develop analyses that identify patterns, influences, correlations, relationships, predictive factors, risk factors, and that provide better situational awareness</t>
  </si>
  <si>
    <t>Creation of models, simulations, and optimization routines</t>
  </si>
  <si>
    <t>Develop of data flows and acquisition strategies to facilitate the capture and sharing of data and analytics within the organization</t>
  </si>
  <si>
    <t>Support the development of Scripps analytics products and services by providing input into product roadmaps</t>
  </si>
  <si>
    <t>Be a positive force to cultivate a culture that is passionate about developing analytics as a business competency</t>
  </si>
  <si>
    <t>Drive accountability for value recognition and business results</t>
  </si>
  <si>
    <t>Create and contribute to a quality work environment that motivates team members to perform at their highest levels and positively affects employee and business partner relationships</t>
  </si>
  <si>
    <t>Be a publicly visible presence, including creating communications and leading training sessions, advocating for the benefits of analytics in Scripps and the products/services of the analytics team</t>
  </si>
  <si>
    <t>Education / work experience:</t>
  </si>
  <si>
    <t>Bachelor's required, Masters preferred. Applied statistics, Computer Science, business analytics or a related field.</t>
  </si>
  <si>
    <t>Minimum 3 years, 5+ years preferred, experience in solving analytical problems using quantitative approaches apply to this requirement.</t>
  </si>
  <si>
    <t>Experience and demonstrated success presenting complex analyses and final recommendations to business leaders and external clients.</t>
  </si>
  <si>
    <t>Statistical method experience:</t>
  </si>
  <si>
    <t>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t>
  </si>
  <si>
    <t>Software Proficiency:</t>
  </si>
  <si>
    <t>Python, RapidMiner, R</t>
  </si>
  <si>
    <t>Database skills (Snowflake, MySQL) experience preferred</t>
  </si>
  <si>
    <t>Tableau</t>
  </si>
  <si>
    <t>About Scripps:</t>
  </si>
  <si>
    <t>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â€śGive light and the people will find their own way.â€ť</t>
  </si>
  <si>
    <t>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t>
  </si>
  <si>
    <t>If interested, please apply at www.scripps.com/careers.</t>
  </si>
  <si>
    <t>#LI-CH1</t>
  </si>
  <si>
    <t>#GD-CH1",3.5,"The E.W. Scripps Company</t>
  </si>
  <si>
    <t>3.5","Cincinnati, OH","Cincinnati, OH",1001 to 5000 employees,1878,Company - Public,TV Broadcast &amp; Cable Networks,Media,$500 million to $1 billion (USD),-1,0,0,80,135,107.5,The E.W. Scripps Company,OH,1,142,1,0,0,0,0,data scientist,na,7231,0</t>
  </si>
  <si>
    <t>122,Data Engineer,$85K-$159K (Glassdoor est.),"We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t>
  </si>
  <si>
    <t>ABOUT YOU</t>
  </si>
  <si>
    <t>You are an individual contributor who works well in an agile team.</t>
  </si>
  <si>
    <t>You have strong software development chops and deliver tested and scalable code in a language like Python, Golang, Java, or Scala.</t>
  </si>
  <si>
    <t>You have experience with system integrations and can explore APIs, documentation, system logs, etc. to come up with solutions.</t>
  </si>
  <si>
    <t>You have worked with several big/fast data platforms such as AirFlow, Snowflake, Kafka, ElasticSearch, Spark, and Hive.</t>
  </si>
  <si>
    <t>You have advanced working SQL knowledge and experience working with relational databases, query authoring (SQL) as well as working familiarity with a variety of databases.</t>
  </si>
  <si>
    <t>You feel at home working in the AWS ecosystem.</t>
  </si>
  <si>
    <t>You have strong analytical skills related to working with unstructured datasets.</t>
  </si>
  <si>
    <t>You appreciate that engineering is all about tradeoffs and realize there is a time and place for streaming, batch, and offline.</t>
  </si>
  <si>
    <t>ABOUT THE GIG</t>
  </si>
  <si>
    <t>Create and maintain optimal data pipeline architecture.</t>
  </si>
  <si>
    <t>Assemble large, complex data sets that meet functional / non-functional business requirements.</t>
  </si>
  <si>
    <t>Write and maintain code to move and transform data both within our application as well as in/out of our partnersâ€™ systems.</t>
  </si>
  <si>
    <t>Work with Data Science to ensure efficient and timely access to data for experimentation, model training, and machine learning applications.</t>
  </si>
  <si>
    <t>Deliver solutions that are testable, observable and scalable.</t>
  </si>
  <si>
    <t>Automation is central to our ecosystem and all solutions will have a CI/CD delivery methodology.</t>
  </si>
  <si>
    <t>Identify, design, and implement internal process improvements: automating manual processes, optimizing data delivery, re-designing infrastructure for greater scalability, etc.</t>
  </si>
  <si>
    <t>Keep our data separated and secure across national boundaries through multiple data centers and AWS regions.</t>
  </si>
  <si>
    <t>Create data tools for analytics and data scientist team members that assist them in building data products and services.</t>
  </si>
  <si>
    <t>Build analytics tools that utilize the data pipeline to provide actionable insights across key business performance metrics. (DataDog Dashboards, Looker).</t>
  </si>
  <si>
    <t>ABOUT ENGINEERING AT UPSIDE</t>
  </si>
  <si>
    <t>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t>
  </si>
  <si>
    <t>ABOUT US</t>
  </si>
  <si>
    <t>We are positive, passionate, playful, and always pushing to be better. Our team is a hodgepodge of challenge seekers, travel gurus, startup junkies, and data-miners who see the big picture.</t>
  </si>
  <si>
    <t>YOU WANT TO TALK TO US IFâ€¦</t>
  </si>
  <si>
    <t>You are motivated by disrupting the norm.</t>
  </si>
  <si>
    <t>You have a great sense of humor and take your profession seriously, but not yourself.</t>
  </si>
  <si>
    <t>Your entrepreneurial spirit drives your bias for action.</t>
  </si>
  <si>
    <t>You are all about constructive feedback - you can dish it out and you can take it.</t>
  </si>
  <si>
    <t>You thrive in the frenetic energy of a startup.</t>
  </si>
  <si>
    <t>WHAT WE OFFER</t>
  </si>
  <si>
    <t>Competitive salary + equity</t>
  </si>
  <si>
    <t>Full health, vision, and dental coverage</t>
  </si>
  <si>
    <t>401K plan</t>
  </si>
  <si>
    <t>Open paid time off</t>
  </si>
  <si>
    <t>Impromptu Nerf gun battles</t>
  </si>
  <si>
    <t>Upside Travel is an equal opportunity employer and encourages people of all backgrounds, genders, ethnicities, abilities, and sexual orientations to apply. We are committed to being an inclusive place to work, while maintaining a workforce that represents the communities we serve.",4.0,"Upside Business Travel</t>
  </si>
  <si>
    <t>4.0","Washington, DC","Washington, DC",51 to 200 employees,2015,Company - Private,Internet,Information Technology,Unknown / Non-Applicable,-1,0,0,85,159,122.0,Upside Business Travel,DC,1,5,1,0,1,1,0,data engineer,na,4064,0</t>
  </si>
  <si>
    <t>123,Data Engineer,$80K-$105K(Employer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</si>
  <si>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t>
  </si>
  <si>
    <t>Create data models and data processes, providing the right format and structure for use case solutions.</t>
  </si>
  <si>
    <t>Participate in early data modeling and testing for use case development, providing input on how to improve proposed solutions and implement necessary changes.</t>
  </si>
  <si>
    <t>Interact with stakeholders and functional subject matter experts to understand all data requirements in order to develop effective business insights and translate them into actionable data structures and data models.</t>
  </si>
  <si>
    <t>Assemble large, complex data sets that meet both functional and non-functional business requirements.</t>
  </si>
  <si>
    <t>Extract relevant data to solve analytical challenges the organization and/or functional business units may face.</t>
  </si>
  <si>
    <t>Work closely with IT teams on internal data acquisition (e.g., CRM, ERP, etc.).</t>
  </si>
  <si>
    <t>Partner with stakeholders to provide technical support related to data structures, data models, data management and data infrastructure needs.</t>
  </si>
  <si>
    <t>Work with data and analytics experts to strive for greater functionality in our data systems. Recommend different ways to constantly improve data reliability and quality.</t>
  </si>
  <si>
    <t>Research new uses for existing data.</t>
  </si>
  <si>
    <t>Create data tools for Business Intelligence, Analytics and Data Scientist team members that assist them in building and optimizing our Company use of data.</t>
  </si>
  <si>
    <t>Collaborate regularly with key stakeholders to support and enhance the day-to-day operations of our business.</t>
  </si>
  <si>
    <t>Produce various reports for stakeholders, as requested, to highlight areas of opportunity</t>
  </si>
  <si>
    <t xml:space="preserve"> works with teams to develop and implement changes, as needed.</t>
  </si>
  <si>
    <t>Develop and maintain formal documentation that describes data and data structures, including data modeling.</t>
  </si>
  <si>
    <t>Bachelor's Degree required, preferably in computer science, software/computer engineering, applied mathematics, or physics statistics.</t>
  </si>
  <si>
    <t>Minimum 2 years data modeling experience and working with data management systems</t>
  </si>
  <si>
    <t xml:space="preserve"> deep expertise in data modeling and structuring required.</t>
  </si>
  <si>
    <t>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t>
  </si>
  <si>
    <t>Familiarity with a broad base of analytical methods e.g. data modeling (variable transformation and summarization) and processing (i.e. Spark, SQL Server, Hadoop/Hive, neo4j, etc).</t>
  </si>
  <si>
    <t>Strong attention to detail and ability to think critically/conceptually.</t>
  </si>
  <si>
    <t>Team oriented and flexible with proven track record in collaborating with multiple stakeholders.</t>
  </si>
  <si>
    <t>Effective written and verbal communication skills required. Demonstrated ability to quickly learn new technologies a must.</t>
  </si>
  <si>
    <t>Ability to think creatively when problem solving for new solutions and to work on numerous projects concurrently while effectively prioritizing workload. Tolerance for ambiguity required.</t>
  </si>
  <si>
    <t>Tools/software:</t>
  </si>
  <si>
    <t>Familiarity with data loading and management tools (i.e. Azure StorageBlockBlob and relational and NoSQL databases and tools such as SQL Server, MongoDB, Data Stax, etc) required.</t>
  </si>
  <si>
    <t>Must have programming and/or scripting experience (Python, Java) as well as experience with version control systems (Git/GitHub), continuous integration (circleCI) and other programming frameworks/approaches.</t>
  </si>
  <si>
    <t>Proficiency in MS and Google application suites.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</si>
  <si>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here.",4.3,"Equity Residential</t>
  </si>
  <si>
    <t>4.3","Chicago, IL","Chicago, IL",1001 to 5000 employees,1993,Company - Public,Real Estate,Real Estate,$2 to $5 billion (USD),"UDR, AvalonBay Communities, Essex Property Trust",0,0,80,105,92.5,Equity Residential,IL,1,27,1,0,1,0,1,data engineer,na,8175,3</t>
  </si>
  <si>
    <t>124,Data Analyst,$43K-$81K (Glassdoor est.),"Summary:</t>
  </si>
  <si>
    <t>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t>
  </si>
  <si>
    <t>Key Success Factors:</t>
  </si>
  <si>
    <t>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t>
  </si>
  <si>
    <t>Essential Functions:</t>
  </si>
  <si>
    <t>Daily tasks include exporting information from various systems and databases to spreadsheet and reporting software and creating detailed yet concise scheduled and ad hoc reports for end users.</t>
  </si>
  <si>
    <t>Gather requirements and create specs for report development.</t>
  </si>
  <si>
    <t>Be a problem solver working with end users to resolve technical issues as well as business reporting issues.</t>
  </si>
  <si>
    <t>Provide suggestions to enhance current reporting capability to meet future business needs.</t>
  </si>
  <si>
    <t>Status and Scope:</t>
  </si>
  <si>
    <t>Advanced MS Excel and VBA skills.</t>
  </si>
  <si>
    <t>Strong analytical thinking and problem-solving skills.</t>
  </si>
  <si>
    <t>High attention to detail.</t>
  </si>
  <si>
    <t>Ability to work under minimal supervision and use own initiative.</t>
  </si>
  <si>
    <t>Ability to work under pressure and deadlines.</t>
  </si>
  <si>
    <t>Excellent communication and collaboration skills.</t>
  </si>
  <si>
    <t>Ability to manage multiple priorities under a full workload with aggressive deadlines</t>
  </si>
  <si>
    <t>Bachelorâ€™s degree in Information Systems, Business, Engineering Preferred</t>
  </si>
  <si>
    <t>Minimum 1-3 yearsâ€™ experience with data analysis</t>
  </si>
  <si>
    <t>Minimum 1-3 yearsâ€™ experience using SQL, access, and excel</t>
  </si>
  <si>
    <t>Preferred: Knowledge of NetSuite, DOMO, Adaptive, and Pedigree",2.3,"Synagro</t>
  </si>
  <si>
    <t>2.3","Baltimore, MD","Baltimore, MD",501 to 1000 employees,1986,Company - Private,Research &amp; Development,Business Services,$100 to $500 million (USD),-1,0,0,43,81,62.0,Synagro,MD,1,34,0,0,0,0,1,analyst,na,1822,0</t>
  </si>
  <si>
    <t>125,Project Scientist,$29K-$50K (Glassdoor est.),"Project Scientist</t>
  </si>
  <si>
    <t>Job Details</t>
  </si>
  <si>
    <t>Level</t>
  </si>
  <si>
    <t>Entry</t>
  </si>
  <si>
    <t>Birmingham Office - Alabaster, AL</t>
  </si>
  <si>
    <t>Position Type</t>
  </si>
  <si>
    <t>Intern</t>
  </si>
  <si>
    <t>Travel Percentage</t>
  </si>
  <si>
    <t>Up to 50%</t>
  </si>
  <si>
    <t>Job Category</t>
  </si>
  <si>
    <t>Entry Level</t>
  </si>
  <si>
    <t>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t>
  </si>
  <si>
    <t>This is a field testing position that involves conducting air emissions testing for clients that operate in a multitude of industrial sectors. The role provides the opportunity for training and advancement in one of the fastest growing environmental service fields in the country.</t>
  </si>
  <si>
    <t>Alliance is uniquely qualified to provide customers with the highest quality and most cost-effective source testing solutions available. Alliance provides stack testing services for a variety of purposes including, but not limited to, the following:</t>
  </si>
  <si>
    <t>Permit Compliance Demonstrations</t>
  </si>
  <si>
    <t>Part 60 &amp; Part 75 CEMS Evaluations (RATA, CGA, Linearity)</t>
  </si>
  <si>
    <t>PM CEMS Evaluations (RCA, RRA, ACA)</t>
  </si>
  <si>
    <t>PM10 and PM2.5 Testing</t>
  </si>
  <si>
    <t>Mercury Testing</t>
  </si>
  <si>
    <t>Comprehensive Performance Testing</t>
  </si>
  <si>
    <t>Boiler/Turbine/Engine Tuning &amp; Optimization</t>
  </si>
  <si>
    <t>Process/Control Evaluations &amp; Optimization</t>
  </si>
  <si>
    <t>Analytical Lab Services</t>
  </si>
  <si>
    <t>Working towards an BS in Environmental Science, Mechanical Engineering, Chemical Engineering, or related Engineering degree.</t>
  </si>
  <si>
    <t>Knowledge of basic mechanical and electrical terminology and troubleshooting skills.</t>
  </si>
  <si>
    <t>Knowledge of and proficiency with Microsoft Office and Adobe applications.</t>
  </si>
  <si>
    <t>Strong work ethic with the ability to work in an outdoor environment.</t>
  </si>
  <si>
    <t>Willingness to climb to and work at heights up to 250 feet.</t>
  </si>
  <si>
    <t>Physical ability to lift objects up to 75 pounds. Must be able to pass a DOT physical.</t>
  </si>
  <si>
    <t>Manual dexterity with hand tools.</t>
  </si>
  <si>
    <t>Strong communication skills and the ability to work cohesively within a team.</t>
  </si>
  <si>
    <t>Willingness to travel and adjust to fluid weekly scheduling (85+% travel)</t>
  </si>
  <si>
    <t>Clean driving record with the ability to drive a truck and trailer.</t>
  </si>
  <si>
    <t>Ability to comply with frequent substance testing requirements/testing.</t>
  </si>
  <si>
    <t>Preferred Skills (Not Required)</t>
  </si>
  <si>
    <t>Qualified Source Testing Individual (QSTI) Certifications</t>
  </si>
  <si>
    <t>Knowledge of air testing methodologies (EPA, SW-846, NCASI, etc.).</t>
  </si>
  <si>
    <t>Previous field testing experience</t>
  </si>
  <si>
    <t>Demonstrated experience with laboratory analytical procedures, technical writing and regulations.</t>
  </si>
  <si>
    <t>Primary Responsibilities</t>
  </si>
  <si>
    <t>Equipment setup and breakdown at customer facility</t>
  </si>
  <si>
    <t>Testing equipment operation</t>
  </si>
  <si>
    <t>Test data quality control</t>
  </si>
  <si>
    <t>Equipment calibration and maintenance</t>
  </si>
  <si>
    <t>Communication with facility and regulatory personnel",4.0,"Alliance Source Testing</t>
  </si>
  <si>
    <t>4.0","Alabaster, AL","Decatur, AL",51 to 200 employees,2000,Unknown,Architectural &amp; Engineering Services,Business Services,$25 to $50 million (USD),-1,0,0,29,50,39.5,Alliance Source Testing,AL,0,20,0,0,0,0,0,na,na,2773,0</t>
  </si>
  <si>
    <t>126,Data Scientist,$82K-$133K (Glassdoor est.),"For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t>
  </si>
  <si>
    <t>Why us?</t>
  </si>
  <si>
    <t>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t>
  </si>
  <si>
    <t>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</si>
  <si>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Work with stakeholders throughout the organization to identify opportunities for leveraging company data to drive business solutions.</t>
  </si>
  <si>
    <t>Mine and analyze data from company databases to drive optimization and improvement of product development, marketing techniques and business strategies.</t>
  </si>
  <si>
    <t>Assess the effectiveness and accuracy of new data sources and data gathering techniques.</t>
  </si>
  <si>
    <t>Use predictive modeling to increase and optimize customer experiences, revenue generation, ad targeting and other business outcomes.</t>
  </si>
  <si>
    <t>Develop company A/B testing framework and test model quality.</t>
  </si>
  <si>
    <t>Coordinate with different functional teams to implement models and monitor outcomes.</t>
  </si>
  <si>
    <t>Strong problem-solving skills with an emphasis on product development.</t>
  </si>
  <si>
    <t>Experience using statistical computer languages to manipulate data and draw insights from large data sets.</t>
  </si>
  <si>
    <t>Experience working with and creating data architectures.</t>
  </si>
  <si>
    <t>Excellent written and verbal communication skills for coordinating across teams.</t>
  </si>
  <si>
    <t>A drive to learn and master new technologies and techniques.</t>
  </si>
  <si>
    <t>Weâ€™re looking for someone with 5-7 years of experience manipulating data sets and building statistical models, has a Masterâ€™s or PHD in Statistics, Mathematics, Computer Science or another quantitative field.</t>
  </si>
  <si>
    <t>Experience with:</t>
  </si>
  <si>
    <t>Google Analytics</t>
  </si>
  <si>
    <t>Search Console</t>
  </si>
  <si>
    <t>Zendesk Chat and Support</t>
  </si>
  <si>
    <t>Magento</t>
  </si>
  <si>
    <t>Sugar CRM</t>
  </si>
  <si>
    <t>Google Advertising and Bing Ads</t>
  </si>
  <si>
    <t>Data warehouse connectors: Redshift &amp; Google BigQuery</t>
  </si>
  <si>
    <t>BI connection to Tableau</t>
  </si>
  <si>
    <t>RDBMS connectors",3.6,"Accuride International</t>
  </si>
  <si>
    <t>3.6","Santa Fe Springs, Los Angeles, CA","Santa Fe Springs, CA",1001 to 5000 employees,1966,Company - Private,Industrial Manufacturing,Manufacturing,$100 to $500 million (USD),-1,0,0,82,133,107.5,Accuride International,CA,0,54,0,0,0,0,1,data scientist,na,3987,0</t>
  </si>
  <si>
    <t>127,Data Analytics Manager,$26K-$55K (Glassdoor est.),"About You:</t>
  </si>
  <si>
    <t>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t>
  </si>
  <si>
    <t>You will:</t>
  </si>
  <si>
    <t>Play a meaningful role in helping our clients succeed by leveraging their data to make smarter decisions</t>
  </si>
  <si>
    <t>Work closely with clients and business stakeholders to understand use cases, objectives and KPIs they want to track/optimize using data and analytics</t>
  </si>
  <si>
    <t>Work closely with analytics, data science, and engineering teams to define and develop comprehensive solutions across reporting, BI, advanced analytics, statistical and AI/ML models</t>
  </si>
  <si>
    <t>Play multiple roles across solutions architect (define specs), developer (implement core parts of new solutions), and manager (oversee work across the team)</t>
  </si>
  <si>
    <t>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t>
  </si>
  <si>
    <t>Implement core parts of solutions with the best design and architecture using technologies such as SQL, Python, APIs/ETLs, RDS and Redshift on AWS, and data visualization tools such as Tableau and Periscope Data</t>
  </si>
  <si>
    <t>Oversee implementation with the analytics team to ensure solutions are delivered as per the specs and on time</t>
  </si>
  <si>
    <t>Strategize how we standardize and scale our analytics and data science solutions across hundreds of clients</t>
  </si>
  <si>
    <t xml:space="preserve"> Work closely with engineering team to develop proprietary tools, products and services that can help deploy our analytics solutions at scale across hundreds of customers</t>
  </si>
  <si>
    <t>Help develop a team (direct or indirect reports) that is nimble enough to iterate at the rapid pace demanded by customers, prospects and competition</t>
  </si>
  <si>
    <t>Provide strong leadership and direction to direct reports. Recruit and hire talented individuals to join the team and continue to develop them to their full potential</t>
  </si>
  <si>
    <t>Help streamline and improve operational processes to increase efficiency and productivity</t>
  </si>
  <si>
    <t>Learn and apply new technologies continuously. Evaluate, recommend and implement the best technologies and tools that fit our needs</t>
  </si>
  <si>
    <t>Find yourself incessantly saying: signal and the noise, causation vs. correlation, optimization</t>
  </si>
  <si>
    <t>Have a lot of funâ€¦it's unavoidable</t>
  </si>
  <si>
    <t>Work directly with and learn from the business, product, analytics and engineering leaders across the organization</t>
  </si>
  <si>
    <t>Exhibit our core values: integrity, excellence, accountability and grace</t>
  </si>
  <si>
    <t>Your experience and skills</t>
  </si>
  <si>
    <t>5+ years experience with data analytics, BI, reporting, data science, or equivalent field</t>
  </si>
  <si>
    <t xml:space="preserve"> 2+ years experience being a senior member of an analytics or data science team with 10+ members</t>
  </si>
  <si>
    <t>Bachelors degree in a technical/quantitative subject such as mathematics, computer science, economics, etc.</t>
  </si>
  <si>
    <t>Strong math/statistics background</t>
  </si>
  <si>
    <t>Highly proficient with PL/SQL</t>
  </si>
  <si>
    <t>Experienced with BI/analytics tools like Tableau, Looker, Periscope Data/Sisense, and Excel</t>
  </si>
  <si>
    <t>Familiarity with databases (SQL, MySQL, Postgres) and data warehouses (AWS Redshift, Snowflake)</t>
  </si>
  <si>
    <t>Experience with cloud services (AWS, Azure, Google Cloud)</t>
  </si>
  <si>
    <t>Great communication skills to coordinate across business stakeholders and technical teams</t>
  </si>
  <si>
    <t>Experience with and excitement for working on fast-paced, agile teams with startup DNA</t>
  </si>
  <si>
    <t>Self-motivated, curious, and quick/continuous learner with a passion for innovation in data analytics/science",3.8,"Full Potential Solutions</t>
  </si>
  <si>
    <t>3.8","Kansas City, MO","Kansas City, MO",501 to 1000 employees,2017,Company - Private,Staffing &amp; Outsourcing,Business Services,Unknown / Non-Applicable,-1,0,0,26,55,40.5,Full Potential Solutions,MO,1,3,1,0,0,1,1,manager,na,4154,0</t>
  </si>
  <si>
    <t>128,Senior Machine Learning (ML) Engineer / Data Scientist - Cyber Security Analytics,$61K-$118K (Glassdoor est.),"As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</si>
  <si>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Youâ€™re an Individual. Weâ€™re the team for you. Together, letâ€™s transform the way the world pays.</t>
  </si>
  <si>
    <t>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t>
  </si>
  <si>
    <t>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t>
  </si>
  <si>
    <t>Essential Functions</t>
  </si>
  <si>
    <t>Analytical model design, development and implementation</t>
  </si>
  <si>
    <t>Performing data analysis to support cybersecurity/risk functions</t>
  </si>
  <si>
    <t>Security analytics product development / integration</t>
  </si>
  <si>
    <t>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t>
  </si>
  <si>
    <t>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t>
  </si>
  <si>
    <t>Support and optimize other existing analytical models/products.</t>
  </si>
  <si>
    <t>Assist in shaping overall direction, life-cycle management, and leadership for Information Security architecture and technology related to Visa.</t>
  </si>
  <si>
    <t>Communicate clean and persuasive data directly to end users, leadership, and other stakeholders, technical and non-technical.</t>
  </si>
  <si>
    <t>4 years of work experience with a Bachelorâ€™s Degree or at least 2 years of work experience with an Advanced degree (e.g. Masters, MBA, JD, MD) or 0 years of work experience with a PhD degree</t>
  </si>
  <si>
    <t>Preferred Qualfications</t>
  </si>
  <si>
    <t>Strong coding skills and experience with Python (including SciPy, NumPy, and/or PySpark) and/or Scala.</t>
  </si>
  <si>
    <t>Strong scripting skills with Shell script and SQL</t>
  </si>
  <si>
    <t>Knowledge and implementation experience with statistical and machine learning models (regression, classification, clustering, graph models, etc.)</t>
  </si>
  <si>
    <t>Hands-on experience with Spark and Hadoop.</t>
  </si>
  <si>
    <t>Knowledge &amp; experience with API development and automation.</t>
  </si>
  <si>
    <t>Knowledge and experience with stream processing (spark/structured streaming)</t>
  </si>
  <si>
    <t>Experience with data analytics and visualization tools like Jupyter Notebook and Tableau.</t>
  </si>
  <si>
    <t>Knowledge and experience with enterprise networks and information tools.</t>
  </si>
  <si>
    <t>Work Hours</t>
  </si>
  <si>
    <t>Incumbent must make themselves available during core business hours</t>
  </si>
  <si>
    <t>Travel Requirements</t>
  </si>
  <si>
    <t>This position requires the incumbent to travel for work 0-5% of the time</t>
  </si>
  <si>
    <t>Physical Requirements</t>
  </si>
  <si>
    <t>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t>
  </si>
  <si>
    <t>3.7","Ashburn, VA","Foster City, CA",10000+ employees,1958,Company - Public,IT Services,Information Technology,$10+ billion (USD),"American Express, Mastercard, Discover",0,0,61,118,89.5,Visa Inc.,VA,0,62,1,0,1,0,0,data scientist,senior,5002,3</t>
  </si>
  <si>
    <t>129,Data Scientist,$60K-$102K (Glassdoor est.),"Who We Are!</t>
  </si>
  <si>
    <t>At Maven Wave, we are relentless in hiring the industryâ€™s top talent. Each employee is hand-picked not only for their skills, but for their personality and broad expertise. We are looking for this rare combination of talent that sets us apart in the industry.</t>
  </si>
  <si>
    <t>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t>
  </si>
  <si>
    <t>Maven Wave, Google, and YOU: Drive and deliver business results with data-based insights.</t>
  </si>
  <si>
    <t>We are looking for a Data Scientist who will utilize their analytical, statistical, and programming skills to develop data-driven solutions to complex business challenges.</t>
  </si>
  <si>
    <t>Your Life As a Maven:</t>
  </si>
  <si>
    <t>Leverage company data to drive business solutions for enterprise clients using R and Python.</t>
  </si>
  <si>
    <t>Perform data collection for Data Science operations including Machine Learning.</t>
  </si>
  <si>
    <t>Use predictive modeling to increase and optimize customer experiences, revenue generation, ad targeting, and other business outcomes.</t>
  </si>
  <si>
    <t>Assess Model accuracy using common metrics (AUC, F1, etc.) and explain the results to client stakeholders.</t>
  </si>
  <si>
    <t>Your Expertise:</t>
  </si>
  <si>
    <t>3-5 years of experience manipulating data sets and building statistical models.</t>
  </si>
  <si>
    <t>Cloud experience in a major platform, such as AWS, GCP, or Azure.</t>
  </si>
  <si>
    <t>Experience using Data Science languages (R, Python) to manipulate data and draw insights.</t>
  </si>
  <si>
    <t>Knowledge of a variety of Machine Learning and advanced analytical techniques and their real world advantages/drawbacks.</t>
  </si>
  <si>
    <t>Familiarity with the following software/tools: Python, C, Java, Jupyter Notebooks, SQL, ML platforms (H2O, DataRobot), distributed data (Map/Reduce, Hadoop), and visualization (Tableau, qikview)</t>
  </si>
  <si>
    <t>Your X-Factor:</t>
  </si>
  <si>
    <t>Aptitude - You have an innate capacity to transition from project to project without skipping a beat.</t>
  </si>
  <si>
    <t>Communication - You have excellent written and verbal communication skills for coordination across projects and teams.</t>
  </si>
  <si>
    <t>Impact - You are a critical thinker with an emphasis on creativity and innovation.</t>
  </si>
  <si>
    <t>Passion - You have the drive to succeed paired with a continuous hunger to learn.</t>
  </si>
  <si>
    <t>Leadership - You are trusted, empathetic, accountable, and empower others around you.</t>
  </si>
  <si>
    <t>Why Weâ€™re Proud To Be Mavens!</t>
  </si>
  <si>
    <t>Google Cloud North America Services Partner of the Year 2019, 2018</t>
  </si>
  <si>
    <t>#21 Best Workplaces in Chicago, FORTUNE, 2018</t>
  </si>
  <si>
    <t>Great Place To Work Certification, Great Place to Work, 2017 &amp; 2018</t>
  </si>
  <si>
    <t>Fast Fifty, Crain's Chicago Business</t>
  </si>
  <si>
    <t>101 Best and Brightest Companies to Work For, National Association for Business Resources (NABR)</t>
  </si>
  <si>
    <t>Top Google Cloud Partner, Clutch</t>
  </si>
  <si>
    <t>Fastest Growing Consulting Firms in North America (#11, #37), Consulting Magazine</t>
  </si>
  <si>
    <t>Top IT Services Companies, Clutch</t>
  </si>
  <si>
    <t>Google Global Rising Star Partner of the Year</t>
  </si>
  <si>
    <t>Ready to Learn More?</t>
  </si>
  <si>
    <t>Life as a Maven</t>
  </si>
  <si>
    <t>Check out the Apps and Data Team</t>
  </si>
  <si>
    <t>See what Glassdoor has to say</t>
  </si>
  <si>
    <t>Real Customer Stories",4.4,"Maven Wave Partners</t>
  </si>
  <si>
    <t>4.4","Chicago, IL","Chicago, IL",201 to 500 employees,2008,Company - Private,Consulting,Business Services,$50 to $100 million (USD),-1,0,0,60,102,81.0,Maven Wave Partners,IL,1,12,1,0,0,1,1,data scientist,na,3154,0</t>
  </si>
  <si>
    <t>130,Senior Data Scientist,$112K-$182K (Glassdoor est.),"Are you passionate about solving challenging problems?</t>
  </si>
  <si>
    <t>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t>
  </si>
  <si>
    <t>Experience with Python (2+ years).</t>
  </si>
  <si>
    <t>Experience with machine learning or statistics (2+ years).</t>
  </si>
  <si>
    <t>Research experience in machine learning specific to natural language processing, computer vision, or deep learning.</t>
  </si>
  <si>
    <t>Active TS/SCI with polygraph required.</t>
  </si>
  <si>
    <t>4.0","Herndon, VA","Mc Lean, VA",501 to 1000 employees,2012,Company - Private,Enterprise Software &amp; Network Solutions,Information Technology,$100 to $500 million (USD),"Leidos, CACI International, Booz Allen Hamilton",0,0,112,182,147.0,Novetta,VA,0,8,1,0,0,1,0,data scientist,senior,3698,3</t>
  </si>
  <si>
    <t>131,Data Scientist,$64K-$106K (Glassdoor est.),"How will your role impact First Command?</t>
  </si>
  <si>
    <t>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t>
  </si>
  <si>
    <t>The Data Scientist I will use analytics tools, frameworks, critical thinking, and problem-solving skills to partner with the First Command Marketing department to provide client data insights, trends and prediction models.</t>
  </si>
  <si>
    <t>The ideal candidate is client-focused and has a collaborative working style that fosters innovation within the organization. This individual will be required to think holistically as they work with multiple groups in First Command.</t>
  </si>
  <si>
    <t>What will you be doing?</t>
  </si>
  <si>
    <t>Collaborate with marketing, IT, design leaders, and other business stakeholders using qualitative and quantitative research techniques to define objectives and form hypotheses</t>
  </si>
  <si>
    <t>Apply a variety of research methodologies to discover, learn and validate market opportunities to inform strategy and user experience</t>
  </si>
  <si>
    <t>Develop strategies with Director of Research and VP of Client Experience to foster a client-centric culture and create new opportunities for First Command</t>
  </si>
  <si>
    <t>Work with Data Governance and Enterprise Architecture to design data-driven solutions based on research outcomes</t>
  </si>
  <si>
    <t>Leverage statistical models and predictive analytics to forecast business results</t>
  </si>
  <si>
    <t>Develop and implement analytics solutions to visualize marketing insights using structured and unstructured data.</t>
  </si>
  <si>
    <t>What skills/qualifications do you need?</t>
  </si>
  <si>
    <t>BA required</t>
  </si>
  <si>
    <t xml:space="preserve"> MBA or MS preferred.</t>
  </si>
  <si>
    <t>5+ years of applied experience in analytics, business analysis or comparable positions that handle large/complex data sets, developing metrics, and fostering business partner relationships</t>
  </si>
  <si>
    <t>Excellent written communication, presentation skills, and data story telling</t>
  </si>
  <si>
    <t>Proactive in identifying use cases based on business needs and forming hypotheses</t>
  </si>
  <si>
    <t>Ability to quickly adapt to changing priorities and generating innovative solutions</t>
  </si>
  <si>
    <t>Advanced in SQL and T-SQL</t>
  </si>
  <si>
    <t>Proficient in Machine Learning and modeling techniques using Python, R, and/or Scala</t>
  </si>
  <si>
    <t>Proficient in conceptual and logical data design</t>
  </si>
  <si>
    <t>Proficient in data science and visualization tools such as SPSS, SAS, Tableau, PowerBI</t>
  </si>
  <si>
    <t>Applied experience in analyzing unstructured data sets such as social media, emails, pictures, videos, voice and sensor data, client surveys and feedback</t>
  </si>
  <si>
    <t>Applied experience using algorithms and libraries for data science</t>
  </si>
  <si>
    <t>Financial services industry experience or other highly regulated industry experience a plus</t>
  </si>
  <si>
    <t>Certifications related to Data Analytics a plus</t>
  </si>
  <si>
    <t>Applied experience in Agile, SAFe, Scrum or Lean Six Sigma</t>
  </si>
  <si>
    <t>Applied experience using statistical methodology and programming techniques to develop analytic solutions</t>
  </si>
  <si>
    <t>Applied experience building analytic solutions for unstructured data</t>
  </si>
  <si>
    <t>Familiarity with data mapping and lineage strategies</t>
  </si>
  <si>
    <t>Familiarity with data management practices and data governance process</t>
  </si>
  <si>
    <t>Familiarity with natural language processing and deep learning techniques a plus</t>
  </si>
  <si>
    <t>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t>
  </si>
  <si>
    <t>#LI-NC1</t>
  </si>
  <si>
    <t>Fort Worth, US-TX",3.2,"First Command Financial Services, Inc.</t>
  </si>
  <si>
    <t>3.2","Fort Worth, TX","Fort Worth, TX",1001 to 5000 employees,1958,Company - Private,Brokerage Services,Finance,$100 to $500 million (USD),"USAA, Navy Federal Credit Union, Raymond James Financial",0,0,64,106,85.0,"First Command Financial Services, Inc.",TX,1,62,1,0,0,0,1,data scientist,na,3991,3</t>
  </si>
  <si>
    <t>132,Associate Scientist,$51K-$112K (Glassdoor est.),"Requisition Number:</t>
  </si>
  <si>
    <t>VALA4950</t>
  </si>
  <si>
    <t>Job Title:</t>
  </si>
  <si>
    <t>Full Time:</t>
  </si>
  <si>
    <t>Full Time - Regular</t>
  </si>
  <si>
    <t>Shift:</t>
  </si>
  <si>
    <t>1st Shift</t>
  </si>
  <si>
    <t>Area of Interest:</t>
  </si>
  <si>
    <t>Science &amp; Technology</t>
  </si>
  <si>
    <t>Valencia A-VAL-A</t>
  </si>
  <si>
    <t>Associate Scientist, Product Development</t>
  </si>
  <si>
    <t>HELP US BRING THE GIFT OF HEALTH TO LIFE.</t>
  </si>
  <si>
    <t>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t>
  </si>
  <si>
    <t>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t>
  </si>
  <si>
    <t>Critical contributions this role is counted on to deliver include:</t>
  </si>
  <si>
    <t>Developing formulations and processes to support new product launches and meeting deliverables in a timely manner.</t>
  </si>
  <si>
    <t>Coordinating and executing benchtop, pilot, manufacturing scale-up and verification batches.</t>
  </si>
  <si>
    <t>Prepares samples for stability, consumer, and clinical testing while reviewing and approving protocols.</t>
  </si>
  <si>
    <t>Working closely with technical operations and providing guidance for successful transfer and commercialization of formulas.</t>
  </si>
  <si>
    <t>Effectively communicate in cross-functional team environment serving as a core member or scientific SME in solving formulation/process issues.</t>
  </si>
  <si>
    <t>The ideal candidate is passionate about product development with demonstrated ability to drive multiple projects independently and within teams. You are highly process oriented and capable of making informed decisions based on knowledge and data.</t>
  </si>
  <si>
    <t>You'll be most successful in this role if you have:</t>
  </si>
  <si>
    <t>Comprehensive knowledge and practical experience with product/process development.</t>
  </si>
  <si>
    <t>Demonstrated experience processing laboratory techniques and regulatory requirements.</t>
  </si>
  <si>
    <t>Knowledgeable foundation in chemistry, mathematics, pharmaceutics and/or food science.</t>
  </si>
  <si>
    <t>Ability to communicate and influence effectively in a cross-functional team environment with Marketing and Operations to establish strong rapport.</t>
  </si>
  <si>
    <t>Demonstrates critical thinking and problem solve skills.</t>
  </si>
  <si>
    <t>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t>
  </si>
  <si>
    <t>In order to take on these challenges, you'll need to have:</t>
  </si>
  <si>
    <t>Four-year college degree required in Chemistry, Pharmacy, Food Science, Chemical Engineering or other relevant science degree</t>
  </si>
  <si>
    <t>Bachelor's degree requires a minimum of 4 years of relevant experience</t>
  </si>
  <si>
    <t>Master's degree requires a minimum of 2 years of relevant experience</t>
  </si>
  <si>
    <t>PhD degree requires a minimum of 1 year of relevant experience</t>
  </si>
  <si>
    <t>Product Development/formulation experience</t>
  </si>
  <si>
    <t>Excellent communication skills, written and verbal</t>
  </si>
  <si>
    <t>OUR OFFER</t>
  </si>
  <si>
    <t>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t>
  </si>
  <si>
    <t>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t>
  </si>
  <si>
    <t>Join Us</t>
  </si>
  <si>
    <t>Visit Pharmavite.com/careers to learn more about our mission and discover an opportunity that's right for you. Health and wellness begin with us.</t>
  </si>
  <si>
    <t>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t>
  </si>
  <si>
    <t>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job.",2.9,"Pharmavite</t>
  </si>
  <si>
    <t>2.9","Valencia, CA","West Hills, CA",1001 to 5000 employees,1971,Company - Private,Consumer Products Manufacturing,Manufacturing,$1 to $2 billion (USD),"The Nature's Bounty Co., Schiff Nutrition International",0,0,51,112,81.5,Pharmavite,CA,0,49,0,0,0,0,1,na,na,5619,2</t>
  </si>
  <si>
    <t>133,"Scientist 2, QC Viral Vector",$113K-$223K (Glassdoor est.),"BioMarin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t>
  </si>
  <si>
    <t>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t>
  </si>
  <si>
    <t>Scientist 2,Quality Control (QC) Viral Vector</t>
  </si>
  <si>
    <t>General Description:</t>
  </si>
  <si>
    <t>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t>
  </si>
  <si>
    <t>Specific Responsibilities:</t>
  </si>
  <si>
    <t>Lead efforts to perform laboratory testing of BioMarin drug products and APIs</t>
  </si>
  <si>
    <t>Analyze, trend, and review quality control release and stability testing data of BioMarins pharmaceutical products at Contract Testing Laboratories (CTLs) and/or Contract Manufacturing Organizations (CMOs)</t>
  </si>
  <si>
    <t>Contribute to data review for several methods.</t>
  </si>
  <si>
    <t>Support or lead activities for Pre-Licensing Approval Inspection (PAI) readiness</t>
  </si>
  <si>
    <t>Support or lead the preparation of phase-appropriate stability protocols and stability reports for API and drug product in accordance with regulatory requirements and as needed to support clinical trials and regulatory submissions .</t>
  </si>
  <si>
    <t>Lead investigations conducted at CMO/CTL and review and approve out-of-specification (OOS), out-of-trend (OOT) and out-of-expectation (OOE) testing results, deviations.</t>
  </si>
  <si>
    <t>Support or lead the transfer of analytical methods to CTLs for gene therapy products. These methods may include HPLC, ELISA, and other methods. Experience running and trouble-shooting cell-based methods is highly preferred.</t>
  </si>
  <si>
    <t>Champion continuous improvement in quality systems (procedures and systems) to improve organizational effectiveness, quality assurance compliance, and regulatory and other requirements (cGMP, ICH).</t>
  </si>
  <si>
    <t>Work collaboratively with manufacturing/supply chain, quality assurance, regulatory, and project management to ensure timely availability of lot release, stability data, and other required analytical data.</t>
  </si>
  <si>
    <t>Qualifications / Requirements:</t>
  </si>
  <si>
    <t>Relevant experience in a Quality Control function at an Associate level is required.</t>
  </si>
  <si>
    <t>Experience in analytical development for biologics is required.</t>
  </si>
  <si>
    <t>Experience with analytical systems (LIMS, laboratory control systems, stability/release systems) is required.</t>
  </si>
  <si>
    <t>Functioned as audit support during previous inspections is preferred.</t>
  </si>
  <si>
    <t>Thorough understanding of regulatory agency (FDA) requirement and international guidance (ICH) for drug substance and product under GMP is required as applied to biologics.</t>
  </si>
  <si>
    <t>Analytical development experience developing, qualifying, validating, and transfer of chromatographic methods (HPLC, SEC, CZE), spectroscopic methods (FTIR. UV), and other physical and biochemical methods to analyze biologic or protein drug substances and drug products is strongly preferred.</t>
  </si>
  <si>
    <t>Demonstrated experience with development, optimization, qualification, and validation of ELISA or other immunoassays for potency, identity analysis for drug substance or product release is preferred.</t>
  </si>
  <si>
    <t>Demonstrated experience with development, qualification, and validation of tests for identity, purity, potency for API and drug product (raw materials, in-process, release) and/or excipients is required.</t>
  </si>
  <si>
    <t>Ability to effectively prioritize and deliver on tight timelines in a fast-paced environment.</t>
  </si>
  <si>
    <t>Experience in analytical data systems (Empower, LIMS)</t>
  </si>
  <si>
    <t>Accuracy and attention to detail.</t>
  </si>
  <si>
    <t>Excellent cross-functional team participation skills.</t>
  </si>
  <si>
    <t>Solid problem-solving abilities.</t>
  </si>
  <si>
    <t>Ability to be flexible with changing work needs</t>
  </si>
  <si>
    <t>Interacts with other functional leaders, project management and QC/AD team personnel</t>
  </si>
  <si>
    <t>Interacts with Contract Testing Laboratories, Contract Manufacturing Organizations, consultants and external partners</t>
  </si>
  <si>
    <t>Scientist II Leveling criteria delineated below</t>
  </si>
  <si>
    <t>Sr. Scientist is the below with an additional 2+ years in industry:</t>
  </si>
  <si>
    <t>PhD in Molecular Biology, Genetics, Chemistry, Biochemistry, Analytical Chemistry, or a related field (with 3 - 6 years professional experience).</t>
  </si>
  <si>
    <t>MS in Molecular Biology, Genetics, Chemistry, Biochemistry, Analytical Chemistry, or a related field (with 6 8 years professional experience).</t>
  </si>
  <si>
    <t>BS in Molecular Biology, Genetics, Chemistry, Biochemistry, Analytical Chemistry, or a related field (with 8-12 years professional experience).</t>
  </si>
  <si>
    <t>We are an equal opportunity employer and all qualified applicants will receive consideration for employment without regard to race, color, religion, sex, national origin, disability status, protected veteran status, or any other characteristic protected by law.",3.8,"BioMarin Pharmaceutical</t>
  </si>
  <si>
    <t>3.8","Novato, CA","San Rafael, CA",1001 to 5000 employees,1997,Company - Public,Biotech &amp; Pharmaceuticals,Biotech &amp; Pharmaceuticals,$500 million to $1 billion (USD),"Genentech, Ultragenyx Pharmaceutical, Gilead Sciences",0,0,113,223,168.0,BioMarin Pharmaceutical,CA,0,23,0,0,0,0,1,na,na,6275,3</t>
  </si>
  <si>
    <t>134,Machine Learning Engineer,$72K-$129K (Glassdoor est.),"Machine Learning Engineer</t>
  </si>
  <si>
    <t>Aurora, COApply Now</t>
  </si>
  <si>
    <t>Are you interested in supporting the ever-changing technology needs of the U.S. Government by providing services that support defense initiatives? Come look at Stratagem, where we help the U.S. Government solve some of the most challenging and interesting problems in the world.</t>
  </si>
  <si>
    <t>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t>
  </si>
  <si>
    <t>** TS â€“ SSBI REQUIRED**</t>
  </si>
  <si>
    <t>** US CITIZENSHIP REQUIRED **</t>
  </si>
  <si>
    <t>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t>
  </si>
  <si>
    <t>Responsibilities &amp; Skills</t>
  </si>
  <si>
    <t>Our ideal candidate is a programming expert with a passion for machine learning. We need someone with prior experience designing and implementing modern machine-learning and computer-vision concepts and algorithms, and who stays up to date on all best-practice standards.</t>
  </si>
  <si>
    <t>As a software engineer, your responsibilities include:</t>
  </si>
  <si>
    <t>Investigating and solving exciting and difficult challenges in image recognition, classification, content analysis, and deep learning</t>
  </si>
  <si>
    <t>Integrating with a diverse team to deliver in an agile-like manner</t>
  </si>
  <si>
    <t>Developing new algorithms</t>
  </si>
  <si>
    <t>Contributing to building aspects of a web-accessible system</t>
  </si>
  <si>
    <t>Prototyping ideas/concepts to prove a solution quickly</t>
  </si>
  <si>
    <t>Your core skills/experience include:</t>
  </si>
  <si>
    <t>IAT Level II or III certification (i.e. Security+ or CISSP or CASP) within 90 days of hire</t>
  </si>
  <si>
    <t>Expertise in one of the following: Java, Python, C++, etc.</t>
  </si>
  <si>
    <t>Proficiency with containerization - Docker preferred</t>
  </si>
  <si>
    <t>Proficiency with cloud Infrastructure - AWS or C2S preferred</t>
  </si>
  <si>
    <t>Proficiency with PostgreSQL â€“ or similar GIS database concepts</t>
  </si>
  <si>
    <t>Experience with Hadoop, Spark, etc.</t>
  </si>
  <si>
    <t>Experience developing and implementing Image Classification and Content Analysis</t>
  </si>
  <si>
    <t>Experience with neural networks, K-means, etc.</t>
  </si>
  <si>
    <t>Experience working with deep learning frameworks, such as Caffe, TensorFlow and Theano</t>
  </si>
  <si>
    <t>3-15 yearsâ€™ experience</t>
  </si>
  <si>
    <t>You are the proud owner of a TS/SCI SSBI clearance</t>
  </si>
  <si>
    <t>Bonus points if you have experience in any of the following:</t>
  </si>
  <si>
    <t>DevSecOps experience</t>
  </si>
  <si>
    <t>In-depth understanding of modern best-practices, such as Kaggle competition winners</t>
  </si>
  <si>
    <t>Comfortable with statistics and data science concepts</t>
  </si>
  <si>
    <t>Mission Management</t>
  </si>
  <si>
    <t>SIGINT experience</t>
  </si>
  <si>
    <t>About you</t>
  </si>
  <si>
    <t>You are an exceptional problem solver, a quick learner, and a creative out-of-the-box thinker who values team work. You are comfortable with the pace and ever-changing requirements of a small development company while maintaining a healthy work life balance.</t>
  </si>
  <si>
    <t>Who is Stratagem</t>
  </si>
  <si>
    <t>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t>
  </si>
  <si>
    <t>At Stratagem, our goal is to make our company the last company you work for!",4.3,"Stratagem Group</t>
  </si>
  <si>
    <t>4.3","Aurora, CO","Aurora, CO",1 to 50 employees,2007,Company - Private,Aerospace &amp; Defense,Aerospace &amp; Defense,Unknown / Non-Applicable,-1,0,0,72,129,100.5,Stratagem Group,CO,1,13,1,0,1,1,1,mle,na,3549,0</t>
  </si>
  <si>
    <t>135,Data Scientist/ML Engineer,$71K-$123K (Glassdoor est.),"Data Scientist/ML Engineer</t>
  </si>
  <si>
    <t>Become part of the team</t>
  </si>
  <si>
    <t>Do you crave a collaborative organization where your contributions will make a strong impact?</t>
  </si>
  <si>
    <t>Do you want to develop products in the latest cloud-based technologies building ecosystems rather than creating client-facing slides?</t>
  </si>
  <si>
    <t>Are you ready to roll up your sleeves and embrace a work culture thatâ€™s insanely passionate and committed to bringing the latest advanced analytics to life?</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</si>
  <si>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</si>
  <si>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What we're looking for</t>
  </si>
  <si>
    <t>â€˘ 2-5 years professional experience as a data scientist, software engineer or statistical modeler</t>
  </si>
  <si>
    <t>â€˘ Masterâ€™s degree from top tier university in Computer Science, Statistics, Economics, Physics, Engineering, Mathematics, etc.</t>
  </si>
  <si>
    <t>â€˘ Expertise in machine learning algorithms and methods</t>
  </si>
  <si>
    <t>â€˘ Strong understanding and application of statistical methods</t>
  </si>
  <si>
    <t>â€˘ Experience writing production level code in one of the following: Python, Java, C++, C</t>
  </si>
  <si>
    <t>Preferred:</t>
  </si>
  <si>
    <t>â€˘ Experience working with database systems (e.g. SQL, NoSQL, MongoDB, Postgres, ect.)</t>
  </si>
  <si>
    <t>â€˘ Experience working with big data distributed programming languages, and ecosystems (e.g. S3, EC2, Hadoop/MapReduce, Pig, Hive, Spark, etc)</t>
  </si>
  <si>
    <t>â€˘ Experience building scalable data pipelines and with data engineering/ feature engineering.</t>
  </si>
  <si>
    <t>â€˘ Webscraping leveraging Beautifulsoup, Selenium, Scrapy, etc</t>
  </si>
  <si>
    <t>â€˘ Experience with front end (UI), HTML5, JavaScript, CSS, R Shiny, Tableau</t>
  </si>
  <si>
    <t>â€˘ Experience leveraging ML techniques to build recommender systems, NLP engines, computer vision algorithms, etc..</t>
  </si>
  <si>
    <t>We offer a compelling benefits package that is competitive with the market and designed to reward you for achieving success.</t>
  </si>
  <si>
    <t>About us</t>
  </si>
  <si>
    <t>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t>
  </si>
  <si>
    <t>Diversity Statement</t>
  </si>
  <si>
    <t>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</si>
  <si>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t>
  </si>
  <si>
    <t>United States</t>
  </si>
  <si>
    <t>New York</t>
  </si>
  <si>
    <t>Contract Type</t>
  </si>
  <si>
    <t>Permanent</t>
  </si>
  <si>
    <t>Working Pattern</t>
  </si>
  <si>
    <t>Back to list</t>
  </si>
  <si>
    <t>Send job to a friend</t>
  </si>
  <si>
    <t>Print this page</t>
  </si>
  <si>
    <t>Apply Now",3.4,"PA Consulting</t>
  </si>
  <si>
    <t>3.4","New York, NY","London, United Kingdom",1001 to 5000 employees,1943,Company - Private,Consulting,Business Services,$100 to $500 million (USD),"McKinsey &amp; Company, Accenture, Deloitte",0,0,71,123,97.0,PA Consulting,NY,0,77,1,0,1,0,1,data scientist,na,7548,3</t>
  </si>
  <si>
    <t>136,Data Scientist,$64K-$106K (Glassdoor est.),"Secure our Nation, Ignite your Future</t>
  </si>
  <si>
    <t>137,Customer Data Scientist,$118K-$189K (Glassdoor est.),"Company Overview</t>
  </si>
  <si>
    <t>138,Data Engineer,Employer Provided Salary:$120K-$145K,"Location: Tampa, FL</t>
  </si>
  <si>
    <t>Title: Data Engineer</t>
  </si>
  <si>
    <t>TS/SCI and Security+ needed</t>
  </si>
  <si>
    <t>Data Engineer:</t>
  </si>
  <si>
    <t>Will build data pipelines that handle the ingestion, manipulation, and storage of a variety of data sources.</t>
  </si>
  <si>
    <t>This engineer will architect distributed systems that will process, store, and expose large volumes of data in an efficient manner.</t>
  </si>
  <si>
    <t>He/she will design and customize data pipelines using tools such as NiFi and manipulate data in a variety of formats.</t>
  </si>
  <si>
    <t>This resource will also structure and manage very large (1+ PB) data sets in architectures such as Elasticsearch or Object Storage systems and will perform web-scraping and other ETL techniques. (NiFi and Elasticsearch skills are most critical.)",5.0,"Gridiron IT</t>
  </si>
  <si>
    <t>5.0","Tampa, FL","Reston, VA",51 to 200 employees,2017,Company - Private,IT Services,Information Technology,Unknown / Non-Applicable,-1,0,1,120,145,132.5,Gridiron IT,FL,0,3,0,0,0,0,0,data engineer,na,688,0</t>
  </si>
  <si>
    <t>139,Data Engineer,$80K-$120K (Glassdoor est.),"As a Data Engineer at Productive Edge, you will be a member of a high-performing team delivering software solutions to clients. Your days will normally consist of the following activities:</t>
  </si>
  <si>
    <t>Provide technical analysis, design, development, and enhancement.</t>
  </si>
  <si>
    <t>Provide process, data and object modeling in a variety of application and database environments.</t>
  </si>
  <si>
    <t>Provide database design, development, and enhancement, as well as management and coordination of changes to existing applications.</t>
  </si>
  <si>
    <t>To excel in these daily activities, a Data Engineer at Productive Edge would make use of the following experience and skills:</t>
  </si>
  <si>
    <t>2+ years hands-on design and development experience with the Java platform.</t>
  </si>
  <si>
    <t>2+ years hands-on experience with object-oriented design and development, including strong working knowledge and experience with various architectural and design patterns.</t>
  </si>
  <si>
    <t>Strong understanding of building and maintaining big data pipelines.</t>
  </si>
  <si>
    <t>Hands on experience with Spark, including leveraging streaming data &amp; analytics.</t>
  </si>
  <si>
    <t>Hands on Cloud experience, preferably with Microsoft Azure and/or Google Cloud Platform (GCP).</t>
  </si>
  <si>
    <t>Knowledge or experience with Machine Learning is a plus!</t>
  </si>
  <si>
    <t>Understanding of multiple core technologies and leading open source frameworks of the JEE platform, including Hibernate, Spring, etc.</t>
  </si>
  <si>
    <t>Knowledge of SQL and NoSql databases with diverse working experience.</t>
  </si>
  <si>
    <t>Successful completion of projects working in an Agile environment.</t>
  </si>
  <si>
    <t>Experience working effectively with offshore developers.</t>
  </si>
  <si>
    <t>Experienced in problem-solving, and able to follow a methodical implementation process.</t>
  </si>
  <si>
    <t>Excellent interpersonal and organizational skills, ability to handle diverse situations, multiple projects, and rapidly changing priorities.</t>
  </si>
  <si>
    <t>Bachelorâ€™s Degree in Computer Science, or equivalent work experience.</t>
  </si>
  <si>
    <t>4.3","Chicago, IL","Chicago, IL",51 to 200 employees,2008,Company - Private,Computer Hardware &amp; Software,Information Technology,$10 to $25 million (USD),"Numerator, Rise Interactive, Salom",0,0,80,120,100.0,Productive Edge,IL,1,12,0,0,1,0,1,data engineer,na,3055,3</t>
  </si>
  <si>
    <t>140,Sr. Data Scientist,$80K-$130K (Glassdoor est.),"The position</t>
  </si>
  <si>
    <t>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t>
  </si>
  <si>
    <t>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t>
  </si>
  <si>
    <t>What youll get to do</t>
  </si>
  <si>
    <t>In collaboration with revenue management and engineering teams, own the development, deployment and optimization of a vacation rental pricing model</t>
  </si>
  <si>
    <t>Utilize machine learning, statistical methods, and experimental design techniques to create a highly performant algorithm</t>
  </si>
  <si>
    <t>Maintain model explainability and present new models in a way that builds trust and understanding across stakeholders</t>
  </si>
  <si>
    <t>Monitor model performance and identify opportunities for improvement</t>
  </si>
  <si>
    <t>Incorporate a test and learn mentality into model development</t>
  </si>
  <si>
    <t>Implement creative solutions to price properties in smaller markets</t>
  </si>
  <si>
    <t>A little about you</t>
  </si>
  <si>
    <t>Bachelors degree in Computer Science, Statistics, or related quantitative field, Masters or PhD preferred</t>
  </si>
  <si>
    <t>2+ years experience price forecasting for heterogeneous inventory dealing with seasonal and market shifts</t>
  </si>
  <si>
    <t>Proven track record of your deployed models making a business impact and getting better over time.</t>
  </si>
  <si>
    <t>Programming experience with Python and SQL, ideally in a full-stack machine learning setting</t>
  </si>
  <si>
    <t>Experience with pricing in the travel industry a plus</t>
  </si>
  <si>
    <t>Ability to work in a collaborative environment with a variety of stakeholders</t>
  </si>
  <si>
    <t>A little about us</t>
  </si>
  <si>
    <t>Evolve makes vacation rental easy for everyone. Our fresh approach to vacation rental management offers homeowners a better way to generate rental income and provides travelers with the industry's best booking experience.</t>
  </si>
  <si>
    <t>Thanks to a strong work ethic and an unapologetic passion for hospitality, we now support over 10,000 properties in over 500 markets across North America. We enjoy earning each guest and owner's business - all while having some fun along the way.</t>
  </si>
  <si>
    <t>Values mean more to Evolve than just bullets on a page. They drive our daily decisions and impact how we work as a hospitality company. Which value sounds the most like you?</t>
  </si>
  <si>
    <t>Earn It</t>
  </si>
  <si>
    <t>Build Loyalty One Interaction at a Time</t>
  </si>
  <si>
    <t>Communicate Often, Honestly &amp; Directly</t>
  </si>
  <si>
    <t>Embrace Change</t>
  </si>
  <si>
    <t>Stay Hungry &amp; Humble</t>
  </si>
  <si>
    <t>Care</t>
  </si>
  <si>
    <t>Be Efficient</t>
  </si>
  <si>
    <t>Take Risks</t>
  </si>
  <si>
    <t>Learn Every Day</t>
  </si>
  <si>
    <t>Have Some Fun Along the Way</t>
  </si>
  <si>
    <t>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t>
  </si>
  <si>
    <t>Powered by JazzHR",3.7,"Evolve Vacation Rental</t>
  </si>
  <si>
    <t>3.7","Denver, CO","Denver, CO",201 to 500 employees,2011,Company - Private,Travel Agencies,Travel &amp; Tourism,Unknown / Non-Applicable,-1,0,0,80,130,105.0,Evolve Vacation Rental,CO,1,9,1,0,0,0,0,data scientist,senior,3353,0</t>
  </si>
  <si>
    <t>141,Data Engineer 4 - Contract,$59K-$115K (Glassdoor est.),"Purposes</t>
  </si>
  <si>
    <t>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t>
  </si>
  <si>
    <t>This individual works with divine guidance to provide or support technology that furthers the mission of the Church and reflects the eternal impact of the gospel.</t>
  </si>
  <si>
    <t>Possess and utilize comprehensive knowledge, specific to the data field, to complete significant assignments</t>
  </si>
  <si>
    <t>Help define standards as we move data and analytics solutions to the cloud including AWS and Azure</t>
  </si>
  <si>
    <t>Maintain a strong understanding of the supported business processes</t>
  </si>
  <si>
    <t>Gather and document requirements for the data warehouse both on premise and in the cloud</t>
  </si>
  <si>
    <t>Build data integrations from multiple system into cloud based storage and anlayitc platforms</t>
  </si>
  <si>
    <t>Forecast, analyze data and trends, and create reports that highlight areas in need of performance improvement</t>
  </si>
  <si>
    <t>Interact with customers as a technical resource to troubleshoot problems with the delivered BI solutions</t>
  </si>
  <si>
    <t>Maintain production documentation</t>
  </si>
  <si>
    <t>Bachelor's degree in related field or equivalent professional experience. Masterâ€™s degree preferred.</t>
  </si>
  <si>
    <t>Work Experience:</t>
  </si>
  <si>
    <t>4+ years of data warehouse experience</t>
  </si>
  <si>
    <t>Experience with cloud technologies, including AWS and Azure</t>
  </si>
  <si>
    <t>Proven ability mentor and train peers and system users</t>
  </si>
  <si>
    <t>Experience with data analysis and report design/development</t>
  </si>
  <si>
    <t>Professional experience in presentation/interface creation</t>
  </si>
  <si>
    <t>Demonstrated Skills &amp; Abilities:</t>
  </si>
  <si>
    <t>Proven leadership ability</t>
  </si>
  <si>
    <t>Exceptional communicator</t>
  </si>
  <si>
    <t xml:space="preserve"> both written and verbal</t>
  </si>
  <si>
    <t>Outstanding troubleshooter</t>
  </si>
  <si>
    <t>Proven ability to resolve complex problems under pressure</t>
  </si>
  <si>
    <t>Comprehensive knowledge of engineering best practices</t>
  </si>
  <si>
    <t>Strong operational understanding and discipline</t>
  </si>
  <si>
    <t>Ability to resolve security issues and requests and implement improvements</t>
  </si>
  <si>
    <t>Ability to quickly learn new tools and technology</t>
  </si>
  <si>
    <t>Advanced problem solving, analytical, and diagnostic skills</t>
  </si>
  <si>
    <t>Excellent documentation, presentation, and communication skills</t>
  </si>
  <si>
    <t>Highly skilled in developing ETL code, can manage the ingestion and cleansing of large sets of structured and unstructured data</t>
  </si>
  <si>
    <t>This job operates in a professional office environment</t>
  </si>
  <si>
    <t>To successfully perform the essential functions of the job there may be physical requirements which need to be met such as sitting for long periods of time and using computer monitors/equipment</t>
  </si>
  <si>
    <t>Worthiness Qualification</t>
  </si>
  <si>
    <t>Must be a member of The Church of Jesus Christ of Latter-day Saints and currently temple worthy.</t>
  </si>
  <si>
    <t>Posting Notice/More Info.</t>
  </si>
  <si>
    <t>Please Note: All positions are subject to close without notice.</t>
  </si>
  <si>
    <t>Find out more about the many benefits of Church Employment at http://careers.churchofjesuschrist.org.</t>
  </si>
  <si>
    <t>]]&gt;",4.2,"The Church of Jesus Christ of Latter-day Saints</t>
  </si>
  <si>
    <t>4.2","Riverton, UT","Salt Lake City, UT",10000+ employees,-1,Nonprofit Organization,Religious Organizations,Non-Profit,Unknown / Non-Applicable,-1,0,0,59,115,87.0,The Church of Jesus Christ of Latter-day Saints,UT,0,-1,0,0,0,1,1,data engineer,na,3066,0</t>
  </si>
  <si>
    <t>142,Data Analyst - Asset Management,$71K-$136K (Glassdoor est.),"Summary</t>
  </si>
  <si>
    <t>The Data Analyst is responsible for producing meaningful, relevant, and insightful analysis of real estate market conditions for all properties in the Maximus portfolio by synthesizing data to interpret economic and real estate trends.</t>
  </si>
  <si>
    <t>Analyze existing resident information, marketing, and development data to help focus efforts and optimize revenue.</t>
  </si>
  <si>
    <t>Analyze economic, demographic, real estate and financial data and trends.</t>
  </si>
  <si>
    <t>Author reports analyzing regional and metropolitan area trends.</t>
  </si>
  <si>
    <t>Contribute to real estate forecasting procedures.</t>
  </si>
  <si>
    <t>Provide analytical support to clients.</t>
  </si>
  <si>
    <t>Prepare presentations and materials.</t>
  </si>
  <si>
    <t>Skills and Abilities</t>
  </si>
  <si>
    <t>Expert knowledge in SQL.</t>
  </si>
  <si>
    <t>Passionate about operations, real estate, and working in a high growth environment.</t>
  </si>
  <si>
    <t>Outstanding quantitative and analytical skills and an ability to dive into the data in order to get to the story behind the numbers.</t>
  </si>
  <si>
    <t>Detailed understanding of financial modeling.</t>
  </si>
  <si>
    <t>Excellent analytical, presentation, and visualization skills.</t>
  </si>
  <si>
    <t>Great written and verbal communication skills.</t>
  </si>
  <si>
    <t>Must be patient, careful, very detail-oriented, and be able to QA &amp; debug SQL/code.</t>
  </si>
  <si>
    <t>Bachelors Degree in CS or related technical discipline.</t>
  </si>
  <si>
    <t>5+ years of relevant working experience.</t>
  </si>
  <si>
    <t>Solid understanding statistics and trends.</t>
  </si>
  <si>
    <t>Experience with generating reports, Yardi preferred.</t>
  </si>
  <si>
    <t>Experience in real estate or a related industry a plus working with renter information and marketing data.</t>
  </si>
  <si>
    <t>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records.",4.3,"Maximus Real Estate Partners</t>
  </si>
  <si>
    <t>4.3","San Francisco, CA","San Francisco, CA",51 to 200 employees,2013,Company - Private,Real Estate,Real Estate,Unknown / Non-Applicable,"Greystar, The Related Companies, Prometheus Real Estate Group",0,0,71,136,103.5,Maximus Real Estate Partners,CA,1,7,0,0,0,0,1,analyst,na,1806,3</t>
  </si>
  <si>
    <t>143,Senior Research Scientist - Embedded System Development for DevOps,$81K-$167K (Glassdoor est.),"What We Do</t>
  </si>
  <si>
    <t>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t>
  </si>
  <si>
    <t>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t>
  </si>
  <si>
    <t>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t>
  </si>
  <si>
    <t>You will participate in all phases of the application development lifecycle and will be involved in key decisions regarding software design and technology selection, including hands-on development activities.</t>
  </si>
  <si>
    <t>PHD in electrical engineering, computer science, software engineering, computer engineering, or a related quantitative field of study with ten (10) years of applicable experience.</t>
  </si>
  <si>
    <t>Willingness to travel to various locations to support the SEIâ€™s overall mission. This may include national travel to sponsor sites, conferences, and offsite meetings on occasion</t>
  </si>
  <si>
    <t>The candidate will be subject to a background check and must be eligible to obtain and maintain a Department of Defense security clearance.</t>
  </si>
  <si>
    <t>Duties:</t>
  </si>
  <si>
    <t>Experience in embedded software, electrical engineering, Python and C and will enjoy working in a research-based environment. Relevant experience within the last 5 years, working on a large system development program.</t>
  </si>
  <si>
    <t>Proficiency in software development using C, C , Python, and VHDL</t>
  </si>
  <si>
    <t>Proficiency in analog circuit design and characterization is a plus</t>
  </si>
  <si>
    <t>Proficiency in Digital Signal Processing algorithm development is a plus</t>
  </si>
  <si>
    <t>Linux configuration: RHEL/CentOS/Ubuntu</t>
  </si>
  <si>
    <t>Continuous Integration and Continuous Delivery</t>
  </si>
  <si>
    <t>Performance Monitoring/Logging/Analysis/Tuning: Kibana, Grafana, Elasticsearch, Nagios, Splunk, Prometheus, etc.</t>
  </si>
  <si>
    <t>Knowledge of network switches, firewalls, and routers</t>
  </si>
  <si>
    <t>Capacity planning (operational capacity and load requirements)</t>
  </si>
  <si>
    <t>Application disaster recovery, migration, roll-back plans, expansion, routine deployments, and system upgrades</t>
  </si>
  <si>
    <t>Experience in developing research proposals.</t>
  </si>
  <si>
    <t>Suitable Developer Experience With:</t>
  </si>
  <si>
    <t>SDLC Best Practices: Build, Test, Code Review, Releases</t>
  </si>
  <si>
    <t>Fixing software bugs/using application and embedded debugging tools (Windows, Linux)</t>
  </si>
  <si>
    <t>Object-Oriented Development: Java, C#, C , Python 3.x</t>
  </si>
  <si>
    <t>Procedural Automation: Python 2.7, Ruby, Perl, and Bash</t>
  </si>
  <si>
    <t>Firmware development: C, C , Rust, X86/ARM assembler</t>
  </si>
  <si>
    <t>Kernel drivers: Windows, Linux, etc.</t>
  </si>
  <si>
    <t>Network/Concurrent Programming: Horizontal/Vertical Scaling</t>
  </si>
  <si>
    <t>Modern Web Development: Django, Angular, React, etc.</t>
  </si>
  <si>
    <t>Deployment Tools: Maven, Docker, Podman, Buildah</t>
  </si>
  <si>
    <t>Container Orchestration: Docker, Kubernetes</t>
  </si>
  <si>
    <t>SCM Tools and Processes: Git, Subversion, Git-Flow</t>
  </si>
  <si>
    <t>Familiarity with Risk and Security Assessment</t>
  </si>
  <si>
    <t>Knowledge/Skills/Abilities:</t>
  </si>
  <si>
    <t>Deep knowledge of software engineering, including detailed knowledge of at least three of the following strengths: Requirements, Architecture and Design, Program and Acquisition Management, Performance Improvement, Assurance, and/or Security</t>
  </si>
  <si>
    <t>Knowledge of how to apply system engineering principles to system software development</t>
  </si>
  <si>
    <t>Understanding of security concerns for computer systems, networks, and services, such as databases.</t>
  </si>
  <si>
    <t>Ability to execute network security assessments, report results, and write documentation.</t>
  </si>
  <si>
    <t>Excellent written and verbal communication skills</t>
  </si>
  <si>
    <t>Excellent reasoning and problem-solving skills</t>
  </si>
  <si>
    <t>Ability to work effectively and manage time without supervision</t>
  </si>
  <si>
    <t>Ability to attend customer meetings and respond to customer requirements</t>
  </si>
  <si>
    <t>Highly-motivated self-starter with an ability to multi-task, prioritize, and be actionable</t>
  </si>
  <si>
    <t>Ability to review the implemented system, understand and interpret the error reports from internal staff and external clients, troubleshoot and debug them in the embedded environment and provide instant fixtures for the same</t>
  </si>
  <si>
    <t>Desired Experience:</t>
  </si>
  <si>
    <t>Education/Training: Master's degree in CS, Information Systems, systems and/or Engineering, Acquisition Management, or equivalent combination of training and experience.</t>
  </si>
  <si>
    <t>Accountability: The member will be directly accountable for understanding DoD technical needs, applying new technologies, and establishing delivery capabilities to meet the needs of the sponsoring organization and the DevOps community.</t>
  </si>
  <si>
    <t>Direction: As a technical staff member, he/she will be expected to operate with minimum supervision using CMU and SEI-defined practices, policies and procedures, in concert with the SEI mission.</t>
  </si>
  <si>
    <t>Decisions: Required to work with government program offices to identify strengths and weaknesses within the acquisition program and their contractor base and build solutions to address weaknesses and identify and utilize strengths.</t>
  </si>
  <si>
    <t>Supervisory Responsibilities: To be able to lead and supervise others.</t>
  </si>
  <si>
    <t>More Information</t>
  </si>
  <si>
    <t>Please visit â€śWhy Carnegie Mellonâ€ť to learn more about becoming part of an institution inspiring innovations that change the world.</t>
  </si>
  <si>
    <t>A listing of employee benefits is available at: www.cmu.edu/jobs/benefits-at-a-glance/.</t>
  </si>
  <si>
    <t>Carnegie Mellon University is an Equal Opportunity Employer/Disability/Veteran.",2.6,"Software Engineering Institute</t>
  </si>
  <si>
    <t>2.6","Pittsburgh, PA","Pittsburgh, PA",501 to 1000 employees,1984,College / University,Colleges &amp; Universities,Education,Unknown / Non-Applicable,-1,0,0,81,167,124.0,Software Engineering Institute,PA,1,36,1,0,0,0,1,na,senior,6130,0</t>
  </si>
  <si>
    <t>144,Data Scientist - Bioinformatics,$49K-$85K (Glassdoor est.),"*Organization and Job ID**</t>
  </si>
  <si>
    <t>Job ID: 310433</t>
  </si>
  <si>
    <t>Division: Signature Science &amp; Technology</t>
  </si>
  <si>
    <t>Group: Chemical &amp; Biological Signatures</t>
  </si>
  <si>
    <t>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t>
  </si>
  <si>
    <t>_Discipline, principal job duties/expectations, and qualitative and quantitative measures of performance that_ **_exceed_** _the Functional Descriptor:_</t>
  </si>
  <si>
    <t>The incumbent will work as a technical contributor under the guidance of senior scientists and engineers, and will be responsible for performing the following with the level of quality, timeliness, and cost, to meet required project and client expectations:</t>
  </si>
  <si>
    <t>*The hiring level will be determined based on the education, experience and skill set of the successful candidate based on the following:**</t>
  </si>
  <si>
    <t>+ **Level I** : Ability to receive instruction on tasks and report results on time and budget, while working under guidance from experienced staff</t>
  </si>
  <si>
    <t xml:space="preserve"> ability to take initiative to set personal direction and goals. Ability to contribute to technical products such as peer-reviewed publications and reports. All while embracing expectations for quality, safety, and security.</t>
  </si>
  <si>
    <t>+ **Level II** : Ability to receive guidance on new assignments, making preliminary selections on technical alternatives</t>
  </si>
  <si>
    <t xml:space="preserve"> independently complete recurring assignments. Contribution to proposals. Defining and leading project work at a small to medium task level, reporting results on time and on budget. All while embracing expectations for quality, safety, and security.</t>
  </si>
  <si>
    <t>+ BS/BA with 0-1 years of experience, MS/MA with 0-1 years of experience</t>
  </si>
  <si>
    <t>+ BS/BA with 2+ years of experience, MS/MA with 0-3 years of experience OR PhD with 0-1 years of experience</t>
  </si>
  <si>
    <t>+ Data analysis experience in one with one or more omics data types (genomics, proteomics, or metabolomics)</t>
  </si>
  <si>
    <t>+ Experience in proteomics and/or metabolomics is preferred, but applicants with a strong genomics background and willingness to learn will also be considered.</t>
  </si>
  <si>
    <t>+ Knowledge of one or more scripting languages (e.g., Python, R)</t>
  </si>
  <si>
    <t>+ PhD in Biology, Chemistry or related field</t>
  </si>
  <si>
    <t>This position will require experimental work involving exposure to risk group 1 and 2 biological agents, biological toxins, typical laboratory chemicals, and equipment that are appropriately assessed and managed to prevent exposing staff to hazards.</t>
  </si>
  <si>
    <t>_Group:_ _Chem &amp; Biological Signatures_</t>
  </si>
  <si>
    <t>_Opening Date:_ _2020-02-05_</t>
  </si>
  <si>
    <t>_Closing Date:_ _2020-05-05_",3.8,"PNNL</t>
  </si>
  <si>
    <t>3.8","Richland, WA","Richland, WA",1001 to 5000 employees,1965,Government,Energy,"Oil, Gas, Energy &amp; Utilities",$500 million to $1 billion (USD),"Oak Ridge National Laboratory, National Renewable Energy Lab, Los Alamos National Laboratory",0,0,49,85,67.0,PNNL,WA,1,55,1,0,0,0,0,data scientist,na,6844,3</t>
  </si>
  <si>
    <t>145,Data Engineer,$60K-$114K (Glassdoor est.),"WHY AVANADE:</t>
  </si>
  <si>
    <t>14-time winner of Microsoft Partner of the Year</t>
  </si>
  <si>
    <t>24,000+ certifications in Microsoft technology</t>
  </si>
  <si>
    <t>90+ Microsoft partner awards</t>
  </si>
  <si>
    <t>17 Gold Competencies</t>
  </si>
  <si>
    <t>3,500 analytics professionals worldwide</t>
  </si>
  <si>
    <t>1,000 data engineers</t>
  </si>
  <si>
    <t>Implemented analytics systems for more than 550 clients</t>
  </si>
  <si>
    <t>400 AI practitioners</t>
  </si>
  <si>
    <t>300 cognitive service experts</t>
  </si>
  <si>
    <t>HOW WE SUPPORT YOU:</t>
  </si>
  <si>
    <t>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t>
  </si>
  <si>
    <t>ABOUT YOU:</t>
  </si>
  <si>
    <t>You design data solutions that enable clients to see the whole picture and provide insightful and accurate analysis that helps to build successful businesses.</t>
  </si>
  <si>
    <t>ABOUT THE JOB:</t>
  </si>
  <si>
    <t>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t>
  </si>
  <si>
    <t>DAY TO DAY, YOU WILL:</t>
  </si>
  <si>
    <t>Give colleagues and clients the tools to find and use data for routine and non-routine analysis</t>
  </si>
  <si>
    <t>Use your sound eye for business to translate business requirements into technical solutions</t>
  </si>
  <si>
    <t>Analyze current business practices, processes and procedures to spot future opportunities</t>
  </si>
  <si>
    <t>Assess client needs to build bespoke data design services</t>
  </si>
  <si>
    <t>Build the building blocks for transforming enterprise data solutions</t>
  </si>
  <si>
    <t>Design and build modern data pipelines, data streams, and data service Application Programming Interfaces (APIs)</t>
  </si>
  <si>
    <t>Craft the architectures, data warehouses and databases that support access and Advanced Analytics, and bring them to life through modern visualization tools</t>
  </si>
  <si>
    <t>Implement effective metrics and monitoring</t>
  </si>
  <si>
    <t>Be comfortable to make your own decisions and guide your colleagues</t>
  </si>
  <si>
    <t>Travel as needed to various client locations</t>
  </si>
  <si>
    <t>YOUR SKILLS AND EXPERIENCE INCLUDE:</t>
  </si>
  <si>
    <t>Transforming business needs into technical solutions</t>
  </si>
  <si>
    <t>Mapping data and analytics</t>
  </si>
  <si>
    <t>Data profiling, cataloguing and mapping to enable the design and build of technical data flows</t>
  </si>
  <si>
    <t>Use proven methods to solve business problems using Azure Data and Analytics services in combination with building data pipelines, data streams and system integration</t>
  </si>
  <si>
    <t>Knowledge of multiple Azure data applications including Azure Databricks</t>
  </si>
  <si>
    <t>Experience in preparing data for and building pipelines and architecture</t>
  </si>
  <si>
    <t>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years.",3.9,"AVANADE</t>
  </si>
  <si>
    <t>3.9","Washington, DC","Seattle, WA",10000+ employees,2000,Company - Private,IT Services,Information Technology,$2 to $5 billion (USD),"Slalom, Cognizant Technology Solutions, Deloitte",0,0,60,114,87.0,AVANADE,DC,0,20,0,0,0,0,0,data engineer,na,3217,3</t>
  </si>
  <si>
    <t>146,Customer Data Scientist/Sales Engineer,$71K-$204K (Glassdoor est.),"Company Overview</t>
  </si>
  <si>
    <t>4.3","Chicago, IL","Mountain View, CA",201 to 500 employees,2011,Company - Private,Enterprise Software &amp; Network Solutions,Information Technology,Unknown / Non-Applicable,-1,0,0,71,204,137.5,h2o.ai,IL,0,9,1,0,1,1,1,data scientist,na,3405,0</t>
  </si>
  <si>
    <t>147,Lead Data Scientist,$75K-$125K (Glassdoor est.),"Position: Lead Data Scientist</t>
  </si>
  <si>
    <t>Location: Cincinnati, OH</t>
  </si>
  <si>
    <t>Full-time, exempt</t>
  </si>
  <si>
    <t>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t>
  </si>
  <si>
    <t>What you will be doing</t>
  </si>
  <si>
    <t>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t>
  </si>
  <si>
    <t>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t>
  </si>
  <si>
    <t>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t>
  </si>
  <si>
    <t>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t>
  </si>
  <si>
    <t>There are opportunities to lead client-facing presentations, communication, and overall project ownership. Moreover, there are opportunities for data science thought leadership to lead the data science strategy and execution for large programs.</t>
  </si>
  <si>
    <t>Plus, there will be minimal travel, we have a new office space, you will have career growth opportunities, you will get interesting projects and can enjoy free coffee!</t>
  </si>
  <si>
    <t>What you need to be successful</t>
  </si>
  <si>
    <t>A college degree and several years of work experience. Your experience should include direct hands-on work using analytics to establish and change business policy. MS degree preferred in applied statistics, computer science or engineering.</t>
  </si>
  <si>
    <t>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t>
  </si>
  <si>
    <t>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t>
  </si>
  <si>
    <t>Mastery of SQL programming and relational data extract. Data definition, transformation and preaggregation techniques helpful.</t>
  </si>
  <si>
    <t>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t>
  </si>
  <si>
    <t>Experience with data visualization tools (ex: Microsoft PowerBI)</t>
  </si>
  <si>
    <t>Excellent verbal, written, and presentation skills demonstrating an ability to ""tell a story"", listening and persuasion.</t>
  </si>
  <si>
    <t>Experience with storage and retrieval of data in NoSQL databases helpful.</t>
  </si>
  <si>
    <t>Visa sponsorship is not available for this position.</t>
  </si>
  <si>
    <t>Kudos if you have:</t>
  </si>
  <si>
    <t>Working knowledge of graph databases.</t>
  </si>
  <si>
    <t>Experience with Microsoft SQL Server Integration Services (SSIS 2012 and higher).</t>
  </si>
  <si>
    <t>Experience with geospatial analysis.</t>
  </si>
  <si>
    <t>Experience with reporting using SalesForce Wave or Einstein Analytics</t>
  </si>
  <si>
    <t>This is an excellent opportunity and includes a competitive pay and benefits package, including health, dental, vision, disability, and life insurance as well as 401(k) retirement plan with matching company contribution, paid time off, and holidays. No relocation is available.</t>
  </si>
  <si>
    <t>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t>
  </si>
  <si>
    <t>Employer is EOE/M/F/D/V",3.8,"PatientPoint</t>
  </si>
  <si>
    <t>3.8","Cincinnati, OH","Cincinnati, OH",201 to 500 employees,1987,Company - Private,Advertising &amp; Marketing,Business Services,$100 to $500 million (USD),"Outcome Health, Health Media Network, Mesmerize Marketing",0,0,75,125,100.0,PatientPoint,OH,1,33,1,0,0,0,1,data scientist,senior,5526,3</t>
  </si>
  <si>
    <t>148,MongoDB Data Engineer II,$77K-$136K (Glassdoor est.),"Designs, develops, builds and evaluates products or technologies.</t>
  </si>
  <si>
    <t>Job Responsibilities</t>
  </si>
  <si>
    <t>Leading cross-functional teams in proof of concepts and/or technical projects.</t>
  </si>
  <si>
    <t>Designing and building models and prototypes of proposed products for feasibility, usability and marketability analyses.</t>
  </si>
  <si>
    <t>Evaluating design of competitive products in the marketplace to seek and identify beneficial enhancements to own products.</t>
  </si>
  <si>
    <t>Identifying and designing equipment and processes required for production and distribution.</t>
  </si>
  <si>
    <t>Job Qualifications</t>
  </si>
  <si>
    <t>Bachelors degree in STEM (Science, Technology, Engineering or Math) or related field</t>
  </si>
  <si>
    <t>5 years - Relevant work experience in Analytics, technology or healthcare related field required</t>
  </si>
  <si>
    <t>3 years - Experience leading complex technical data warehousing, analytical or application development projects</t>
  </si>
  <si>
    <t>1 year - Experience designing, developing, implementing and maintaining a database and programs to manage data analysis efforts.</t>
  </si>
  <si>
    <t>1 year - Experience in normalizing data to ensure it is homogeneous and consistently formatted to enable sorting, query and analysis</t>
  </si>
  <si>
    <t>Skills\Certifications</t>
  </si>
  <si>
    <t>Proven technical background with a history of relational database and data warehousing technologies.</t>
  </si>
  <si>
    <t>Proficient in the use of Teradata SQL, SAS, Data Visualization (e.g., Tableau, Cognos, Webfocus or other), MS Access, MS Excel, Visual Basic, and or .NET</t>
  </si>
  <si>
    <t>Strong ability to independently and proactively initiate projects, hypothesize data &amp; business transaction flows and offer technical solutions.</t>
  </si>
  <si>
    <t>Strong business analytical skills a must</t>
  </si>
  <si>
    <t xml:space="preserve"> ability to apply business logic to design and implement data profiling &amp; exploring techniques on large data sets.</t>
  </si>
  <si>
    <t>Projects with evidence of Creative and Critical thinking a must.</t>
  </si>
  <si>
    <t>An understanding of risk management methodology and factors.</t>
  </si>
  <si>
    <t>Ability to quickly take complex technical subjects and distill them into user-friendly presentations and digital communications.</t>
  </si>
  <si>
    <t>Ability to work independently with minimal supervision or function in a team environment sharing responsibility, roles and accountability.</t>
  </si>
  <si>
    <t>Attention to detail, exceptional documentation abilities, and organizational skills</t>
  </si>
  <si>
    <t>Proficient oral and written communication skills</t>
  </si>
  <si>
    <t>Strong interpersonal and organizational skills</t>
  </si>
  <si>
    <t>Consolidates issues for management level review</t>
  </si>
  <si>
    <t xml:space="preserve"> develops clear written recommendations, which require minimal editing</t>
  </si>
  <si>
    <t xml:space="preserve"> presents recommendations and resolves issues with management.</t>
  </si>
  <si>
    <t>Take part in training courses to increase skill set and technical capabilities in order to better serve the needs of the Research and Development team</t>
  </si>
  <si>
    <t>Job Specific Requirements:</t>
  </si>
  <si>
    <t>Previous working experience as a NoSQL Developer, preferably for MongoDB.</t>
  </si>
  <si>
    <t>Design and development experience building a reusable REST API model/framework to consume data from and/or push data into a NoSQL database.</t>
  </si>
  <si>
    <t>In depth knowledge of modeling/architectural patterns, governance methodologies, and potential limitations within MongoDB or similar NoSQL technologies (DynamoDB, Google Cloud Datastore, IBM Cloudant, Apache Cassandra)</t>
  </si>
  <si>
    <t>Number of Openings Available:</t>
  </si>
  <si>
    <t>Worker Type:</t>
  </si>
  <si>
    <t>Worker Sub-Type:</t>
  </si>
  <si>
    <t>Company:</t>
  </si>
  <si>
    <t>BCBST BlueCross BlueShield of Tennessee, Inc.</t>
  </si>
  <si>
    <t>Applying for this job indicates your acknowledgement and understanding of the following statement:</t>
  </si>
  <si>
    <t>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t>
  </si>
  <si>
    <t>Further information regarding BCBST's EEO Policies/Notices may be found by reviewing the following page:</t>
  </si>
  <si>
    <t>BCBST's EEO Policies/Notices</t>
  </si>
  <si>
    <t>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t>
  </si>
  <si>
    <t>Tobacco-Free Hiring Statement</t>
  </si>
  <si>
    <t>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t>
  </si>
  <si>
    <t>Resources to help individuals discontinue the use of tobacco/nicotine products include smokefree.gov or 1-800-QUIT-NOW.",3.8,"BlueCross BlueShield of Tennessee</t>
  </si>
  <si>
    <t>3.8","Chattanooga, TN","Chattanooga, TN",5001 to 10000 employees,1945,Nonprofit Organization,Insurance Carriers,Insurance,$5 to $10 billion (USD),-1,0,0,77,136,106.5,BlueCross BlueShield of Tennessee,TN,1,75,0,0,0,0,1,data engineer,na,5743,0</t>
  </si>
  <si>
    <t>149,Senior Data Scientist Statistics,$74K-$123K (Glassdoor est.),"*Organization and Job ID**</t>
  </si>
  <si>
    <t>Job ID: 310566</t>
  </si>
  <si>
    <t>Group: Applied Statistics and Computational Modeling</t>
  </si>
  <si>
    <t>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t>
  </si>
  <si>
    <t>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t>
  </si>
  <si>
    <t>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t>
  </si>
  <si>
    <t>+ BS/BA with 7 years of experience, MS/MA with 5 years of experience, or PhD with 3 years of experience</t>
  </si>
  <si>
    <t>+ PhD in statistics with experience involving increasing levels of scientific research, task management, and programmatic responsibility</t>
  </si>
  <si>
    <t>_Group:_ _Appld Stats &amp; Comp Modeling_</t>
  </si>
  <si>
    <t>_Opening Date:_ _2020-02-27_</t>
  </si>
  <si>
    <t>_Closing Date:_ _2020-05-27_",3.8,"PNNL</t>
  </si>
  <si>
    <t>3.8","Richland, WA","Richland, WA",1001 to 5000 employees,1965,Government,Energy,"Oil, Gas, Energy &amp; Utilities",$500 million to $1 billion (USD),"Oak Ridge National Laboratory, National Renewable Energy Lab, Los Alamos National Laboratory",0,0,74,123,98.5,PNNL,WA,1,55,0,0,0,0,0,data scientist,senior,4904,3</t>
  </si>
  <si>
    <t>150,Senior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</si>
  <si>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The Senior Data Analyst will work closely with the Vice President of FP&amp;A and Director of Analytics to implement advanced analytical models and other data-driven solutions.</t>
  </si>
  <si>
    <t>Review and analyze source data and ensure data accuracy and integrity</t>
  </si>
  <si>
    <t>Work with stakeholders to understand their available data, optimize associated data model and create business insights</t>
  </si>
  <si>
    <t>Work alongside the Data Scientists to ensure accuracy and integrity of data, as needed</t>
  </si>
  <si>
    <t>Extract, transform, and load data from source systems into data warehouse</t>
  </si>
  <si>
    <t>Work with data engineers and scientists to automate and refine data pipelines</t>
  </si>
  <si>
    <t>Maintain, automate, and increase efficiency of data sets</t>
  </si>
  <si>
    <t>Visualization of data in reports and dashboards to communicate results to the business</t>
  </si>
  <si>
    <t>Perform ad-hoc analysis, presentations and other projects as required</t>
  </si>
  <si>
    <t>Develop and implement databases, data collection systems, data analytics and other strategies that optimize statistical efficiency and quality</t>
  </si>
  <si>
    <t>Support FP&amp;A analytics mission to generate datasets or create new reports/dashboards and visualizations to communicate results to our stakeholders</t>
  </si>
  <si>
    <t>Create and analyze SaaS and Financial performance metrics to identify key drivers for expenses, revenues and business risks</t>
  </si>
  <si>
    <t>Create forecasting model to support FP&amp;A processes</t>
  </si>
  <si>
    <t>Master's degree in Mathematics, Statistics, or other quantitative discipline required</t>
  </si>
  <si>
    <t>A minimum of 0-3 yrs in a similar data analyst role</t>
  </si>
  <si>
    <t>Experience with statistical computer languages (Python, R etc.) to manipulate and analyze large datasets</t>
  </si>
  <si>
    <t>Detail oriented with the ability to identify anomalies in data</t>
  </si>
  <si>
    <t>Able to work with and mine large amounts of data</t>
  </si>
  <si>
    <t>Experience with descriptive statistical analysis, predictive modeling experience preferred</t>
  </si>
  <si>
    <t>Experience visualizing data to communicate findings for a non-technical audience</t>
  </si>
  <si>
    <t>Experience with databases, query languages (SQL), and data modeling</t>
  </si>
  <si>
    <t>Ability to work in a fast-paced environment and adapt to change</t>
  </si>
  <si>
    <t>Strong analytical skills and ability to meet project deadlines</t>
  </si>
  <si>
    <t>Excellent time management and organization skills</t>
  </si>
  <si>
    <t>Advanced Excel skills, including vba is a plus</t>
  </si>
  <si>
    <t>4.8","Clearwater, FL","Clearwater, FL",501 to 1000 employees,2010,Company - Private,Security Services,Business Services,$100 to $500 million (USD),-1,0,0,44,78,61.0,KnowBe4,FL,1,10,1,0,0,0,1,analyst,senior,2934,0</t>
  </si>
  <si>
    <t>151,Senior Spark Engineer (Data Science),$65K-$148K (Glassdoor est.),"Company Description</t>
  </si>
  <si>
    <t>At KSM Consulting, you are bigger, bolder, and brighter. You bring innovative ideas to the table, and you learn from the experts sitting beside you. You stand on the shoulders of giants and on some days, you are the giant. Thatâ€™s what we callâ€¦</t>
  </si>
  <si>
    <t>You. Amplified.</t>
  </si>
  <si>
    <t>At ourâ€Żgrowing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t>
  </si>
  <si>
    <t>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t>
  </si>
  <si>
    <t>If you love to solve problems and add value, please consider what your typical days might look like:</t>
  </si>
  <si>
    <t>Design, develop and deploy production-ready algorithms at scale</t>
  </si>
  <si>
    <t>Design develop and maintain data collection pipelines from diverse sources, large scale structured and unstructured data</t>
  </si>
  <si>
    <t>Design, develop and maintain pipelines for machine learning model training and development</t>
  </si>
  <si>
    <t>Drive optimization, testing and tooling to improve quality of solutions</t>
  </si>
  <si>
    <t>The right candidate for this role must have at least 2 years of hands on development experience in spark and python.</t>
  </si>
  <si>
    <t>Some of the skills and experience we are expecting include:</t>
  </si>
  <si>
    <t>Experience of software engineering in python/Scala/Java/C++</t>
  </si>
  <si>
    <t>Experience and expertise in using Spark in combination with pySpark, Scala or Java, either on-premise or Cloud</t>
  </si>
  <si>
    <t>Experience with relational database and SQL (Postgres, Redshift, SQL Server)</t>
  </si>
  <si>
    <t>Expert knowledge of distributed computing, RDD and optimization techniques</t>
  </si>
  <si>
    <t>Experience with NoSQL and streaming platforms, e.g. Kafka, MongoDB, Neo4j is a plus</t>
  </si>
  <si>
    <t>Experience with advanced analytics and modern machine learning techniques is a plus</t>
  </si>
  <si>
    <t>Experience with developing software products for cloud platform, e.g. AWS, Azure, GCP is a plus</t>
  </si>
  <si>
    <t>Experience with cloud native services such as AWS EMR, Azure databricks, HDInsight, Sagemaker is a plus</t>
  </si>
  <si>
    <t>Proficiency with APIs, containerization and orchestration is a plus</t>
  </si>
  <si>
    <t>Comfortable on Linux for both development and operations</t>
  </si>
  <si>
    <t>Bachelorâ€™s degree in Computer Science, Engineering or a similar field is required</t>
  </si>
  <si>
    <t>What you should know about KSMC:</t>
  </si>
  <si>
    <t>Our people work hard. We solve big problems, serve lots of clients, and are generally engaged throughout the entire workday and beyond.</t>
  </si>
  <si>
    <t>We compensate well and show our appreciation in lots of ways including Thursday Throwdowns, quarterly employee events, Community Day, and family events.</t>
  </si>
  <si>
    <t>Weâ€™re are an employee-owned company as part of the Katz, Sapper &amp; Miller Network.</t>
  </si>
  <si>
    <t>Our snack room is well stocked with healthy drinks and food to keep you going during your work day.</t>
  </si>
  <si>
    <t>We pride ourselves in having the best talent in the industry and hope that youâ€™re up for the challenge!</t>
  </si>
  <si>
    <t>Must have current authorization to be employed in the U.S. without employer sponsorship</t>
  </si>
  <si>
    <t>All qualified applicants will receive consideration for employment without regard to age, color, sex, disability, national origin, race, religion, or veteran status.</t>
  </si>
  <si>
    <t>Sponsorship is not available for this position.</t>
  </si>
  <si>
    <t>KSM Consulting generally does not sponsor foreign national candidates for work authorization except for positions that in KSMCâ€™s determination require highly specialized knowledge and for which candidate sponsorship is appropriate.</t>
  </si>
  <si>
    <t>Equal Opportunity Employer",4.4,"KSM Consulting</t>
  </si>
  <si>
    <t>4.4","Indianapolis, IN","Indianapolis, IN",51 to 200 employees,2008,Company - Private,Consulting,Business Services,Unknown / Non-Applicable,-1,0,0,65,148,106.5,KSM Consulting,IN,1,12,1,0,1,1,0,na,senior,4127,0</t>
  </si>
  <si>
    <t>152,Data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</si>
  <si>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As a Data Engineer at Cogo Labs you will:</t>
  </si>
  <si>
    <t>Build and maintain robust, fault-tolerant ETL pipelines for Cogo's internal and external data resources</t>
  </si>
  <si>
    <t>Work alongside analysts and other engineers in cross-functionally staffed projects that support Cogo's long term vision of supporting 30 companies concurrently</t>
  </si>
  <si>
    <t>Work with external partners to integrate new data feeds</t>
  </si>
  <si>
    <t>Maintain, plan, and scale Cogo's MySQL and PostgreSQL relational database infrastructure</t>
  </si>
  <si>
    <t>Participate in weekly on-call rotations and respond to occasional off-hours outages</t>
  </si>
  <si>
    <t>Work with incubating companies and teams to plan their data pipeline, optimize their data processes and SQL, and act as a sounding board for all data questions</t>
  </si>
  <si>
    <t>Skills and requirements:</t>
  </si>
  <si>
    <t>At least three years of work experience in software engineering</t>
  </si>
  <si>
    <t>Familiarity with five of the following: Spark, MySQL, PostgreSQL, EMR, S3, Redshift, Airflow, Presto, Hive, Kafka, RabbitMQ, Map Reduce</t>
  </si>
  <si>
    <t>Proficiency with Python and one of the following languages: Java, Scala, Golang</t>
  </si>
  <si>
    <t>Comfort and experience with the Linux command line and Git</t>
  </si>
  <si>
    <t>Knowledge of relational database best-practices like replication, high availability, and performance tuning</t>
  </si>
  <si>
    <t>Strong problem-solving/analytical aptitude</t>
  </si>
  <si>
    <t>Ability to self-manage tasks and context-switch as necessary</t>
  </si>
  <si>
    <t>The willingness and ability to learn</t>
  </si>
  <si>
    <t>Nice to haves:</t>
  </si>
  <si>
    <t>Experience or familiarity with LVM, md, ext4, or ZFS</t>
  </si>
  <si>
    <t>Exposure to Docker and/or containers</t>
  </si>
  <si>
    <t>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law.",3.9,"Cogo Labs</t>
  </si>
  <si>
    <t>3.9","Cambridge, MA","Cambridge, MA",51 to 200 employees,2005,Company - Private,Internet,Information Technology,Unknown / Non-Applicable,-1,0,0,59,110,84.5,Cogo Labs,MA,1,15,1,0,1,0,0,data engineer,na,2075,0</t>
  </si>
  <si>
    <t>153,BI &amp; Platform Analytics Manager,$85K-$134K (Glassdoor est.),"A collective energy and ambition. A place where you can make a real difference.</t>
  </si>
  <si>
    <t>Weâ€™re a company that genuinely cares about our people, our products, our consumers and the environment.</t>
  </si>
  <si>
    <t>Our unique, informal culture champions courage, determination and collaboration. Knowing we have an open and supportive team means each of us has the freedom to take responsibility and ownership. We have a shared passion to work hard, innovate and push boundaries.</t>
  </si>
  <si>
    <t>United by the belief that when we strive for growth, anything is possible. While we might not be the largest company in our industry, we believe we can have the biggest impact because: Together We Have the Power to Win.</t>
  </si>
  <si>
    <t>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t>
  </si>
  <si>
    <t>Process Optimization</t>
  </si>
  <si>
    <t>TPO (Trade Promotion Optimization)</t>
  </si>
  <si>
    <t>Sales Optimization</t>
  </si>
  <si>
    <t>Development of standardized reporting &amp; visualization of data</t>
  </si>
  <si>
    <t>Artificial Intelligence / Machine Learning applications</t>
  </si>
  <si>
    <t>Training &amp; Change Management</t>
  </si>
  <si>
    <t>Role Accountabilities and Responsibilities</t>
  </si>
  <si>
    <t>Business Intelligence and Platform Analytics Strategy &amp; Vision</t>
  </si>
  <si>
    <t>Works with Sales Organization and leadership to develop robust reporting tools utilizing systems and technology to advance the Sales Organizationâ€™s ability to measure the performance of its business.</t>
  </si>
  <si>
    <t>Work closely with cross functional teams to provide cohesive revenue management reporting.</t>
  </si>
  <si>
    <t>Leverage technology to create and automate advanced reporting and visualizations to aid in speed to insights.</t>
  </si>
  <si>
    <t>Oversight of Future of System and Reporting Initiatives</t>
  </si>
  <si>
    <t>Ability to use disparate data sources along with our data lake to develop cutting edge intelligent reporting solutions.</t>
  </si>
  <si>
    <t>Have a deep understanding of current systems to act as the system SME for capabilities and required enhancements to support the business.</t>
  </si>
  <si>
    <t>Ability to translate business needs into technical requirements for IT and vice versa.</t>
  </si>
  <si>
    <t>BA/BS degree from an accredited college/university.</t>
  </si>
  <si>
    <t>5+ years of experience as a Sales Analyst, Business Analyst, BI Analyst, Trade Marketing Analyst or a related function.</t>
  </si>
  <si>
    <t>Proficiency in Excel, PowerPoint, Power BI / Tableau, Syndicated Data, Trade Promotion Management. Mastery of Excel and experience in programming language such as R &amp; Python a plus.</t>
  </si>
  <si>
    <t>Position requires individual to have a thorough understanding of business financials and experience presenting to executive level personnel.</t>
  </si>
  <si>
    <t>Prior experience in CPG is highly preferred.</t>
  </si>
  <si>
    <t>Church &amp; Dwight is proud to be an Equal Opportunity Employer/Veterans/Individuals with Disabilities.</t>
  </si>
  <si>
    <t>For more information on our company, our brands and our culture visit us at http://www.churchdwight.com/",3.4,"Church &amp; Dwight</t>
  </si>
  <si>
    <t>3.4","Ewing, NJ","Ewing, NJ",1001 to 5000 employees,1846,Company - Public,Consumer Products Manufacturing,Manufacturing,$2 to $5 billion (USD),-1,0,0,85,134,109.5,Church &amp; Dwight,NJ,1,174,1,0,0,0,1,manager,na,2962,0</t>
  </si>
  <si>
    <t>154,Lead Data Scientist,$124K-$204K (Glassdoor est.),"Job Description</t>
  </si>
  <si>
    <t>Since 1851, MassMutuals commitment has always been to help people protect their families, support their communities, and help one another. This is why we want to inspire people to Live Mutual. Were people helping people.</t>
  </si>
  <si>
    <t>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</si>
  <si>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t>
  </si>
  <si>
    <t>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t>
  </si>
  <si>
    <t>Overall Responsibility:</t>
  </si>
  <si>
    <t>Set strategy and assume a leadership role in a domain of expertise</t>
  </si>
  <si>
    <t>Develop roadmaps for projects and services, data, and technology</t>
  </si>
  <si>
    <t>Oversee operations of algorithm and system deployments</t>
  </si>
  <si>
    <t>Partner with executive leadership to ensure alignment of data science initiatives and company strategy</t>
  </si>
  <si>
    <t>Lead projects and research initiatives</t>
  </si>
  <si>
    <t>Develop algorithms and predictive models, create prototype systems, visualizations, and web applications</t>
  </si>
  <si>
    <t>Design and analyze experiments</t>
  </si>
  <si>
    <t>Assemble data sets from disparate sources and analyze using appropriate quantitative methodologies, computational frameworks and systems</t>
  </si>
  <si>
    <t>Disseminate findings to non-technical audiences through a variety of media, including interactive visualizations, reports and presentations</t>
  </si>
  <si>
    <t>Mentor junior team members</t>
  </si>
  <si>
    <t>Candidate Requirements:</t>
  </si>
  <si>
    <t>Industry recognized expertise</t>
  </si>
  <si>
    <t>7+ years working with data and relevant computational frameworks and systems</t>
  </si>
  <si>
    <t>7+ years developing of probabilistic models and machine learning algorithms</t>
  </si>
  <si>
    <t>Proficient level of understanding in the following areas and an expert in at least one: machine learning, probability and statistics (esp. Bayesian methods), natural language processing, operations research</t>
  </si>
  <si>
    <t>Exceptional problem solving skills and willingness to learn new concepts, methods, and technologies</t>
  </si>
  <si>
    <t>Expert in data analysis using R or Python (numpy, scipy, matplotlib, scikit-learn, pandas, etc.) programming languages</t>
  </si>
  <si>
    <t>Knowledge of HTML/CSS/Javascript, d3.js and web application frameworks (Flask, Django, Play!, etc.)</t>
  </si>
  <si>
    <t>Knowledge of NoSQL systems, Hadoop/map-reduce, Spark, Hbase, etc.</t>
  </si>
  <si>
    <t>Experience in database design and SQL</t>
  </si>
  <si>
    <t>Ability to work in a highly collaborative environment</t>
  </si>
  <si>
    <t>Outstanding communication skills (publication history a plus)</t>
  </si>
  <si>
    <t>Education - M.S. or Ph.D. in a quantitative discipline (Computer Science, Statistics, Applied Mathematics, Electrical Engineering, Physics, etc.) is required</t>
  </si>
  <si>
    <t>CORE VALUES</t>
  </si>
  <si>
    <t>Focus on the Customer: We understand our customers well and look for every opportunity to deliver an experience that is clear, easy, personal, human, empowering and trustworthy.</t>
  </si>
  <si>
    <t>Act with Integrity: We deliver on our promises by being open, honest and humble and by adhering to the letter and spirit of applicable laws, rules, regulations and company policies.</t>
  </si>
  <si>
    <t>Value People: We respect and learn from each others diverse backgrounds, experiences and ideas. We engage and develop people to their greatest potential.</t>
  </si>
  <si>
    <t>Work Collaboratively: We work together to achieve results by actively listening, seeking, understanding and creating solutions as a unified team driving toward one company, one culture, and one brand.</t>
  </si>
  <si>
    <t>Achieve Results: We focus on winning by exceeding expectations and getting better everyone, every day.",3.6,"MassMutual</t>
  </si>
  <si>
    <t>3.6","Boston, MA","Springfield, MA",5001 to 10000 employees,1851,Company - Private,Insurance Carriers,Insurance,$10+ billion (USD),-1,0,0,124,204,164.0,MassMutual,MA,0,169,1,0,1,1,0,data scientist,senior,4414,0</t>
  </si>
  <si>
    <t>155,"Sr. Data Scientist - Analytics, Personalized Healthcare (PHC)",$131K-$207K (Glassdoor est.),"The Position</t>
  </si>
  <si>
    <t>Purpose</t>
  </si>
  <si>
    <t>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t>
  </si>
  <si>
    <t>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t>
  </si>
  <si>
    <t>As Senior Data Scientist you will typically be expected to contribute to the molecule/disease area for multiple or complex projects with minimal supervision. You will contribute to the development of new concepts, techniques, and standards.</t>
  </si>
  <si>
    <t>We will look to you as a positive role model for peers and you will coach colleagues to improve in their role with both technical and interpersonal skills.</t>
  </si>
  <si>
    <t>IDENTIFY EVIDENCE NEEDS &amp; RECOMMEND DATA SOLUTIONS: Ask the right scientific questions, understand the evidence needs for research and development, regulatory and market access, and ideate and make recommendations on fit-for-purpose data and analytics solutions.</t>
  </si>
  <si>
    <t>DEVELOP DATA STRATEGY &amp; GAIN ACCESS TO DATA: Develop strategic plans to access fit-for-purpose data sources to support evidence generation, and gain access to data through collaboration or data generation.</t>
  </si>
  <si>
    <t>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t>
  </si>
  <si>
    <t>BE AN EXPERT IN APPLYING METHODS: Stay current with and adopt emergent analytical methodologies, tools and applications to ensure fit-for-purpose and impactful approaches.</t>
  </si>
  <si>
    <t>PRODUCE HIGH QUALITY ANALYSES: Apply rigor in study design and analytical methods</t>
  </si>
  <si>
    <t xml:space="preserve"> plan for data processing</t>
  </si>
  <si>
    <t xml:space="preserve"> design a fit-for-purpose analysis plan, assess effective ways of presenting and delivering the results to maximize impact and interpretability</t>
  </si>
  <si>
    <t xml:space="preserve"> implement and/or oversee the study, including its reporting</t>
  </si>
  <si>
    <t xml:space="preserve"> ensure compliance with applicable pharma industry regulations and standards.</t>
  </si>
  <si>
    <t>INTERPRET AND SHARE RESULTS: Communicate findings to internal stakeholders, regulatory, health technology assessment (HTA) bodies and scientific communities</t>
  </si>
  <si>
    <t xml:space="preserve"> publish results</t>
  </si>
  <si>
    <t xml:space="preserve"> participate in external meetings and forums to present your insights (e.g. congress/conference).</t>
  </si>
  <si>
    <t>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t>
  </si>
  <si>
    <t>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t>
  </si>
  <si>
    <t>Demonstrated track record of developing and execution of data science research projects, patient-level data analyses (e.g., real world data, surveys, clinical trials, registries, claims, genomic or imaging data) with publications and presentations</t>
  </si>
  <si>
    <t>Demonstrated experience with managing project scope and driving delivery in an evolving environment requiring proactivity and effective problem-solving and prioritization when faced with challenges</t>
  </si>
  <si>
    <t>Demonstrated strong collaboration skills and excellent communication skills</t>
  </si>
  <si>
    <t>Demonstrated entrepreneurial mindset and self-direction, ability to teach others and willingness to learn new techniques</t>
  </si>
  <si>
    <t>Proficiency in English, both written and verbal</t>
  </si>
  <si>
    <t>Track record of effectively working in a matrix environment with global, international team members coming from scientific, business and operational backgrounds, using influence without authority</t>
  </si>
  <si>
    <t>Fluency in statistical programming languages (R, Python, etc.)</t>
  </si>
  <si>
    <t>Experience implementing advanced analytics approaches (machine learning, longitudinal data analysis, etc.)</t>
  </si>
  <si>
    <t>Experience with technologies required to undertake analyses on large data sources or with computationally intensive steps (SQL, parallelization, Hadoop, Spark, etc.)</t>
  </si>
  <si>
    <t>Experience producing interactive outputs (Shiny, etc.)</t>
  </si>
  <si>
    <t>Contributor to open source packages, libraries or functions</t>
  </si>
  <si>
    <t>Experience implementing reproducible research practices like version control (e.g., using Git) and literate programming</t>
  </si>
  <si>
    <t>Experience analyzing RWD (non- interventional studies, electronic medical records, claims, disease registries etc.) is essential. Additional data types, such as omics (next generation sequencing data, proteomics, etc.) also desired.</t>
  </si>
  <si>
    <t>#ds</t>
  </si>
  <si>
    <t>#LI-HB2</t>
  </si>
  <si>
    <t>#PDP</t>
  </si>
  <si>
    <t>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
  </si>
  <si>
    <t>The next step is yours. To apply today, click on the ""Apply online"" button.</t>
  </si>
  <si>
    <t>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t>
  </si>
  <si>
    <t>Job Facts</t>
  </si>
  <si>
    <t>JOB FUNCTION</t>
  </si>
  <si>
    <t>Modelling &amp; Simulation COMPANY/DIVISION</t>
  </si>
  <si>
    <t>Pharmaceuticals SCHEDULE</t>
  </si>
  <si>
    <t>Full time JOB TYPE</t>
  </si>
  <si>
    <t>Regular",3.9,"Genentech</t>
  </si>
  <si>
    <t>3.9","South San Francisco, CA","South San Francisco, CA",10000+ employees,1976,Subsidiary or Business Segment,Biotech &amp; Pharmaceuticals,Biotech &amp; Pharmaceuticals,$10+ billion (USD),-1,0,0,131,207,169.0,Genentech,CA,1,44,1,0,1,0,1,data scientist,senior,7106,0</t>
  </si>
  <si>
    <t>156,Senior Data Scientist,$110K-$174K (Glassdoor est.),"Senior Data Scientist</t>
  </si>
  <si>
    <t>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t>
  </si>
  <si>
    <t>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t>
  </si>
  <si>
    <t>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t>
  </si>
  <si>
    <t>â€˘ MS or PhD in Computer Science, Electrical Engineering, Statistics, Applied Math or equivalent fields with strong mathematical background</t>
  </si>
  <si>
    <t>â€˘ Excellent understanding of machine learning techniques and algorithms, including clustering, anomaly detection, optimization, neural network etc</t>
  </si>
  <si>
    <t>â€˘ 3+ years experiences building data science-driven solutions including data collection, feature selection, model training, post-deployment validation</t>
  </si>
  <si>
    <t>â€˘ Strong hands-on coding skills (preferably in Python) processing large-scale data set and developing machine learning models</t>
  </si>
  <si>
    <t>â€˘ Familiar with one or more machine learning or statistical modeling tools such as Numpy, ScikitLearn, MLlib, Tensorflow</t>
  </si>
  <si>
    <t>â€˘ Good team worker with excellent communication skills written, verbal and presentation</t>
  </si>
  <si>
    <t>â€˘ Experience with AWS, S3, Flink, Spark, Kafka, ElasticSearch</t>
  </si>
  <si>
    <t>â€˘ Knowledge and experience with NLP technology</t>
  </si>
  <si>
    <t>â€˘ Previous work in a start-up environment</t>
  </si>
  <si>
    <t>3.8","Cupertino, CA","Sunnyvale, CA",5001 to 10000 employees,1996,Company - Public,Telecommunications Services,Telecommunications,$2 to $5 billion (USD),-1,0,0,110,174,142.0,Juniper Networks,CA,0,24,1,0,1,1,1,data scientist,senior,2397,0</t>
  </si>
  <si>
    <t>157,Pricipal Scientist Molecular and cellular biologist,$52K-$101K (Glassdoor est.),"Job Description</t>
  </si>
  <si>
    <t>OBJECTIVE:</t>
  </si>
  <si>
    <t>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t>
  </si>
  <si>
    <t>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t>
  </si>
  <si>
    <t>Lead toxicological investigations to detect &amp; de-risk toxicities in drug discovery and development using in vitro and in vivo data.</t>
  </si>
  <si>
    <t>Use cutting edge cell culture and organ-on-a-chip technologies to help make the next generation of gene and cell therapies.</t>
  </si>
  <si>
    <t>Probe molecular and cellular mechanisms of toxicity to determine drivers of liver, lung and cardiovascular toxicities and guide drug projects to make safer medicines using your experience, in-house, and literature data.</t>
  </si>
  <si>
    <t>Drive the development of safer gene and cell therapiesusing in vitro and in vivo data from a matrixed project team.</t>
  </si>
  <si>
    <t>EDUCATION, BEHAVIOURAL COMPETENCIES AND SKILLS:</t>
  </si>
  <si>
    <t>PhD in biology, pharmacology, toxicology or a related discipline with PostDoc experience.</t>
  </si>
  <si>
    <t>Experience with conventional and advanced cell culture approaches with cell lines, primary cells, and iPSC cells. Experience with 3D cell-culture highly desirable.</t>
  </si>
  <si>
    <t>Experience in assays related to liver safety biomarkers, transporters, and P450 enzymes is desired.</t>
  </si>
  <si>
    <t>Experience working in a matrixed team environment at a pharmaceutical company and/or CRO</t>
  </si>
  <si>
    <t>Broad scientific knowledge including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</si>
  <si>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</si>
  <si>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Experience with organ systems in addition to liver such as cardiovascular, GI, and immune systems is highly desired</t>
  </si>
  <si>
    <t>Excellent oral and written communication skills</t>
  </si>
  <si>
    <t>LICENSES/CERTIFICATIONS:</t>
  </si>
  <si>
    <t>DABT certification a plus, but not necessary</t>
  </si>
  <si>
    <t>3.7","Boston, MA","OSAKA, Japan",10000+ employees,1781,Company - Public,Biotech &amp; Pharmaceuticals,Biotech &amp; Pharmaceuticals,$10+ billion (USD),"Novartis, Baxter, Pfizer",0,0,52,101,76.5,Takeda Pharmaceuticals,MA,0,239,0,0,0,0,1,na,na,2468,3</t>
  </si>
  <si>
    <t>158,"Data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</si>
  <si>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t>
  </si>
  <si>
    <t>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t>
  </si>
  <si>
    <t>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t>
  </si>
  <si>
    <t>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t>
  </si>
  <si>
    <t>BS/BA in Math/Statistics, Masters in Statistics preferred.</t>
  </si>
  <si>
    <t>Associate of the Society of Actuaries (ASA) (FSA preferred)</t>
  </si>
  <si>
    <t>Experience/Knowledge</t>
  </si>
  <si>
    <t>5+ years of life insurance/actuarial experience.</t>
  </si>
  <si>
    <t>2+ years predictive modeling.</t>
  </si>
  <si>
    <t>Experience study for mortality and lapse background strongly preferred.</t>
  </si>
  <si>
    <t>Good familiarity with life underwriting preferred.</t>
  </si>
  <si>
    <t>Strong working knowledge of R preferred, Python OK.</t>
  </si>
  <si>
    <t>Spreadsheet and database capabilities (Excel, SQL).</t>
  </si>
  <si>
    <t>Visualization tool experience helpful (Tableau, Spotfire, QlikView)</t>
  </si>
  <si>
    <t>Excellent written and oral communication skills, including presentation skills.</t>
  </si>
  <si>
    <t>Strong documentation skills.</t>
  </si>
  <si>
    <t>Strong project management skills.</t>
  </si>
  <si>
    <t>Ability to multi-task in a deadline-oriented environment.</t>
  </si>
  <si>
    <t>Ability to work independently and collaboratively.</t>
  </si>
  <si>
    <t>Strong actuarial analytical skills and problem solving ability.</t>
  </si>
  <si>
    <t>Self-motivated.",3.8,"Legal &amp; General America</t>
  </si>
  <si>
    <t>3.8","Frederick, MD","Frederick, MD",501 to 1000 employees,1981,Company - Private,Insurance Carriers,Insurance,$500 million to $1 billion (USD),-1,0,0,81,133,107.0,Legal &amp; General America,MD,1,39,1,0,0,0,1,data scientist,na,3010,0</t>
  </si>
  <si>
    <t>159,Staff Data Scientist,$132K-$211K (Glassdoor est.),"Western</t>
  </si>
  <si>
    <t>Digital</t>
  </si>
  <si>
    <t>The next big thing in data is you!</t>
  </si>
  <si>
    <t>JOB DESCRIPTION SUMMARY:</t>
  </si>
  <si>
    <t>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t>
  </si>
  <si>
    <t>Design and architect End-to-End platform/system for customer analytical needs.</t>
  </si>
  <si>
    <t>Designing and testing complex Machine Learning models.</t>
  </si>
  <si>
    <t>Fast pace agile prototyping of solutions.</t>
  </si>
  <si>
    <t>Interact with business users to understand their analytics needs &amp; requirements for designing the most optimal solution efficiently.</t>
  </si>
  <si>
    <t>REQUIRED SKILLS &amp; CHARACTERISTICS:</t>
  </si>
  <si>
    <t>Masterâ€™s Degree or PhD in Computer Science or Software Engineering.</t>
  </si>
  <si>
    <t>Proficient in computer science fundamentals, algorithms &amp; data structures.</t>
  </si>
  <si>
    <t>Proficient in programming languages like Java &amp; Python.</t>
  </si>
  <si>
    <t>Knowledge of Microservices architecture, API development, REST services, service oriented architecture (SOA) &amp; web application development.</t>
  </si>
  <si>
    <t>Experience with Database Technologies (SQL/NoSQL) &amp; Big Data Technologies (Hadoop, Hive).</t>
  </si>
  <si>
    <t>Experience with Cloud Platforms like AWS and Azure.</t>
  </si>
  <si>
    <t>Familiar with working in an agile software development framework with test driven development approaches.</t>
  </si>
  <si>
    <t>Expertise in Machine Learning Techniques such as Logistic Regression, NaĂŻve Bayes, neural networks, various classification and clustering algorithms, deep learning etc.</t>
  </si>
  <si>
    <t>Able to work with big data systems (Hive, Hadoop, HQL, Hbase, Presto) &amp; cloud technologies (AWS Redshift, DynamoDB).</t>
  </si>
  <si>
    <t>Strong interest in problem solving, taking ambiguously defined problem and articulating clear problem statements.</t>
  </si>
  <si>
    <t>ABOUT</t>
  </si>
  <si>
    <t>WESTERN DIGITAL</t>
  </si>
  <si>
    <t>future. Itâ€™s on you. You &amp; Western Digital.</t>
  </si>
  <si>
    <t>Weâ€™ve been storing the worldâ€™s data for more than 50 years. Once,</t>
  </si>
  <si>
    <t>it was the most important thing we could do for data. Now weâ€™re helping the</t>
  </si>
  <si>
    <t>world capture, preserve, access and transform data in a way only we can.</t>
  </si>
  <si>
    <t>The most game-changing companies,</t>
  </si>
  <si>
    <t>consumers, professionals, and governments come to us for the technologies and</t>
  </si>
  <si>
    <t>solutions they need to capture, preserve, access, and transform their data.</t>
  </si>
  <si>
    <t>But we canâ€™t do it alone. Todayâ€™s</t>
  </si>
  <si>
    <t>exceptional data challenges require your exceptional skills. Itâ€™s You &amp; Us.</t>
  </si>
  <si>
    <t>Together, weâ€™re the next big thing in data.</t>
  </si>
  <si>
    <t>Western DigitalÂ® data-centric solutions are found under the</t>
  </si>
  <si>
    <t>G-Technologyâ„˘, HGST, SanDiskÂ®, Tegileâ„˘, Upthereâ„˘, and WDÂ® brands.</t>
  </si>
  <si>
    <t>Western Digital is an equal opportunity employer.</t>
  </si>
  <si>
    <t>Western Digital does not discriminate on the basis of race,</t>
  </si>
  <si>
    <t>color, ancestry, religion (including religious dress and grooming standards),</t>
  </si>
  <si>
    <t>sex (including pregnancy, childbirth or related medical conditions,</t>
  </si>
  <si>
    <t>breastfeeding or related medical conditions), gender (including a personâ€™s gender</t>
  </si>
  <si>
    <t>identity, gender expression, and gender-related appearance and behavior,</t>
  </si>
  <si>
    <t>whether or not stereotypically associated with the personâ€™s assigned sex at</t>
  </si>
  <si>
    <t>birth), age, national origin, sexual orientation, medical condition, marital</t>
  </si>
  <si>
    <t>status (including domestic partnership status), physical disability, mental</t>
  </si>
  <si>
    <t>disability, medical condition, genetic information, protected medical and</t>
  </si>
  <si>
    <t>family care leave, Civil Air Patrol status, military and veteran status, or</t>
  </si>
  <si>
    <t>other legally protected characteristics. We also prohibit harassment of any</t>
  </si>
  <si>
    <t>individual on any of the characteristics listed above. Our non-discrimination</t>
  </si>
  <si>
    <t>policy applies to all aspects of employment. We comply with the laws and</t>
  </si>
  <si>
    <t>regulations set forth in the ""Equal</t>
  </si>
  <si>
    <t>Employment Opportunity is the Law"" poster.</t>
  </si>
  <si>
    <t>Federal and state laws require employers to provide reasonable accommodation to</t>
  </si>
  <si>
    <t>qualified individuals with disabilities. Please tell us if you</t>
  </si>
  <si>
    <t>require a reasonable accommodation to apply for a job or to perform your</t>
  </si>
  <si>
    <t>job. Examples of reasonable accommodation include making a change to</t>
  </si>
  <si>
    <t>the application process or work procedures, providing documents in an alternate</t>
  </si>
  <si>
    <t>format, using a sign language interpreter, or using specialized equipment. If</t>
  </si>
  <si>
    <t>you need any accommodation or assistance with our career site, please contact</t>
  </si>
  <si>
    <t>us at staffingsupport@wdc.com.</t>
  </si>
  <si>
    <t>Western Digital participates in the E-Verify program in the US.</t>
  </si>
  <si>
    <t>For more information click here. Este empleador participa in E-Verify.</t>
  </si>
  <si>
    <t>#LI-JS1",3.5,"Western Digital</t>
  </si>
  <si>
    <t>3.5","San Jose, CA","San Jose, CA",10000+ employees,1970,Company - Public,Computer Hardware &amp; Software,Information Technology,$10+ billion (USD),"Seagate Technology, Toshiba",0,0,132,211,171.5,Western Digital,CA,1,50,1,0,0,1,0,data scientist,na,4486,2</t>
  </si>
  <si>
    <t>160,Senior Data Scientist / Machine Learning,$73K-$119K (Glassdoor est.),"IMMEDIATE NEED FOR A SENIOR DATA SCIENTIST / MACHINE LEARNER</t>
  </si>
  <si>
    <t>161,Data Scientist - Health Data Analytics,$110K-$175K (Glassdoor est.),"At Nuna, our mission is to make high-quality healthcare affordable for everyone. We are dedicated to tackling one of our nation's biggest problems with ingenuity, creativity, and a keen moral compass.</t>
  </si>
  <si>
    <t>162,Data Engineer 5 - Contract (Remote),$74K-$140K (Glassdoor est.),"Purposes</t>
  </si>
  <si>
    <t>This is a remote contract position that works with multiple departments throughout the organization to take their data and transform it</t>
  </si>
  <si>
    <t>into information that will allow them to make better decisions. The data engineer is responsible for gathering requirements,</t>
  </si>
  <si>
    <t>design, creation and support of the data warehouse.</t>
  </si>
  <si>
    <t>This individual works with divine guidance to provide or support technology that furthers the mission of the Church and reflects</t>
  </si>
  <si>
    <t>the eternal impact of the gospel.</t>
  </si>
  <si>
    <t>Expert dimensional data modeling skills Â· Ability to quickly learn new tools and technology</t>
  </si>
  <si>
    <t>Strong knowledge of the algorithms used for regressions, clustering, classification, forecasting, and constructing graphs</t>
  </si>
  <si>
    <t>Â· Bachelor's degree in related field or equivalent professional experience. Masterâ€™s degree preferred.</t>
  </si>
  <si>
    <t>Â· 8+ years of data warehouse experience</t>
  </si>
  <si>
    <t>Â· 3+ years of industrial grade experience in data science, including machine learning and NLP</t>
  </si>
  <si>
    <t>Â· Experience evaluating industrial grade experience in data science, including machine learning and NLP</t>
  </si>
  <si>
    <t>Â· Proven track record of completing multiple data science projects end to end, from idea generation to implementation in</t>
  </si>
  <si>
    <t>production systems (warehouse, or applications)</t>
  </si>
  <si>
    <t>Â· Extensive professional experience in data analysis and report design/development</t>
  </si>
  <si>
    <t>Â· Professional experience in presentation/interface creation</t>
  </si>
  <si>
    <t>Â· Exceptional communicator</t>
  </si>
  <si>
    <t>Â· Outstanding troubleshooter</t>
  </si>
  <si>
    <t>4.2","Riverton, UT","Salt Lake City, UT",10000+ employees,-1,Nonprofit Organization,Religious Organizations,Non-Profit,Unknown / Non-Applicable,-1,0,0,74,140,107.0,The Church of Jesus Christ of Latter-day Saints,UT,0,-1,0,0,0,0,1,data engineer,na,2617,0</t>
  </si>
  <si>
    <t>163,Senior Scientist - Neuroscience,$100K-$190K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</si>
  <si>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</si>
  <si>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t>
  </si>
  <si>
    <t>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t>
  </si>
  <si>
    <t>Works in project teams with medicinal chemists, pharmacologists, preclinical safety and translational medicine scientists to advance novel agents into development.</t>
  </si>
  <si>
    <t>Communicates research results to internal and external stakeholders including collaborators, key opinion leaders and partners at Dainippon Sumitomo.</t>
  </si>
  <si>
    <t>Minimum Education, Experience, Knowledge and Skills Required:</t>
  </si>
  <si>
    <t>PhD with at least 3 years post-doctoral research experience in neuroscience research.</t>
  </si>
  <si>
    <t>Expert in the technical application of in vivo rodent behavioral assays and interrogation of neurocircuits such as the following: optogenetics, electrophysiology (in vivo and/or slice preparations), calcium imaging, microdialysis, standard in vivo behavioral paradigms in rodents.</t>
  </si>
  <si>
    <t>Experience with neuroimaging tools and techniques used to develop mechanistic hypotheses of drug action, eg Light-sheet microscopy, confocal microscopy, PET-imaging, fMRI, and analyses of large data sets.</t>
  </si>
  <si>
    <t>Knowledgeable in other in vitro/in vivo techniques (e.g. receptor pharmacology) and basic molecular techniques (e.g. IHC, ISH, etc.), and able to utilize a wide range of in vitro/in vivo technique to develop successful research strategies to probe mechanism of action.</t>
  </si>
  <si>
    <t>Demonstrated record of accomplishments showing technical &amp; research accomplishments and the ability to work collaboratively with external organizations.</t>
  </si>
  <si>
    <t>Ability to work on computers for extended periods, robust data analysis skills and proficiency with professional software and statistical and imaging tools are required (e.g. MATLAB, R, Python, Imaris, Neurolucida, etc.).</t>
  </si>
  <si>
    <t>Must have excellent oral and written communication skills and an innovative spirit with capacity for generating new ideas.</t>
  </si>
  <si>
    <t>Confidential Data: All information (written, verbal, electronic, etc.) that an employee encounters is considered confidential.</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</si>
  <si>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</si>
  <si>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</si>
  <si>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</si>
  <si>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time.",3.5,"Sunovion</t>
  </si>
  <si>
    <t>3.5","Marlborough, MA","Marlborough, MA",1001 to 5000 employees,2010,Company - Private,Biotech &amp; Pharmaceuticals,Biotech &amp; Pharmaceuticals,$1 to $2 billion (USD),"Shire, GlaxoSmithKline, Allergan",0,0,100,190,145.0,Sunovion,MA,1,10,1,0,0,0,1,na,senior,5391,3</t>
  </si>
  <si>
    <t>164,Senior Data Analyst,$43K-$80K (Glassdoor est.),"About the Role:</t>
  </si>
  <si>
    <t>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t>
  </si>
  <si>
    <t>The ideal candidate is driven, detailed oriented, passionate about data and technology, and has excellent communication skills.</t>
  </si>
  <si>
    <t>How You Contribute:</t>
  </si>
  <si>
    <t>Perform data analysis on file submissions coming from institutions and other Clearinghouse data providers to ensure data quality and data integrity.</t>
  </si>
  <si>
    <t>Understand how different data sources are combined to calculate aggregate data fields.</t>
  </si>
  <si>
    <t>Analyze how data intake specifications impact data quality and data reporting.</t>
  </si>
  <si>
    <t>Work with business areas of the Clearinghouse to identify and define business requirements for updating data intake specifications, data quality frameworks, or reporting to improve data integrity.</t>
  </si>
  <si>
    <t>Interact with and be a data analyst user of a Master Data Management tool for the resolution of data exceptions, data quality issues, or longitudinal data integrity issues.</t>
  </si>
  <si>
    <t>Define, track, and report on metrics related to data quality across the enterprise.</t>
  </si>
  <si>
    <t>Participate and provide input to the Data Governance Council on data quality and data integrity issues. Provide recommendations on business process improvements or software application enhancements to increase overall data quality.</t>
  </si>
  <si>
    <t>Provide feedback and guidance to external customers of the Clearinghouse on data intake specification and data quality issues that may impact their reporting and data visualizations.</t>
  </si>
  <si>
    <t>Mine data from primary and secondary sources, then reorganizing data in a format that can be easily read by either human or machine.</t>
  </si>
  <si>
    <t>Using statistical tools to interpret data sets, paying particular attention to trends and patterns that could be valuable for diagnostic and predictive analytics efforts.</t>
  </si>
  <si>
    <t>Understand the business and be able to interact with senior and executive leaders by providing data analysis and data visualization reports or dashboards that can support data-driven business decisions.</t>
  </si>
  <si>
    <t>Support reporting and analytics functions for both internal and external stakeholders, including guiding others in the enterprise to achieve reporting and analytics self-sufficiency.</t>
  </si>
  <si>
    <t>Utilize Excel, SQL, and BI tools and dashboards to perform data analysis work.</t>
  </si>
  <si>
    <t>Provide user acceptance testing support for data initiatives.</t>
  </si>
  <si>
    <t>Perform multiple tasks simultaneously and successful perform under changing requirements and deadlines.</t>
  </si>
  <si>
    <t>Help cultivate an environment that promotes customer service excellence, innovation, collaboration, and teamwork.</t>
  </si>
  <si>
    <t>Demonstrate NSCâ€™s competencies, which align with our corporate value</t>
  </si>
  <si>
    <t>Core Competencies include: Customer Focus, Optimizes Work Processes, Collaborates, Communicates Effectively, and Be Open and Authentic</t>
  </si>
  <si>
    <t>Manager will provide more detail to candidates as needed.</t>
  </si>
  <si>
    <t>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t>
  </si>
  <si>
    <t>What You Bring to the Table:</t>
  </si>
  <si>
    <t>A passion for a career in data and technology.</t>
  </si>
  <si>
    <t>A Bachelorâ€™s degree in Data Science, Math, Finance, Statistics, Information Management, Computer Science, Engineering, Economics or an equivalent field. A combination of education and experience including through military service, will also be considered.</t>
  </si>
  <si>
    <t>5-8 years of experience in technical settings requiring knowledge of data structures and database querying techniques.</t>
  </si>
  <si>
    <t>5+ years working in a data analyst or analytics role.</t>
  </si>
  <si>
    <t>Experience with Alation, or other data catalogue tools, and with data visualization tools (Tableau, OBI EE, Cognos, MicroStrategy, or Microsoft Power BI).</t>
  </si>
  <si>
    <t>Demonstrated ability to:</t>
  </si>
  <si>
    <t>Work in a fast-paced environment, on a team, and achieve results in a team environment.</t>
  </si>
  <si>
    <t>Adapt to changing priorities and procedures and remain poised under pressure.</t>
  </si>
  <si>
    <t>Identify problems and provide resolutions, and detailed oriented.</t>
  </si>
  <si>
    <t>Highly customer centric, service oriented with the ability to understand, execute, and meet customer's expectations.</t>
  </si>
  <si>
    <t>Excellent communication, and presentation skills with the demonstrated ability to communicate across all levels of the organization and communicate technical terms to non-technical audiences.</t>
  </si>
  <si>
    <t>Proficiency in with Microsoft Office Suite.</t>
  </si>
  <si>
    <t>Fluency in SQL.</t>
  </si>
  <si>
    <t>Live within a commutable distance of Herndon, VA.</t>
  </si>
  <si>
    <t>Additional Desired Requirements:</t>
  </si>
  <si>
    <t>Programming knowledge in Python or R.</t>
  </si>
  <si>
    <t>Knowledge of Master Data Management (MDM) tools.</t>
  </si>
  <si>
    <t>Use of a computer for 8 or more hours a day.</t>
  </si>
  <si>
    <t>Use of a copy machine and telephone.</t>
  </si>
  <si>
    <t>Frequently required to sit for 7 or more hours per day in close proximity to others in an open office environment.</t>
  </si>
  <si>
    <t>Occasionally required to use hands and fingers to operate, handle, and reach.</t>
  </si>
  <si>
    <t>Vision abilities include close vision and the ability to adjust focus.</t>
  </si>
  <si>
    <t>Must be flexible to work after business hours and on weekends, when necessary.</t>
  </si>
  <si>
    <t>Travel via car, train, and/or airplane, when needed.",2.9,"National Student Clearinghouse</t>
  </si>
  <si>
    <t>2.9","Herndon, VA","Herndon, VA",201 to 500 employees,1993,Nonprofit Organization,Colleges &amp; Universities,Education,$25 to $50 million (USD),"Ellucian, Parchment, College Board",0,0,43,80,61.5,National Student Clearinghouse,VA,1,27,1,0,0,0,1,analyst,senior,5736,3</t>
  </si>
  <si>
    <t>165,Medical Lab Scientist,$17-$24 Per Hour(Glassdoor est.),"Overview</t>
  </si>
  <si>
    <t>About</t>
  </si>
  <si>
    <t>Tower Health is a strong, regional, integrated healthcare provider/payer system that offers leading-edge, compassionate healthcare and wellness services to a population of 2.5 million people.</t>
  </si>
  <si>
    <t>Together, our six hospitals and other entities provide a full range of medical care from prevention, screenings and education</t>
  </si>
  <si>
    <t xml:space="preserve"> to the latest clinical services and surgeries available</t>
  </si>
  <si>
    <t xml:space="preserve"> to rehabilitation. We also offer wellness programs and public health services that ensure our communities are the healthiest they can be. Our caring, highly trained physicians and staff are committed to patient safety and patient satisfaction.</t>
  </si>
  <si>
    <t>With more than 12,000 team members, Tower Health includes Reading Hospital, a teaching hospital based in West Reading</t>
  </si>
  <si>
    <t xml:space="preserve"> Brandywine Hospital in Coatesville</t>
  </si>
  <si>
    <t xml:space="preserve"> Chestnut Hill Hospital, a teaching hospital in Philadelphia</t>
  </si>
  <si>
    <t xml:space="preserve"> Jennersville Hospital in West Grove</t>
  </si>
  <si>
    <t xml:space="preserve"> Phoenixville Hospital in Phoenixville</t>
  </si>
  <si>
    <t xml:space="preserve"> and Pottstown Hospital in Pottstown. We also operate Reading Hospital Rehabilitation at Wyomissing and Reading Hospital School of Health Sciences, and we have a comprehensive physician network.</t>
  </si>
  <si>
    <t>Collaboration across Tower Health enables our hospitals, providers, leadership and staff to leverage best practices across the health system. Our patients benefit from access to a broad range of services all right here in our region.</t>
  </si>
  <si>
    <t>#LI</t>
  </si>
  <si>
    <t>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t>
  </si>
  <si>
    <t>Bachelor's Degree: Baccalaureate Degree in Medical Technology, Clinical Laboratory Science, Medical Laboratory Science or related science (Required)</t>
  </si>
  <si>
    <t>Minimum of 1 year of experience</t>
  </si>
  <si>
    <t>Certification and Licensure Requirements. MLS (ASCP) (Preferred)</t>
  </si>
  <si>
    <t>To Be Discussed</t>
  </si>
  <si>
    <t>2-Evening",3.6,"Tower Health</t>
  </si>
  <si>
    <t>3.6","West Reading, PA","Reading, PA",5001 to 10000 employees,2017,Nonprofit Organization,Health Care Services &amp; Hospitals,Health Care,Unknown / Non-Applicable,-1,1,0,34,48,20.5,Tower Health,PA,0,3,0,0,0,0,0,na,na,2117,0</t>
  </si>
  <si>
    <t>166,"Risk and Analytics IT, Data Scientist",$91K-$149K (Glassdoor est.),"OUR AGENCY</t>
  </si>
  <si>
    <t>Making a Difference</t>
  </si>
  <si>
    <t>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t>
  </si>
  <si>
    <t>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t>
  </si>
  <si>
    <t>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t>
  </si>
  <si>
    <t>Join HIGHER PERFORMERS</t>
  </si>
  <si>
    <t>Home to Top Talent</t>
  </si>
  <si>
    <t>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t>
  </si>
  <si>
    <t>About the Team</t>
  </si>
  <si>
    <t>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t>
  </si>
  <si>
    <t>This role offers a unique opportunity to learn and contribute to the technology and the business through technology.</t>
  </si>
  <si>
    <t>Essential activities:</t>
  </si>
  <si>
    <t>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t>
  </si>
  <si>
    <t>Technical Skills:</t>
  </si>
  <si>
    <t>Oracle SQL, SQL Server</t>
  </si>
  <si>
    <t>Snowflake (or some equivalent datastore tool)</t>
  </si>
  <si>
    <t>Python experience</t>
  </si>
  <si>
    <t>JIRA and Confluence</t>
  </si>
  <si>
    <t>Alteryx (or some equivalent ETL tool such as Informatica)</t>
  </si>
  <si>
    <t>PowerBI (or some equivalent BI tool such as Tableau)</t>
  </si>
  <si>
    <t>Data Skills:</t>
  </si>
  <si>
    <t>SQL development</t>
  </si>
  <si>
    <t>ETL (Extract Transform load) exposure</t>
  </si>
  <si>
    <t>Financial Knowledge recommended but candidates in other industries highly recommended to apply:</t>
  </si>
  <si>
    <t>Understanding of multi-asset products is desirable</t>
  </si>
  <si>
    <t>Comprehensions of risk, return and cost metrics in industry is desirable</t>
  </si>
  <si>
    <t>Exposure to the investment management lifecycle is desirable</t>
  </si>
  <si>
    <t>The ideal candidate:</t>
  </si>
  <si>
    <t>5-10 years experience in data analytics, data science, or related fields</t>
  </si>
  <si>
    <t>Bachelor's degree or advanced degree in finance, quantitative finance, or another related field</t>
  </si>
  <si>
    <t>Ability to take various questions gathered from the business leveraging existing data as well as improving upon that data to deliver complete, consistent and precise answers</t>
  </si>
  <si>
    <t>Experience in working with/understanding the various lifecycles of data management, extraction, loading, transformation to its applications in analysis, research and solving problems</t>
  </si>
  <si>
    <t>Extensive knowledge in composing Oracle SQL, SQL Server queries, data modeling, and having a SQL and analytics background</t>
  </si>
  <si>
    <t>Experience in identifying use cases for the business, contributing to analysis and understanding of existing data models with iterative recommendations on improvement resulting in some improvement in risk, return or cost for the organization</t>
  </si>
  <si>
    <t>Extensive knowledge of data extraction, transformation and loading</t>
  </si>
  <si>
    <t>Experience refactoring SQL queries, use of Python</t>
  </si>
  <si>
    <t>Experience working with large structured and financial data sets</t>
  </si>
  <si>
    <t>Ability to follow rigor in creating/updating documentation, maintain process (i.e. JIRA tickets) and following technology and business best practices</t>
  </si>
  <si>
    <t>Ability to present and communicate well and connect business and technology</t>
  </si>
  <si>
    <t>Ability to tactically understand results in context (i.e. when does something look wrong), and strategically how to resolve those issues via data quality and rule-based instrumentation</t>
  </si>
  <si>
    <t>Interest in newer data technologies, Snowflake programming, i.e. Python</t>
  </si>
  <si>
    <t>Interest or experience in investment management, quantitative finance and technology</t>
  </si>
  <si>
    <t>Background in Agile methodologies and their applications</t>
  </si>
  <si>
    <t>SWIB Offers:</t>
  </si>
  <si>
    <t>Competitive McLagan-base salary</t>
  </si>
  <si>
    <t>Meaningful performance-based incentive compensation</t>
  </si>
  <si>
    <t>A comprehensive benefit package</t>
  </si>
  <si>
    <t>Educational and training opportunities</t>
  </si>
  <si>
    <t>Tuition reimbursement</t>
  </si>
  <si>
    <t>Challenging work in a professional environment</t>
  </si>
  <si>
    <t>The position requires U.S. work authorization and residency in, or willingness to relocate to the Madison, Wisconsin area. SWIB is prepared to offer relocation assistance as needed.",2.7,"State of Wisconsin Investment Board</t>
  </si>
  <si>
    <t>2.7","Madison, WI","Madison, WI",51 to 200 employees,1951,Government,Investment Banking &amp; Asset Management,Finance,$50 to $100 million (USD),-1,0,0,91,149,120.0,State of Wisconsin Investment Board,WI,1,69,1,0,0,0,0,data scientist,na,6467,0</t>
  </si>
  <si>
    <t>167,"Scientist,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</si>
  <si>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t>
  </si>
  <si>
    <t>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t>
  </si>
  <si>
    <t>Understands project timelines and deliverables and plans/coordinates project work accordingly with departmental, functional and external stakeholders</t>
  </si>
  <si>
    <t>Designs and executes experiments to characterize RCT drug product for protein expression, cell metabolism and lipid structure and function</t>
  </si>
  <si>
    <t>Identifies critical product quality attributes in RCT drug product through forced degradation and structure-function related studies.</t>
  </si>
  <si>
    <t>Characterize process and product related impurities in cell product and viral vector in collaboration with process development teams</t>
  </si>
  <si>
    <t>Contributes significantly and independently to project work which may include multiple projects within functional area.</t>
  </si>
  <si>
    <t>Reviews, interprets and communicates data cross-functionally within CMC and/or project teams.</t>
  </si>
  <si>
    <t>Serves as a technical mentor for junior staff and leverages technical expertise as a functional resource/trainer.</t>
  </si>
  <si>
    <t>Assists with development of project strategy and communicates complex data/decisions within department and cross functionally as necessary</t>
  </si>
  <si>
    <t>Participate in the support of analytical activities at CMOs and CTOs related to analytics including method qualification, data trending, troubleshooting, optimization, review and reporting</t>
  </si>
  <si>
    <t>Proactively analyses manufacturing issues and coordinates potential resolution with the CMC team.</t>
  </si>
  <si>
    <t>Responsible for integrating scientific/technical efforts around cross-functional issues</t>
  </si>
  <si>
    <t>Qualifications &amp; Education</t>
  </si>
  <si>
    <t>PhD in biochemistry, cell and molecular biology or related pharmaceutical science</t>
  </si>
  <si>
    <t xml:space="preserve"> 0-2 years relevant industry experience</t>
  </si>
  <si>
    <t>Extensive knowledge of hematopoietic stem cell biology and/or red blood cell physiology is strongly preferred</t>
  </si>
  <si>
    <t>Experiences in developing and executing cellular characterization assays and demonstrated expertise in one of the following areas - flow cytometry, qPCR, multiplexing soluble protein platforms, RNA sequence and/or single cell characterization platforms or mass cytometry.</t>
  </si>
  <si>
    <t>Understanding of viral transduction process and viral analytics is strongly preferred</t>
  </si>
  <si>
    <t>Understanding and experience of analytical assay validation is a plus.</t>
  </si>
  <si>
    <t>Previous exposure to GMP manufacturing of cell therapy or biological products, or participation in technical transfer of clinical processes to a CMO, or tech transfer of product release &amp; characterization or clinical assays to a CRO, or other third party is a plus</t>
  </si>
  <si>
    <t>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</si>
  <si>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Recruitment &amp; staffing agencies: Rubius Therapeutics does not accept agency resumes unless contacted directly by internal Rubius Talent Acquisition. Please do not forward resumes to our careers@rubiustx.com account, Rubius employees or any other company location</t>
  </si>
  <si>
    <t xml:space="preserve"> Rubius Therapeutics is not responsible for any fees related to unsolicited resumes.",4.4,"Rubius Therapeutics</t>
  </si>
  <si>
    <t>4.4","Cambridge, MA","Cambridge, MA",201 to 500 employees,2013,Company - Public,Biotech &amp; Pharmaceuticals,Biotech &amp; Pharmaceuticals,$100 to $500 million (USD),-1,0,0,42,82,62.0,Rubius Therapeutics,MA,1,7,0,0,0,0,0,na,na,5512,0</t>
  </si>
  <si>
    <t>168,Senior Data Scientist,$116K-$185K (Glassdoor est.),"Location: San Francisco, CA- United States</t>
  </si>
  <si>
    <t>Job ID: 20WD38094</t>
  </si>
  <si>
    <t>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t>
  </si>
  <si>
    <t>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t>
  </si>
  <si>
    <t>Work on a variety of problems that seek to better understand how customers use their products and what drives deeper adoption and usage of products</t>
  </si>
  <si>
    <t>Apply your quantitative analysis, data mining and machine learning expertise to building models that make sense of user needs, usage patterns, factors that drive deeper adoption and contribute to subscriber churn</t>
  </si>
  <si>
    <t>Influence product development, strategy and roadmap prioritization</t>
  </si>
  <si>
    <t>Design and implement machine learning pipelines that improve Autodeskâ€™s evidence-based decision-making capabilities</t>
  </si>
  <si>
    <t>Tackle complex problems requiring a creative mindset to find innovative and elegant solutions</t>
  </si>
  <si>
    <t>BS/MS/PhD in the fields of: Mathematics, Physical Sciences, Statistics/Analytics, Computer Science, or other relevant fields</t>
  </si>
  <si>
    <t>Experience working with relational SQL and/or NoSQL databases</t>
  </si>
  <si>
    <t>Experience working with big data platforms (Hadoop, Spark, Hive)</t>
  </si>
  <si>
    <t>Fluency with one or more programing language: Python, Java, Scala, etc.</t>
  </si>
  <si>
    <t>Good understanding of CS fundamentals, e.g. algorithms and data structures</t>
  </si>
  <si>
    <t>Experience in statistical programming tools such as R, Matlab, SAS, Python data science toolkits, etc.</t>
  </si>
  <si>
    <t>Experience with data science toolkits like pandas, Jupyter, scikit, TensorFlow, etc.</t>
  </si>
  <si>
    <t>Familiarity with Statistics concepts and analysis, e.g. hypothesis testing, regression, experimental design, etc.</t>
  </si>
  <si>
    <t>Familiarity with Machine Learning techniques, e.g. classification, clustering, regularization, optimization, dimension reduction, etc.</t>
  </si>
  <si>
    <t>Good communication skills and ability to explain complex topics to both technical and non-technical audience as well",4.0,"Autodesk</t>
  </si>
  <si>
    <t>4.0","San Francisco, CA","San Rafael, CA",5001 to 10000 employees,1982,Company - Public,Computer Hardware &amp; Software,Information Technology,$2 to $5 billion (USD),-1,0,0,116,185,150.5,Autodesk,CA,0,38,1,0,1,0,0,data scientist,senior,2525,0</t>
  </si>
  <si>
    <t>169,Analytics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</si>
  <si>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t>
  </si>
  <si>
    <t>Must have:</t>
  </si>
  <si>
    <t>Subject Matter Expertise in 1:1 marketing program measurement</t>
  </si>
  <si>
    <t>Knowledge of SQL, Alteryx, and Microsoft Office preferred.</t>
  </si>
  <si>
    <t>Familiarity with A/B testing or experimental design (i.e., treated/control groups) is also helpful.</t>
  </si>
  <si>
    <t>Past experience analyzing marketing campaign results (e.g., incremental sales, net profit, ROI)</t>
  </si>
  <si>
    <t>Ability to query, join, and manipulate data (e.g., create new variables as needed)</t>
  </si>
  <si>
    <t>Experience meeting with clients directly to understand business needs and discuss findings</t>
  </si>
  <si>
    <t>Ability to create PowerPoints containing graphs and insights into findings</t>
  </si>
  <si>
    <t>Customer profiling experience</t>
  </si>
  <si>
    <t>Ability to present findings to the client and team meetings</t>
  </si>
  <si>
    <t>Additional Job Description</t>
  </si>
  <si>
    <t>Â· Highly proficient utilizing SQL and Alteryx, tableau, Qlik, etc. to manipulate, arrange, query and present data</t>
  </si>
  <si>
    <t>Â· Experience with complex problem solving â€“ data manipulation, data quality, data modeling,statistical analysis and/or reporting</t>
  </si>
  <si>
    <t>Â· Excellent interpersonal skills with people at all management and organizational levels</t>
  </si>
  <si>
    <t>Â· Ability to respond in an effective and timely manner</t>
  </si>
  <si>
    <t>Â· Subject matter expert in an analytics specialty</t>
  </si>
  <si>
    <t>Â· BA / BS in Statistics, Mathematics, Econometrics or computer science</t>
  </si>
  <si>
    <t>Â· Min 5-year experiences as analytics team lead or manager</t>
  </si>
  <si>
    <t>OneMagnify is an Equal Opportunity Employer.",4.3,"OneMagnify</t>
  </si>
  <si>
    <t>4.3","Dearborn, MI","Detroit, MI",201 to 500 employees,1967,Company - Private,Advertising &amp; Marketing,Business Services,Unknown / Non-Applicable,-1,0,0,59,116,87.5,OneMagnify,MI,0,53,0,0,0,0,1,manager,na,1961,0</t>
  </si>
  <si>
    <t>170,Data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</si>
  <si>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IZEA is looking for a Data Engineer to join our Core Technology group in Winter Park, FL.</t>
  </si>
  <si>
    <t>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t>
  </si>
  <si>
    <t>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t>
  </si>
  <si>
    <t>Aside from the day to day, we can offer you incredible benefits including an annual continuing education budget, a trust-focused development process, a flexible and collaborative work environment where balance matters, stock ownership, and an annual company retreat.</t>
  </si>
  <si>
    <t>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t>
  </si>
  <si>
    <t>You will...</t>
  </si>
  <si>
    <t>Work with stakeholders to define the solutions to development problems and business requirements</t>
  </si>
  <si>
    <t>Develop and maintain the features and capabilities of our data ingestion pipelines</t>
  </si>
  <si>
    <t>Extract actionable and impactful insights from vast amounts of data</t>
  </si>
  <si>
    <t>Develop and maintain the services that surface those insights and make them available for consumption in a performant manner</t>
  </si>
  <si>
    <t>Create unit and integration tests for your code</t>
  </si>
  <si>
    <t>Reproduce and fix bugs reported by internal and external users</t>
  </si>
  <si>
    <t>Set goals and communicate often about your progress toward them</t>
  </si>
  <si>
    <t>Contribute to the ongoing improvement of the engineering organization and our software</t>
  </si>
  <si>
    <t>What Weâ€™re Looking For</t>
  </si>
  <si>
    <t>A problem solver at heart</t>
  </si>
  <si>
    <t>Much of our work revolves around problems that have no existing off-the-shelf solution or consensus on best practices. You'll often need to break down large problems into smaller more manageable tasks and utilize critical thinking to come up with novel ideas.</t>
  </si>
  <si>
    <t>3+ years of engineering experience</t>
  </si>
  <si>
    <t>Things move quickly in the data group. Youâ€™ll need to be comfortable and familiar with delivering highly scalable cloud based applications.</t>
  </si>
  <si>
    <t>Professional experience with frameworks like Hadoop, Spark, or similar</t>
  </si>
  <si>
    <t>This will be a significant component of your responsibilities. You will be working with large data sets in a distributed environment on a daily basis. Familiarity w/ the Hadoop/Spark ecosystem is a must.</t>
  </si>
  <si>
    <t>Professional experience with Python data tools</t>
  </si>
  <si>
    <t>Our data team uses PySpark and Jupyter notebooks extensively. Familiarity with these technologies will also serve you well.</t>
  </si>
  <si>
    <t>Direct experience with relational and NoSQL databases technologies</t>
  </si>
  <si>
    <t>We use the best tool for the job around here. When it comes to storing and accessing data, we recognize that the technology decisions we make directly impact our ability to provide a performant customer experience, and our own costs.</t>
  </si>
  <si>
    <t>Experience designing and building JSON based RESTful APIs</t>
  </si>
  <si>
    <t>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t>
  </si>
  <si>
    <t>Understanding of monolithic and micro-service based architectures</t>
  </si>
  <si>
    <t>IZEAx still has some legacy monolithic characteristics. We move more and more of our technology to a distributed set of services, there are new challenges to overcome. Understanding the differences between these two models will help you take those challenges head on.</t>
  </si>
  <si>
    <t>Basic Linux skills</t>
  </si>
  <si>
    <t>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t>
  </si>
  <si>
    <t>Ability to multitask and prioritize multiple incoming requests</t>
  </si>
  <si>
    <t>IZEA's Engineering team strives to provide a great experience and great service to our users. In order to do that, you may need to context switch into a support issue or drop what you are doing to start work on something else. This is part of what Agile means to us.</t>
  </si>
  <si>
    <t>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t>
  </si>
  <si>
    <t>Demonstrated experience with the following will be highly valued</t>
  </si>
  <si>
    <t>Data Science Background</t>
  </si>
  <si>
    <t>While not required, a fundamental understanding of statistics and modeling would be a great asset. Practical experience with Machine Learning and/or complex data pipelines would also be welcome.</t>
  </si>
  <si>
    <t>Front End development experience</t>
  </si>
  <si>
    <t>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t>
  </si>
  <si>
    <t>Amazon Web Services, or other cloud providers</t>
  </si>
  <si>
    <t>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t>
  </si>
  <si>
    <t>Continuous Integration &amp; Deployment</t>
  </si>
  <si>
    <t>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t>
  </si>
  <si>
    <t>GitHub</t>
  </si>
  <si>
    <t>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t>
  </si>
  <si>
    <t>JIRA</t>
  </si>
  <si>
    <t>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t>
  </si>
  <si>
    <t>About IZEA:</t>
  </si>
  <si>
    <t>We are IZEA: The Creator Marketplace. Our cloud-based technologies connect Brands and Publishers with content Creators who blog, tweet, pin, and post on their behalf.</t>
  </si>
  <si>
    <t>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t>
  </si>
  <si>
    <t>With IZEA, you have the opportunity to join a non-traditional corporate culture, where creativity and productivity are valued over a suit and tie. We call it ""The IZEA Way.""</t>
  </si>
  <si>
    <t>Why would you want to work here?</t>
  </si>
  <si>
    <t>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t>
  </si>
  <si>
    <t>Our code is deployed and operated by the people who write it, with the help of Amazon Web Services. We leverage everything from EC2 for virtualization and hosting, to Amazon EMR and Machine Learning for advanced analytics.</t>
  </si>
  <si>
    <t>Aside from the day to day, we offer incredible benefits including an annual continuing education budget, a flexible trust-focused development process, and an open collaborative work environment.</t>
  </si>
  <si>
    <t>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t>
  </si>
  <si>
    <t>California residents, please follow this link to view the types of information we may gather from California residents who are applicants, employees, or contractors of IZEA, and how we use such information.",4.2,"IZEA</t>
  </si>
  <si>
    <t>4.2","Winter Park, FL","Winter Park, FL",51 to 200 employees,2006,Company - Public,Advertising &amp; Marketing,Business Services,$25 to $50 million (USD),"Linqia, Collective Bias",0,0,48,95,71.5,IZEA,FL,1,14,1,0,1,1,1,data engineer,na,10051,2</t>
  </si>
  <si>
    <t>171,Digital Marketing &amp; ECommerce Data Analyst,$31K-$72K (Glassdoor est.),"Digital Marketing &amp; eCommerce Data Analyst</t>
  </si>
  <si>
    <t>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t>
  </si>
  <si>
    <t>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Engagementâ€ť exceeding the national average by 65 percentage points. We are also officially certified and recognized as a Marin/Bay Area/California Green Business.</t>
  </si>
  <si>
    <t>In a Nutshell</t>
  </si>
  <si>
    <t>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t>
  </si>
  <si>
    <t>What Youâ€™ll Do:</t>
  </si>
  <si>
    <t>Youâ€™ll be the â€śgo toâ€ť person for analysis and data for the Digital Marketing &amp; Ecommerce team.</t>
  </si>
  <si>
    <t>You will set up custom reporting, funnels and analyze Google Analytics data to drive insightful learnings and testing opportunities to improve conversion rates and revenue.</t>
  </si>
  <si>
    <t>You will use your knack for communicating complex data analysis into easy to understand bullets to explain the â€śstoryâ€ť behind the numbers and share actionable recommendations</t>
  </si>
  <si>
    <t>You will partner with marketing and operations managers to design promo testing with a close to evaluate incremental return and margin impacts.</t>
  </si>
  <si>
    <t>Perform ad-hoc data analysis and create custom reports to service the needs of business partners and leadership teams.</t>
  </si>
  <si>
    <t>Create internal dashboards that automate key metrics and provide insights into performance within all aspects of eCommerce and digital marketing.</t>
  </si>
  <si>
    <t>Manage voice of customer data to find new and better ways of collecting and communicating customer feedback.</t>
  </si>
  <si>
    <t>Evaluate audience segmentation, creative and other marketing-related A/B tests and provide recommendations related to experiment prioritization.</t>
  </si>
  <si>
    <t>Develop models that drive metrics and Ecommerce business toward improved operations and profitability â€“ i.e. demand forecasting.</t>
  </si>
  <si>
    <t>What Youâ€™ll Bring to the Team:</t>
  </si>
  <si>
    <t>Bachelorâ€™s degree from four-year college or university in a relevant subject (Math, Finance, Economics, Digital/marketing Analytics or related field)</t>
  </si>
  <si>
    <t>Minimum of 1-3 years of full-time work experience in a highly analytical capacity, preferably an eCommerce environment.</t>
  </si>
  <si>
    <t>2-3 yearsâ€™ experience Advanced Google Analytics, certification highly preferred.</t>
  </si>
  <si>
    <t>Heavy experience with e-Commerce platforms such as Magento or similar highly preferred</t>
  </si>
  <si>
    <t>Can communicate complex data analysis in easy to understand bullets.</t>
  </si>
  <si>
    <t>Experience with digital media management such as AdWords, Facebook ads manager, Criteo, Pinterest, and the like.</t>
  </si>
  <si>
    <t>Experience with product purchasing analysis and audience segmentation.</t>
  </si>
  <si>
    <t>Self-starter with problem-solving skills.</t>
  </si>
  <si>
    <t>Experience with Microsoft Office Suite, with particularly advanced Excel skills (vlookups and pivot tables, other advanced formulas are a must.)</t>
  </si>
  <si>
    <t>Experience in the development of Ecom dashboards to weekly channel performance.</t>
  </si>
  <si>
    <t>How We Take Care of our People:</t>
  </si>
  <si>
    <t>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more!",3.6,"Vionic Group</t>
  </si>
  <si>
    <t>3.6","San Rafael, CA","San Rafael, CA",51 to 200 employees,2006,Subsidiary or Business Segment,"Department, Clothing, &amp; Shoe Stores",Retail,$100 to $500 million (USD),-1,0,0,31,72,51.5,Vionic Group,CA,1,14,0,0,0,0,1,analyst,na,4353,0</t>
  </si>
  <si>
    <t>172,Sr. Scientist - Digital &amp; Image Analysis/Computational Pathology,$105K-$198K (Glassdoor est.),"Job Description</t>
  </si>
  <si>
    <t>Are you looking for a patient-focused, innovation-driven company that will inspire you and empower you to shine? Join us as a Sr Scientist - Digital &amp; Image Analysis/Computational Pathology at our recently dedicated San Diego Research Site.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</si>
  <si>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t>
  </si>
  <si>
    <t>Here, you will be a vital contributor to our inspiring, bold mission. As a Sr Scientist - Digital &amp; Image Analysis/Computational Pathology, you will be empowered to serve on project teams for discovery to development programs.</t>
  </si>
  <si>
    <t>OBJECTIVES/PURPOSE</t>
  </si>
  <si>
    <t>Lead the development of image acquisition and digital analysis capabilities that complement high-content cell phenotyping technologies being developed in our rapidly expanding translational laboratory.</t>
  </si>
  <si>
    <t>Embed within project teams to provide digital imaging, image analysis, and statistical support that drives the development of key GI drug assets throughout the life cycle of the project.</t>
  </si>
  <si>
    <t>Serve as an image analysis expert for translational strategy planning that efficiently drives projects from preclinical assessment up to early clinical implementation.</t>
  </si>
  <si>
    <t>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t>
  </si>
  <si>
    <t>ACCOUNTABILITIES</t>
  </si>
  <si>
    <t>Advancing Imaging Analysis Capabilities</t>
  </si>
  <si>
    <t>Report to and work with the Translational Scientist to align the development of image analysis tools with high-content cell phenotype testing being conducted in our Internal and external laboratories</t>
  </si>
  <si>
    <t>Implement imaging analysis approaches and machine learning to improve appropriate segmentation in tissue and deduce changes in immune context using immune and non-immune marker co-localization with digital spatial analyses</t>
  </si>
  <si>
    <t>Develop image co-registration capabilities that allow the merging of sequentially-stained tissue section images for analysis at both the tissue and cell-to-cell level</t>
  </si>
  <si>
    <t>Develop/enhance imaging algorithms to quantify cell membrane and nuclear biomarkers</t>
  </si>
  <si>
    <t>Provide target quantification using approaches such as percent positive and signal intensity scoring</t>
  </si>
  <si>
    <t>Utilize statistical analyses tools to support conclusions drawn from image analysis</t>
  </si>
  <si>
    <t>Develop best practices for image management as it relates to the storage of high-content images and the linking of associated metadata files</t>
  </si>
  <si>
    <t>Cross-Program Support</t>
  </si>
  <si>
    <t>Work directly with the DDU scientists to deliver immunophenotyping analysis in support of translational research and biomarker identification across our preclinical GI programs</t>
  </si>
  <si>
    <t>Work with our unitâ€™s computational biology group to combine cross-platform â€śomicsâ€ť data with spatial immune profiling in an effort to deliver a new level of translational profiling capabilities</t>
  </si>
  <si>
    <t>Serve as an image analysis expert for translational strategy planning that efficiently drives preclinical assessment throughout the development cycle</t>
  </si>
  <si>
    <t>Prepare and present findings from image analysis to the project teams</t>
  </si>
  <si>
    <t>EDUCATION/COMPETENCIES/SKILLS</t>
  </si>
  <si>
    <t>PhD in Computer Science, Biomedical Engineering, or related field with 5+ years experience contributing to or leading digital imaging and analysis-related projects,</t>
  </si>
  <si>
    <t>or Masterâ€™s in Computer Science, Biomedical Engineering, or related field with 10+ years experience contributing to or leading digital imaging and analysis-related projects,</t>
  </si>
  <si>
    <t>or BS in Computer Science, Biomedical Engineering, or related field with 12+ years experience contributing to or leading digital imaging and analysis-related projects</t>
  </si>
  <si>
    <t>Ability to work within multi-disciplinary and matrixed teams</t>
  </si>
  <si>
    <t>Good fit with Takeda core values and leadership principles</t>
  </si>
  <si>
    <t>Right attitude (agile, curious, open-minded, â€ścan-doâ€ť mindset)</t>
  </si>
  <si>
    <t>Expertise in image acquisition and image analysis software tools as it relates to tissue classification, target quantification, and target colocalization, with emphasis on working knowledge of inForm and HALO software platforms</t>
  </si>
  <si>
    <t>The ideal candidate will have basic knowledge of statistical analyses using data analysis packages such as R and/or MATLAB</t>
  </si>
  <si>
    <t>Preference will be given to those candidates with experience in spatial profiling</t>
  </si>
  <si>
    <t>Company match of charitable contributions</t>
  </si>
  <si>
    <t>Learn more at takedajobs.com.</t>
  </si>
  <si>
    <t>#LI-KL1</t>
  </si>
  <si>
    <t>3.7","San Diego, CA","OSAKA, Japan",10000+ employees,1781,Company - Public,Biotech &amp; Pharmaceuticals,Biotech &amp; Pharmaceuticals,$10+ billion (USD),"Novartis, Baxter, Pfizer",0,0,105,198,151.5,Takeda Pharmaceuticals,CA,0,239,0,0,0,0,1,na,senior,5801,3</t>
  </si>
  <si>
    <t>173,Senior Data Analyst,$55K-$100K (Glassdoor est.),"As a precaution and in compliance with applicable state stay-at-home guidelines, Dodge Data &amp; Analytics has directed all employees to work from home and to suspend business travel until further notice.</t>
  </si>
  <si>
    <t>However, Dodge Data &amp; Analytics remains open for business and continues to seek qualified candidates for open positions. We encourage everyone interested in a career with Dodge Data &amp; Analytics to apply to our open positions by visiting https://dodge.breezy.hr/.</t>
  </si>
  <si>
    <t>While it may take some time for our country and the world to return to â€śnormal,â€ť we will continue to operate as near to normal as possible at a time when our services are most needed by the construction industry we serve.</t>
  </si>
  <si>
    <t>We look forward to reviewing your application.</t>
  </si>
  <si>
    <t>Best regards, The Dodge Data &amp; Analytics Talent Recruitment Team</t>
  </si>
  <si>
    <t>About Dodge Data &amp; Analytics:</t>
  </si>
  <si>
    <t>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t>
  </si>
  <si>
    <t>www.construction.com</t>
  </si>
  <si>
    <t>Dodge Data &amp; Analytics offers comprehensive benefits, which include:</t>
  </si>
  <si>
    <t>â€˘ Comprehensive Health Plan Options from Cigna upon the start of employment</t>
  </si>
  <si>
    <t>â€˘ Pre-tax Flexible Spending and Health Savings Accounts</t>
  </si>
  <si>
    <t>â€˘ 401K Plan from Vanguard upon the start of employment</t>
  </si>
  <si>
    <t>â€˘ Extensive Benefits including Identity Theft, Legal and Pet insurance</t>
  </si>
  <si>
    <t>â€˘ Work/Life Balance with generous time off starting in the first full year of employment</t>
  </si>
  <si>
    <t>â€˘ Compensation Program including competitive salaries and bonus eligibility</t>
  </si>
  <si>
    <t>â€˘ Comprehensive and on-going learning and training for sales, technology, and other associates</t>
  </si>
  <si>
    <t>â€˘ On-Site Gym and CafĂ© with farm-to-table options in our Hamilton, NJ location</t>
  </si>
  <si>
    <t>â€˘ Positive Work Environment that is open, bright, warm, friendly, and collaborativeâ€”team players welcome!</t>
  </si>
  <si>
    <t>Position Description:</t>
  </si>
  <si>
    <t>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t>
  </si>
  <si>
    <t>Principal Accountabilities:</t>
  </si>
  <si>
    <t>Extract, transform and synthesize large and disparate data sets into actionable insights</t>
  </si>
  <si>
    <t>Create data visualizations and reports that tell a clear and actionable story</t>
  </si>
  <si>
    <t>Seek out data sources to enable a holistic view of the customer and work cross-functionally to ensure accurate interpretations and transformations are made</t>
  </si>
  <si>
    <t>Build automated processes, transforming raw business data into value-added business intelligence to drive historical churn reporting and modeling, lead conversion analysis, sales pipeline velocity analysis, marketing attribution, etc.</t>
  </si>
  <si>
    <t>Develop new and continuously improve business processes to drive sales enablement and achievement of business goals</t>
  </si>
  <si>
    <t>Create KPIs for key commercial business processes, develop targets, regularly measure and communicate performance vs. target with recommendations to improve results</t>
  </si>
  <si>
    <t>Quality ensure all work products, asking for second sets of eyes if needed to ensure the quality and integrity of his/her work</t>
  </si>
  <si>
    <t>Integrate internal systems and 3rd party applications with CRM (Salesforce.com) to deliver a one-stop-shop to the North American Sales organization</t>
  </si>
  <si>
    <t>Cleanse and maintain source system data (CRM, Marketing Cloud, etc.) and establish formal data governance processes</t>
  </si>
  <si>
    <t>Migrate, cleanse, transform, and load historical data from legacy systems into new platforms as needed</t>
  </si>
  <si>
    <t>Knowledge and Experience:</t>
  </si>
  <si>
    <t>Majors preferred: computer science, statistics, economics, or other quantitative fields of study</t>
  </si>
  <si>
    <t>Other majors considered with commensurate experience in data analysis</t>
  </si>
  <si>
    <t>3-5 years of experience in data analysis, leveraging multiple source systems</t>
  </si>
  <si>
    <t>Demonstrated ability to extract, transform, normalize, and cleanse large data sets</t>
  </si>
  <si>
    <t>Ability to distill that data into actionable insights that correlate best practices and top performance</t>
  </si>
  <si>
    <t>Ability to work in a fast-paced environment with changing/competing priorities</t>
  </si>
  <si>
    <t>Experience querying and manipulating large datasets utilizing SQL</t>
  </si>
  <si>
    <t>Experience blending and visualizing data in Tableau</t>
  </si>
  <si>
    <t>Ability to learn new programming languages, applications, and analytical skills</t>
  </si>
  <si>
    <t>Expert MS Excel skills, experience with advanced formulas, pivot tables, etc.</t>
  </si>
  <si>
    <t>Intellectually curious, self-starter, creative problem solver</t>
  </si>
  <si>
    <t>Education &amp; Qualifications:</t>
  </si>
  <si>
    <t>Bachelor's Degree required</t>
  </si>
  <si>
    <t>Preferred Education &amp; Qualifications:</t>
  </si>
  <si>
    <t>MBA or MS in a quantitative field, statistics, analytics, etc.</t>
  </si>
  <si>
    <t>Python, R, or other statistical / machine learning experience a plus</t>
  </si>
  <si>
    <t>Dodge Data &amp; Analytics is a strong advocate of workforce diversity, an Equal Opportunity/Affirmative Action Employer and does not discriminate based on any legally protected status or characteristic: Minority/Female/Sexual Orientation/Gender Identity/Disability/Veteran.",2.8,"Dodge Data &amp; Analytics</t>
  </si>
  <si>
    <t>2.8","Hamilton, NJ","Hamilton, NJ",201 to 500 employees,2014,Company - Private,IT Services,Information Technology,Unknown / Non-Applicable,-1,0,0,55,100,77.5,Dodge Data &amp; Analytics,NJ,1,6,1,0,0,0,1,analyst,senior,5894,0</t>
  </si>
  <si>
    <t>174,Principal Scientist - Immunologist,$98K-$182K (Glassdoor est.),"Job Description</t>
  </si>
  <si>
    <t>Make gene therapies and biologics Safer |The next generation of gene therapies come with uncharted safety risks. Help direct pharmaceutical drug project teams with expert advice on how to design safer, more effective cell, protein and small molecule immunotherapies.</t>
  </si>
  <si>
    <t>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t>
  </si>
  <si>
    <t>Immunology Problem Solving |Unwanted immune activation and inhibition can derail even the most promising drug projects. Lead problem-solving teams to help save these projects &amp; make safer drugs for patients.</t>
  </si>
  <si>
    <t>Develop and deliver novel immune assays, including traditional immune cell culture as well as advanced organ-on-a-chip technologies</t>
  </si>
  <si>
    <t>Use genomics, molecular &amp; cellular biology to investigate mechanisms of drug-induced toxicity</t>
  </si>
  <si>
    <t>Help guide the development of gene therapies, oligonucleotide therapies, and therapeutic viral vectors.</t>
  </si>
  <si>
    <t>Steer drug discovery teams to make safer medicines using experience, in-house, and literature data.</t>
  </si>
  <si>
    <t>PhD in Immunology or related field, or Masters with 3+ years of industry experience.</t>
  </si>
  <si>
    <t>Experience with advanced cell culture approaches with cell lines, primary cells, and iPSC cells.</t>
  </si>
  <si>
    <t>Cell and molecular biology skills including flow cytometry, application of knock-out, knock-down technology, gene expression analysis, and biomarker assay development and validation</t>
  </si>
  <si>
    <t>Broad scientific knowledge including immunology,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</si>
  <si>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</si>
  <si>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Skills in pathway analysis, network pharmacology</t>
  </si>
  <si>
    <t>3.7","Boston, MA","OSAKA, Japan",10000+ employees,1781,Company - Public,Biotech &amp; Pharmaceuticals,Biotech &amp; Pharmaceuticals,$10+ billion (USD),"Novartis, Baxter, Pfizer",0,0,98,182,140.0,Takeda Pharmaceuticals,MA,0,239,0,0,0,0,1,na,senior,2309,3</t>
  </si>
  <si>
    <t>175,Senior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</si>
  <si>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Essential Functions and Responsibilities</t>
  </si>
  <si>
    <t>Produces complex predictive models which enable the creation of rating plans and evaluation of risk and profitability.</t>
  </si>
  <si>
    <t>Develops studies that evaluate new business models for customer retention and growth initiatives as well as estimate the lifetime value of customer segments.</t>
  </si>
  <si>
    <t>Identifies drivers of insurance costs, understanding the economics of customersâ€™ behavior and estimating the expected losses for segments of risks using advanced statistical and analytical techniques on large data sets.</t>
  </si>
  <si>
    <t>Develop or participate in the development of the overall analytical framework to support the companyâ€™s strategy for growth</t>
  </si>
  <si>
    <t>Communicates analysis, strategy and recommendations to diverse audiences, including technical and non-technical.</t>
  </si>
  <si>
    <t>Collaborates with upper management to assess the potential effects of proposed solutions and incorporates these considerations into recommendations.</t>
  </si>
  <si>
    <t>Manages projects of high complexity.</t>
  </si>
  <si>
    <t>Perform other job-related duties as assigned.</t>
  </si>
  <si>
    <t>Advanced skills and training in predictive modeling, data mining and other quantitative and research analytics (Non-Linear Regression Analysis, Multivariate Analysis, Bayesian Methods, Generalized Linear Models, Decision Trees, Non Parametric estimations, etc.).</t>
  </si>
  <si>
    <t>Ability to apply various predictive modeling techniques to develop solutions to various real-world problems.</t>
  </si>
  <si>
    <t>Hands-on experience developing and delivering structured, methodology projects.</t>
  </si>
  <si>
    <t>Exceptional programming ability in SAS, SQL, R or other programming languages.</t>
  </si>
  <si>
    <t>Excellent written and oral communication and presentation skills.</t>
  </si>
  <si>
    <t>In-depth understanding of database principles and experience working with large databases.</t>
  </si>
  <si>
    <t>Ability to influence and guide across departmental boundaries.</t>
  </si>
  <si>
    <t>Qualifications and Education</t>
  </si>
  <si>
    <t>3 or more years of experience developing and implementing multivariate predictive models using GLM and other statistical methods. PhD in economics, statistics, or related field required.</t>
  </si>
  <si>
    <t>Or in the alternative, a Masterâ€™s degree in Statistics, Engineering, Mathematics, Economics, or a related field (foreign educational equivalent accepted) and five (5) years of experience as indicated above.</t>
  </si>
  <si>
    <t>High level of organizational and project management experience handling multiple projects simultaneously</t>
  </si>
  <si>
    <t>About the Company</t>
  </si>
  <si>
    <t>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â€śA-/Excellentâ€ť.",3.3,"Plymouth Rock Assurance</t>
  </si>
  <si>
    <t>3.3","Woodbridge, NJ","Boston, MA",1001 to 5000 employees,1982,Company - Private,Insurance Carriers,Insurance,$10 to $25 million (USD),"Arbella Insurance, Safety Insurance",0,0,73,124,98.5,Plymouth Rock Assurance,NJ,0,38,0,0,0,0,1,data scientist,senior,3239,2</t>
  </si>
  <si>
    <t>176,Principal Data Scientist with over 10 years experience,Employer Provided Salary:$200K-$250K,"Position Title: Principal Data Scientist</t>
  </si>
  <si>
    <t>Location: San Francisco, CA</t>
  </si>
  <si>
    <t>Duration: Full time</t>
  </si>
  <si>
    <t>Work with large scale dataset which includes transactional, click-stream, and telematics data</t>
  </si>
  <si>
    <t>Build models, synthesize stories from data, and turn the stories into recommendations for building products that help our members to continuously improve on their driving</t>
  </si>
  <si>
    <t>Help build econometric models to drive operational excellence</t>
  </si>
  <si>
    <t>Work on data acquisition strategy to augment our dataset and drive value to our organization and members</t>
  </si>
  <si>
    <t>Partner with cross-functional teams to execute product roadmap and ensure data is always a forethought in decision-making</t>
  </si>
  <si>
    <t>Work with Data Engineers in building and maintaining near real-time data pipeline and machine learning infrastructure</t>
  </si>
  <si>
    <t>Establish and maintain data dictionary</t>
  </si>
  <si>
    <t>Own data quality controls and metrics</t>
  </si>
  <si>
    <t>Build and mentor a team of awesome data scientists.</t>
  </si>
  <si>
    <t>Apply if you:</t>
  </si>
  <si>
    <t>Have 5+ years of programming experience (Python preferred)</t>
  </si>
  <si>
    <t>Have 3+ years of experience in developing models and productionizing it</t>
  </si>
  <si>
    <t>Have 3+ years of experience in machine learning infrastructure and AWS data stack</t>
  </si>
  <si>
    <t>Are an expert in statistical programming language (eg. Pandas, MATLAB, R)</t>
  </si>
  <si>
    <t>Have proficiency in visualization tools (eg. matplotlib, ggplot2, Tableau)</t>
  </si>
  <si>
    <t>Have worked on A/B testing, funnel optimization, cohort analysis, and user profiling</t>
  </si>
  <si>
    <t>Can split the time between data science and data engineering</t>
  </si>
  <si>
    <t>Have Bachelor's Degree (or higher) in Computer Science, Math, Statistics, Economics, or similar domain.</t>
  </si>
  <si>
    <t>Nice to have:</t>
  </si>
  <si>
    <t>Recent experience working in a startup</t>
  </si>
  <si>
    <t>Worked on telematics dataset.",-1.0,CA-One Tech Cloud,"San Francisco, CA","Fremont, CA",51 to 200 employees,2017,Company - Private,IT Services,Information Technology,$5 to $10 million (USD),-1,0,1,200,250,225.0,CA-One Tech Cloud,CA,0,3,1,0,0,1,1,data scientist,senior,1632,0</t>
  </si>
  <si>
    <t>177,MED TECH/LAB SCIENTIST - LABORATORY,$21-$34 Per Hour(Glassdoor est.),"Evening: 3P-1130P or Night Shift 11P-730A</t>
  </si>
  <si>
    <t>Includes holidays and every other weekend.</t>
  </si>
  <si>
    <t>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t>
  </si>
  <si>
    <t>Other information:</t>
  </si>
  <si>
    <t>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t>
  </si>
  <si>
    <t>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t>
  </si>
  <si>
    <t>Credentials:</t>
  </si>
  <si>
    <t>Essential:</t>
  </si>
  <si>
    <t>ASCP-MEDTECH - MLT OR MT</t>
  </si>
  <si>
    <t>Competencies and skills:</t>
  </si>
  <si>
    <t>Clear Communication Skills Both Written And Verbal</t>
  </si>
  <si>
    <t>Able To Keep Confidential Information Regarding Patients, Team Members</t>
  </si>
  <si>
    <t>Able To Withstand Crisis Situations</t>
  </si>
  <si>
    <t>Has Skills To Provides Customer Service To Patients, Team Members And Visitors</t>
  </si>
  <si>
    <t>Knowledge And Experience With Electronic Health Records</t>
  </si>
  <si>
    <t>Associates Degree in related field</t>
  </si>
  <si>
    <t>Education specialization:</t>
  </si>
  <si>
    <t>Medical Technology</t>
  </si>
  <si>
    <t>Location: Hospital-Main Campus</t>
  </si>
  <si>
    <t>Shift : Flexible-hours/shifts may vary depending on department needs</t>
  </si>
  <si>
    <t>FTE: 1.000000</t>
  </si>
  <si>
    <t>Work Status: Full Time",3.6,"Beebe Healthcare</t>
  </si>
  <si>
    <t>3.6","Lewes, DE","Lewes, DE",1001 to 5000 employees,1935,Nonprofit Organization,Health Care Services &amp; Hospitals,Health Care,$100 to $500 million (USD),-1,1,0,42,68,27.5,Beebe Healthcare,DE,1,85,0,0,0,0,0,na,na,2724,0</t>
  </si>
  <si>
    <t>178,"Sr. Scientist, Quantitative Translational Sciences",$117K-$206K (Glassdoor est.),"Job Description</t>
  </si>
  <si>
    <t>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t>
  </si>
  <si>
    <t xml:space="preserve">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t>
  </si>
  <si>
    <t xml:space="preserve"> build PBPK models to quantitatively predict the risk of metabolism- and/or transporter-mediated drug-drug interactions in humans through the extrapolation of in vitro experimental findings to in vivo using Simcyp. Apply on-line at www.takedajobs.com</t>
  </si>
  <si>
    <t>3.7","Boston, MA","OSAKA, Japan",10000+ employees,1781,Company - Public,Biotech &amp; Pharmaceuticals,Biotech &amp; Pharmaceuticals,$10+ billion (USD),"Novartis, Baxter, Pfizer",0,0,117,206,161.5,Takeda Pharmaceuticals,MA,0,239,0,0,0,0,0,na,senior,1345,3</t>
  </si>
  <si>
    <t>179,Sr. Data Scientist II,$111K-$183K (Glassdoor est.),"Data Scientist</t>
  </si>
  <si>
    <t>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t>
  </si>
  <si>
    <t>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t>
  </si>
  <si>
    <t>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t>
  </si>
  <si>
    <t xml:space="preserve"> in a company with thousands of existing customers.</t>
  </si>
  <si>
    <t>Who you are</t>
  </si>
  <si>
    <t>You want to use your statistical, scientific, and engineering training to craft and deploy models to transform one of the most entrenched industries.</t>
  </si>
  <si>
    <t>You paint with plots and your models donâ€™t keep secrets.</t>
  </si>
  <si>
    <t>Image recognition is no longer an innovation to you, instead it is a routine task.</t>
  </si>
  <si>
    <t>NLP isnâ€™t a foreign acronym and youâ€™ve gone from strings to whiskers.</t>
  </si>
  <si>
    <t>You sail smooth in Python and always have sklearn, tensorflow, keras and pytorch on deck.</t>
  </si>
  <si>
    <t>K-means more than a curt text and Logit and Probit are not Hobbit characters.</t>
  </si>
  <si>
    <t>You have experience with relational databases such as PostgreSQL, Oracle or SQL Server, and maybe even Hadoop, Hive, Spark or Redshift.</t>
  </si>
  <si>
    <t>You strive to learn the newest and greatest techniques where BERT/ELMo are not just Sesame StreetÂ© characters.</t>
  </si>
  <si>
    <t>What youâ€™ll own</t>
  </si>
  <si>
    <t>The foundation for advanced analytics at a global company.</t>
  </si>
  <si>
    <t>The roadmap of projects youâ€™ll work on that tie directly to business goals and objectives.</t>
  </si>
  <si>
    <t>Manage the entire lifecycle of data projects from strategic planning to tactical activities (data collection, cleanup, analysis, model implementation).</t>
  </si>
  <si>
    <t>Sourcing new data for a firm that rarely scrapes, pulls or pushes.</t>
  </si>
  <si>
    <t>Facilitate communication throughout the development process between executive stakeholders, your users and technical teams.</t>
  </si>
  <si>
    <t>Coordinate and build strong working relations with various internal stakeholder groups, including IT, engineering, and legal.</t>
  </si>
  <si>
    <t>Degree in computer science, engineering, mathematics, statistics, data science or a related technical field, or equivalent practical experience.</t>
  </si>
  <si>
    <t>3 years of work experience in data science or related field.</t>
  </si>
  <si>
    <t>Experience with statistical modeling using R, Python, or similar statistical languages.</t>
  </si>
  <si>
    <t>In depth knowledge of advanced models such as generalized linear models, penalized regression models, tree based models and neural networks</t>
  </si>
  <si>
    <t>Proven track record building business-practical models and implementing them into production.</t>
  </si>
  <si>
    <t>Familiarity with Pandas, Numpy, Scikit-learn, Keras, Tensorflow, Pytorch</t>
  </si>
  <si>
    <t>Experience with data architecture and management (PostgreSQL, Hadoop, Oracle, Hive, Spark, Redshift and/or SQL Server)</t>
  </si>
  <si>
    <t>Apply on https://argogroup.wd1.myworkdayjobs.com/Argo</t>
  </si>
  <si>
    <t>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t>
  </si>
  <si>
    <t>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t>
  </si>
  <si>
    <t>Applicants: For the most convenient application experience, please use the â€śApply with LinkedInâ€ť button. If manually entering, only include your most recent or relevant job information needed for this role. For either method, please attach your most current resume. Additional job history may be obtained if selected for the interview process.",3.4,"Argo Group US</t>
  </si>
  <si>
    <t>3.4","New York, NY","Hamilton, Bermuda",1001 to 5000 employees,1948,Company - Public,Insurance Carriers,Insurance,$1 to $2 billion (USD),-1,0,0,111,183,147.0,Argo Group US,NY,0,72,1,0,1,1,0,data scientist,senior,4835,0</t>
  </si>
  <si>
    <t>180,Excel / VBA / SQL Data Analyst,$44K-$78K (Glassdoor est.),"Excel / VBA / SQL Data Analyst</t>
  </si>
  <si>
    <t>Headquarters Address:</t>
  </si>
  <si>
    <t>Springfield, MO Job Type:</t>
  </si>
  <si>
    <t>Full-Time</t>
  </si>
  <si>
    <t>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t>
  </si>
  <si>
    <t>What are we looking for?</t>
  </si>
  <si>
    <t>Â· Bachelorâ€™s Degree in a quantitative field such as mathematics, engineering, physics, finance, or 2+ years of experience in data analytics with heavy use of advanced Excel modeling (Masterâ€™s Degree and 5+ years of experience preferred)</t>
  </si>
  <si>
    <t>Â· Advanced Excel skills with VBA programming, math/statistical packages and data management techniques including manipulation of large datasets</t>
  </si>
  <si>
    <t>Â· Strong knowledge of SQL queries or Access database development</t>
  </si>
  <si>
    <t>Â· Experience with data modeling and forecasting techniques</t>
  </si>
  <si>
    <t>Â· Willingness to quickly learn and conform to current practices to utilize existing Excel/SQL processes</t>
  </si>
  <si>
    <t>Â· Ability to efficiently research coding and applied math approaches to speed new development</t>
  </si>
  <si>
    <t>Â· Effective technical writing and oral communication skills</t>
  </si>
  <si>
    <t>Â· Experience applying statistical modeling to solve business problems</t>
  </si>
  <si>
    <t>Â· Ability to perform at sustained high energy and performance level and generate innovative and creative ideas/concepts</t>
  </si>
  <si>
    <t>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t>
  </si>
  <si>
    <t>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appointment.",4.1,"Associated Electric Cooperative</t>
  </si>
  <si>
    <t>4.1","Springfield, MO","Springfield, MO",501 to 1000 employees,1961,Company - Private,Energy,"Oil, Gas, Energy &amp; Utilities",$1 to $2 billion (USD),-1,0,0,44,78,61.0,Associated Electric Cooperative,MO,1,59,0,0,0,0,1,analyst,na,2886,0</t>
  </si>
  <si>
    <t>181,Machine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</si>
  <si>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t>
  </si>
  <si>
    <t>BS in machine learning, cybersecurity, statistics, or related discipline with eight (8) years of experience or equivalent combination of training or experience</t>
  </si>
  <si>
    <t xml:space="preserve"> or MS in machine learning, cybersecurity, statistics, or related discipline with five (5) years of experience</t>
  </si>
  <si>
    <t xml:space="preserve"> or PhD in machine learning, cybersecurity, statistics, or related discipline with two (2) years of experience.</t>
  </si>
  <si>
    <t>Willingness to travel to various locations to support the SEIâ€™s overall mission.</t>
  </si>
  <si>
    <t>You will be subject to a background check and will need to obtain and maintain a Department of Defense security clearance.</t>
  </si>
  <si>
    <t>Knowledge, Skills and Abilities:</t>
  </si>
  <si>
    <t>Deep understanding of statistical modeling techniques</t>
  </si>
  <si>
    <t>Comfortable working in the Unix command line</t>
  </si>
  <si>
    <t>Thrives in a multi-disciplinary environment</t>
  </si>
  <si>
    <t>Superb communication skills</t>
  </si>
  <si>
    <t>Expertise implementing machine learning techniques (e.g., K-means, SVM, neural networks)</t>
  </si>
  <si>
    <t>Familiar with at least one mathematical/statistical programming package (e.g., python numpy/scipy/pandas, R, MATLAB, etc.)</t>
  </si>
  <si>
    <t>Strong software engineering skills</t>
  </si>
  <si>
    <t>You should have cybersecurity or privacy experience</t>
  </si>
  <si>
    <t>Experience with specific methods and/or evidence that you can learn.</t>
  </si>
  <si>
    <t>Experience supporting test and evaluation for large-scale government research programs is a plus</t>
  </si>
  <si>
    <t>2.6","Pittsburgh, PA","Pittsburgh, PA",501 to 1000 employees,1984,College / University,Colleges &amp; Universities,Education,Unknown / Non-Applicable,-1,0,0,81,159,120.0,Software Engineering Institute,PA,1,36,1,0,0,0,0,mle,na,2808,0</t>
  </si>
  <si>
    <t>182,"VP,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</si>
  <si>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Collaborate with business domain subject matter experts in various departments to understand the problem and the objectives.</t>
  </si>
  <si>
    <t>Identify valuable data sources, and work with our IT team to collect such data.</t>
  </si>
  <si>
    <t>Research and devise innovative statistical models for data analysis</t>
  </si>
  <si>
    <t>Build predictive models, neural networks, and machine-learning algorithms</t>
  </si>
  <si>
    <t>Combined models through ensemble modeling</t>
  </si>
  <si>
    <t>Propose data science solutions and strategies to business problems</t>
  </si>
  <si>
    <t>Ensure solutions are feasible to implement and achieve the objectives.</t>
  </si>
  <si>
    <t>Manage a team of more junior data scientists working on various potentially unrelated problems.</t>
  </si>
  <si>
    <t>BS in Computer Science, Engineering, Applied Math or related discipline</t>
  </si>
  <si>
    <t xml:space="preserve"> graduate degree in Data Science or other quantitative field is desirable</t>
  </si>
  <si>
    <t>Proven experience as a Data Scientist</t>
  </si>
  <si>
    <t>Minimum 5 years of experience in data mining, machine learning, neural networks or other data science technique</t>
  </si>
  <si>
    <t>Strong proficiency with R, SQL, and Python including the Tensorflow, Keras, and XGBoost libraries.</t>
  </si>
  <si>
    <t>Experience with Excel and PowerPoint</t>
  </si>
  <si>
    <t>Strong quantitative, math, and problem solving skills</t>
  </si>
  <si>
    <t>Excellent communication and presentation skills</t>
  </si>
  <si>
    <t>Strong business acumen and ability to interface effectively with executive management</t>
  </si>
  <si>
    <t>Curious and creative mind that seeks continuous improvement",3.2,"PennyMac</t>
  </si>
  <si>
    <t>3.2","Phoenix, AZ","Westlake Village, CA",1001 to 5000 employees,2008,Company - Public,Lending,Finance,$500 million to $1 billion (USD),"Nationstar Mortgage, Caliber Funding, Quicken Loans",0,0,83,166,124.5,PennyMac,AZ,0,12,1,0,0,0,1,na,na,1925,3</t>
  </si>
  <si>
    <t>183,Senior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</si>
  <si>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In this role you will:</t>
  </si>
  <si>
    <t>Translate unstructured business problems into well-defined machine learning projects</t>
  </si>
  <si>
    <t>Collaborate with a cross-functional team of Engineers, Product Managers, and Business Analysts to identify and manage high leverage opportunities for modeling work</t>
  </si>
  <si>
    <t>Design and implement highly generalizable models for predicting various outcomes</t>
  </si>
  <si>
    <t>Take responsibility for modeling implementation in real world settings to solve real world problems</t>
  </si>
  <si>
    <t>Mentor junior team members in modeling artistry</t>
  </si>
  <si>
    <t>We are looking for:</t>
  </si>
  <si>
    <t>Masters Degree in a quantitative discipline</t>
  </si>
  <si>
    <t xml:space="preserve"> PhD degrees preferred</t>
  </si>
  <si>
    <t>Expert experience designing, developing, and implementing machine learning models/algorithms</t>
  </si>
  <si>
    <t>Successful Kaggle competition experience is encouraged</t>
  </si>
  <si>
    <t>Extensive programming experience in R or Python and an interest in learning new languages and technologies</t>
  </si>
  <si>
    <t>Knowledge of data structures and parallelization</t>
  </si>
  <si>
    <t>Perks and benefits:</t>
  </si>
  <si>
    <t>People â€“ the best part of Zest!</t>
  </si>
  <si>
    <t>Robust healthcare plans, matching 401K and unlimited vacation time</t>
  </si>
  <si>
    <t>Dog friendly office with lounge areas, video games and gigantic jigsaw puzzles</t>
  </si>
  <si>
    <t>On-site gym with fitness classes</t>
  </si>
  <si>
    <t>Generous family leave policy (6 month maternity leave/3 month paternity leave)</t>
  </si>
  <si>
    <t>Tuition reimbursement, conference allowance and Zest talks</t>
  </si>
  <si>
    <t>Complimentary massages, manicures, pedicures and more</t>
  </si>
  <si>
    <t>Daily catered lunches from LAâ€™s top restaurants and fully stocked kitchen</t>
  </si>
  <si>
    <t>Company happy hours, social events and outings</t>
  </si>
  <si>
    <t>About Zest AI:</t>
  </si>
  <si>
    <t>Here at Zest AI, weâ€™re leveraging the power of machine learning and big data to challenge the traditional method of credit underwriting. Lending institutions apply our product â€“ Zest Automated Machine Learning (ZAML) â€“ to better assess decisions on loan portfolios</t>
  </si>
  <si>
    <t xml:space="preserve"> which in response increases revenue, reduces risk, and automates highly regulated compliance measures within fin-tech.</t>
  </si>
  <si>
    <t>Please review our CCPA Policy with regard to applicant and employee personal information here.",3.9,"Zest AI</t>
  </si>
  <si>
    <t>3.9","Burbank, CA","Burbank, CA",51 to 200 employees,2009,Company - Private,Financial Analytics &amp; Research,Finance,$50 to $100 million (USD),-1,0,0,114,182,148.0,Zest AI,CA,1,11,1,0,0,0,0,data scientist,senior,2364,0</t>
  </si>
  <si>
    <t>184,Radar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</si>
  <si>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Apply engineering principles and scientific investigative techniques to support planning, analysis, assessment, and reporting on flight tests.</t>
  </si>
  <si>
    <t>Participate in meetings and test events, which may include overseas travel, and document complete and accurate observations noted in test events.</t>
  </si>
  <si>
    <t>Perform analysis of test events to support performance assessments of the system under test, and prepare briefings and reports summarizing analysis and assessments.</t>
  </si>
  <si>
    <t>Work autonomously as well as a member of a team of engineers and scientists to investigate complex system and or sensor behavior, and produce complete technical products.</t>
  </si>
  <si>
    <t>Assess complex systems through synthesis of analytical results and expert judgment, review technical documentation, conduct analytical studies and prepare technical reports on research findings.</t>
  </si>
  <si>
    <t>Active DoD Secret Clearance</t>
  </si>
  <si>
    <t>Bachelorâ€™s degree in one of the following disciplines: engineering, mathematics, physical sciences, or computer science.</t>
  </si>
  <si>
    <t>Excellent written and oral communication skills and be proficient with office automation tools</t>
  </si>
  <si>
    <t>High-level programming languages (MatLab, C, C++, Python)</t>
  </si>
  <si>
    <t>Highly Desired:</t>
  </si>
  <si>
    <t>Familiarity with: RTS sensors and command &amp; control, including instrumentation class radars, optical sensors, telemetry sensors, communications and the command &amp; control software, AF and Missile Defense Agency (MDA) flight testing</t>
  </si>
  <si>
    <t>Desired:</t>
  </si>
  <si>
    <t>Software design &amp; maintenance experience</t>
  </si>
  <si>
    <t>Radar Analysis</t>
  </si>
  <si>
    <t>Radio Frequency (RF) signature modeling and analysis (Xpatch, SAF, Periodic Method of Moments, ANSYS/HFSS, Cicero, etc.)</t>
  </si>
  <si>
    <t>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t>
  </si>
  <si>
    <t>Keywords: Data science, MatLab, Python, C++, RF Modeling, Radar Analysis, Software Development</t>
  </si>
  <si>
    <t>All qualified applicants will receive consideration for employment without regard to race, color, religion, sex, national origin, protected veteran status or disability.</t>
  </si>
  <si>
    <t>VEVRAA Federal Contractor",4.7,"DECISIVE ANALYTICS Corporation</t>
  </si>
  <si>
    <t>4.7","Huntsville, AL","Arlington, VA",51 to 200 employees,1996,Company - Private,Aerospace &amp; Defense,Aerospace &amp; Defense,$25 to $50 million (USD),"Torch Technologies, American Systems",0,0,42,76,59.0,DECISIVE ANALYTICS Corporation,AL,0,24,1,0,0,0,1,analyst,na,3088,2</t>
  </si>
  <si>
    <t>185,PL Actuarial-Lead Data Scientist,$114K-$179K (Glassdoor est.),"Monday, October 21, 2019</t>
  </si>
  <si>
    <t>Our PL Data Science and Actuarial department is seeking a Lead Data Scientist to join our growing team in our Worcester, MA or Windsor, CT offices.</t>
  </si>
  <si>
    <t>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t>
  </si>
  <si>
    <t>This is a Full-time, Exempt role.</t>
  </si>
  <si>
    <t>Data Management and Pre-Modeling:</t>
  </si>
  <si>
    <t>â€˘ Develops best practices around extracting, analyzing, merging and constructing databases.</t>
  </si>
  <si>
    <t>â€˘ Seeks new databases, including evaluation and acquisition of external data, software, and other tools in support of key strategic initiatives.</t>
  </si>
  <si>
    <t>â€˘ Consults on management information aspects of technology initiatives.</t>
  </si>
  <si>
    <t>â€˘ Identifies the appropriate data for analysis, anticipates integrity issues and other possible roadblocks, and understands potential future uses of data beyond the task at hand.</t>
  </si>
  <si>
    <t>â€˘ Directs, performs and interprets appropriate exploratory analysis such as data mining, empirical data analysis, univariate analysis, partitioning analysis etc.</t>
  </si>
  <si>
    <t>Modeling Design &amp; Monitoring:</t>
  </si>
  <si>
    <t>â€˘ Provides roadmap to design models using available data, tools and programming languages, supports the implementation in a real-world framework, and establishes monitoring processes to ensure optimal predictive performance over time.</t>
  </si>
  <si>
    <t>â€˘ Shares new ideas on advanced analytical techniques and their application to the business.</t>
  </si>
  <si>
    <t>Project Management:</t>
  </si>
  <si>
    <t>â€˘ Provides and/or independently gathers requirements from appropriate business partners for project, including necessary data for analysis to be performed.</t>
  </si>
  <si>
    <t>â€˘ Guides implementation of models in real-world framework.</t>
  </si>
  <si>
    <t>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t>
  </si>
  <si>
    <t>â€˘ Requires Master's Degree in Physics or Computer Science plus 5 years of statistical predictive modeling experience, including insurance-specific predictive modeling</t>
  </si>
  <si>
    <t xml:space="preserve"> preferably a PhD, in Statistics/Applied Statistics, Applied Mathematics, or Economics, or a related field, plus 8+ years of experience.</t>
  </si>
  <si>
    <t>â€˘ Solid understanding of database principles</t>
  </si>
  <si>
    <t xml:space="preserve"> experience in data manipulation and cleaning</t>
  </si>
  <si>
    <t xml:space="preserve"> experience in identification and resolution of data issues.</t>
  </si>
  <si>
    <t>â€˘ Advanced Excel skills and demonstrated experience in programming languages such as SAS, SQL, VBA, R, Python etc. Should be proficient in at least two of the following languages: SAS, SQL, R and/or Python.</t>
  </si>
  <si>
    <t>â€˘ Awareness of typical insurance data sources, both internal and external</t>
  </si>
  <si>
    <t>Salary</t>
  </si>
  <si>
    <t>Required Education</t>
  </si>
  <si>
    <t>Masterâ€™s Degree",3.7,"The Hanover Insurance Group</t>
  </si>
  <si>
    <t>3.7","Worcester, MA","Worcester, MA",5001 to 10000 employees,1852,Company - Public,Insurance Carriers,Insurance,$5 to $10 billion (USD),-1,0,0,114,179,146.5,The Hanover Insurance Group,MA,1,168,1,0,0,0,1,data scientist,senior,5123,0</t>
  </si>
  <si>
    <t>186,PV Scientist,$60K-$123K (Glassdoor est.),"SUMMARY:</t>
  </si>
  <si>
    <t>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t>
  </si>
  <si>
    <t>RESPONSIBILITIES:</t>
  </si>
  <si>
    <t>Organize and perform independently or collaboratively as necessary, the relevant safety data analysis for Safety Management Team meeting</t>
  </si>
  <si>
    <t xml:space="preserve"> ensure adequate documentation of meeting minutes</t>
  </si>
  <si>
    <t>Create and maintain an effective signal tracking process that fully documents signaling activities and can be used for regulatory inspection</t>
  </si>
  <si>
    <t>Support other function teams for Karyopharm investigational products</t>
  </si>
  <si>
    <t xml:space="preserve"> serve as PV expert and liaise with Clinical Operations, Biostatistics, Regulatory Affairs, Contract Research and other entities as needed</t>
  </si>
  <si>
    <t>Contribute to health authority and other safety-related query responses</t>
  </si>
  <si>
    <t>Demonstrate knowledge and ensure compliance with current and applicable global PV regulations and guidelines (e.g., CIOMS, EMA, FDA, ICH, etc.)</t>
  </si>
  <si>
    <t>Ensure compliance with Karyopharm and PVG &amp; Risk Management policies and procedures</t>
  </si>
  <si>
    <t>Prepares aggregate safety reports (e.g. DSURs), including project management, safety database requests, understanding and writing the content, assimilating information from other groups, and quality checks</t>
  </si>
  <si>
    <t>Plan and execute literature surveillance</t>
  </si>
  <si>
    <t>Provide leadership in the development, implementation, and maintenance of robust procedures for the planning, preparation, and submission of high-quality safety reports</t>
  </si>
  <si>
    <t>Support PV activities as needed</t>
  </si>
  <si>
    <t>Bachelorâ€™s degree required. PharmD, MD, PhD, MPH, an advance healthcare degree, or equivalent professional experience preferred</t>
  </si>
  <si>
    <t>Preferred minimum of 2 years of pharmacovigilance or relevant experience, including at least 2 years of aggregate safety report writing</t>
  </si>
  <si>
    <t>Thorough understanding of the drug development process and context applicable to safety surveillance activities</t>
  </si>
  <si>
    <t>Knowledge of MedDRA terminology and its application</t>
  </si>
  <si>
    <t>Excellent written and oral communication skills, strong attention to detail, and high-performance standards for quality</t>
  </si>
  <si>
    <t>Ability to analyze, interpret, and summarize complex clinical and medical literature data</t>
  </si>
  <si>
    <t>Ability to prioritize and complete work in a resourceful, self-sufficient manner while maintaining a strong mentality</t>
  </si>
  <si>
    <t>Displays ability to understand established procedures and communicate those procedures to others</t>
  </si>
  <si>
    <t>Exhibits comprehension of industry practices and regulations for drug development and pharmacovigilance</t>
  </si>
  <si>
    <t>Demonstrates awareness of related medical disciplines and an understanding of general concepts and some experiential detail within those areas</t>
  </si>
  <si>
    <t>Possesses computer skills to support use of electronic systems and development of writing deliverables</t>
  </si>
  <si>
    <t>Karyopharm Therapeutics is a global commercial-stage pharmaceutical company focused on the discovery and development of novel first-in-class drugs directed against nuclear transport targets for the treatment of cancer and other major diseases.</t>
  </si>
  <si>
    <t>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department.",2.9,"Karyopharm Therapeutics Inc.</t>
  </si>
  <si>
    <t>2.9","Newton, MA","Newton, MA",201 to 500 employees,-1,Company - Public,Biotech &amp; Pharmaceuticals,Biotech &amp; Pharmaceuticals,Unknown / Non-Applicable,-1,0,0,60,123,91.5,Karyopharm Therapeutics Inc.,MA,1,-1,0,0,0,0,1,na,na,3984,0</t>
  </si>
  <si>
    <t>187,Senior Data &amp; Machine Learning Scientist,$100K-$166K (Glassdoor est.),"Passionate about precision medicine and advancing the healthcare industry?</t>
  </si>
  <si>
    <t>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t>
  </si>
  <si>
    <t>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t>
  </si>
  <si>
    <t>Analyze and integrate large diverse clinical, molecular, biosignal and imaging datasets to extract insights, and drive research opportunities.</t>
  </si>
  <si>
    <t>Design and prototype novel analysis tools and algorithms for predicting patient outcome and treatment response in oncology and cardiology</t>
  </si>
  <si>
    <t>Collaborate with product, science, engineering, and business development teams to build the most advanced data platform in precision medicine.</t>
  </si>
  <si>
    <t>Interrogate analytical results for robustness, validity, and out of sample stability.</t>
  </si>
  <si>
    <t>Document, summarize, and present your findings to a group of peers and stakeholders.</t>
  </si>
  <si>
    <t>Provide technical leadership &amp; expertise across multiple modeling projects.</t>
  </si>
  <si>
    <t>MS/PhD degree in a quantitative discipline (e.g. statistical genetics, cancer genetics, machine learning, bioinformatics, statistics, computational biology, applied mathematics, physics, or similar).</t>
  </si>
  <si>
    <t>5+ years full time employment or postdoctoral experience building and validating predictive models on structured or unstructured data</t>
  </si>
  <si>
    <t>Outstanding analytical and problem solving skills, with a particular focus on understanding the intricacies of molecular or multi-modal data sets.</t>
  </si>
  <si>
    <t>Strong experience working with genomic, biosignal, clinical, or imaging data.</t>
  </si>
  <si>
    <t>Expert-level experience with supervised and unsupervised machine learning algorithms, and ensemble methods, such as: PCA, regression, deep neural networks, decision trees, gradient boosting, generalized linear models, mixed effect models, non-linear low dimensional embeddings and clustering.</t>
  </si>
  <si>
    <t>Proficient in Python and SQL.</t>
  </si>
  <si>
    <t>Experience with the following: Pandas, NumPy, SciPy, Scikit-learn, Jupyter Notebooks, and a machine learning framework such as TensorFlow, SageMaker, or PyTorch</t>
  </si>
  <si>
    <t>Strong programming skills.</t>
  </si>
  <si>
    <t>Thrive in a fast-paced environment and willing to shift priorities seamlessly.</t>
  </si>
  <si>
    <t>Experience with communicating insights and presenting concepts to diverse audiences.</t>
  </si>
  <si>
    <t>Team player mindset and ability to work in an interdisciplinary team.</t>
  </si>
  <si>
    <t>Goal orientation, self motivation, and drive to make a positive impact in healthcare.</t>
  </si>
  <si>
    <t>Nice to Haves</t>
  </si>
  <si>
    <t>Strong peer-reviewed publication record.</t>
  </si>
  <si>
    <t>Kaggle.com competitions and/or kernels track record</t>
  </si>
  <si>
    <t>Experience with: Git, matplotlib, seaborn, HTML5, CSS3, JavaScript, D3, Plot.ly, Flask, Dask, Docker, AWS.</t>
  </si>
  <si>
    <t>Experience working in a Linux / Mac and AWS cloud environments.</t>
  </si>
  <si>
    <t>Experience in agile environments and comfort with quick iterations.</t>
  </si>
  <si>
    <t>Technical leadership experience.</t>
  </si>
  <si>
    <t>#LI-LH1",3.0,"Tempus Labs</t>
  </si>
  <si>
    <t>3.0","Chicago, IL","Chicago, IL",501 to 1000 employees,2015,Company - Private,Biotech &amp; Pharmaceuticals,Biotech &amp; Pharmaceuticals,Unknown / Non-Applicable,-1,0,0,100,166,133.0,Tempus Labs,IL,1,5,1,0,0,1,0,mle,senior,3280,0</t>
  </si>
  <si>
    <t>188,Principal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</si>
  <si>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THE PROBLEMS YOU'LL SOLVE</t>
  </si>
  <si>
    <t>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t>
  </si>
  <si>
    <t>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t>
  </si>
  <si>
    <t>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t>
  </si>
  <si>
    <t>Code. You are both a chemist and technologist at heart and won't be happy unless you are also writing code to be used throughout the organization.</t>
  </si>
  <si>
    <t>THE EXPERIENCE YOU'LL NEED</t>
  </si>
  <si>
    <t>Advanced degree in Computational Chemistry, Physical Organic Chemistry, Computer Science, Machine Learning, or relevant fields.</t>
  </si>
  <si>
    <t>Experience in shaping and executing programs in computational medicinal chemistry and pharmacology as part of multidisciplinary teams.</t>
  </si>
  <si>
    <t>Demonstrated contributions that changed the course of both active therapeutic candidate projects and longer-term research and development programs.</t>
  </si>
  <si>
    <t>3+ years experience in developing ligand-based drug design methods, including pharmacophore modeling, QSAR, 3D-QSAR, and conformational analysis.</t>
  </si>
  <si>
    <t>Experience in developing novel predictive models for DMPK/Tox in the context of active candidate programs is desirable.</t>
  </si>
  <si>
    <t>Experience developing new methods and products in computational chemistry for virtual library assembly and screening</t>
  </si>
  <si>
    <t>Experience in machine learning applied to chemistry, including both classical (e.g., matched-pairs and substructure analysis) and recent (e.g., representation learning and graph convolutional) methods.</t>
  </si>
  <si>
    <t>Expertise programming in thePython data stack, including ML packages such as Scikit-Learn,PyTorch, and Tensorflow/Keras, in a Linux environment.</t>
  </si>
  <si>
    <t>THE PERKS YOU'LL ENJOY</t>
  </si>
  <si>
    <t>Coverage of health, vision, and dental insurance premiums (in most cases 100%)</t>
  </si>
  <si>
    <t>401(k) with generous matching (immediate vesting)</t>
  </si>
  <si>
    <t>Stock option grants</t>
  </si>
  <si>
    <t>Two one-week paid company closures (summer and winter) in addition to flexible, generous vacation/sick leave</t>
  </si>
  <si>
    <t>Commuter benefit and vehicle parking to ease your commute</t>
  </si>
  <si>
    <t>Complimentary chef-prepared lunches and well-stocked snack bars</t>
  </si>
  <si>
    <t>Generous paid parental leave (including adoptive)</t>
  </si>
  <si>
    <t>Fully-paid gym membership to Metro Fitness, located just feet away from our new headquarters</t>
  </si>
  <si>
    <t>Gleaming new 100,000 square foot headquarters complete with a 70-foot climbing wall, showers, lockers, and bike parking</t>
  </si>
  <si>
    <t>WHAT WE DO</t>
  </si>
  <si>
    <t>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t>
  </si>
  <si>
    <t>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t>
  </si>
  <si>
    <t>Check out what it is like to work at Recursion: https://www.youtube.com/watch?v=UpOENLieOd8",4.7,"Recursion Pharmaceuticals</t>
  </si>
  <si>
    <t>4.7","Salt Lake City, UT","Salt Lake City, UT",51 to 200 employees,2013,Company - Private,Biotech &amp; Pharmaceuticals,Biotech &amp; Pharmaceuticals,$1 to $5 million (USD),-1,0,0,108,173,140.5,Recursion Pharmaceuticals,UT,1,7,1,0,0,1,0,data scientist,senior,4819,0</t>
  </si>
  <si>
    <t>189,Data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</si>
  <si>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t>
  </si>
  <si>
    <t>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t>
  </si>
  <si>
    <t>Create/Write scripts to transfer data from format to format</t>
  </si>
  <si>
    <t>Comfort working in Microsoft based realms: operating systems and platforms (.NET), application servers (IIS), architecture, implementation patterns.</t>
  </si>
  <si>
    <t>Experience with SQL Server, strong excel and database skills. Ability to clearly communicate technical ideas, whether to other technical peers ornon-technical project managers or customers.</t>
  </si>
  <si>
    <t>5-7 Years relevant Data Experience</t>
  </si>
  <si>
    <t>Bachelors Degree, Computer Science or Engineering</t>
  </si>
  <si>
    <t>Experience with web-based technologies: HTML, Jquery, Javscript, Web-Sockets. Knowledge of IT security concepts such as Auth 0, SSL/TLS, tokens.</t>
  </si>
  <si>
    <t>Strong background of computer science and software development and scripting.</t>
  </si>
  <si>
    <t>A passion for problem solving. Source data can and will be in all possible formats.</t>
  </si>
  <si>
    <t>Must be able to envision how incorporating all data elements will work and fail in order to progress the project to the best possible solution.</t>
  </si>
  <si>
    <t>An understanding of land terminology and how a system may be built around the industries standards.</t>
  </si>
  <si>
    <t>An understanding of the difference between Lease based and Tract based systems. Since iLandMan is</t>
  </si>
  <si>
    <t>Tract based we must strive to represent a Tract as a single instance. This helps to understand how we handle Contract Lessee Participation on a Depth basis.</t>
  </si>
  <si>
    <t>Always be learning.</t>
  </si>
  <si>
    <t>When in doubt, talk it out.</t>
  </si>
  <si>
    <t>Show up and follow up.</t>
  </si>
  <si>
    <t>Create positive energy.</t>
  </si>
  <si>
    <t>Think beyondâ€¦</t>
  </si>
  <si>
    <t>Please note: Assessment testing may be required for this position.</t>
  </si>
  <si>
    <t>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t>
  </si>
  <si>
    <t>P2 Energy Solutions and its affiliated companies is an Equal Employment Opportunity employer. We also participate in the E-Verify program, a service of DHS and SSA.",3.7,"P2 Energy Solutions</t>
  </si>
  <si>
    <t>3.7","Lafayette, LA","Denver, CO",501 to 1000 employees,-1,Company - Private,Computer Hardware &amp; Software,Information Technology,Unknown / Non-Applicable,-1,0,0,48,93,70.5,P2 Energy Solutions,LA,0,-1,0,0,0,0,1,data engineer,na,3670,0</t>
  </si>
  <si>
    <t>190,"Principal Scientist, Chemistry &amp; Immunology",$54K-$115K (Glassdoor est.),"SUMMARY</t>
  </si>
  <si>
    <t>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t>
  </si>
  <si>
    <t>STATUS: Full time</t>
  </si>
  <si>
    <t>LOCATION: ACM Global Laboratories - Headquarters (160 Elmgrove Park, Rochester, NY)</t>
  </si>
  <si>
    <t>DEPARTMENT: Clinical Trials</t>
  </si>
  <si>
    <t>SCHEDULE: Days</t>
  </si>
  <si>
    <t>PhD in related chemical, physical, or biological science field required.</t>
  </si>
  <si>
    <t>2-5 years laboratory experience and prior management or supervisory experience required.</t>
  </si>
  <si>
    <t>2-5 experience in Chemistry &amp; Immunology required.</t>
  </si>
  <si>
    <t>2 years of laboratory management experience required.</t>
  </si>
  <si>
    <t>Certificate of Qualification in Clinical Chemistry or Cellular Immunology preferred.</t>
  </si>
  <si>
    <t>Board Certification (ABB, ABCC, ABFT, ABHI, ABMGG, ABMLI, ABMM, NRCC) preferred.</t>
  </si>
  <si>
    <t>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t>
  </si>
  <si>
    <t>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t>
  </si>
  <si>
    <t>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t>
  </si>
  <si>
    <t>Rochester Regional Health is an Equal Opportunity / Affirmative Action Employer. Minority/Female/Disability/Veteran",3.3,"Rochester Regional Health</t>
  </si>
  <si>
    <t>3.3","Rochester, NY","Rochester, NY",10000+ employees,2014,Hospital,Health Care Services &amp; Hospitals,Health Care,$500 million to $1 billion (USD),-1,0,0,54,115,84.5,Rochester Regional Health,NY,1,6,0,0,0,0,0,na,senior,3670,0</t>
  </si>
  <si>
    <t>191,Software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</si>
  <si>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Check out our extremely competitive benefits package at clearedgeit.com/benefits.</t>
  </si>
  <si>
    <t>Your mission: Work with a dynamic team and key stakeholders to generate and execute challenging solutions to mission problems.</t>
  </si>
  <si>
    <t>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t>
  </si>
  <si>
    <t>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t>
  </si>
  <si>
    <t>You will excel in this role if you are:</t>
  </si>
  <si>
    <t>Results-oriented developer who can leverage your technical skills and techniques to successfully design, develop, and deploy analytic software solutions</t>
  </si>
  <si>
    <t>Self-motivated with a desire to build new skills</t>
  </si>
  <si>
    <t>Are familiar with Agile frameworks and methodologies with a desire to be a certified SCRUM Master</t>
  </si>
  <si>
    <t>Enjoy learning new technologies, are a forward thinker, and are interested in growing your career with a cutting-edge technology company</t>
  </si>
  <si>
    <t>A day in the life: (just a few of the things you may do on any given day) You will be joining a high-performance team for an established and growing employee-focused company. This involves:</t>
  </si>
  <si>
    <t>Designing, developing, and deploying data visualizations, interactive dashboards, and user interface solutions</t>
  </si>
  <si>
    <t>Applying knowledge of technical computing platforms, tools, and techniques to analyze information and data requirements obtained from data scientists, analysts, and other business stakeholders</t>
  </si>
  <si>
    <t>Planning and proposing solutions for the optimization of data integration strategies, intuitive designs, and enterprise interactive dashboards</t>
  </si>
  <si>
    <t>Formulating simulation models of operational problems and proposed solutions related to integrating and analyzing using dynamic data visualizations that incorporate intuitive interfaces, infographics, interactive drill-downs, movements</t>
  </si>
  <si>
    <t>Working across multi-functional teams to formulate, prototype, implement, and fine tune solutions</t>
  </si>
  <si>
    <t>Educating product development and operations teams on the use of data visualizations developed</t>
  </si>
  <si>
    <t>Collecting feedback to make continuous improvements to new and existing data visualizations</t>
  </si>
  <si>
    <t>Contributing to guidelines and design conventions and standards for modeling and data visualizations</t>
  </si>
  <si>
    <t>Establishing strong, collaborative working relationships with Government customers, technical staff, and peers</t>
  </si>
  <si>
    <t>What we are expecting from you (i.e., the qualifications you must have)</t>
  </si>
  <si>
    <t>Experience in the design, development, and deployment of software systems</t>
  </si>
  <si>
    <t>Bachelorâ€™s or Advanced degree in Computer Science, Computer Engineering, or other technical discipline</t>
  </si>
  <si>
    <t>Front-end application frameworks such as Vue, React, Angular</t>
  </si>
  <si>
    <t>HTML/CSS frameworks such as Bootstrap, Zurb, Material</t>
  </si>
  <si>
    <t>Experience developing client-side applications using JavaScript</t>
  </si>
  <si>
    <t>JavaScript libraries such as Bootstrap, jQuery, Leaflet, D3.js</t>
  </si>
  <si>
    <t>Strong analysis and problem-solving experience</t>
  </si>
  <si>
    <t>Nice to Have</t>
  </si>
  <si>
    <t>Comfortable meeting with customers and peers to explore change requests, bugs and new ideas</t>
  </si>
  <si>
    <t>Customer technical support experience</t>
  </si>
  <si>
    <t>Documentation experience, to include up-front design documentation</t>
  </si>
  <si>
    <t>About us: Experienced advanced analytic development company providing new cyber solutions to current and emerging missions</t>
  </si>
  <si>
    <t>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t>
  </si>
  <si>
    <t>ClearEdge is also pleased to share that we have recently expanded our prime and subcontract presence into new cyber markets!</t>
  </si>
  <si>
    <t>If this position does not fit your skillset, please visit our Careers page to explore our current openings, or contact a ClearEdge recruiter at careers@clearedgeit.com. ClearEdge is an equal opportunity employer.",4.0,"ClearEdge</t>
  </si>
  <si>
    <t>4.0","Annapolis Junction, MD","Annapolis Junction, MD",51 to 200 employees,2002,Company - Private,Computer Hardware &amp; Software,Information Technology,$5 to $10 million (USD),-1,0,0,60,127,93.5,ClearEdge,MD,1,18,0,0,0,0,1,na,na,4637,0</t>
  </si>
  <si>
    <t>192,"Scientist/Senior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</si>
  <si>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t>
  </si>
  <si>
    <t>Work closely with a team of scientists in the Discovery teams to drive key autoimmune projects.</t>
  </si>
  <si>
    <t>Design and execute experiments for non-routine in vitro immune assays, in vivo studies, and ex vivo assays.</t>
  </si>
  <si>
    <t>Phenotyping immune populations, sample preparation for in vivo studies, sample analysis.</t>
  </si>
  <si>
    <t>Independent data analysis and proper electronic notebook record keeping.</t>
  </si>
  <si>
    <t>Communication of experimental plans and data to multiple cross-functional scientific teams.</t>
  </si>
  <si>
    <t>Support the continued protection, creation, and expansion of companyâ€™s intellectual property.</t>
  </si>
  <si>
    <t>Assist in maintaining a strong, entrepreneurial and creative culture with a clear sense of urgency and focus on providing transformational therapies to patients.</t>
  </si>
  <si>
    <t>Ph.D. degree in biology, immunology, biochemistry, bioengineering or related discipline and 2+ years of relevant laboratory experience, pharmaceutical or biotechnology industry preferred.</t>
  </si>
  <si>
    <t>Deep knowledge of immunology, preferably DC and T cell biology, and systematic approach to understanding inflammatory and tolerance molecular mechanisms.</t>
  </si>
  <si>
    <t>Research background in autoimmune disease.</t>
  </si>
  <si>
    <t>Strong experimental skills, including tissue culture, isolation and culture of primary immune cells, primary immune cell assays, flow cytometry, ELISA, and in vivo model development.</t>
  </si>
  <si>
    <t>Passionate about working at the bench to independently contribute to research directions and solve challenging issues.</t>
  </si>
  <si>
    <t>Detail oriented, self-motivated, and comfortable working with highly technical projects and personnel.</t>
  </si>
  <si>
    <t>Ability to work on multiple projects simultaneously and deliver conclusive results.</t>
  </si>
  <si>
    <t>Highly adaptable and responsive to delivering for challenging commitments.</t>
  </si>
  <si>
    <t>Effective written and oral communication skills.</t>
  </si>
  <si>
    <t>Team oriented with strong work ethic.</t>
  </si>
  <si>
    <t>4.4","Cambridge, MA","Cambridge, MA",201 to 500 employees,2013,Company - Public,Biotech &amp; Pharmaceuticals,Biotech &amp; Pharmaceuticals,$100 to $500 million (USD),-1,0,0,90,179,134.5,Rubius Therapeutics,MA,1,7,0,0,0,0,0,na,senior,4438,0</t>
  </si>
  <si>
    <t>193,Staff Machine Learning Engineer,$138K-$224K (Glassdoor est.),"Join the Mobile Future with Tapjoy</t>
  </si>
  <si>
    <t>Data Science is pretty much our business - we drive conversions. Given our massive scale, relatively modest improvements can have an outsized impact.</t>
  </si>
  <si>
    <t>If you're looking to be a point of influence on a celebrated team (*not* just another in a giant machine), a thought leader &amp; mentor, and implement cutting edge machine learning tools -- this gig is for you.</t>
  </si>
  <si>
    <t>Experiment and improve machine learning models for the recommendation/ad optimization system.</t>
  </si>
  <si>
    <t>Inform bidding strategy and data engineering architecture.</t>
  </si>
  <si>
    <t>Understand various ad-optimization algorithms (CTR prediction, eCPM optimization, user targeting and segmentation, RTB optimization, Exploration/Exploitation Algos)</t>
  </si>
  <si>
    <t>Competencies</t>
  </si>
  <si>
    <t>Solid coding skills in SQL and in a scripting language like Python. Packages: scikit-learn &amp; TensorFlow. Scaling GPU clusters to train deep neural networks.</t>
  </si>
  <si>
    <t>Experimental Design.</t>
  </si>
  <si>
    <t>Deep expertise in recommendation systems, classification models, class imbalance, model calibration.</t>
  </si>
  <si>
    <t>Experience with BigQuery or PySpark or another modern method to access data</t>
  </si>
  <si>
    <t>Skills &gt; credentials.</t>
  </si>
  <si>
    <t>Bonus:</t>
  </si>
  <si>
    <t>Domain and/or marketplace knowledge</t>
  </si>
  <si>
    <t>Tapjoy is an equal opportunity employer. We believe that diversity and inclusion lead to stronger, more innovative teams and better business results</t>
  </si>
  <si>
    <t xml:space="preserve">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t>
  </si>
  <si>
    <t xml:space="preserve"> we will provide reasonable accommodations for qualified individuals with disabilities, and pursuant to applicable fair chance ordinances, we will consider for employment qualified applicants with arrest and conviction records.</t>
  </si>
  <si>
    <t>For more information, please visit www.tapjoy.com.</t>
  </si>
  <si>
    <t>]]&gt;",3.9,"Tapjoy</t>
  </si>
  <si>
    <t>3.9","San Francisco, CA","San Francisco, CA",201 to 500 employees,2007,Company - Private,Internet,Information Technology,$10 to $25 million (USD),"FLURRY, Chartboost",0,0,138,224,181.0,Tapjoy,CA,1,13,1,0,1,0,0,mle,na,2015,2</t>
  </si>
  <si>
    <t>194,"Principal Scientist, Hematology",$54K-$115K (Glassdoor est.),"SUMMARY</t>
  </si>
  <si>
    <t>2-5 experience in Hematology required.</t>
  </si>
  <si>
    <t>Certificate of Qualification in Hematology preferred.</t>
  </si>
  <si>
    <t>3.3","Rochester, NY","Rochester, NY",10000+ employees,2014,Hospital,Health Care Services &amp; Hospitals,Health Care,$500 million to $1 billion (USD),-1,0,0,54,115,84.5,Rochester Regional Health,NY,1,6,0,0,0,0,0,na,senior,3627,0</t>
  </si>
  <si>
    <t>195,Lead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</si>
  <si>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t>
  </si>
  <si>
    <t>You'll...</t>
  </si>
  <si>
    <t>be the point person and data expert on one or more domains of the platform</t>
  </si>
  <si>
    <t>write ETLs to add new integrations and new data to the warehouse</t>
  </si>
  <si>
    <t>support existing pipelines and important application events within infrastructure stack</t>
  </si>
  <si>
    <t>support architectural efforts including choice of ETL platforms and reviewing Database performance</t>
  </si>
  <si>
    <t>manage and build monitoring of technology platform components and measure metric deviations &amp; build a culture of observability within the team</t>
  </si>
  <si>
    <t>oversee the release, support production deployment, and build and scale API stack to serve ML model results</t>
  </si>
  <si>
    <t>work with peers in Data Governance and Analytics to solicit input and feedback to improve the data and process</t>
  </si>
  <si>
    <t>build strong partnership with Data Science to understand tools and infrastructure that can be built for model pipelines</t>
  </si>
  <si>
    <t>manage predictive model data in the warehouse including tools and infrastructure.</t>
  </si>
  <si>
    <t>You're a great fit for our team because...</t>
  </si>
  <si>
    <t>you're familiar in one of these languages with Object Oriented Programming including Java, Python, Groovy</t>
  </si>
  <si>
    <t>you're able to write complex SQL queries and able to optimize queries</t>
  </si>
  <si>
    <t>you have experience with a Massively Parallel Processing DB like Redshift</t>
  </si>
  <si>
    <t>you're comfortable with Big Data processing frameworks like Apache Spark</t>
  </si>
  <si>
    <t>you have a Bachelor's degree or equivalent</t>
  </si>
  <si>
    <t>you have mentored team members.</t>
  </si>
  <si>
    <t>Youâ€™ll love it here because...</t>
  </si>
  <si>
    <t>youâ€ll have huge potential to grow with a company thatâ€™s a category leader</t>
  </si>
  <si>
    <t>youâ€™ll have equity in a pre-IPO company backed by top VCs</t>
  </si>
  <si>
    <t>we offer comprehensive medical, dental, and vision insurance with many plan options</t>
  </si>
  <si>
    <t>we have lunch catered daily</t>
  </si>
  <si>
    <t>you can stay on top of your fitness goals with our on-site fitness centers</t>
  </si>
  <si>
    <t>we offer monthly fitness, phone and internet reimbursement</t>
  </si>
  <si>
    <t>you can fuel up at our stocked kitchens with endless snacks and drinks</t>
  </si>
  <si>
    <t>we prize EQ and empathy, and have a culture that emphasizes total wellness, including work-life harmony (read more about Credit Sesameâ€™s Key Values here: https://www.keyvalues.com/credit-sesame).</t>
  </si>
  <si>
    <t>Office Location</t>
  </si>
  <si>
    <t>Our Mountain View office is located within walking distance of the Caltrain station and in the heart of downtown Mountain View with great cafes, restaurants, and shops.</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</si>
  <si>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</si>
  <si>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workplace.",4.1,"Credit Sesame</t>
  </si>
  <si>
    <t>4.1","Mountain View, CA","Mountain View, CA",51 to 200 employees,2010,Company - Private,Internet,Information Technology,$50 to $100 million (USD),"Credit Karma, LendUp, SoFi",0,0,190,220,205.0,Credit Sesame,CA,1,10,1,0,1,1,0,data engineer,senior,4037,3</t>
  </si>
  <si>
    <t>196,Marketing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</si>
  <si>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Essential Duties &amp; Responsibilities</t>
  </si>
  <si>
    <t>Develop queries in SAS that create marketing campaigns to optimize profit and produce multi-channel campaign outputs.</t>
  </si>
  <si>
    <t>Design and evaluate various tests and optimizations of campaigns.</t>
  </si>
  <si>
    <t>Monitor the quality of all data at both the project and output level for the Database Marketing team.</t>
  </si>
  <si>
    <t>Support the integration of new data sources and analyze and confirm the overall quality and integrity of source data.</t>
  </si>
  <si>
    <t>Generate database extracts for Database Marketing teams as needed.</t>
  </si>
  <si>
    <t>Provide campaign analytics to extended team, including insights and recommendations to improve message effectiveness and campaign performance.</t>
  </si>
  <si>
    <t>Build business intelligence, reports and dashboards using software like SAS, Microsoft Excel/VBA, Tableau, or SAS Visual Analytics that include segment/campaign profitability and customer behavior or trends.</t>
  </si>
  <si>
    <t>Create relationships with internal stakeholders to discover how data, platform and tools can assist to execute business needs.</t>
  </si>
  <si>
    <t>Identify new business opportunities or potential risks based on data analysis on subject matters of various operations departments.</t>
  </si>
  <si>
    <t>Train users as needed.</t>
  </si>
  <si>
    <t>Perform other duties as assigned to support the efficient operation of the department.</t>
  </si>
  <si>
    <t>Education/Experience/Qualifications</t>
  </si>
  <si>
    <t>Bachelors or Masters Degree in Computer Science, Economics, Marketing, Finance, Mathematics, or related field required.</t>
  </si>
  <si>
    <t>2+ years of experience with SAS and/or SQL and analyzing large datasets.</t>
  </si>
  <si>
    <t>Equivalent combination of education and progressive, relevant and direct experience may be considered in lieu of minimum educational/experience requirements indicated above.</t>
  </si>
  <si>
    <t>Advanced proficiency in Microsoft Excel and Word.</t>
  </si>
  <si>
    <t>Experience working with relational databases is required.</t>
  </si>
  <si>
    <t>Experience in programming/scripting.</t>
  </si>
  <si>
    <t>Experience with data visualization, reporting &amp; dash boarding tools such as SAS visual Analytics or Tableau.</t>
  </si>
  <si>
    <t>Experience with Google Analytics custom reports and dashboards preferred.</t>
  </si>
  <si>
    <t>Familiarity with marketing methodologies and systems such as segmentation modeling, targeting, CRM, and ROI projections and evaluation.</t>
  </si>
  <si>
    <t>Predictive Modeling experience preferred.</t>
  </si>
  <si>
    <t>Employee must have experience demonstrating the utmost discretion and confidentiality as they will have access to confidential information including, but not limited to: customer contact information, customer financial data, and organizational financial data.</t>
  </si>
  <si>
    <t>Excellent communication skills, both written and verbal.</t>
  </si>
  <si>
    <t>Must be able to obtain/maintain any necessary certifications and/or licenses.</t>
  </si>
  <si>
    <t>Ability to mentor coordinators and administrative staff.</t>
  </si>
  <si>
    <t>Ability to work with mathematical concepts such as probability and statistical inference. Ability to apply concepts such as fractions, percentages, ratios, and proportions to practical situations, including the development of financial statistical models and forecasts.</t>
  </si>
  <si>
    <t>Ability to define problems, collect data, establish facts, and draw valid conclusions with minimal direction. Ability to interpret an extensive variety of technical instructions in mathematical or diagram form and deal with several abstract and concrete variables.</t>
  </si>
  <si>
    <t>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t>
  </si>
  <si>
    <t>Certificates/Licenses/Registrations</t>
  </si>
  <si>
    <t>At the discretion of the San Manuel Tribal Gaming Commission you may be required to obtain and maintain a gaming license.</t>
  </si>
  <si>
    <t>San Manuel Band of Mission Indians and San Manuel Casino will make reasonable accommodations in compliance with the Americans with Disabilities Act of 1990.</t>
  </si>
  <si>
    <t>As one of the largest private employers in the Inland Empire, San Manuel deeply cares about the future, growth and well-being of its employees. Join our team today!",3.6,"San Manuel Casino</t>
  </si>
  <si>
    <t>3.6","Highland, CA","Highland, CA",1001 to 5000 employees,1986,Company - Private,Gambling,"Arts, Entertainment &amp; Recreation",$100 to $500 million (USD),-1,0,0,35,62,48.5,San Manuel Casino,CA,1,34,0,0,0,0,1,analyst,na,4608,0</t>
  </si>
  <si>
    <t>197,Medical Laboratory Scientist,$18-$25 Per Hour(Glassdoor est.),"Description</t>
  </si>
  <si>
    <t>Medical Laboratory Scientist - Texas Health Huguley- operated as joint venture between Texas Health Resources and AdventHealth</t>
  </si>
  <si>
    <t>Location Address: 11801 South Fwy., Burleson, TX 76028</t>
  </si>
  <si>
    <t>Top Reasons to Work At Texas Health Huguley, Burleson, TX</t>
  </si>
  <si>
    <t>Our care for patients extend to the spiritual level by praying with patients and families and providing on call, 24 hours, 7 days a week Chaplains for spiritual support.</t>
  </si>
  <si>
    <t>Award winning facility and departments including Great Place to Work by Beckers Hospital Review and Gallup.</t>
  </si>
  <si>
    <t>Work with the latest technology and top experts including Daisy Award recipients while on the way to Magnet status2020.</t>
  </si>
  <si>
    <t>Amazing medical benefits through Aetna plus an onsite full-service fitness center.</t>
  </si>
  <si>
    <t>Growth opportunities designed for each employee.</t>
  </si>
  <si>
    <t>Located about 10 minutes from downtown Fort Worth and near TCU in the award-winning school district, Burleson ISD which also provides a low-cost of living.</t>
  </si>
  <si>
    <t>Work Hours/Shift:</t>
  </si>
  <si>
    <t>3rd Shift</t>
  </si>
  <si>
    <t>You Will Be Responsible For:</t>
  </si>
  <si>
    <t>Accurately performs and expeditiously reports laboratory tests, according to departmental policies, CLIA law and regulatory standards.</t>
  </si>
  <si>
    <t>Determines identity and suitability of specimens when received, according to procedure policies.</t>
  </si>
  <si>
    <t>Assures test accuracy by performing and recording control testing, in accordance with departmental policy on each shift, as observed by the department supervisor.</t>
  </si>
  <si>
    <t>Performs tests in accordance with department policy and reports results in a timely manner, as documented in test records.</t>
  </si>
  <si>
    <t>Organizes daily work efficiently and expedites testing as observed by supervisor.</t>
  </si>
  <si>
    <t>Investigates problems and takes initiative in resolving them, both technical and non-technical, and communicates the outcome to the appropriate individual.</t>
  </si>
  <si>
    <t>Reviews integrity of report by checking legibility, completeness and credibility of results prior to releasing, as observed by supervisor.</t>
  </si>
  <si>
    <t>Accurately performs, records, transcribes or reviews proficiency testing material by the stated deadline, according to laboratory policy and CLIA law, as evidenced in the survey evaluation results.</t>
  </si>
  <si>
    <t>Maintains instrumentation and department supplies in order to ensure efficient departmental operations.</t>
  </si>
  <si>
    <t>Performs and documents assigned equipment maintenance duties per shift according to maintenance manuals.</t>
  </si>
  <si>
    <t>Restocks department supplies on a regular basis to ensure adequacy of inventory, as documented on department checklist.</t>
  </si>
  <si>
    <t>Recognizes problems in instrumentation, performs first line repairs as outlined in procedure manual and notifies appropriate individual if unable to adequately alleviate the problem.</t>
  </si>
  <si>
    <t>Promotes and contributes positively to intradepartmental and interdepartmental communications to ensure efficient departmental operation.</t>
  </si>
  <si>
    <t>Answers telephone and pages promptly and in a courteous manner, identifying self and department at all times.</t>
  </si>
  <si>
    <t>Assists in orientation and training of new associates unfamiliar with the department, as observed by the supervisor.</t>
  </si>
  <si>
    <t>Relays all appropriate information during shift hand-off, and ensures department is covered prior to leaving.</t>
  </si>
  <si>
    <t>Demonstrates good judgment in directing phone calls or questions to the appropriate department or individual.</t>
  </si>
  <si>
    <t>Promotes a safe working environment by regimented clean up and adherence to safety manuals.</t>
  </si>
  <si>
    <t>Adheres to established departmental guidelines for clean up on each shift.</t>
  </si>
  <si>
    <t>Protects self and co-workers by practicing safety precautions as established in safety and infection control manuals.</t>
  </si>
  <si>
    <t>Maintains appropriate departmental records and filing systems to ensure the expeditious retrieval of information and to comply with regulatory requirements.</t>
  </si>
  <si>
    <t>Ensures that results are properly filed and that data is recorded in a legible manner as evidenced in departmental records.</t>
  </si>
  <si>
    <t>Exhibits ability to perform essential computer operations pertaining to job duties.</t>
  </si>
  <si>
    <t>Performs outpatient ordering as defined in the department policy.</t>
  </si>
  <si>
    <t>Maintains a professional attitude in the work place regarding procedures, personnel and continuing education.</t>
  </si>
  <si>
    <t>Demonstrates a willingness to learn new procedures and instrumentation by attending training sessions and becoming familiar with new revisions as they occur.</t>
  </si>
  <si>
    <t>Reviews policies frequently, assists in updating contents and complies with procedures contained therein.</t>
  </si>
  <si>
    <t>Demonstrates flexibility by being able to work various departments and alternative shifts when requested.</t>
  </si>
  <si>
    <t>Exhibits willingness to help associates in their tasks when able.</t>
  </si>
  <si>
    <t>Accepts constructive criticism and feedback.</t>
  </si>
  <si>
    <t>Maintains necessary continuing education credits, keeps required competencies current, and maintains valid ASCP Certification.</t>
  </si>
  <si>
    <t>What You Will Need:</t>
  </si>
  <si>
    <t>Must have a B.S. degree in Medical Technology, Medical Laboratory Science or a related science.</t>
  </si>
  <si>
    <t>Valid ASCP or AMT Technologist/Scientist Certification.</t>
  </si>
  <si>
    <t>At least one year of experience is preferred.</t>
  </si>
  <si>
    <t>Perform and report clinical laboratory analysis to assist physicians and other hospital staff in the diagnosis and monitoring of patients.</t>
  </si>
  <si>
    <t>This facility is an equal opportunity employer and complies with federal, state and local anti-discrimination laws, regulations and ordinances.",4.0,"Texas Health Huguley Hospital</t>
  </si>
  <si>
    <t>4.0","Burleson, TX","Arlington, TX",1001 to 5000 employees,1977,Hospital,Health Care Services &amp; Hospitals,Health Care,$50 to $100 million (USD),-1,1,0,36,50,21.5,Texas Health Huguley Hospital,TX,0,43,0,0,0,1,0,na,na,5160,0</t>
  </si>
  <si>
    <t>198,R&amp;D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</si>
  <si>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As a member of the R&amp;D Team, you will help develop products which can be reproduced in a large-scale food manufacturing environment.</t>
  </si>
  <si>
    <t>Assist in the development of new bean products from concept approval, formulation, product development, plant trial runs to launch and post-launch review by collaborating with Marketing , Sales, Project management, QA, and Production.</t>
  </si>
  <si>
    <t>Participate as an active member of cross-functional business development teams comprosed of individuals from a variety of desciplines, includjing Marketing, Finance, Purchasing and many others.</t>
  </si>
  <si>
    <t>Assist in redesign &amp; renovation of existing products to increase quality, reduce costs, and/or increase production efficiencies.</t>
  </si>
  <si>
    <t>Partner internally and extenally to source new ingredients and leverage vendor expertise in ingredient functionality.</t>
  </si>
  <si>
    <t>Assist Quality and Procurement departments in maintaining specifications for new ingredients and/or suppliers.</t>
  </si>
  <si>
    <t>Supoport production with troubleshooting out of spec product or production concerns on established products.</t>
  </si>
  <si>
    <t>Maintain accurate product records, documentation and archives in various databases including global data synchronization of existing retail business.</t>
  </si>
  <si>
    <t>Maintain laboratory, including upkeep of equipment, stocking of supplies, and general cleaning of work areas.</t>
  </si>
  <si>
    <t>Performs other related and assigned duties as necessary.</t>
  </si>
  <si>
    <t>Minimun Qualifications</t>
  </si>
  <si>
    <t>Must hold a Bachelors degree in Food Science from an accredited University.</t>
  </si>
  <si>
    <t>Previous experience in food product development &amp; food manufacturing strongly preferred.</t>
  </si>
  <si>
    <t>Ability and interest to work in laboratory, pilot plant and manufacturing scale environments.</t>
  </si>
  <si>
    <t>Proven ability to manage multiple assignments/tasks.</t>
  </si>
  <si>
    <t>Ability to work independently while collaborating and communicating with team members in various departments.</t>
  </si>
  <si>
    <t>Strong communication skills (oral and written).</t>
  </si>
  <si>
    <t>Knowlege of Genesis labeling system preferred but not required.</t>
  </si>
  <si>
    <t>Must be physically capable of lifting 50lbs. weight restriction.",2.4,"Teasdale Latin Foods</t>
  </si>
  <si>
    <t>2.4","Hoopeston, IL","Flower Mound, TX",501 to 1000 employees,-1,Company - Private,Food &amp; Beverage Manufacturing,Manufacturing,$100 to $500 million (USD),-1,0,0,39,66,52.5,Teasdale Latin Foods,IL,0,-1,0,0,0,0,0,na,na,2433,0</t>
  </si>
  <si>
    <t>199,Senior Research Scientist-Machine Learning,$81K-$167K (Glassdoor est.),"What We Do:</t>
  </si>
  <si>
    <t>At the SEI Emerging Technology Center, we describe our work as â€śmaking the recently possible mission-practical.â€ť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t>
  </si>
  <si>
    <t>Are you creative, curious, energetic, collaborative, technology-focused, and hard-working? Are you interested in making a difference by bringing innovation to government organizations and beyond? Apply to join our team.</t>
  </si>
  <si>
    <t>As a senior research scientist focusing on machine learning, you will identify, shape, apply, conduct, and lead research that matches critical U.S. government needs.</t>
  </si>
  <si>
    <t>BS in Computer Science or related discipline with ten (10) years of experience</t>
  </si>
  <si>
    <t xml:space="preserve"> OR MS in the same fields with eight (8) years of experience</t>
  </si>
  <si>
    <t xml:space="preserve"> OR PhD with five (5) years of experience.</t>
  </si>
  <si>
    <t>Flexible to travel to other SEI offices in Pittsburgh and Washington, DC, sponsor sites, conferences, and offsite meetings on occasion. Moderate (25"") travel outside of your home location.</t>
  </si>
  <si>
    <t>You will be subject to a background investigation and must be eligible to obtain and maintain a Department of Defense security clearance.</t>
  </si>
  <si>
    <t>Hands-on research: Youâ€™ll conduct and lead novel research in applied machine learning and artificial intelligence.</t>
  </si>
  <si>
    <t>Solution development: Youâ€™ll work with and lead interdisciplinary teams to turn research results into prototype operational capabilities for government customers and stakeholders.</t>
  </si>
  <si>
    <t>Strategy: Youâ€™ll work with Center leaders and colleagues to plan, develop, and carry out an overall research strategy, and to influence the national research agenda regarding future technology.</t>
  </si>
  <si>
    <t>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t>
  </si>
  <si>
    <t>Mentoring: You'll contribute to improving the overall technical capabilities of the Center by mentoring and teaching others, participating in design (software and otherwise) sessions, and sharing insights and wisdom across the SEI Emerging Technology Center team.</t>
  </si>
  <si>
    <t>Knowledge, Skills, and Abilities:</t>
  </si>
  <si>
    <t>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t>
  </si>
  <si>
    <t>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t>
  </si>
  <si>
    <t>Dedication: You can meet deadlines while multi-taskingâ€“sometimes under pressure and with shifting priorities.</t>
  </si>
  <si>
    <t>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t>
  </si>
  <si>
    <t>Knowledge and Learning: You possess broad technical interests along with a deep knowledge of a particular field such as human-computer interaction, data analytics and machine learning, advanced computing, and autonomy and adaptive systems.</t>
  </si>
  <si>
    <t>Research practices and publications: You have a track record of conducting research in machine learning and artificial intelligence. You have a reputation for the highest level of research and technical integrity. You have demonstrated contributions and have published research.</t>
  </si>
  <si>
    <t>Familiarity with emerging trends and opportunities: You are familiar with technical challenges and emerging trends in computing and information science, and you are aware of opportunities in industry and government.</t>
  </si>
  <si>
    <t>Technical leadership: You have led research projects and have experience collaborating across research teams and mentoring other researchers.</t>
  </si>
  <si>
    <t>Proposals: You have formulated and delivered successful research proposals to funding agencies and led the resulting projects.</t>
  </si>
  <si>
    <t>Government projects: You have worked or are familiar with DARPA, IARPA, Service Labs, or other government research sponsors</t>
  </si>
  <si>
    <t>2.6","Pittsburgh, PA","Pittsburgh, PA",501 to 1000 employees,1984,College / University,Colleges &amp; Universities,Education,Unknown / Non-Applicable,-1,0,0,81,167,124.0,Software Engineering Institute,PA,1,36,0,0,0,0,0,mle,senior,5379,0</t>
  </si>
  <si>
    <t>200,Analytics Manager - Data Mart,$42K-$86K (Glassdoor est.),"We have an opportunity to join the Alliance as the Analytics Manager - Data Mart leading in the Analytics Services Department.</t>
  </si>
  <si>
    <t>WHAT YOU'LL BE RESPONSIBLE FOR</t>
  </si>
  <si>
    <t>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t>
  </si>
  <si>
    <t>ABOUT THE TEAM</t>
  </si>
  <si>
    <t>Our Analytics teams are skilled, focused, and highly collaborative. We work hard, have fun and take pride in how our work impacts the health outcomes for the communities we serve.</t>
  </si>
  <si>
    <t>THE IDEAL CANDIDATE WILL HAVE</t>
  </si>
  <si>
    <t>Passion and drive to roll up their sleeves and be a hands on manager</t>
  </si>
  <si>
    <t>Expertise and passion in the design, maintenance and evaluation of comprehensive analytical data marts</t>
  </si>
  <si>
    <t>Strength in developing data management plans, data dictionaries</t>
  </si>
  <si>
    <t>Experience and excitement for developing new teams and processes</t>
  </si>
  <si>
    <t>Strong communication skills and the ability to partner with cross-functional teams</t>
  </si>
  <si>
    <t>Ability to lead and inspire others, while promoting an environment that supports professional growth, embraces complex challenges and celebrates accomplishments</t>
  </si>
  <si>
    <t>WHAT YOU'LL NEED TO BE SUCCESSFUL</t>
  </si>
  <si>
    <t>To read the full position description, and list of requirements click here.</t>
  </si>
  <si>
    <t>Knowledge of:</t>
  </si>
  <si>
    <t>Data warehouse and analytical data mart concepts</t>
  </si>
  <si>
    <t>Tools and techniques of data analysis and information reporting</t>
  </si>
  <si>
    <t>Thorough knowledge of information repository issues and concepts</t>
  </si>
  <si>
    <t>Joint Application Design (JAD) facilitation or other requirements-gathering techniques</t>
  </si>
  <si>
    <t>Relational database concepts and the creation of queries and reports using SQL and Tableau</t>
  </si>
  <si>
    <t>Data elements and their relationship to data quality requirements</t>
  </si>
  <si>
    <t>Ability to:</t>
  </si>
  <si>
    <t>Develop work plans and workflows and organize and prioritize analytical data mart activities</t>
  </si>
  <si>
    <t>Interpret and apply complex principles, policies, terms and procedures</t>
  </si>
  <si>
    <t>Define issues, interpret data, identify solutions, and make recommendations for action</t>
  </si>
  <si>
    <t>Independently document, summarize and resolve complex issues and projects</t>
  </si>
  <si>
    <t>Train, mentor, supervise, and evaluate the work of staff</t>
  </si>
  <si>
    <t>Bachelor's degree in Computer Science, Information Science or a related field and seven years of experience performing data analysis and manipulation which included some experience leading or supervising staff</t>
  </si>
  <si>
    <t xml:space="preserve"> or an equivalent combination of education and experience may be qualifying</t>
  </si>
  <si>
    <t>OUR BENEFITS</t>
  </si>
  <si>
    <t>Medical, Dental and Vision Plans</t>
  </si>
  <si>
    <t>Ample Paid Time Off</t>
  </si>
  <si>
    <t>11 Paid Holidays per year</t>
  </si>
  <si>
    <t>401(a) Retirement Plan</t>
  </si>
  <si>
    <t>457 Deferred Compensation Plan</t>
  </si>
  <si>
    <t>Robust Health and Wellness Program</t>
  </si>
  <si>
    <t>EV Charging Stations</t>
  </si>
  <si>
    <t>And many more</t>
  </si>
  <si>
    <t>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t>
  </si>
  <si>
    <t>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t>
  </si>
  <si>
    <t>At this time the Alliance does not provide any type of sponsorship. Applicants must be currently authorized to work in the United States on a full-time, ongoing basis without current or future needs for sponsorship.",3.5,"Central California Alliance for Health</t>
  </si>
  <si>
    <t>3.5","Scotts Valley, CA","Scotts Valley, CA",501 to 1000 employees,1996,Nonprofit Organization,Health Care Services &amp; Hospitals,Health Care,$500 million to $1 billion (USD),-1,0,0,42,86,64.0,Central California Alliance for Health,CA,1,24,0,0,0,0,0,manager,na,3846,0</t>
  </si>
  <si>
    <t>201,Sr. Data Engineer - Contract-to-Hire (Java),$69K-$127K (Glassdoor est.),"As we strive to make a better day for our guests and team members, we look to enhance our enterprise applications dev team / master data efforts by adding someone with experience in Java. You will:</t>
  </si>
  <si>
    <t>1. Develop solutions to support the initiative of moving our technology stack to the cloud</t>
  </si>
  <si>
    <t>2. Maintain and develop solutions on SQL Server / PostgreSQL database leveraging tables, stored procedures, views, database roles, etc</t>
  </si>
  <si>
    <t>3. Utilize a scripting language for automation of manual processes and manipulation/massage of data</t>
  </si>
  <si>
    <t>4. Design solutions, document findings (gaps and risks), and communicate information and results to business partners in a concise and repeatable manner</t>
  </si>
  <si>
    <t>5. Maintain up-to-date knowledge of industry standards for ETL tools and MDM technical solutions</t>
  </si>
  <si>
    <t>6. Develop and maintain APIs using both MuleSoft and native EBX APIs</t>
  </si>
  <si>
    <t>Java experience required.</t>
  </si>
  <si>
    <t>Experience with the Software Development Lifecycle (SDLC) required.</t>
  </si>
  <si>
    <t>Source control experience required. GITHUB, Subversion, or equivalent preferred</t>
  </si>
  <si>
    <t>Experience using query languages within relational database management systems (RDBMS). PostgreSQL and SQL Server are preferred.</t>
  </si>
  <si>
    <t>Python or shell scripting experience is a plus.</t>
  </si>
  <si>
    <t>.NET development experience is a plus.</t>
  </si>
  <si>
    <t>Release Management / Configuration Management / CICD experience a plus</t>
  </si>
  <si>
    <t>Experience with Maven, Jenkins, and SonarQube a plus</t>
  </si>
  <si>
    <t>Experience with large volumes of data using an established Enterprise Data Warehouse a plus</t>
  </si>
  <si>
    <t>Data extract, transform and load experience with an enterprise solution such as Informatica, SSIS, or Talend, is a plus.</t>
  </si>
  <si>
    <t>Experience using REST/SOAP APIs and MuleSoft experience a plus.</t>
  </si>
  <si>
    <t>Ability to troubleshoot and resolve issues independently is a plus.</t>
  </si>
  <si>
    <t>Attention to detail and strong problem solving skills desired.</t>
  </si>
  <si>
    <t>Ability to work as a member of a team to achieve stated goals.</t>
  </si>
  <si>
    <t>Job Type: Contract</t>
  </si>
  <si>
    <t>Experience:</t>
  </si>
  <si>
    <t>Java: 3 years (Required)</t>
  </si>
  <si>
    <t>SDLC: 2 years (Preferred)</t>
  </si>
  <si>
    <t>PostgreSQL and SQL: 2 years (Required)</t>
  </si>
  <si>
    <t>Knoxville, TN (Required)</t>
  </si>
  <si>
    <t>Work authorization:</t>
  </si>
  <si>
    <t>United States (Required)</t>
  </si>
  <si>
    <t>One location</t>
  </si>
  <si>
    <t>Health insurance</t>
  </si>
  <si>
    <t>Schedule::</t>
  </si>
  <si>
    <t>Monday to Friday",3.0,"Pilot Flying J Travel Centers LLC</t>
  </si>
  <si>
    <t>3.0","Knoxville, TN","Knoxville, TN",10000+ employees,1958,Company - Private,Gas Stations,Retail,$10+ billion (USD),"TravelCenters of America, Love's Travel Stops &amp; Country Stores, Wawa",0,0,69,127,98.0,Pilot Flying J Travel Centers LLC,TN,1,62,1,0,0,0,0,data engineer,senior,2133,3</t>
  </si>
  <si>
    <t>202,MED TECH/LAB SCIENTIST- SOUTH COASTAL LAB,$21-$34 Per Hour(Glassdoor est.),"Day Shift: 7A-330P. Holidays and every other weekend.</t>
  </si>
  <si>
    <t>Associate Degree in an appropriate science field and medical technologist certification or eligible.</t>
  </si>
  <si>
    <t>Location: Millville All Services</t>
  </si>
  <si>
    <t>FTE: 0.500000</t>
  </si>
  <si>
    <t>Work Status: Part Time &gt;32",3.6,"Beebe Healthcare</t>
  </si>
  <si>
    <t>3.6","Millville, DE","Lewes, DE",1001 to 5000 employees,1935,Nonprofit Organization,Health Care Services &amp; Hospitals,Health Care,$100 to $500 million (USD),-1,1,0,42,68,27.5,Beebe Healthcare,DE,0,85,0,0,0,0,0,na,na,2801,0</t>
  </si>
  <si>
    <t>203,Food Scientist - Developer,$40K-$68K (Glassdoor est.),"Palermo Villa Inc. is interested in a high-energy, poised and confident individual to assist in the development of concepts, products and optimization projects through Palermo's vigorous consumer-driven R&amp;D process.</t>
  </si>
  <si>
    <t>The position will apply scientific and culinary principles in research and development. Develops the understanding of and ability to translate food trends into innovative opportunities, stimulate new food ideas and product concepts.</t>
  </si>
  <si>
    <t>Identify, evaluate and develop potential new product development opportunities. From bench-top samples to commercialized products and finished product specifications</t>
  </si>
  <si>
    <t>Assist in food product formulation from bench top to commercialization using a continuously developing skill set in food formulation and processing equipment capability understanding.</t>
  </si>
  <si>
    <t>Applies an analytical approach to the solution of a wide variety of problems and assimilates the details and significance of various scientific analyses, procedures, and tests</t>
  </si>
  <si>
    <t>Demonstrates initiative, creativity and thoroughness in the execution of complex projects</t>
  </si>
  <si>
    <t>Plans and conducts independent research projects and participates in the development of project objectives</t>
  </si>
  <si>
    <t>Contributes to the development of project strategies and recommends technical direction to management</t>
  </si>
  <si>
    <t>Evaluates technical trends in their specific area of expertise or assignment and makes recommendations for process or product improvements and identify opportunities for new or improved process or products</t>
  </si>
  <si>
    <t>Organize and direct sample development for sales presentations, consumer testing and food safety assurance</t>
  </si>
  <si>
    <t>Maintains written technical documentation and product and process specifications as pertaining to R&amp;D</t>
  </si>
  <si>
    <t>Utilizes or directs internal (manufacturing, engineering, marketing, quality systems, procurement) and external (suppliers, consultants) functional experts to resolve issues.</t>
  </si>
  <si>
    <t>Assist in PR events, food shows and Sales presentations on key customer calls</t>
  </si>
  <si>
    <t>Provide technical support/serves as product development contact for Sales, Customer and Operations</t>
  </si>
  <si>
    <t>To perform this job successfully, an individual must be able to perform each essential duty satisfactorily. The position requires 5+ years' experience developing products within the food industry.</t>
  </si>
  <si>
    <t>Strong interpersonal and communication skills</t>
  </si>
  <si>
    <t>Ability to effectively present information to top management, public groups, and/or boards of directors.</t>
  </si>
  <si>
    <t>Ability to apply mathematical operations to such tasks as frequency distribution, determination of test reliability and validity, analysis of variance, correlation techniques, sampling theory, and factor analysis.</t>
  </si>
  <si>
    <t>Ability to define problems, collect data, establish facts, and draw valid conclusions.</t>
  </si>
  <si>
    <t>Strong computer skills are necessary</t>
  </si>
  <si>
    <t>Educational Requirements:</t>
  </si>
  <si>
    <t>Bachelor's Degree in Food Science, Biology, Chemistry, Culinary or equivalent",3.3,"Palermo's Pizza</t>
  </si>
  <si>
    <t>3.3","Milwaukee, WI","Milwaukee, WI",501 to 1000 employees,1964,Company - Private,Food &amp; Beverage Manufacturing,Manufacturing,Unknown / Non-Applicable,-1,0,0,40,68,54.0,Palermo's Pizza,WI,1,56,0,0,0,0,0,na,na,2832,0</t>
  </si>
  <si>
    <t>204,Staff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</si>
  <si>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The main responsibilities will include but not limited to follows:</t>
  </si>
  <si>
    <t>Develop robust, high-yield and scalable purification process (recombinant protein, virus and virus like particles) for Vaccine Development of Phase I/II candidates.</t>
  </si>
  <si>
    <t>Develop, optimize and scale-up protein purification methods to meet cGMP and Regulatory Compliance using Design of Experiment (DOE) methods.</t>
  </si>
  <si>
    <t>Lead efforts to evaluate different resins, filters, and analytical methods pertinent to purification development activities.</t>
  </si>
  <si>
    <t>Perform experiments using AKTA series Chromatography skids, TFF systems, and industry standard Harvest methods scale.</t>
  </si>
  <si>
    <t>Interacts with other departments involved in GMP manufacturing for planning production, testing and product release in a timely manner resulting in successful completion of projects.</t>
  </si>
  <si>
    <t>Participate in technology transfer of processes to manufacturing and from external clients, and from process development to manufacturing.</t>
  </si>
  <si>
    <t>Generate, manage, and maintain critical data in a highly organized manner in the form of notebook, protocol and SOP. Provide progress and developmental reports for assessment by clients.</t>
  </si>
  <si>
    <t>Develop and draft production batch records for GMP manufacturing, support and troubleshooting GMP production activities.</t>
  </si>
  <si>
    <t>Perform experiments and deliver results under minimal supervision, and within tight time lines, to a prescribed budget for internal / external client projects.</t>
  </si>
  <si>
    <t>Job Requirements</t>
  </si>
  <si>
    <t>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t>
  </si>
  <si>
    <t>Experience with cGMP manufacturing under cGMP/cGLP compliance a plus.</t>
  </si>
  <si>
    <t>Experience with AKTA purification systems.</t>
  </si>
  <si>
    <t>Computer skills using MS Office (Word, Excel, and Power Point).</t>
  </si>
  <si>
    <t>Proven leadership skills.</t>
  </si>
  <si>
    <t>Possess excellent interpersonal skills, both communications and written. Must be able to communicate effectively with all echelons of Management and staff.</t>
  </si>
  <si>
    <t>Task &amp; Team-oriented, analytical, organized, detail-oriented, self-motivated &amp; ability to multi-task.</t>
  </si>
  <si>
    <t>Travel Expectation</t>
  </si>
  <si>
    <t>ABL, Inc. participates in E-Verify, an Internet-based system of the Department of Homeland Security (DHS) and Social Security Administration, that allows us to determine an employee's eligibility to work in the United States.</t>
  </si>
  <si>
    <t>ADDITIONAL INFORMATION:</t>
  </si>
  <si>
    <t>Candidate must meet all the requirements of our Company Occupational Health program as directed by the Occupational Health Consultant to include pre-employment physical and drug screen.</t>
  </si>
  <si>
    <t>Candidates are encouraged to submit a resume and a cover letter outlining background and experience as it relates to the position requirements and salary history/requirements. Please note that â€śnegotiableâ€ť is neither salary nor requirements. Salary commensurate with experience.</t>
  </si>
  <si>
    <t>ABL, Inc. does not accept nor respond to unsolicited resumes from vendors, including recruitment agencies and search firms. Approved recruiting agencies must obtain prior approval from ABL, Inc. Human Resources in order to submit resumes to ABL, Inc. for consideration.",2.7,"Advanced BioScience Laboratories</t>
  </si>
  <si>
    <t>2.7","Rockville, MD","Rockville, MD",201 to 500 employees,1961,Company - Private,Biotech &amp; Pharmaceuticals,Biotech &amp; Pharmaceuticals,$25 to $50 million (USD),-1,0,0,49,113,81.0,Advanced BioScience Laboratories,MD,1,59,0,0,0,0,1,na,na,3776,0</t>
  </si>
  <si>
    <t>205,Sr. Data Engineer,$75K-$140K (Glassdoor est.),"Position Purpose</t>
  </si>
  <si>
    <t>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t>
  </si>
  <si>
    <t>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t>
  </si>
  <si>
    <t>Essential Position Functions</t>
  </si>
  <si>
    <t>You...</t>
  </si>
  <si>
    <t>See technology as a passion, not something you just do between 9-5</t>
  </si>
  <si>
    <t>Possess the ability to create new solutions</t>
  </si>
  <si>
    <t xml:space="preserve"> we operate on a web based platform and constantly facing unchartered waters</t>
  </si>
  <si>
    <t>Possess strong fundamentals within coding technologies and a willingness to wear several hats when called upon</t>
  </si>
  <si>
    <t>Do not wait for something to break</t>
  </si>
  <si>
    <t xml:space="preserve"> find a problem before it becomes one and constantly aiming to improve</t>
  </si>
  <si>
    <t>Having a willingness to vocalize these ideas and pick yourself up if you get knocked down</t>
  </si>
  <si>
    <t>Weâ€¦</t>
  </si>
  <si>
    <t>Value passionate technologists, go-getters, and people who never stop seeking ways to improve existing technology</t>
  </si>
  <si>
    <t>Have a high focus on career development and the runway to get you there</t>
  </si>
  <si>
    <t>Work hard, period</t>
  </si>
  <si>
    <t>Offer competitive compensation, benefits, 401k, challenging projects, company wide events, coworkers and leaders who will push you to get better, a sense of community not found anywhere else</t>
  </si>
  <si>
    <t>Data Engineer's work in conjunction with Software Engineers, DBA's, Business Analysts, Quality Assurance and business owners</t>
  </si>
  <si>
    <t>Serve as a member of a data team that solves complex challenges and builds working database solutions using SQL Server, T-SQL, SSIS, stored procedures, views, user-defined functions, and table functions</t>
  </si>
  <si>
    <t>Develop solutions and contributing to development, leveraging Object-Oriented programming techniques (.Net), Software Development Lifecycles, Unit Test Techniques, and Debugging/Analytical Techniques.</t>
  </si>
  <si>
    <t>Collaborate with the team to develop database structures that fit into the overall architecture of the systems under development.</t>
  </si>
  <si>
    <t>Code, install, optimize, and debug database queries and stored procedures using appropriate tools and editors.</t>
  </si>
  <si>
    <t>Perform code reviews and provide feedback in a timely manner.</t>
  </si>
  <si>
    <t>Promote collective code ownership for everyone to have visibility into the feature codebase.</t>
  </si>
  <si>
    <t>Present technical ideas and concepts in business-friendly language.</t>
  </si>
  <si>
    <t>Provide recommendations, analysis, and evaluation of systems improvements, optimization, development, and maintenance efforts, including capacity planning.</t>
  </si>
  <si>
    <t>Identify and correct performance bottlenecks related to SQL code.</t>
  </si>
  <si>
    <t>Support timely production releases and adherence to release activities.</t>
  </si>
  <si>
    <t>Contribute to data retention strategy.</t>
  </si>
  <si>
    <t>Position Requirements</t>
  </si>
  <si>
    <t>1-3 years in commercial-grade business applications environment leveraging the following:</t>
  </si>
  <si>
    <t>SQL Server, T-SQL, SSIS, stored procedures, user-defined functions and table functions</t>
  </si>
  <si>
    <t>Managing design risk</t>
  </si>
  <si>
    <t>1-3 years leveraging OO programming techniques</t>
  </si>
  <si>
    <t>Software development lifecycles, Unit test techniques, debugging/analytical techniques</t>
  </si>
  <si>
    <t>What's in it for you?</t>
  </si>
  <si>
    <t>Help career growth by joining industry leader and continuing to advance Echo web based technologies</t>
  </si>
  <si>
    <t>Working with an organization with defined market goals, products, customers, revenue, and development teams</t>
  </si>
  <si>
    <t>Experienced mentors to learn and adopt new practices</t>
  </si>
  <si>
    <t>Ability to introduce your own views and takes on our product offerings</t>
  </si>
  <si>
    <t>Work in wide variety of data management</t>
  </si>
  <si>
    <t>Ability to constantly enhance and improve applications</t>
  </si>
  <si>
    <t>Have a clearly defined career growth track with enough flexibility to pave your own way</t>
  </si>
  <si>
    <t>All qualified applicants will receive consideration for employment without regard to age, race, color, religion, sex, sexual orientation, gender identity, national origin, status as a qualified individual with a disability, or Vietnam era or other protected veteran.",3.4,"Echo Global Logistics</t>
  </si>
  <si>
    <t>3.4","Chicago, IL","Chicago, IL",1001 to 5000 employees,2005,Company - Public,Transportation Management,Transportation &amp; Logistics,$2 to $5 billion (USD),"C.H. Robinson, Total Quality Logistics, Coyote Logistics",0,0,75,140,107.5,Echo Global Logistics,IL,1,15,0,0,0,0,0,data engineer,senior,4288,3</t>
  </si>
  <si>
    <t>206,Data Scientist - Quantitative,$86K-$139K (Glassdoor est.),"Truckstop.com is hiring a Data Scientist for our Chicago, Illinois location</t>
  </si>
  <si>
    <t>207,Data Scientist,$66K-$112K (Glassdoor est.),"Description:Are you ready to take your career to a new level and work at an extraordinary company in Herndon, VA?</t>
  </si>
  <si>
    <t>The coolest jobs on this planet or any other are with Lockheed Martin Space.</t>
  </si>
  <si>
    <t>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t>
  </si>
  <si>
    <t>Do you want to be part of a culture that inspires employees to think big, perform with excellence and build incredible products? We provide the resources, inspiration and focus - if you have the passion and courage to dream big, then we want to build a better tomorrow with you.</t>
  </si>
  <si>
    <t>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t>
  </si>
  <si>
    <t>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t>
  </si>
  <si>
    <t>They must be comfortable working with a wide range of stakeholders and functional teams. The right candidate will have a passion for discovering solutions hidden in large data sets and working with stakeholders to improve business outcomes.</t>
  </si>
  <si>
    <t>Applicants selected will be subject to a government security investigation and must meet eligibility requirements for access to classified information.</t>
  </si>
  <si>
    <t>Five (5+) Expert years of related experience.</t>
  </si>
  <si>
    <t>Knowledge of individual, organizational, technological, or transnational issues of national security concern.</t>
  </si>
  <si>
    <t>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t>
  </si>
  <si>
    <t>Knowledge of appropriate analytic methods and methodological tools in two or more of the following areas:</t>
  </si>
  <si>
    <t>o Applied mathematics (e.g. probability and statistics, multivariable calculus, linear algebra, ordinary and partial differential equations, stochastic processes, graph theory).</t>
  </si>
  <si>
    <t>o Computer programming (e.g. scripting, data parsing/ETL, artificial intelligence, machine learning, math/statistics packages, natural language processing, software versioning, distributed.</t>
  </si>
  <si>
    <t>o Visualization (e.g. dashboard creation, network analysis, GIS/geospatial analysis, telemetry analysis).</t>
  </si>
  <si>
    <t>Thorough/Working knowledge of Python and some of the following software/tools: SQL, R, Hadoop, Spark, Java, C/C++, Git Bash, Tableau, ArcGIS, Unix commands.</t>
  </si>
  <si>
    <t>Thorough/Working knowledge of research designs.</t>
  </si>
  <si>
    <t>Thorough/Working knowledge of collection methods, capabilities and tasking process.</t>
  </si>
  <si>
    <t>Familiarity with project management concepts and principles.</t>
  </si>
  <si>
    <t>Intellectual curiosity</t>
  </si>
  <si>
    <t xml:space="preserve"> creativity and innovation to go beyond current tools to deliver the best solution to complex problems.</t>
  </si>
  <si>
    <t>Strong analytical and critical thinking skills.</t>
  </si>
  <si>
    <t>BASIC QUALIFICATIONS:</t>
  </si>
  <si>
    <t>job.Qualifications</t>
  </si>
  <si>
    <t>Lockheed Martin is an Equal Opportunity/Affirmative Action Employer. All qualified applicants will receive consideration for employment without regard to race, color, religion, sex, national origin, age, protected veteran status, or disability status.</t>
  </si>
  <si>
    <t>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t>
  </si>
  <si>
    <t>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t>
  </si>
  <si>
    <t>EXPERIENCE LEVEL:</t>
  </si>
  <si>
    <t>Experienced Professional",3.7,"Lockheed Martin</t>
  </si>
  <si>
    <t>3.7","Herndon, VA","Bethesda, MD",10000+ employees,1995,Company - Public,Aerospace &amp; Defense,Aerospace &amp; Defense,$10+ billion (USD),"Boeing, Northrop Grumman, Raytheon",0,0,66,112,89.0,Lockheed Martin,VA,0,25,1,0,1,0,1,data scientist,na,5298,3</t>
  </si>
  <si>
    <t>208,Senior Research Statistician- Data Scientist,$76K-$125K (Glassdoor est.),"Acuity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t>
  </si>
  <si>
    <t>ESSENTIAL FUNCTIONS:</t>
  </si>
  <si>
    <t>Identifies and acquires additional data sources, both internal and external, that can be used to enhance analyses.</t>
  </si>
  <si>
    <t>Lead the development of analytical models to drive superior business outcomes.</t>
  </si>
  <si>
    <t>Develop in-depth understanding of drivers for optimization by utilizing statistics and data mining techniques.</t>
  </si>
  <si>
    <t>Using latest PC tools, develop, enhance and monitor reports and models for other business areas.</t>
  </si>
  <si>
    <t>Evaluate and use Data Mining Tools.</t>
  </si>
  <si>
    <t>Support, train, encourage, consult other areas in the company and provide actionable information to management.</t>
  </si>
  <si>
    <t>Continually monitor database information and future needs.</t>
  </si>
  <si>
    <t>Explore and acquire data from outside sources.</t>
  </si>
  <si>
    <t>Use database tools to support other departments</t>
  </si>
  <si>
    <t>Regular and predictable attendance.</t>
  </si>
  <si>
    <t>EDUCATION:</t>
  </si>
  <si>
    <t>Masters/PhD in Statistics, Mathematics, Economics, Operations Research or Computer Science</t>
  </si>
  <si>
    <t>EXPERIENCE:</t>
  </si>
  <si>
    <t>5 years P&amp;C insurance, modelling and project leader experience. Programming skills including SAS and R.</t>
  </si>
  <si>
    <t>OTHER QUALIFICATIONS:</t>
  </si>
  <si>
    <t>Strong interpersonal, quantitative, problem-solving, computer and conceptual skills.</t>
  </si>
  <si>
    <t>Aptitude in predictive modeling, multivariate analysis, statistical modeling, data mining techniques and mathematical statistics.</t>
  </si>
  <si>
    <t>Ability to apply strong programming and data management skills.</t>
  </si>
  <si>
    <t>Knowledge of and experience with at least one major computer programming language or advanced syntax in a major statistical package.</t>
  </si>
  <si>
    <t>This job is classified as exempt.",4.8,"Acuity Insurance</t>
  </si>
  <si>
    <t>4.8","Sheboygan, WI","Sheboygan, WI",1001 to 5000 employees,1925,Company - Private,Insurance Carriers,Insurance,$1 to $2 billion (USD),-1,0,0,76,125,100.5,Acuity Insurance,WI,1,95,0,0,0,0,0,data scientist,senior,1806,0</t>
  </si>
  <si>
    <t>209,"Business Data Analyst, SQL",$44K-$86K (Glassdoor est.),"Fareportal is looking for a Business Data Analyst who is a strong SQL/TABLEAU EXPERT with TRAVEL Data Experience for our NYC office.</t>
  </si>
  <si>
    <t>At Fareportal, we create technology that is driving innovation in the travel industry - one of the world's fastest-growing sectors. Our employees are the core of our organization and together we're revolutionizing the way people book travel.</t>
  </si>
  <si>
    <t>Our portfolio of brands including CheapOair and OneTravel receive over 100 million visitors annually and drive over $4 billion in annual revenue.</t>
  </si>
  <si>
    <t>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t>
  </si>
  <si>
    <t>Create and manage data analytical reports for Search &amp; Content product portfolio</t>
  </si>
  <si>
    <t>Collaborate with the Search &amp; Content product owners</t>
  </si>
  <si>
    <t>Collaborate with product owners, product analysts, development owners, and Stakeholders early in the feature definition to identify data collection to monitor KPIs and feature performance.</t>
  </si>
  <si>
    <t>Prepare visuals and present performance of product portfolio to leadership team</t>
  </si>
  <si>
    <t>Provide daily, weekly, monthly &amp; quarterly metrics to Search &amp; Content Leaders &amp; product &amp; development owners</t>
  </si>
  <si>
    <t>Identify opportunities to increase product performance and work with product owners for requirements to development team</t>
  </si>
  <si>
    <t>Manage the data and submit requirements to development team for data normalization and capture of additional data to provide insights.</t>
  </si>
  <si>
    <t>MBA or BA in Analytics or Mathematics</t>
  </si>
  <si>
    <t>2+ Years in Travel data specifically flights domain</t>
  </si>
  <si>
    <t>3+ Years in Data Analytics</t>
  </si>
  <si>
    <t>Work Experience in SQL, Tableau, or Business Intelligence tools</t>
  </si>
  <si>
    <t>Data modeling, validation, and statistical analysis</t>
  </si>
  <si>
    <t>Strong critical thinking and problem solving</t>
  </si>
  <si>
    <t>Proficient with visualization and dashboard tools such as Power BI or Tableau</t>
  </si>
  <si>
    <t>Advanced Excel Skills and present data to the leadership team</t>
  </si>
  <si>
    <t>Excellent analytical abilities</t>
  </si>
  <si>
    <t xml:space="preserve"> fluency with Microsoft Word, Excel and PowerPoint, demonstrated attention to detail</t>
  </si>
  <si>
    <t>Ability to work with a cross functional teams and work in a fast pace and dynamic environment</t>
  </si>
  <si>
    <t>Self-starter",3.8,"Fareportal</t>
  </si>
  <si>
    <t>3.8","New York, NY","New York, NY",1001 to 5000 employees,2002,Company - Private,Travel Agencies,Travel &amp; Tourism,$2 to $5 billion (USD),"Expedia Group, Orbitz Worldwide, Priceline.com",0,0,44,86,65.0,Fareportal,NY,1,18,0,0,0,0,1,analyst,na,2469,3</t>
  </si>
  <si>
    <t>210,Medical Technologist / Clinical Laboratory Scientist,$15-$25 Per Hour(Glassdoor est.),"The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</si>
  <si>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t>
  </si>
  <si>
    <t xml:space="preserve"> analyzes and corrects problems using scientific principles.</t>
  </si>
  <si>
    <t>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t>
  </si>
  <si>
    <t>Maintains and documents the optimal functioning of laboratory equipment.</t>
  </si>
  <si>
    <t>Uses, calibrates, identifies malfunctions, repairs and performs preventive maintenance of laboratory equipment in the laboratory.</t>
  </si>
  <si>
    <t>Recognizes deviations in test performance due to instrument malfunction in this laboratory and initiates corrective actions as deemed appropriate. Informs the supervisors of malfunctions and status of corrective actions implemented.</t>
  </si>
  <si>
    <t>Follows standard operating procedures in all applicable areas to assure accuracy of laboratory results. Verifies and reports results in a timely manner and communicates critical results.</t>
  </si>
  <si>
    <t>Evaluates and solves problems related to collection and processing of biological specimens for analysis considering physiologic processes and requirements for all departments in the laboratory on the alternate tour shift.</t>
  </si>
  <si>
    <t>Performs and documents quality control and quality assurance activities and corrective actions related to test performance.</t>
  </si>
  <si>
    <t>Answers inquiries regarding test results, methodology, test specificity, test sensitivity and specific factors that influence test results. Interprets results and suggests follow-up test selection or procedures. Calls critical results to providers per policy.</t>
  </si>
  <si>
    <t>Work Schedule: Tour of Duty includes the evening shift and the overnight shift, including weekends and holidays.</t>
  </si>
  <si>
    <t>Financial Disclosure Report: Not requiredBasic Requirements:</t>
  </si>
  <si>
    <t>United States Citizenship: Non-citizens may only be appointed when it is not possible to recruit qualified citizens in accordance with VA Policy.</t>
  </si>
  <si>
    <t>English Language Proficiency: Medical technologists must be proficient in spoken and written English.</t>
  </si>
  <si>
    <t>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t>
  </si>
  <si>
    <t>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t>
  </si>
  <si>
    <t>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t>
  </si>
  <si>
    <t>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t>
  </si>
  <si>
    <t>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t>
  </si>
  <si>
    <t>Grade Determinations:</t>
  </si>
  <si>
    <t>GS-9 (Full Performance Level)(a) Experience. Must have 1 year of creditable experience equivalent to the next lower grade level, which is directly related to the position to be filled.</t>
  </si>
  <si>
    <t>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t>
  </si>
  <si>
    <t>References: VA HANDBOOK 5005/72, Part II Appendix G24</t>
  </si>
  <si>
    <t xml:space="preserve"> Medical Technologist Qualification Standard</t>
  </si>
  <si>
    <t xml:space="preserve"> GS-644The full performance level of this vacancy is GS-09. The actual grade at which an applicant may be selected for this vacancy is GS-09.The full performance level of this vacancy is GS-9.</t>
  </si>
  <si>
    <t>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t>
  </si>
  <si>
    <t>Preferred Experience: Two years of experience as a generalist preferred. Certification as MT / CLS required, ASCP certification is preferred.",3.4,"Veterans Affairs, Veterans Health Administration</t>
  </si>
  <si>
    <t>3.4","New Orleans, LA","Washington, DC",10000+ employees,1930,Government,Federal Agencies,Government,Unknown / Non-Applicable,-1,1,0,30,50,20.0,"Veterans Affairs, Veterans Health Administration",LA,0,90,0,0,0,0,0,na,na,9322,0</t>
  </si>
  <si>
    <t>211,Data Scientist,$53K-$92K (Glassdoor est.),"We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t>
  </si>
  <si>
    <t>QUALIFICATIONS:</t>
  </si>
  <si>
    <t>Candidate with 2+ years of hands-on statistical modeling and/or analytical experience</t>
  </si>
  <si>
    <t>Master's degree in statistics, mathematics, computer science or related field (a PhD is preferred)</t>
  </si>
  <si>
    <t>Experience with a variety of ML and AI techniques (e.g. multivariate/logistic regression models, cluster analysis, predictive modeling, neural networks, deep learning, pricing models, decision trees, ensemble methods, etc.)</t>
  </si>
  <si>
    <t>Advanced skillset building models and performing analysis using scripting languages (Python, R, Scala, Octave)</t>
  </si>
  <si>
    <t>Advanced knowledge of relational and non-relational databases (SQL, NoSQL)</t>
  </si>
  <si>
    <t>Proficient in large-scale distributed systems (Hadoop, Spark, etc.)</t>
  </si>
  <si>
    <t>Experience with designing and presenting compelling insights using visualization tools (RShiny, R, Python, Tableau, Power BI, D3.js, etc.)</t>
  </si>
  <si>
    <t>Experience with wrangling, exploring, transforming, and analyzing datasets of varying size and complexity</t>
  </si>
  <si>
    <t>Knowledgeable of tools and processes to monitor model performance and data quality, including model tuning experience</t>
  </si>
  <si>
    <t>Comfortable presenting findings and recommendations to key client stakeholders</t>
  </si>
  <si>
    <t>Experience with implementing machine learning models in production environments through one or more cloud platforms:</t>
  </si>
  <si>
    <t>Google Cloud Platform</t>
  </si>
  <si>
    <t>Azure cloud services</t>
  </si>
  <si>
    <t>AWS cloud services</t>
  </si>
  <si>
    <t>Credera is a full-service management consulting, user experience, and technology solutions firm, with clients ranging from Fortune 500 companies to emerging industry leaders.</t>
  </si>
  <si>
    <t>Credera has received a number of national awards, including:</t>
  </si>
  <si>
    <t>7-time awardee onâ€ŻInc.â€ŻMagazine'sâ€Żannual Inc. 5000 list</t>
  </si>
  <si>
    <t>6-time winner of 100 Best Companies to Work for in Texas byâ€ŻTexas Monthly Magazine</t>
  </si>
  <si>
    <t>Best Workplaces in Consulting &amp; Professional Servicesâ€Żby Great Place to Work andâ€ŻFortune</t>
  </si>
  <si>
    <t>Fortune100 Best Workplaces for Millennials</t>
  </si>
  <si>
    <t>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t>
  </si>
  <si>
    <t>HOW WE WORK:</t>
  </si>
  <si>
    <t>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t>
  </si>
  <si>
    <t>Check out Credera's Glassdoor reviewsto read what our employees have to say!</t>
  </si>
  <si>
    <t>Travel: Up to 25%</t>
  </si>
  <si>
    <t>LEARN MORE:</t>
  </si>
  <si>
    <t>We do not currently commence ""sponsor"" immigration cases in order to employ candidates.</t>
  </si>
  <si>
    <t>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t>
  </si>
  <si>
    <t>Along with a great company culture, Credera provides an outstanding compensation package including a competitive salary and a comprehensive benefit plan (e.g., medical, dental, disability, matching 401k, PTO, etc.). This position is an exempt position.</t>
  </si>
  <si>
    <t>U.S. Equal Opportunity Employment Information (Completion is voluntary)</t>
  </si>
  <si>
    <t>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file.",4.3,"Credera</t>
  </si>
  <si>
    <t>4.3","Dallas, TX","Dallas, TX",201 to 500 employees,1999,Subsidiary or Business Segment,Consulting,Business Services,Unknown / Non-Applicable,-1,0,0,53,92,72.5,Credera,TX,1,21,1,0,1,1,1,data scientist,na,5775,0</t>
  </si>
  <si>
    <t>212,Senior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</si>
  <si>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213,BI &amp; Platform Analytics Manager,$85K-$134K (Glassdoor est.),"A collective energy and ambition. A place where you can make a real difference.</t>
  </si>
  <si>
    <t>214,Data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</si>
  <si>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215,Data Scientist,$64K-$111K (Glassdoor est.),"Whatâ€™s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t>
  </si>
  <si>
    <t>Beyond working with state of the art technology you will have many different fantastic projects to work on as a Data Scientist at Spectrum. Here are just a few different responsibilities you can expect off the bat:</t>
  </si>
  <si>
    <t>Work with IT teams, management and/or data scientists to determine organizational goals</t>
  </si>
  <si>
    <t>Mine data from primary and secondary sources</t>
  </si>
  <si>
    <t>Clean and prune data to discard irrelevant information</t>
  </si>
  <si>
    <t>Analyze and interpret results using standard statistical tools and techniques</t>
  </si>
  <si>
    <t>Pinpoint trends, correlations and patterns in complicated data sets</t>
  </si>
  <si>
    <t>Identify new opportunities for process improvement</t>
  </si>
  <si>
    <t>Provide concise data reports and clear data visualizations for management</t>
  </si>
  <si>
    <t>Some Characteristics That Define You</t>
  </si>
  <si>
    <t>We understand that as a Data Scientist for Spectrum, you have many different professional goals and personal interests. As such here are just a few different things that typically define our team members on the Data Science team:</t>
  </si>
  <si>
    <t>Analytical. In order to solve problems and build innovative new digital marketing campaigns, it is essential that you know how to take an idea and analyze it from all of its angles.</t>
  </si>
  <si>
    <t>Patient. As a data scientist, you know that you work with extremely large data sets on a daily basis. As such we are looking for someone who is not only meticulous, but patient enough to sit and sift through that data in a thorough way.</t>
  </si>
  <si>
    <t>Creative. Beyond just analyzing data sets, you are an explorer and a puzzle solver. Pulling insights out of your data and understanding how those insights can better shape our tools is something that you live to do.</t>
  </si>
  <si>
    <t>Student. More so than most industries, the field of data science is always changing and evolving. As such, you are always looking to learn new things and gain new skills.</t>
  </si>
  <si>
    <t>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t>
  </si>
  <si>
    <t>Required Skills and Experience</t>
  </si>
  <si>
    <t>On top of the many intangible skills you bring to the table, there are many skills that can help improve the efficiency and success of your work at Spectrum. Here are a few of those required skills and experience that you will come in with as a Data Scientist on our team:</t>
  </si>
  <si>
    <t>A bachelorâ€™s degree/pursuing a bachelor's degree in computer science, mathematics, statistics, information systems, or a related field</t>
  </si>
  <si>
    <t>Experience with statistical modeling</t>
  </si>
  <si>
    <t>Fundamental knowledge of R and/or SAS languages</t>
  </si>
  <si>
    <t>Experience with SQL databases and database querying languages</t>
  </si>
  <si>
    <t>Experience with data mining and data cleaning</t>
  </si>
  <si>
    <t>Experience with data visualization and reporting techniques</t>
  </si>
  <si>
    <t>Written and verbal expression</t>
  </si>
  <si>
    <t>As a Data Scientist at Spectrum there are a ton of fantastic perks and benefits that come along with your work. Here are just a few of the benefits you can expect when joining the Spectrum family:</t>
  </si>
  <si>
    <t>Comprehensive medical &amp; dental insurance</t>
  </si>
  <si>
    <t>Retirement planning &amp; company matching</t>
  </si>
  <si>
    <t>Generous PTO, including sick days &amp; holidays</t>
  </si>
  <si>
    <t>A state-of-the-art office environment</t>
  </si>
  <si>
    <t>Nintendo Switch in-office gaming such as FIFA, Arms, Mario Kart, and Rocket League</t>
  </si>
  <si>
    <t>Year-round gym memberships</t>
  </si>
  <si>
    <t>Paid continuing education</t>
  </si>
  <si>
    <t>Casual dress code</t>
  </si>
  <si>
    <t>Flexible scheduling</t>
  </si>
  <si>
    <t>Free-Lunch-Friday</t>
  </si>
  <si>
    <t>Company sponsored parties and group activities outside of the office",3.4,"Spectrum Communications and Consulting</t>
  </si>
  <si>
    <t>3.4","Chicago, IL","Chicago, IL",51 to 200 employees,1992,Company - Private,Advertising &amp; Marketing,Business Services,$10 to $25 million (USD),-1,0,0,64,111,87.5,Spectrum Communications and Consulting,IL,1,28,0,0,0,0,0,data scientist,na,4082,0</t>
  </si>
  <si>
    <t>216,Data Analyst,$65K-$120K (Glassdoor est.),"NCSOFT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t>
  </si>
  <si>
    <t>NCSOFT is seeking a talented Data Analyst to work across multiple released and unreleased titles. This position is responsible for collecting data, generating reports, and analyzing player behavior.</t>
  </si>
  <si>
    <t>Analyze game systems, economies, and player behavior to drive game development and business practices that maximize player enjoyment and profitability</t>
  </si>
  <si>
    <t>Understand, analyze, and predict trends in player data.</t>
  </si>
  <si>
    <t>Collect and help to elaborate on data reporting requirements, primarily from game design, customer service, and business departments.</t>
  </si>
  <si>
    <t>Generate reports from accumulated data using SQL, Excel, R, Python and Tableau, as well as defining automated procedures related to data collection.</t>
  </si>
  <si>
    <t>Communicate findings, actionable recommendations, and data limitations to stakeholders to facilitate data-driven decisions.</t>
  </si>
  <si>
    <t>Formulate process improvement suggestions through ad hoc analyses and data mining.</t>
  </si>
  <si>
    <t>Take ownership of data integrity to ensure that the data are correctly supporting the analyses and recommendations being proposed.</t>
  </si>
  <si>
    <t>Develop new insights and analyses that inform decisions and help us continue to improve gameplay</t>
  </si>
  <si>
    <t>Analyze game-specific data and pro-actively make recommendations to Product Managers, Game Producers, Game Designers and UX Designers</t>
  </si>
  <si>
    <t>Devise and run game-specific A/B tests to directly and indirectly drive KPI improvements</t>
  </si>
  <si>
    <t>Work collaboratively with the Business Intelligence team to share best practices, problem solve and deliver large projects on time.</t>
  </si>
  <si>
    <t>Bachelor's degree in Computer Science, Statistics, Mathematics, Economics or related field, or equivalent experience with data analytics</t>
  </si>
  <si>
    <t>Experience using SQL to query for and to aggregate data</t>
  </si>
  <si>
    <t>Understanding of game design and in-game economies</t>
  </si>
  <si>
    <t>Strong communications skills and ability to work on a team</t>
  </si>
  <si>
    <t>Ability to change directions quickly based on business, project, and team needs</t>
  </si>
  <si>
    <t>Ability to effectively communicate complex findings and ideas simply</t>
  </si>
  <si>
    <t>Drive quality improvements of team's code through reviews and feedback</t>
  </si>
  <si>
    <t>Experience using descriptive and inferential statistics to analyze and present findings</t>
  </si>
  <si>
    <t>Experience using visualization techniques for presenting data and analysis</t>
  </si>
  <si>
    <t>Experience working with business teams to identify and define problems</t>
  </si>
  <si>
    <t>PLUSES:</t>
  </si>
  <si>
    <t>Previous mobile game analytics experience</t>
  </si>
  <si>
    <t>Experience with big data software like Hadoop</t>
  </si>
  <si>
    <t>Experience with other Business Intelligence backend and analytics applications</t>
  </si>
  <si>
    <t>This is a full time, on-site position at our studio in San Mateo, CA. A casual, friendly work environment, comprehensive benefits package, a competitive salary, and more are all part of what makes NCSOFT West a great place to work.",3.1,"NCSOFT</t>
  </si>
  <si>
    <t>3.1","San Mateo, CA","Seoul, South Korea",1001 to 5000 employees,1997,Company - Public,Video Games,Media,$10+ billion (USD),"Blizzard Entertainment, Riot Games, Electronic Arts",0,0,65,120,92.5,NCSOFT,CA,0,23,1,1,0,0,1,analyst,na,3123,3</t>
  </si>
  <si>
    <t>217,Associate Data Scientist/Computer Scientist,$60K-$103K (Glassdoor est.),"MITRE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t>
  </si>
  <si>
    <t>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t>
  </si>
  <si>
    <t>MITRE performs leading-edge research</t>
  </si>
  <si>
    <t>and development toward transformational solutions to our worldâ€™s most challenging</t>
  </si>
  <si>
    <t>problems. Our Center for Advanced Aviation Systems Development is a</t>
  </si>
  <si>
    <t>Federally-Funded Research and Development Center (FFRDC) established to serve</t>
  </si>
  <si>
    <t>as strategic partners to the federal government and various aviation groups</t>
  </si>
  <si>
    <t>around the world. Our engineers, analysts, technical and operational experts</t>
  </si>
  <si>
    <t>team to solve problems in the public interest that improve the safety and</t>
  </si>
  <si>
    <t>efficiency of the airspace system in the U.S. and abroad.</t>
  </si>
  <si>
    <t>The Airport &amp; Airspace Analysis,</t>
  </si>
  <si>
    <t>Modeling, and Design department is seeking an early career / highly qualified [A1] Data Scientist/Computer Scientist</t>
  </si>
  <si>
    <t>that will apply data analytics, machine learning / deep learning, and natural</t>
  </si>
  <si>
    <t>language processing to work with the FAA and</t>
  </si>
  <si>
    <t>international customers identify and address aviation safety risks.</t>
  </si>
  <si>
    <t>The candidate will</t>
  </si>
  <si>
    <t>be responsible for:</t>
  </si>
  <si>
    <t>Leveraging</t>
  </si>
  <si>
    <t>Artificial Intelligence (AI)/Machine</t>
  </si>
  <si>
    <t>Learning (ML) techniques and solutions to identify and predict aviation safety risks</t>
  </si>
  <si>
    <t>Conducting</t>
  </si>
  <si>
    <t>quantitative data analysis using a variety of datasets, including developing</t>
  </si>
  <si>
    <t>retrieval, processing, analysis, and visualization of various datasets</t>
  </si>
  <si>
    <t>Collaborating</t>
  </si>
  <si>
    <t>with government organizations, academia, and industry to encourage innovation</t>
  </si>
  <si>
    <t>in aviation safety analysis</t>
  </si>
  <si>
    <t>Develop and</t>
  </si>
  <si>
    <t>prototype ML algorithms and software tools.</t>
  </si>
  <si>
    <t>Adapting</t>
  </si>
  <si>
    <t>current research and work in the AI/ML industry for application to the aviation</t>
  </si>
  <si>
    <t>safety problem space.</t>
  </si>
  <si>
    <t>Enhancing</t>
  </si>
  <si>
    <t>and maintaining current analysis tools, including automation of current</t>
  </si>
  <si>
    <t>processes using AI/ML algorithms.</t>
  </si>
  <si>
    <t>Bachelorâ€™s</t>
  </si>
  <si>
    <t>Degree in Data Science, Computer Science or related field</t>
  </si>
  <si>
    <t>1-2 years work experience using data science techniques, including machine</t>
  </si>
  <si>
    <t>learning, deep learning, statistical modeling, text mining and data visualization</t>
  </si>
  <si>
    <t>with programming languages such as Python, Java, or other languages for</t>
  </si>
  <si>
    <t>prototyping/testing algorithms</t>
  </si>
  <si>
    <t>written and verbal communication skills</t>
  </si>
  <si>
    <t>work both independently and with a team</t>
  </si>
  <si>
    <t>Advanced</t>
  </si>
  <si>
    <t>degree in related field of study</t>
  </si>
  <si>
    <t>Practical</t>
  </si>
  <si>
    <t>experience with statistical analysis</t>
  </si>
  <si>
    <t>with text mining tools and techniques including in areas of summarization,</t>
  </si>
  <si>
    <t>search, and entity extraction.</t>
  </si>
  <si>
    <t>Understanding</t>
  </si>
  <si>
    <t>of Big Data tools (e.g. Hadoop, Spark)</t>
  </si>
  <si>
    <t>foster relationship with sponsors",3.2,"MITRE</t>
  </si>
  <si>
    <t>3.2","McLean, VA","Bedford, MA",5001 to 10000 employees,1958,Nonprofit Organization,Federal Agencies,Government,$1 to $2 billion (USD),"Battelle, General Atomics, SAIC",0,0,60,103,81.5,MITRE,VA,0,62,1,0,1,0,0,data scientist,na,3144,3</t>
  </si>
  <si>
    <t>218,Business Intelligence Analyst / Developer,$53K-$105K (Glassdoor est.),"As a a Business Intelligence Analyst/Developer, you will create and manage a full stack Analytics environment that will ultimately transform data into knowledge.</t>
  </si>
  <si>
    <t>Understand and transform business needs into technical specifications</t>
  </si>
  <si>
    <t>Design, build, and deploy ETL solutions in:</t>
  </si>
  <si>
    <t>Pentaho Data Integration (PDI)</t>
  </si>
  <si>
    <t>Node JS</t>
  </si>
  <si>
    <t>REST</t>
  </si>
  <si>
    <t>Design, build, model, and deploy scalable data analytics/reporting platforms</t>
  </si>
  <si>
    <t>Looker</t>
  </si>
  <si>
    <t>Understand and manage a data warehousing platform</t>
  </si>
  <si>
    <t>Microsoft SQL Server</t>
  </si>
  <si>
    <t>Conduct unit testing and troubleshooting</t>
  </si>
  <si>
    <t>Evaluate and improve existing solutions</t>
  </si>
  <si>
    <t>ETL</t>
  </si>
  <si>
    <t>Collaborate with developers in IT to drive/capture data requirements</t>
  </si>
  <si>
    <t>Develop and execute database queries and conduct analysis</t>
  </si>
  <si>
    <t>IBM Db2 for i</t>
  </si>
  <si>
    <t>MySQL</t>
  </si>
  <si>
    <t>Develop and update technical documentation</t>
  </si>
  <si>
    <t>Research and potentially implement ML/AI models</t>
  </si>
  <si>
    <t>Proven experience as a BI Developer/Analyst</t>
  </si>
  <si>
    <t>Industry experience is preferred</t>
  </si>
  <si>
    <t>Background in data warehouse/database design/data mining</t>
  </si>
  <si>
    <t>Dimensional modeling</t>
  </si>
  <si>
    <t>In-depth understanding of database management systems and ETL</t>
  </si>
  <si>
    <t>Familiarity with BI tooling/reporting platforms</t>
  </si>
  <si>
    <t>High level knowledge of SQL</t>
  </si>
  <si>
    <t>Proven abilities to take initiative, innovate, and deploy creative solutions</t>
  </si>
  <si>
    <t>Sound analytic mind with problem-solving aptitude</t>
  </si>
  <si>
    <t>BSc/BA in MIS, Computer Science, Engineering or relevant field</t>
  </si>
  <si>
    <t>Stable and growing organization</t>
  </si>
  <si>
    <t>Competitive weekly pay</t>
  </si>
  <si>
    <t>Professional, positive and people-centered work environment</t>
  </si>
  <si>
    <t>Fast-paced work environment</t>
  </si>
  <si>
    <t>Comprehensive benefits package: Health, Dental, Vision, AD&amp;D, 401(k), etc.</t>
  </si>
  <si>
    <t>Paid holidays (8)</t>
  </si>
  <si>
    <t xml:space="preserve"> paid vacation and personal days</t>
  </si>
  <si>
    <t>SQL, MIS, Computer Science, Computer Engineering, Innovate, Innovation, developer, technical, analyst, analytics, BI, Business Intelligence, Dimensional Modeling, IT, I.T., information technology, LTL, IT in Transportation industry, transportation and IT, REST, Looker, Node JS, PDI",4.3,"Dayton Freight Lines, Inc.</t>
  </si>
  <si>
    <t>4.3","Dayton, OH","Dayton, OH",1001 to 5000 employees,1981,Company - Private,Trucking,Transportation &amp; Logistics,Unknown / Non-Applicable,"Old Dominion Freight, Pitt Ohio Express",0,0,53,105,79.0,"Dayton Freight Lines, Inc.",OH,1,39,0,0,0,0,0,analyst,na,1884,2</t>
  </si>
  <si>
    <t>219,Lead Data Scientist,$124K-$204K (Glassdoor est.),"Job Description</t>
  </si>
  <si>
    <t>220,"Sr. Data Scientist - Analytics, Personalized Healthcare (PHC)",$131K-$207K (Glassdoor est.),"The Position</t>
  </si>
  <si>
    <t>221,Senior Data Scientist,$110K-$174K (Glassdoor est.),"Senior Data Scientist</t>
  </si>
  <si>
    <t>222,Data Analyst,$33K-$62K (Glassdoor est.),"Wednesday, March 11, 2020</t>
  </si>
  <si>
    <t>Community Action Partnership of San Luis Obispo County,Inc.</t>
  </si>
  <si>
    <t>Helping People. Changing Lives.</t>
  </si>
  <si>
    <t>CAPSLO Mission, Vision and Core Values</t>
  </si>
  <si>
    <t>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t>
  </si>
  <si>
    <t>Essential Duties:</t>
  </si>
  <si>
    <t>Assists in coordinating the utilization of client database.</t>
  </si>
  <si>
    <t>2. Ensures confidentiality and security of data.</t>
  </si>
  <si>
    <t>3. Conducts system audits to ensure completeness and accuracy of data. Follow-ups with responsible program staff on missing or incorrect information to ensure integrity of data.</t>
  </si>
  <si>
    <t>4. Trains staff individually or as a group on the client database. Provides training and technical assistance to service area staff in policies and procedures for utilizing the system.</t>
  </si>
  <si>
    <t>5. Works with program staff and management to determine ways to make data collection and entry more efficient. Assists in the development, expansion, and maintenance of customized setups and configurations within database to ensure efficiency.</t>
  </si>
  <si>
    <t>6. Completes data entry for additional programs that may need assistance.</t>
  </si>
  <si>
    <t>7. Maintains a working knowledge of agency programs, organizational structure, and policies and procedures.</t>
  </si>
  <si>
    <t>8. Provides Planning department with necessary statistics required by funding entities.</t>
  </si>
  <si>
    <t>9. Runs routine and customized reports.</t>
  </si>
  <si>
    <t>10. Performs other duties as needed.</t>
  </si>
  <si>
    <t>Other Requirements:</t>
  </si>
  <si>
    <t>1. Must be detail-oriented, able to perform mathematical computations, and work accurately with numbers.</t>
  </si>
  <si>
    <t>2. Must be able to work with a minimum of supervision.</t>
  </si>
  <si>
    <t>3. Must maintain confidentiality at all times.</t>
  </si>
  <si>
    <t>4. Must be able to maintain accurate records.</t>
  </si>
  <si>
    <t>5. Must have good written and verbal communication skills. Must be able to prepare concise and accurate oral and written reports.</t>
  </si>
  <si>
    <t>6. Must be able to work under pressure and meet deadlines.</t>
  </si>
  <si>
    <t>7. Must have dependable, insured transportation, and a valid California Driver License (mileage to be reimbursed) and acceptable driving record. A DMV printout and proof of insurance will be required.</t>
  </si>
  <si>
    <t>8. Must be available to travel throughout the year in and out of the state (up to 25%/year), for conferences, meetings, training workshops, etc.</t>
  </si>
  <si>
    <t>9. Must be able to relate well to all people of the community regardless of color, national origin, religion, sex, pregnancy, age, marital status, veteran status, sexual orientation, gender identity, disability or socio-economic level.</t>
  </si>
  <si>
    <t>10. Must use reasonable precautions in the performance of oneâ€™s duties and adhere to all applicable safety rules and practices</t>
  </si>
  <si>
    <t xml:space="preserve"> and act in such a manner as to assure at all times maximum safety to oneself, fellow employees, clients, and children.</t>
  </si>
  <si>
    <t>11. Networks within and/or outside the agency to increase knowledge of resources and services that benefit clients</t>
  </si>
  <si>
    <t xml:space="preserve"> develop effective relationships</t>
  </si>
  <si>
    <t xml:space="preserve"> further agency and Community goals</t>
  </si>
  <si>
    <t xml:space="preserve"> and/or raise the profile of CAPSLO and its programs.</t>
  </si>
  <si>
    <t>12. Employment is contingent upon approval of the Head Start Policy Council.</t>
  </si>
  <si>
    <t>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t>
  </si>
  <si>
    <t>14. Must be dedicated to the goals and philosophy of the divisionâ€™s child development programs and CAPSLO.</t>
  </si>
  <si>
    <t>15. Must provide an acceptable health screening, TB clearance (skin test or chest X-ray), and documentation of any required immunity or immunizations prior to beginning employment.</t>
  </si>
  <si>
    <t>Minimum Educational and Experience Requirements:</t>
  </si>
  <si>
    <t>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t>
  </si>
  <si>
    <t>Physical and Environmental Requirements:</t>
  </si>
  <si>
    <t>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t>
  </si>
  <si>
    <t>Employee Benefits:</t>
  </si>
  <si>
    <t>Medical, Dental, Vision, Life Insurance, Flexible Spending Plan, Retirement Savings Plan, and Employee Assistance Plan, plus additional benefits at a reduced rate.</t>
  </si>
  <si>
    <t>12 Paid Holidays plus one paid Personal Holiday.</t>
  </si>
  <si>
    <t>Vacation and Sick time accruals.</t>
  </si>
  <si>
    <t>For questions regarding the application process or open positions, contact the Recruiting Department at 805-544-4355 or email recruitment@capslo.org.</t>
  </si>
  <si>
    <t>EOE/ V/ ADA/ Drug Free Workplace/ Asset Infused Organization</t>
  </si>
  <si>
    <t>We are an Equal Opportunity Employer and do not discriminate against applicants due to race, ethnicity, gender, religion, national origin, veteran status, or on the basis of disability.</t>
  </si>
  <si>
    <t>Hourly</t>
  </si>
  <si>
    <t>Min Hiring Rate</t>
  </si>
  <si>
    <t>$18.35</t>
  </si>
  <si>
    <t>Max Hiring Rate</t>
  </si>
  <si>
    <t>$22.93",2.8,"Community Action Partnership of San Luis Obispo</t>
  </si>
  <si>
    <t>2.8","Parlier, CA","San Luis Obispo, CA",501 to 1000 employees,-1,Nonprofit Organization,Social Assistance,Non-Profit,$50 to $100 million (USD),-1,0,0,33,62,47.5,Community Action Partnership of San Luis Obispo,CA,0,-1,0,0,0,0,1,analyst,na,5435,0</t>
  </si>
  <si>
    <t>223,Pricipal Scientist Molecular and cellular biologist,$52K-$101K (Glassdoor est.),"Job Description</t>
  </si>
  <si>
    <t>224,Data Analyst,$48K-$90K (Glassdoor est.),"Why TrueAccord?</t>
  </si>
  <si>
    <t>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t>
  </si>
  <si>
    <t>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t>
  </si>
  <si>
    <t>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t>
  </si>
  <si>
    <t>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t>
  </si>
  <si>
    <t>Use applied and behavioral analytics to analyze performance trends and optimize strategy execution.</t>
  </si>
  <si>
    <t>Conduct root cause analyses to identify and understand key performance drivers.</t>
  </si>
  <si>
    <t>Produce accountability for business outcomes through KPI creation and monitoring.</t>
  </si>
  <si>
    <t>Develop forecast models to predict key production drivers and future performance, ensuring accuracy of longer-term strategy views.</t>
  </si>
  <si>
    <t>Create metrics to track and improve operational efficiency and productivity.</t>
  </si>
  <si>
    <t>Establish quantitative relationships between production levels and performance to enable opportunity sizing and scenario planning.</t>
  </si>
  <si>
    <t>Deliver ad-hoc analytical support or reporting using a variety of concepts, practices, and data sources.</t>
  </si>
  <si>
    <t>Routinely interact with key stakeholders to present performance information or findings from any assigned analyses.</t>
  </si>
  <si>
    <t>Manage large amounts of data to develop solutions.</t>
  </si>
  <si>
    <t>Ensure data integrity through the development and use of system controls.</t>
  </si>
  <si>
    <t>A minimum of 2 years of experience using quantitative data analysis to solve problems and drive performance is required</t>
  </si>
  <si>
    <t>BS/MS degree in an analytical discipline: finance, statistics, physics, applied mathematics, computer science, information systems, engineering, etc.</t>
  </si>
  <si>
    <t>Ability to build complex models, perform deep analyses, and turn raw data into useful information</t>
  </si>
  <si>
    <t>A deep understanding of statistical analysis, modeling, experiment design, and common pitfalls of data analysis</t>
  </si>
  <si>
    <t>Fluency in SQL</t>
  </si>
  <si>
    <t>Ability to drill into root causes and answer not only â€śWhyâ€ť but also â€śSo Whatâ€ť</t>
  </si>
  <si>
    <t>Ability to present complex information and deliver insights to business partners clearly and concisely</t>
  </si>
  <si>
    <t>Attention to detail and accuracy, while maintaining a solid awareness of the big picture, are extremely important</t>
  </si>
  <si>
    <t>Strong interpersonal skills and ability to work effectively, both in a team environment and across operational groups</t>
  </si>
  <si>
    <t>Must be able to work effectively with little direct supervision and in the face of ambiguity, shifting priorities, and multiple deadlines</t>
  </si>
  <si>
    <t>Nice to Have:</t>
  </si>
  <si>
    <t>Experience in Financial Services industry--with bonus points coming from relevant experience in the debt collections space</t>
  </si>
  <si>
    <t>Experience with scenario planning (i.e., â€śWhat ifâ€ť analyses), including the successful use of assumptions in place of key data points</t>
  </si>
  <si>
    <t>Ability to use data-driven insights to influence process improvements.</t>
  </si>
  <si>
    <t>Competency with data visualization or business intelligence tools such as Looker, Tableau, or Power BI.</t>
  </si>
  <si>
    <t>Familiarity with a statistical language such as R or Python.</t>
  </si>
  <si>
    <t>What TrueAccord offers you + Culture &amp; Benefits</t>
  </si>
  <si>
    <t>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t>
  </si>
  <si>
    <t>We offer:</t>
  </si>
  <si>
    <t>*** Generous paid time off</t>
  </si>
  <si>
    <t>*** Paid training</t>
  </si>
  <si>
    <t>*** We promote work/life harmony</t>
  </si>
  <si>
    <t>*** Paid holidays</t>
  </si>
  <si>
    <t>*** Health, dental and vision benefits</t>
  </si>
  <si>
    <t>*** 401K with matching</t>
  </si>
  <si>
    <t>Our teams are crafting solutions to big problems every day. If youâ€™re looking for an opportunity to do impactful work, join TrueAccord and make a difference.</t>
  </si>
  <si>
    <t>Our Dedication to Diversity &amp; Inclusion</t>
  </si>
  <si>
    <t>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status.",3.4,"TrueAccord</t>
  </si>
  <si>
    <t>3.4","San Francisco, CA","San Francisco, CA",51 to 200 employees,2013,Company - Private,Enterprise Software &amp; Network Solutions,Information Technology,Unknown / Non-Applicable,-1,0,0,48,90,69.0,TrueAccord,CA,1,7,1,0,0,0,1,analyst,na,5483,0</t>
  </si>
  <si>
    <t>225,Data Analyst,$34K-$64K (Glassdoor est.),"Data Analyst</t>
  </si>
  <si>
    <t>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t>
  </si>
  <si>
    <t>The role</t>
  </si>
  <si>
    <t>No two days at Suds Creative are the same, but in general you can expect to:</t>
  </si>
  <si>
    <t>â€˘Use statistical methods to analyze data and generate useful business reports</t>
  </si>
  <si>
    <t>â€˘Work with our management team to create a prioritized list of needs for each business segment</t>
  </si>
  <si>
    <t>â€˘Identify and recommend new ways to gain revenue by streamlining analytic processes</t>
  </si>
  <si>
    <t>â€˘Use data to create models that depict trends in the customer base and the consumer population as a whole</t>
  </si>
  <si>
    <t>â€˘Work with departmental managers to outline the specific data needs for each business method analysis project</t>
  </si>
  <si>
    <t>Youâ€™re most likely to succeed in this role if you:</t>
  </si>
  <si>
    <t>â€˘Have 1-3 year of experience in data management</t>
  </si>
  <si>
    <t>â€˘Are a self-motivated, autonomous problem solver</t>
  </si>
  <si>
    <t>â€˘Understand data work is 80% prepâ€“the successful candidate must know that when developing new tools, brute force may be required to shape the data</t>
  </si>
  <si>
    <t>â€˘Have a high degree of comfortability in Excel</t>
  </si>
  <si>
    <t>â€˘Have functional knowledge of various statistical tools (Regression, ANOVA, ARIMA, Clustering, and PCA)</t>
  </si>
  <si>
    <t>â€˘Bring to the table natural curiosity and the ability to adapt models to the available data</t>
  </si>
  <si>
    <t>â€˘ Background in mathematics, finance, statistics or business</t>
  </si>
  <si>
    <t>â€˘ Proven track record of communicating complex findings in a digestible format</t>
  </si>
  <si>
    <t>â€˘ SQL database management expertise</t>
  </si>
  <si>
    <t>â€˘ Experience with R-Studio, Rattle, Alteryx, Tableau, SPSS, or Python</t>
  </si>
  <si>
    <t>â€˘ ODBC and API management experience</t>
  </si>
  <si>
    <t>Benefits&amp; pay</t>
  </si>
  <si>
    <t>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t>
  </si>
  <si>
    <t>Work environment</t>
  </si>
  <si>
    <t>At Suds Creative, we strive to foster a relaxed, friendly work environment that encourages creativity and collaboration. We are a quickly expanding company seeking someone who wants to grow alongside us as we take on new and exciting projects.",4.0,"DRB Systems</t>
  </si>
  <si>
    <t>4.0","Meridian, ID","Akron, OH",201 to 500 employees,1984,Company - Private,Computer Hardware &amp; Software,Information Technology,$50 to $100 million (USD),-1,0,0,34,64,49.0,DRB Systems,ID,0,36,1,1,0,0,1,analyst,na,2505,0</t>
  </si>
  <si>
    <t>226,Staff Data Scientist,$132K-$211K (Glassdoor est.),"Western</t>
  </si>
  <si>
    <t>227,"Data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</si>
  <si>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228,System and Data Analyst,$42K-$76K (Glassdoor est.),"Overview</t>
  </si>
  <si>
    <t>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t>
  </si>
  <si>
    <t>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t>
  </si>
  <si>
    <t>Maintain user Security.</t>
  </si>
  <si>
    <t>Maintain GL &amp; Dimension requests</t>
  </si>
  <si>
    <t>Prepare mass updates to customer and vendor master data as required</t>
  </si>
  <si>
    <t>Assist end users with issues regarding: Invoicing, applying cash, accounts payable &amp; bank reconciliations</t>
  </si>
  <si>
    <t>Work with end users to identify bottlenecks and issues within business processes and recommend efficient and scalable solutions.</t>
  </si>
  <si>
    <t>Setup system templates to support invoicing and other core business processes</t>
  </si>
  <si>
    <t>Test updates to the system on a bi-monthly basis</t>
  </si>
  <si>
    <t>Supports special projects as needed</t>
  </si>
  <si>
    <t>Bachelorâ€™s degree in Information systems, Accounting or a related field</t>
  </si>
  <si>
    <t>1-3 yearsâ€™ experience with D365 F&amp;O or Microsoft Dynamics AX (preferably from Microsoft implementation firm)</t>
  </si>
  <si>
    <t>Self-motivated with a desire to learn new things and take on new responsibilities as the business progresses</t>
  </si>
  <si>
    <t>Bachelorâ€™s degree in Accounting and/or IT</t>
  </si>
  <si>
    <t>Ability to meet communicated schedules and deadlines within the monthly close process</t>
  </si>
  <si>
    <t>Ability to multitask and work in a fast paced environment</t>
  </si>
  <si>
    <t>Ability to maintain/develop good working relationships with all stakeholders</t>
  </si>
  <si>
    <t>Ability to work overtime as needed</t>
  </si>
  <si>
    <t>Excellent communication and interpersonal skills with a customer service focus</t>
  </si>
  <si>
    <t>Outstanding excel skills required (including pivot tables, VLOOKUPâ€™s, etc.)",3.7,"Corcentric</t>
  </si>
  <si>
    <t>3.7","Cherry Hill, NJ","Cherry Hill, NJ",201 to 500 employees,1996,Company - Private,Enterprise Software &amp; Network Solutions,Information Technology,Unknown / Non-Applicable,-1,0,0,42,76,59.0,Corcentric,NJ,1,24,0,0,0,0,1,analyst,na,2774,0</t>
  </si>
  <si>
    <t>229,Data Scientist,$66K-$111K (Glassdoor est.),"About U.Group</t>
  </si>
  <si>
    <t>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t>
  </si>
  <si>
    <t>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t>
  </si>
  <si>
    <t>Citizenship Status: US Citizenship required and have resided in the U.S. for three of the past five years.</t>
  </si>
  <si>
    <t>Location: Washington, DC | Arlington, VA | Portland, OR | Indianapolis, IN</t>
  </si>
  <si>
    <t>Clearance: Current, or have the ability to obtain, public trust or higher security clearance</t>
  </si>
  <si>
    <t>Minimum Qualification Requirements</t>
  </si>
  <si>
    <t>This position is for one of our programs supporting the federal government. As part of the hiring process for programs like this, each candidateâ€™s resume is evaluated against a strict set of requirements defined by the government client. For a candidate to be found â€śminimally qualifiedâ€ť, their resume must clearly illustrate all the requirements. For more information on preparing a federal resume, check out this GitHub Repo: https://github.com/rooneywp/govcon-hiring-guide/blob/master/resume_prep_guide.md</t>
  </si>
  <si>
    <t>The minimum qualification requirements for this position are:</t>
  </si>
  <si>
    <t>Shall have a minimum of five (5) years of experience in the Information Technology field focusing on AI/ML development projects, DevSecOps and technical architecture specifically.</t>
  </si>
  <si>
    <t>Shall have experience with architecture &amp; design experience, including at least three (3) years of experience deploying production enterprise applications in AWS that use AI/ML.</t>
  </si>
  <si>
    <t>Shall have experience with large scale, high-performance enterprise big data application deployment and solution architecture on complex heterogeneous environments in AWS.</t>
  </si>
  <si>
    <t>Shall have, at a minimum, a Bachelorâ€™s degree in Computer Science, Information Technology Management or Engineering.</t>
  </si>
  <si>
    <t>Objective 1: Plan, develop, and maintain data processing pipelines, algorithms, and machine learning models for products and services.</t>
  </si>
  <si>
    <t>Design, document, and communicate data processing pipelines to support efficient analysis, modeling, and data science operations.</t>
  </si>
  <si>
    <t>Implement, integrate, and test data processing pipelines.</t>
  </si>
  <si>
    <t>Deploy and monitor data processing pipelines in production environments, including deploying within cloud environments such as AWS.</t>
  </si>
  <si>
    <t>Leverage continuous integration and delivery systems to deploy high quality software to a production environment.</t>
  </si>
  <si>
    <t>Objective 2: Plan, develop, train, and maintain advanced analyses, artificial intelligence systems, and/or machine learning models for products and services</t>
  </si>
  <si>
    <t>Design, document, and communicate requirements for AI and machine learning models to be embedded within larger projects.</t>
  </si>
  <si>
    <t>Implement, integrate, and test AI and machine learning models.</t>
  </si>
  <si>
    <t>Train, deploy, and monitor AI and machine learning models in production environments, including deploying within cloud environments such as AWS.</t>
  </si>
  <si>
    <t>Track performance of AI and machine learning models as they operate within larger projects.</t>
  </si>
  <si>
    <t>Objective 3: Perform exploratory data analysis and communicate insights to customers and the product team.</t>
  </si>
  <si>
    <t>Collect, transform, and combine varied, messy, or unstructured data into consistent inputs, independently of any larger project or process.</t>
  </si>
  <si>
    <t>Compute statistics of, identify key features of, and extract key insights from cleaned, collected data.</t>
  </si>
  <si>
    <t>Produce demonstration visualizations, summarize key insights, and create reports from cleaned, collected data.</t>
  </si>
  <si>
    <t>Objective 4: Collaborate with cross-functional delivery teams that include data engineers, experience designers, engineers, project management, and customer stakeholders.</t>
  </si>
  <si>
    <t>Use and upgrade shared templates and tools to build and optimize our products into innovative industry leaders.</t>
  </si>
  <si>
    <t>Support efforts of fellow data scientists, engineers, visualizers, and architects.</t>
  </si>
  <si>
    <t>Collaborate directly with customers to problem solve and prototype potential solutions based on defined requirements.</t>
  </si>
  <si>
    <t>Communicate AI, machine learning, and data modeling concepts and entity relationships to peers and customer partners.</t>
  </si>
  <si>
    <t>Objective 5: Provide Subject Matter Expertise for team growth, business development activities, and solution strategy development.</t>
  </si>
  <si>
    <t>Assist stakeholders, including the Data, Product, Program, and Executive teams, with data-related technical issues and support their data science needs.</t>
  </si>
  <si>
    <t>Consistently report status of work to project and account management.</t>
  </si>
  <si>
    <t>Provide expert opinion and knowledge to project and account management, as well as business development efforts.</t>
  </si>
  <si>
    <t>Life at U.Group</t>
  </si>
  <si>
    <t>We encourage our colleagues to lead balanced lives. Our comprehensive benefits include medical, dental, vision, disability, wellness programs, flexible spending, 20 days paid time off, and paid holidays. We also offer:</t>
  </si>
  <si>
    <t>Flex Time and Remote Work Options</t>
  </si>
  <si>
    <t>Education reimbursement program</t>
  </si>
  <si>
    <t>Fitness Reimbursement</t>
  </si>
  <si>
    <t>Transit/parking subsidy program</t>
  </si>
  <si>
    <t>Parental Leave Policy</t>
  </si>
  <si>
    <t>Professional Development Program</t>
  </si>
  <si>
    <t>401(k) with Company Match</t>
  </si>
  <si>
    <t>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t>
  </si>
  <si>
    <t>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disabilities.",3.5,"U.Group</t>
  </si>
  <si>
    <t>3.5","Indianapolis, IN","Arlington, VA",201 to 500 employees,2019,Company - Private,IT Services,Information Technology,$25 to $50 million (USD),-1,0,0,66,111,88.5,U.Group,IN,0,1,0,0,0,1,0,data scientist,na,7107,0</t>
  </si>
  <si>
    <t>230,Data Engineer 5 - Contract (Remote),$74K-$140K (Glassdoor est.),"Purposes</t>
  </si>
  <si>
    <t>231,Digital Health Data Scientist,$63K-$110K (Glassdoor est.),"ROLE SUMMARY</t>
  </si>
  <si>
    <t>232,Data Scientist,$63K-$105K (Glassdoor est.),"Position Summary</t>
  </si>
  <si>
    <t>233,Data &amp; Analytics Consultant (NYC),$91K-$138K (Glassdoor est.),"WHO WE LOOK FOR</t>
  </si>
  <si>
    <t>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t>
  </si>
  <si>
    <t>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t>
  </si>
  <si>
    <t>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t>
  </si>
  <si>
    <t>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t>
  </si>
  <si>
    <t>We are actively looking for professionals in the following areas:</t>
  </si>
  <si>
    <t>Data Strategy and Governance</t>
  </si>
  <si>
    <t>Database Architecture and Development</t>
  </si>
  <si>
    <t>Data Analysis</t>
  </si>
  <si>
    <t>Reporting and Data Visualization</t>
  </si>
  <si>
    <t>The ideal candidate will:</t>
  </si>
  <si>
    <t>Have experience understanding and solving real business problems</t>
  </si>
  <si>
    <t>Solid writing and speaking skills to support data storytelling</t>
  </si>
  <si>
    <t>Ideal candidates may call themselves Data Engineers, Data Scientists and Analysts and Data Governance professionals. Experience may include but is not limited to the following:</t>
  </si>
  <si>
    <t>Experience with statistical and mathematical modeling, artificial intelligence and machine learning software and methods</t>
  </si>
  <si>
    <t>Specialization in architecting enterprise solutions with visualizations and data-discovery tools such as Tableau, QlikView, Spotfire, Amazon Web Services, Cloud, Salesforce</t>
  </si>
  <si>
    <t>Technical capabilities that include designing scalable data architectures, solution performance tuning, and hardware sizing</t>
  </si>
  <si>
    <t>Experience and knowledge of programming and scripting languages, such as , Python, Java, C#, PL/SQL, R and SAS</t>
  </si>
  <si>
    <t>Experience and knowledge of relational and dimensional database structures, theories, principles, and practice used in data warehousing and analytics solutions</t>
  </si>
  <si>
    <t>Experience managing, populating, and querying database technologies including RDBMS, NOSQL, and big data platforms and experience working with these technologies' ecosystems</t>
  </si>
  <si>
    <t>Demonstrated business and technology acumen</t>
  </si>
  <si>
    <t>Proven track record of delivering results</t>
  </si>
  <si>
    <t>Experience working with and/or leading a team</t>
  </si>
  <si>
    <t>Ability to work independently</t>
  </si>
  <si>
    <t>Ability to work across industries, roles, functions &amp; technologies</t>
  </si>
  <si>
    <t>Positive can-do attitude</t>
  </si>
  <si>
    <t>A curiosity for new technology</t>
  </si>
  <si>
    <t>Authorization for permanent employment in the United States (this position is not eligible for immigration sponsorship)</t>
  </si>
  <si>
    <t>Bachelorâ€™s degree (Mathematics, Computer Science, or related field preferred)</t>
  </si>
  <si>
    <t>8+ years professional experience</t>
  </si>
  <si>
    <t>Consulting experience</t>
  </si>
  <si>
    <t>Experience across our service offerings",4.7,"Systems Evolution Inc.</t>
  </si>
  <si>
    <t>4.7","New York, NY","Cincinnati, OH",201 to 500 employees,1992,Company - Private,Consulting,Business Services,$50 to $100 million (USD),-1,0,0,91,138,114.5,Systems Evolution Inc.,NY,0,28,1,0,0,0,1,na,na,4135,0</t>
  </si>
  <si>
    <t>234,Senior Scientist - Neuroscience,$100K-$190K (Glassdoor est.),"Sunovion Pharmaceuticals is looking for a Senior Scientist in Neuroscience to join our Discovery Sciences Department in Marlborough, MA.</t>
  </si>
  <si>
    <t>235,Data Engineer,$62K-$114K (Glassdoor est.),"THE CHALLENGE</t>
  </si>
  <si>
    <t>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t>
  </si>
  <si>
    <t>THE TEAM</t>
  </si>
  <si>
    <t>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t>
  </si>
  <si>
    <t>THE ROLE</t>
  </si>
  <si>
    <t>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t>
  </si>
  <si>
    <t>THE TECH STACK</t>
  </si>
  <si>
    <t>Our primary stack includes usual suspects in big data engineering: Spark, Hadoop, Presto, Spark SQL, Hive, Spark Streaming, Kafka, MySQL, Redis, AWS, Yarn, Ansible, Terraform, Python, Git, and more.</t>
  </si>
  <si>
    <t>THE SKILL SET</t>
  </si>
  <si>
    <t>5 years of experience building high quality software in Python, Java, or Scala</t>
  </si>
  <si>
    <t>3+ years of working experience in rapid product development building data infrastructure, ETL, or MapReduce jobs</t>
  </si>
  <si>
    <t>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t>
  </si>
  <si>
    <t>Familiarity with a server-side framework, such as Django, Express, Rails, or .NetExcellent customer service skills</t>
  </si>
  <si>
    <t>Outstanding verbal, written, presentation, and facilitation skills. In particular, a demonstrated ability to effectively communicate technical and business issues and solutions to multiple organizational levels</t>
  </si>
  <si>
    <t>Ability to teach and mentor engineers with a variety of skill levels and backgrounds</t>
  </si>
  <si>
    <t>Strong analytical and problem solving skills and attention to detail</t>
  </si>
  <si>
    <t>BONUS POINTS</t>
  </si>
  <si>
    <t>Bachelorâ€™s degree or higher in a technical field (CS/Math/Stats/Engineering)</t>
  </si>
  <si>
    <t>Passionate about live entertainment, and eager to help build Eventbrite into the worldâ€™s leading event technology platform</t>
  </si>
  <si>
    <t>ABOUT EVENTBRITE</t>
  </si>
  <si>
    <t>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t>
  </si>
  <si>
    <t>IS THIS ROLE NOT AN EXACT FIT?</t>
  </si>
  <si>
    <t>Sign up to keep in touch and weâ€™ll let you know when we have new positions on our team.</t>
  </si>
  <si>
    <t>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t>
  </si>
  <si>
    <t>Applicant Privacy Notice",4.4,"Eventbrite</t>
  </si>
  <si>
    <t>4.4","Nashville, TN","San Francisco, CA",1001 to 5000 employees,2006,Company - Public,Internet,Information Technology,$100 to $500 million (USD),"See Tickets, TicketWeb, Vendini",0,0,62,114,88.0,Eventbrite,TN,0,14,1,0,1,1,1,data engineer,na,4471,3</t>
  </si>
  <si>
    <t>236,Big Data Engineer - Chicago - Future Opportunity,$71K-$129K (Glassdoor est.),"ABOUT US</t>
  </si>
  <si>
    <t>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t>
  </si>
  <si>
    <t>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t>
  </si>
  <si>
    <t>WHY WORK WITH US?</t>
  </si>
  <si>
    <t>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t>
  </si>
  <si>
    <t>We are committed to building a culture of highly motivated individuals who create a positive and supportive environment together. When we work hard, stay focused, and act in service to others, we believe that anything is possible. Come grow with us!</t>
  </si>
  <si>
    <t>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t>
  </si>
  <si>
    <t>This team is all about dataâ€”and in order to create value from the massive amount of data we collect, engineering leverages their dynamic Data Engineering, Data Science, and Business Intelligence teams to create insights that benefit the industry as a whole.</t>
  </si>
  <si>
    <t>Our Tech Stack:</t>
  </si>
  <si>
    <t>â€˘ Ruby, Java, Python, and React.js</t>
  </si>
  <si>
    <t>â€˘ Kubernetes, Docker, Kafka</t>
  </si>
  <si>
    <t>â€˘ PostgreSQL, NoSQL</t>
  </si>
  <si>
    <t>â€˘ AWS</t>
  </si>
  <si>
    <t>ABOUT THE ROLE</t>
  </si>
  <si>
    <t>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t>
  </si>
  <si>
    <t>YOU WILL</t>
  </si>
  <si>
    <t>Be a part of our Big Data team and of an overall Data Organization spanning multiple offices.</t>
  </si>
  <si>
    <t>Participate in architecture discussions and bring your experience in scalable data pipelines using Kafka Streams and/or other Big Data tools.</t>
  </si>
  <si>
    <t>Take ownership of design and implementation of scalable and fault tolerant projects.</t>
  </si>
  <si>
    <t>Maintain and incrementally improve existing solutions.</t>
  </si>
  <si>
    <t>Get to build brand new pipelines with the technology stack including Spark, Spark Structured Streaming, Kafka, Hadoop, MySql, Python.</t>
  </si>
  <si>
    <t>WHAT WE ARE LOOKING FOR</t>
  </si>
  <si>
    <t>Solid understanding of distributed system fundamentals.</t>
  </si>
  <si>
    <t>Experience in developing, troubleshooting, diagnosing, and performance tuning of distributed data pipelines at scale.</t>
  </si>
  <si>
    <t>Demonstrated professional experience working with various components of Big Data ecosystem: Spark/Spark Streaming, Hive, Kafka/KSQL, Hadoop (or similar NoSQL ecosystem), et. al, in a production system.</t>
  </si>
  <si>
    <t>Strong software engineering skills with Python.</t>
  </si>
  <si>
    <t>Knowledge of some flavor of SQL (MySQL, Oracle, Hive, Impala), including the fundamentals of data modeling and performance.</t>
  </si>
  <si>
    <t>EVEN BETTER IF YOU HAVE</t>
  </si>
  <si>
    <t>Skills in real-time streaming applications.</t>
  </si>
  <si>
    <t>Knowledge of Scala.</t>
  </si>
  <si>
    <t>A development workflow using Docker containers.</t>
  </si>
  <si>
    <t>Compulsion for automating your day-to-day processes.</t>
  </si>
  <si>
    <t>Ability to see your direct impact on a high visibility project.</t>
  </si>
  <si>
    <t>An opportunity to both create new projects and help improve the existing big data pipelines.</t>
  </si>
  <si>
    <t>Work in a mature, private, nationally-known company with a CEO approval of 90% on Glassdoor and a positive atmosphere in our San Francisco tech team.</t>
  </si>
  <si>
    <t>401K plan with employer matching.</t>
  </si>
  <si>
    <t>Commuter pre-tax contributions.</t>
  </si>
  <si>
    <t>Flexible working hours and work-from-home days.</t>
  </si>
  <si>
    <t>Health plan.</t>
  </si>
  <si>
    <t>In-office snacks.</t>
  </si>
  <si>
    <t>Organized team events.</t>
  </si>
  <si>
    <t>LIFE WITH CENTRO</t>
  </si>
  <si>
    <t>We take care of our people. Our team has put together a thoughtful benefits package and provides a wide range of perks, including competitive 401k matching, a tax-free health savings account, tuition reimbursement, generous maternity/paternity leave, and more.</t>
  </si>
  <si>
    <t>Aside from benefits, weâ€™re always finding new ways to invest in the personal and professional growth our employees. Weâ€™re proud to support a variety of employee-led communities that enrich our culture of uniqueness, inclusivity, and empowerment. Centro is more than a workplace.</t>
  </si>
  <si>
    <t>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together.",4.1,"Centro</t>
  </si>
  <si>
    <t>4.1","Chicago, IL","Chicago, IL",501 to 1000 employees,2001,Company - Private,Internet,Information Technology,$100 to $500 million (USD),"Mediaocean, The Trade Desk, MediaMath",0,0,71,129,100.0,Centro,IL,1,19,1,0,1,1,0,data engineer,na,4948,3</t>
  </si>
  <si>
    <t>237,Senior Data Analyst,$43K-$80K (Glassdoor est.),"About the Role:</t>
  </si>
  <si>
    <t>238,Data Scientist,$74K-$119K (Glassdoor est.),"Job Description</t>
  </si>
  <si>
    <t>Job Title: Data Scientist</t>
  </si>
  <si>
    <t>Location: Portland, OR</t>
  </si>
  <si>
    <t>About This Role:</t>
  </si>
  <si>
    <t>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t>
  </si>
  <si>
    <t>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t>
  </si>
  <si>
    <t>Develop and test new methodologies, features and concepts, and integrate into production process. Exercise your experience in the development lifecycle through analysis, design, development, testing and deployment of this system</t>
  </si>
  <si>
    <t>Author analytical summaries and methodology evaluations</t>
  </si>
  <si>
    <t>Provide ongoing analysis to support projections in existing products. Responsible for the timely and error-free delivery of data used in products.</t>
  </si>
  <si>
    <t>Select appropriate methods and techniques in performing experiments</t>
  </si>
  <si>
    <t>Utilizes software including SQL, Python/R, and UNIX/Linux to generate, analyze, and deliver data driven insights.</t>
  </si>
  <si>
    <t>Serves as subject matter expert on Comscore's TV methodologies</t>
  </si>
  <si>
    <t>Degree in a quantitatively focused discipline (i.e., Statistics or Economics, Data/Computer Science or Engineering, Systems Engineering, Computation Finance, Operations Research, Mathematics or Physics, etc.)</t>
  </si>
  <si>
    <t>2-4 years of experience in the synthesis of research findings and making data-driven arguments</t>
  </si>
  <si>
    <t>Expertise at querying and manipulating data in preparation for analytics or data visualization using SQL, Spark, R/Python, etc.</t>
  </si>
  <si>
    <t>Ability to learn complex methodologies quickly and draw on your creative problem-solving skills to achieve results</t>
  </si>
  <si>
    <t>Ability to convey complex analytical approaches and findings</t>
  </si>
  <si>
    <t>Intrinsic ability to look at data and identify patterns, problems, or analysis opportunities</t>
  </si>
  <si>
    <t>Ability to autonomously manage simultaneous projects in a fast-paced business environment</t>
  </si>
  <si>
    <t>Ability to multi-task and work with manager to prioritize efficiently to meet deadlines</t>
  </si>
  <si>
    <t>About Comscore</t>
  </si>
  <si>
    <t>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t>
  </si>
  <si>
    <t>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t>
  </si>
  <si>
    <t>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t>
  </si>
  <si>
    <t>To comply with federal law, Comscore participates in E-Verify. Successful candidates must pass the E-Verify process after hire.</t>
  </si>
  <si>
    <t>*LI-JZ1</t>
  </si>
  <si>
    <t>*MSJA",2.5,"comScore</t>
  </si>
  <si>
    <t>2.5","Portland, OR","Reston, VA",1001 to 5000 employees,1999,Company - Public,Advertising &amp; Marketing,Business Services,$1 to $2 billion (USD),"Nielsen, Hitwise, Coremetrics",0,0,74,119,96.5,comScore,OR,0,21,1,0,1,0,0,data scientist,na,4466,3</t>
  </si>
  <si>
    <t>239,Survey Data Analyst,$55K-$97K (Glassdoor est.),"PRIMARY DUTIES AND RESPONSIBILITIES</t>
  </si>
  <si>
    <t>Report production including writing syntax to generate tables and graphs, proofing and editing.</t>
  </si>
  <si>
    <t>Conducting in-depth data cleaning and analyses using traditional and advanced methods. Running key statistics and analysis as directed by the senior members of the team.</t>
  </si>
  <si>
    <t>Serve as support contact for clients and survey respondents with questions about survey data, process, etc.</t>
  </si>
  <si>
    <t>Assist with the development of new surveys or metrics, testing of SullivanCotter Client Portal, and marketing materials as required.</t>
  </si>
  <si>
    <t>Identifying and defining opportunities for efficiencies in day to day survey operations by leveraging software and programming solutions.</t>
  </si>
  <si>
    <t>Aggregate and transform data to meet the needs of efficient data analysis and reporting.</t>
  </si>
  <si>
    <t>EDUCATION AND EXPERIENCE REQUIREMENTS</t>
  </si>
  <si>
    <t>BA or BS, with emphasis in statistical research or mathematics.</t>
  </si>
  <si>
    <t>Advanced Excel experience required.</t>
  </si>
  <si>
    <t>Solid technical knowledge and experience working with Excel, Word, PowerPoint and SPSS. Basic programming experience including VBA, SQL, and Python a plus.</t>
  </si>
  <si>
    <t>Statistical research experience is preferred.</t>
  </si>
  <si>
    <t>Research leveraging survey data is preferred.</t>
  </si>
  <si>
    <t>Knowledge of the health care industry is preferred.</t>
  </si>
  <si>
    <t>Excellent written and oral communication and interpersonal skills.</t>
  </si>
  <si>
    <t>Excellent organizational skills and ability to work independently, manage time and execute tasks in a high-pressure environment.</t>
  </si>
  <si>
    <t>BEHAVIORAL ATTRIBUTES</t>
  </si>
  <si>
    <t>Ability to present ideas in a business-friendly and user-friendly language, and respond to client and/or survey respondent inquiries.</t>
  </si>
  <si>
    <t>Self-starter with demonstrated ability to successfully assist with complex project deliverables in a very driven and changing organization.</t>
  </si>
  <si>
    <t>Demonstrated ownership of assigned tasks and dedication and perseverance to getting the job done.</t>
  </si>
  <si>
    <t>Flexibility, adaptability and the ability to work under tight deadlines or changing needs.</t>
  </si>
  <si>
    <t>Confidence and ability to work independently.</t>
  </si>
  <si>
    <t>Exceptional employee service orientation.</t>
  </si>
  <si>
    <t>Attention to detail.</t>
  </si>
  <si>
    <t>High level of self-motivation.</t>
  </si>
  <si>
    <t>Applicants for employment must have work authorization that does not now or in the future require sponsorship of a visa for employment authorization in the United States (i.e., H1-B visa, F-1 visa (OPT), TN visa or any other non-immigrant status).</t>
  </si>
  <si>
    <t>SullivanCotter is an Equal Opportunity Employer.</t>
  </si>
  <si>
    <t>Apply Now",4.2,"SullivanCotter</t>
  </si>
  <si>
    <t>4.2","Minneapolis, MN","Chicago, IL",201 to 500 employees,1992,Company - Private,Consulting,Business Services,Unknown / Non-Applicable,"Mercer, Korn Ferry, Integrated Healthcare Strategies",0,0,55,97,76.0,SullivanCotter,MN,0,28,1,0,0,0,1,analyst,na,2385,3</t>
  </si>
  <si>
    <t>240,Data Scientist,$15K-$16K(Employer est.),"Learn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t>
  </si>
  <si>
    <t xml:space="preserve"> New York, NY</t>
  </si>
  <si>
    <t xml:space="preserve"> Los Angeles, CA</t>
  </si>
  <si>
    <t xml:space="preserve"> San Diego, CA</t>
  </si>
  <si>
    <t xml:space="preserve"> Cincinnati, OH</t>
  </si>
  <si>
    <t xml:space="preserve"> Boulder, CO</t>
  </si>
  <si>
    <t xml:space="preserve"> Bentonville, AR</t>
  </si>
  <si>
    <t xml:space="preserve"> Greensboro, NC</t>
  </si>
  <si>
    <t xml:space="preserve">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law.",3.9,"NPD</t>
  </si>
  <si>
    <t>3.9","Port Washington, NY","Port Washington, NY",1001 to 5000 employees,1966,Company - Private,Research &amp; Development,Business Services,$100 to $500 million (USD),-1,0,0,15,16,15.5,NPD,NY,1,54,0,0,0,0,1,data scientist,na,5019,0</t>
  </si>
  <si>
    <t>241,Data Scientist,$61K-$106K (Glassdoor est.),"Bakery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t>
  </si>
  <si>
    <t>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t>
  </si>
  <si>
    <t>Interpret objectives and Key Performance Indicators based on client requirements</t>
  </si>
  <si>
    <t>Tell comprehensive stories of how customer behavior affects our clients' products and services</t>
  </si>
  <si>
    <t>Model upcoming trend possibilities, assess risk and present best ROI scenarios</t>
  </si>
  <si>
    <t>Present monthly campaign metrics, trend modulation and suggestions for optimization in an insightful way</t>
  </si>
  <si>
    <t>Manage team of Data Analysts and Strategists</t>
  </si>
  <si>
    <t>Improve data models and algorithms on an ongoing basis to ensure relevant and valuable insights continue being gathered</t>
  </si>
  <si>
    <t>Interact regularly with internal stakeholders to provide data retrieval, integration, reporting, and analysis support for marketing and product development initiatives</t>
  </si>
  <si>
    <t>Summarizing, visualizing, communicating and documenting analytic concepts, processes and results for technical and non-technical audiences</t>
  </si>
  <si>
    <t>5+ years experience in a Market Strategy, Analytics and/ or Research role</t>
  </si>
  <si>
    <t>Demonstrated background in quantitative analysis, especially concepts related to statistical analysis, machine learning, predictive modeling and studying irrational patterns</t>
  </si>
  <si>
    <t>Intermediate experience with at least one of R, Python, or functional equivalent</t>
  </si>
  <si>
    <t>Extensive experience with SQL and Excel</t>
  </si>
  <si>
    <t>Experience with social listening dashboards and platforms (Brandwatch, Crimson Hexagon, etc)</t>
  </si>
  <si>
    <t>Strong knowledge of DoubleClick, Google analytics and Facebook Insights</t>
  </si>
  <si>
    <t>Background investigating consumer behavior/attitudes on social/digital channels</t>
  </si>
  <si>
    <t>A demonstrated passion for and understanding of social media</t>
  </si>
  <si>
    <t>A firm grasp of mathematical concepts relevant to insight gathering and trend tracking</t>
  </si>
  <si>
    <t>Familiarity in running complex research projects that require data inputs from multiple sources</t>
  </si>
  <si>
    <t>Demonstrable knowledge of using social media to solve business challenges</t>
  </si>
  <si>
    <t>Passion for keeping up with industry trends and pop culture</t>
  </si>
  <si>
    <t>Commitment to excellenceâ€”working nonstandard hours when necessary, anticipating issues and communicating with diplomacy, identifying emerging platforms and trends to drive innovation</t>
  </si>
  <si>
    <t>The ability to translate metrics into insights into action</t>
  </si>
  <si>
    <t>Innate curiosity and entrepreneurial spirit</t>
  </si>
  <si>
    <t>Unlimited Vacation Time</t>
  </si>
  <si>
    <t>Summer Skip Days / Mini Retreats</t>
  </si>
  <si>
    <t>Yearly Creative Stipend</t>
  </si>
  <si>
    <t>No Time Tracking!</t>
  </si>
  <si>
    <t>Medical, Dental, and Vision insurance with plenty of choices!",4.3,"Bakery Agency</t>
  </si>
  <si>
    <t>4.3","Austin, TX","Austin, TX",1 to 50 employees,2010,Company - Private,Advertising &amp; Marketing,Business Services,Unknown / Non-Applicable,-1,0,0,61,106,83.5,Bakery Agency,TX,1,10,1,0,0,0,1,data scientist,na,3111,0</t>
  </si>
  <si>
    <t>242,"Risk and Analytics IT, Data Scientist",$91K-$149K (Glassdoor est.),"OUR AGENCY</t>
  </si>
  <si>
    <t>243,Data Scientist,$127K-$199K (Glassdoor est.),"The Position</t>
  </si>
  <si>
    <t>The Data Scientist of Technical Institute (TI) is a member of the US Medical Affairs Evidence for Access</t>
  </si>
  <si>
    <t>(E4A) Medical Unit. He/she assists senior TI team members to design and execute retrospective</t>
  </si>
  <si>
    <t>observational research using in-house real-world data (RWD). As a subject expert, he/she may also</t>
  </si>
  <si>
    <t>review and design observational studies that are conducted by external vendors.</t>
  </si>
  <si>
    <t>Key responsibilities include:</t>
  </si>
  <si>
    <t>Support principal/senior TI data scientists to design and execute retrospective observational studies</t>
  </si>
  <si>
    <t>for Health Economics and Outcomes Research (HEOR) and Health Policy and System Research (HPSR)</t>
  </si>
  <si>
    <t>using in-house RWD</t>
  </si>
  <si>
    <t>Analyze secondary data, including insurance claims, electronic medical record, patient survey, and</t>
  </si>
  <si>
    <t>disease registry.</t>
  </si>
  <si>
    <t>Design, develop, test, implement, validate, document, and maintain effective and efficient SAS or R</t>
  </si>
  <si>
    <t>programs for conducting, analyzing and reporting observational database studies.</t>
  </si>
  <si>
    <t>Contribute to program library and web-based tool development and maintenance.</t>
  </si>
  <si>
    <t>Provide quality check of peer analysts programs.</t>
  </si>
  <si>
    <t>Evaluate new data sources and research method</t>
  </si>
  <si>
    <t>CMG Operating Principles</t>
  </si>
  <si>
    <t>I put the patient first, always.</t>
  </si>
  <si>
    <t>I am obsessed with meeting customer needs.</t>
  </si>
  <si>
    <t>I act on behalf of the whole company, not just my team.</t>
  </si>
  <si>
    <t>I am inclusive.</t>
  </si>
  <si>
    <t>I build a culture of trust.</t>
  </si>
  <si>
    <t>I have a growth mindset.</t>
  </si>
  <si>
    <t>I act with urgency.</t>
  </si>
  <si>
    <t>I am accountable.</t>
  </si>
  <si>
    <t>I radically simplify and prioritize for impact.</t>
  </si>
  <si>
    <t>I follow the science.</t>
  </si>
  <si>
    <t>I build our reputation.</t>
  </si>
  <si>
    <t>Qualification:</t>
  </si>
  <si>
    <t>Candidates for this position should hold the following qualifications, have the following experience, and</t>
  </si>
  <si>
    <t>be able to demonstrate the following knowledge, skills and abilities to be considered as a suitable</t>
  </si>
  <si>
    <t>applicant. Please note that except where specified as preferred, or as a plus, all points listed below</t>
  </si>
  <si>
    <t>are considered minimum requirements. Years of experience listed below can be substituted with</t>
  </si>
  <si>
    <t>equivalent, relevant competency levels.</t>
  </si>
  <si>
    <t>Education and experience</t>
  </si>
  <si>
    <t>Master and/or doctorate degree in data science, economics, epidemiology, public health, psychology,</t>
  </si>
  <si>
    <t>statistics, or other health services research related disciplines.</t>
  </si>
  <si>
    <t>A minimal of 4 years' previous work experience in consulting, academic/research institute, and/or</t>
  </si>
  <si>
    <t>pharmaceutical industry experience in functions such as health economic outcomes research,</t>
  </si>
  <si>
    <t>epidemiology, statistical analysis, marketing, etc.</t>
  </si>
  <si>
    <t>Skills and ability</t>
  </si>
  <si>
    <t>â€˘ PhD degree in a relevant discipline is preferred</t>
  </si>
  <si>
    <t>â€˘ Demonstrated experience in observational research study analysis</t>
  </si>
  <si>
    <t>Working knowledge of relevant national healthcare systems, specifically with large</t>
  </si>
  <si>
    <t>observational and insurance claims databases, experienced with diagnostic, procedure, and</t>
  </si>
  <si>
    <t>pharmaceutical coding systems</t>
  </si>
  <si>
    <t>â€˘ Broad and integrated knowledge of all aspects of the programming discipline</t>
  </si>
  <si>
    <t>â€˘ SAS Base, SAS/STAT, SAS/GRAPH, SQL and macro programming experience</t>
  </si>
  <si>
    <t>â€˘ Programming experience in R is a plus</t>
  </si>
  <si>
    <t>â€˘ Strong analytical and problem-solving capabilities. Advanced statistics and health economics</t>
  </si>
  <si>
    <t>concepts are a plus.</t>
  </si>
  <si>
    <t>â€˘ Experience in publication in peer-reviewed journal is preferred</t>
  </si>
  <si>
    <t>â€˘ Strong attention-to-detail</t>
  </si>
  <si>
    <t>â€˘ Excellent communication skills, both written and verbal</t>
  </si>
  <si>
    <t>â€˘ Ability to work collaboratively in a dynamic, team-based environment</t>
  </si>
  <si>
    <t>â€˘ Ability to work independently on all assigned tasks and projects</t>
  </si>
  <si>
    <t>â€˘ Ability to prioritize and adjust project plans appropriately</t>
  </si>
  <si>
    <t>â€˘ Demonstrated ability to learn and embrace new technologies, applications and solutions</t>
  </si>
  <si>
    <t>3.9","South San Francisco, CA","South San Francisco, CA",10000+ employees,1976,Subsidiary or Business Segment,Biotech &amp; Pharmaceuticals,Biotech &amp; Pharmaceuticals,$10+ billion (USD),-1,0,0,127,199,163.0,Genentech,CA,1,44,0,0,0,0,1,data scientist,na,4502,0</t>
  </si>
  <si>
    <t>244,Lead Health Data Analyst - Front End,$74K-$126K (Glassdoor est.),"Wednesday, March 25, 2020</t>
  </si>
  <si>
    <t>JOB SUMMARY:</t>
  </si>
  <si>
    <t>Independently lead the extraction and analysis of health care data for specific studies and corporate initiatives. Lead data intensive projects and serve as a technical resource to department staff and management on technical issues</t>
  </si>
  <si>
    <t xml:space="preserve"> develop new analyses and reporting metrics to assist management with decision making. Train and mentor less experienced staff. Develop and improve automated processes to increase the efficiency and accuracy of work products.</t>
  </si>
  <si>
    <t>ESSENTIAL JOB FUNCTIONS:</t>
  </si>
  <si>
    <t>Initiate and lead data intensive projects</t>
  </si>
  <si>
    <t xml:space="preserve"> translate quantitative findings into practical insights through the interpretation of data, trends and other sources. Prepare project results or recommendations for a wide range of audiences using written reports and presentation exhibits/graphics.</t>
  </si>
  <si>
    <t>Perform complex analytical work of health care data. Utilize data to provide insights about customers and prospects to support the growth of various market segments.</t>
  </si>
  <si>
    <t>Conduct special data extraction and analysis studies. Summarize results and provide recommendations where appropriate.</t>
  </si>
  <si>
    <t>Design, implement, and maintain various databases as assigned</t>
  </si>
  <si>
    <t xml:space="preserve"> develop reporting capabilities and ensure data quality and documentation is adequate.</t>
  </si>
  <si>
    <t>Identify areas where operational efficiency can be improved through enhanced automation. Collaborate with technical staff on implementation of enhancements. Communicate necessary changes and enhancements to all internal/external customers.</t>
  </si>
  <si>
    <t>Represent the organization at external meetings.</t>
  </si>
  <si>
    <t>Provide recommendations and input to new contract provisions for performance guarantees. Respond to various Requests for Implementation as requested by marketing staff. Perform special studies as needed.</t>
  </si>
  <si>
    <t>Minimum Education and Experience:</t>
  </si>
  <si>
    <t>Bachelorâ€™s degree in Computer Science, Mathematics, Economics or related field</t>
  </si>
  <si>
    <t xml:space="preserve"> or an equivalent combination of education and experience</t>
  </si>
  <si>
    <t>Seven to ten years health data analysis, business analysis, software application, database design, and technical documentation experience, preferably in the health insurance industry</t>
  </si>
  <si>
    <t>Preferred Education, Additional Qualifications and Experience:</t>
  </si>
  <si>
    <t>Knowledge of applied statistics</t>
  </si>
  <si>
    <t>Knowledge of econometric modeling</t>
  </si>
  <si>
    <t>Knowledge of marketing analytic principles and modeling</t>
  </si>
  <si>
    <t>Experience utilizing competitive intelligence</t>
  </si>
  <si>
    <t>Background in Actuarial Science</t>
  </si>
  <si>
    <t>Experience with version control practices.</t>
  </si>
  <si>
    <t>Fluency in design patterns.</t>
  </si>
  <si>
    <t>Knowledge of Test Driven Development.</t>
  </si>
  <si>
    <t>Required Knowledge, Skills, and/or Abilities:</t>
  </si>
  <si>
    <t>Knowledge of claims processing and membership processing for all BCBSRI lines of business</t>
  </si>
  <si>
    <t>Knowledge of CPT-4 and ICD-10 coding and covered benefits</t>
  </si>
  <si>
    <t>Understanding of SAS programming, spreadsheet, and database software and other application development tools</t>
  </si>
  <si>
    <t>Knowledge of general mathematical principals</t>
  </si>
  <si>
    <t>Working knowledge of Business Objects and Windows</t>
  </si>
  <si>
    <t>Understanding of micro and mainframe computer systems</t>
  </si>
  <si>
    <t>Ability to mentor, coach and provide guidance to others</t>
  </si>
  <si>
    <t>Expertise in JavaScript programming</t>
  </si>
  <si>
    <t>Expertise in DHTML</t>
  </si>
  <si>
    <t>Expertise with SAS programming constructs.</t>
  </si>
  <si>
    <t>Expertise with SAS metadata and server configuration.</t>
  </si>
  <si>
    <t>Ability to understand, visualize, and code to specification.</t>
  </si>
  <si>
    <t>Ability to understand requirements and independently interpret and discern needs.</t>
  </si>
  <si>
    <t>Experience with Auditing data for accuracy and integrity.</t>
  </si>
  <si>
    <t>Experience with architecting analytical solutions</t>
  </si>
  <si>
    <t>Understanding of object-oriented principles.</t>
  </si>
  <si>
    <t>Expertise in ANSI SQL methods</t>
  </si>
  <si>
    <t>Experience with Transactional databases</t>
  </si>
  <si>
    <t>Experience with third normal form database schema design.</t>
  </si>
  <si>
    <t>Expertise with denormalized database schema design.</t>
  </si>
  <si>
    <t>Understanding of functional programming paradigms.</t>
  </si>
  <si>
    <t>Ability to identify performance bottlenecks.</t>
  </si>
  <si>
    <t>Ability to optimize code for run-time performance.</t>
  </si>
  <si>
    <t>Background in Business Intelligence and Dashboard design.</t>
  </si>
  <si>
    <t>Knowledge of UI and user experience design.</t>
  </si>
  <si>
    <t>Ability to parse and decipher SAS log output.</t>
  </si>
  <si>
    <t>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t>
  </si>
  <si>
    <t>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t>
  </si>
  <si>
    <t>Salary",3.4,"Blue Cross &amp; Blue Shield of Rhode Island</t>
  </si>
  <si>
    <t>3.4","Providence, RI","Providence, RI",501 to 1000 employees,1939,Nonprofit Organization,Insurance Carriers,Insurance,Unknown / Non-Applicable,UnitedHealth Group,0,0,74,126,100.0,Blue Cross &amp; Blue Shield of Rhode Island,RI,1,81,0,0,0,1,0,analyst,senior,4837,1</t>
  </si>
  <si>
    <t>245,Research Scientist,$33K-$72K (Glassdoor est.),"Job Title: Research Scientist Expertise in language learning and development</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</si>
  <si>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1-877-639-6003.",3.8,"Boys Town</t>
  </si>
  <si>
    <t>3.8","Omaha, NE","Omaha, NE",1001 to 5000 employees,1917,Nonprofit Organization,Social Assistance,Non-Profit,Unknown / Non-Applicable,"Boys &amp; Girls Clubs of America, AdoptUSKids, Foster Care to Success",0,0,33,72,52.5,Boys Town,NE,1,103,0,0,0,0,1,na,na,4837,3</t>
  </si>
  <si>
    <t>246,Medical Lab Scientist,$17-$24 Per Hour(Glassdoor est.),"Overview</t>
  </si>
  <si>
    <t>247,Junior Data Analyst,$37K-$63K (Glassdoor est.),"JOB SUMMARY</t>
  </si>
  <si>
    <t>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t>
  </si>
  <si>
    <t>JOB FUNCTIONS</t>
  </si>
  <si>
    <t>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t>
  </si>
  <si>
    <t>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field.",3.3,"The HSC Health Care System</t>
  </si>
  <si>
    <t>3.3","Washington, DC","Washington, DC",501 to 1000 employees,1883,Nonprofit Organization,Health Care Services &amp; Hospitals,Health Care,Unknown / Non-Applicable,-1,0,0,37,63,50.0,The HSC Health Care System,DC,1,137,0,0,0,0,1,analyst,na,4135,0</t>
  </si>
  <si>
    <t>248,SQL Data Engineer,$67K-$119K (Glassdoor est.),"Overview</t>
  </si>
  <si>
    <t>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t>
  </si>
  <si>
    <t>Develop, implement and maintain a scalable data management architecture to support the storage and querying of large datasets</t>
  </si>
  <si>
    <t>Create and maintain data pipelines to automate the processing of large data sets</t>
  </si>
  <si>
    <t>Help design and maintain efficient data collection workflows with other groups within the company</t>
  </si>
  <si>
    <t>Manage and perform data analysis to identify data quality issues</t>
  </si>
  <si>
    <t>Propose new technologies that could improve the way data is handled</t>
  </si>
  <si>
    <t>Manage data security and provide efficient access to engineering teams</t>
  </si>
  <si>
    <t>Communicate technical data and approaches to both technical and non-technical audiences</t>
  </si>
  <si>
    <t>Perform Database maintenance</t>
  </si>
  <si>
    <t>Building and analyzing dashboards and reports</t>
  </si>
  <si>
    <t>Evaluating and defining metrics and perform exploratory analysis</t>
  </si>
  <si>
    <t>Monitoring key product metrics and understanding root causes of changes in metrics</t>
  </si>
  <si>
    <t>Empower and assist operation and product teams through building key data sets and data-based recommendations</t>
  </si>
  <si>
    <t>Automating analyses and authoring pipelines via SQL/python based ETL framework</t>
  </si>
  <si>
    <t>Master's Degree in Computer Science, Electronics Engineering or other engineering or technical discipline is required (10 years of additional relevant experience may be substituted for education)</t>
  </si>
  <si>
    <t>5+ years' relevant experience as a data engineer or SQL developer.</t>
  </si>
  <si>
    <t>Expertise in Relational Database Management Systems (RDMS) with proficiency in TSQL and PL/SQL.</t>
  </si>
  <si>
    <t>Experience in Data Platform Tools such as SSIS, SSDT, SSMS, TOAD and Visual Studio.</t>
  </si>
  <si>
    <t>Experience working in an environment using CRISP-DM and Agile methodology.</t>
  </si>
  <si>
    <t>Experience in Data Engineering concepts such as ETL, ELT, performance optimization/tuning and automation of process flows.</t>
  </si>
  <si>
    <t>Hands on experience writing SQL scripts, DDLs and stored procedures to perform simple to complex analysis.</t>
  </si>
  <si>
    <t>Strong Communication, Presentation and Facilitation Skills. Must be able to explain data quality issues and impacts to a non-technical audience.</t>
  </si>
  <si>
    <t>Strong and creative analytical skills to integrate and extract meaningful information from the data available.</t>
  </si>
  <si>
    <t>Strong knowledge of data visualization tools such as PowerBI and Tableau.</t>
  </si>
  <si>
    <t>Experience working with cloud computing such as Azure/AWS, cloud architecture, Hadoop, Github/Gitbash preferred.</t>
  </si>
  <si>
    <t>Hands on experience with Python/R and working with Big Data is a plus.</t>
  </si>
  <si>
    <t>Physical Demands</t>
  </si>
  <si>
    <t>Typical office environment. Ability to sit and stand for extended periods of time</t>
  </si>
  <si>
    <t>Ability to lift 5-20 lbs.</t>
  </si>
  <si>
    <t>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t>
  </si>
  <si>
    <t>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law.",3.4,"Pro-Sphere Tek</t>
  </si>
  <si>
    <t>3.4","Austin, TX","Alexandria, VA",201 to 500 employees,2006,Company - Private,Consulting,Business Services,$50 to $100 million (USD),-1,0,0,67,119,93.0,Pro-Sphere Tek,TX,0,14,1,0,0,1,0,data engineer,na,3799,0</t>
  </si>
  <si>
    <t>249,Data Scientist,$72K-$117K (Glassdoor est.),"Job Title:</t>
  </si>
  <si>
    <t>Ameritas Life-Cincinnati-OHCN2</t>
  </si>
  <si>
    <t>Full-Time/Part Time:</t>
  </si>
  <si>
    <t>Full-time</t>
  </si>
  <si>
    <t>Deepen understanding and usage of data across the enterprise.</t>
  </si>
  <si>
    <t>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t>
  </si>
  <si>
    <t>Ameritas Life Insurance Corp is seeking a Data Scientist to drive the business by collecting and analyzing customer and operational data to deepen the understanding of the customer behavior across all channels.</t>
  </si>
  <si>
    <t>Essential Job Functions</t>
  </si>
  <si>
    <t>Work directly with the business to understand their questions, business processes, programs and/or initiatives, then identify how analytical solutions could help deliver value for them.</t>
  </si>
  <si>
    <t>Learn and understand the insurance industry, practices, standards and concepts for all business lines to determine how they are interrelated and the impact on data integration</t>
  </si>
  <si>
    <t>Determine necessary data sets and translate data into viable insights and business recommendations</t>
  </si>
  <si>
    <t>Responsible for utilizing software best practices, creating models, algorithms and modern techniques</t>
  </si>
  <si>
    <t>Utilizes extensive research and problem-solving skills that includes descriptive and predictive analytics</t>
  </si>
  <si>
    <t>Understand data collection capability in all business systems and recommend enhanced business processes</t>
  </si>
  <si>
    <t>Implement predictive modeling to create actionable outcomes</t>
  </si>
  <si>
    <t>Assist in automating data wrangling, iterative solution search and operationalization of models, working alongside data architects.</t>
  </si>
  <si>
    <t>Provide analytical support and guidance, through database querying, third-party vendor reporting and external partner reports, across the enterprise</t>
  </si>
  <si>
    <t>Work with cross-functional teams to resolve data discrepancies and system issues</t>
  </si>
  <si>
    <t>Communicate with and present to managers from all levels of the business, both internal and external</t>
  </si>
  <si>
    <t>Bachelor's degree or equivalent amount of experience required, preferably in a quantitative field such Data, Computer Actuarial Sciences, Engineering, Statistics or Mathematical degrees</t>
  </si>
  <si>
    <t>4+ years of relevant experience in the areas listed below, or equivalent combination of education and experience.</t>
  </si>
  <si>
    <t>Experience programming in R, SQL, Python</t>
  </si>
  <si>
    <t>Knowledge of statistical areas such as ANOVA, multiple regression, timeseries modeling, principal component analyses, decision trees, clustering, etc.</t>
  </si>
  <si>
    <t>The ability to handle missing data through an algorithmic approach such as multiple imputations to enable insights in sparse and messy datasets</t>
  </si>
  <si>
    <t>Experience coding and maintaining predictive algorithms</t>
  </si>
  <si>
    <t>Strong research, statistical, analytical, processing and mathematical skills with ability to structure and conduct analysis</t>
  </si>
  <si>
    <t>Fluency with analytics platforms like SAS, DSX or SPSS, Data Robot, Alteryx, etc.</t>
  </si>
  <si>
    <t>Motivated and self-directed - will seek out answers rather than waiting to be told what to do</t>
  </si>
  <si>
    <t>Disposition for data detective work a plus</t>
  </si>
  <si>
    <t>Strong written and verbal skills</t>
  </si>
  <si>
    <t>Possess strong time management skills, as you will be managing multiple projects at once</t>
  </si>
  <si>
    <t>We are Ameritas: proud to say we're in the business of fulfilling life.",3.0,"Ameritas Life Insurance Corp</t>
  </si>
  <si>
    <t>3.0","Cincinnati, OH","Lincoln, NE",1001 to 5000 employees,1887,Company - Private,Insurance Agencies &amp; Brokerages,Insurance,$2 to $5 billion (USD),-1,0,0,72,117,94.5,Ameritas Life Insurance Corp,OH,0,133,1,0,0,0,0,data scientist,na,3421,0</t>
  </si>
  <si>
    <t>250,Senior Data Scientist,$116K-$185K (Glassdoor est.),"Location: San Francisco, CA- United States</t>
  </si>
  <si>
    <t>251,Data Scientist,$78K-$126K (Glassdoor est.),"POSITION TITLE</t>
  </si>
  <si>
    <t>LOCATION</t>
  </si>
  <si>
    <t>YOUR ROLE</t>
  </si>
  <si>
    <t>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t>
  </si>
  <si>
    <t>YOUR RESPONSIBILITIES</t>
  </si>
  <si>
    <t>Research current processes and proactively identify emerging needs for analytic models</t>
  </si>
  <si>
    <t>Develop supervised (regression and classification) and unsupervised (e.g. clustering and segmentation) models</t>
  </si>
  <si>
    <t>Evolve and advance a customer behavioral segmentation model, building marketing, sales and product predicative models, analyzing results and movements of segments/clusters and providing business insights to grow the companys market share and revenue</t>
  </si>
  <si>
    <t>Design, create and implement advanced analytics and forecasting models to optimize business processes. Provide insights for decision making through the use of ML, traditional statistical modeling and BI.</t>
  </si>
  <si>
    <t>Perform monthly reporting of some key metrics as a part of advanced business intelligence support to functional areas (e.g. building Tableau dashboards or providing automated reports and decks)</t>
  </si>
  <si>
    <t>Partner with IT and Enterprise Data Management Organization (EDMO) teams on the evaluation of data assets and their proper use</t>
  </si>
  <si>
    <t>Become a trusted analytical partner to the functional areas of support (Marketing, customer solutions, Underwriting, Loss Mitigation, Pricing) and collaborate on the development and planning of analytic projects in response to business needs</t>
  </si>
  <si>
    <t>Develop and perform preliminary exploratory analysis on datasets associated with building advanced ML models. Ability to work with structured and unstructured data.</t>
  </si>
  <si>
    <t>YOUR QUALIFICATIONS</t>
  </si>
  <si>
    <t>Masters degree in a quantitative research field</t>
  </si>
  <si>
    <t>4+ years business analytics and business support functions experience</t>
  </si>
  <si>
    <t>4+ years of experience in one or more of the following statistical / analytic languages such as Python (Pandas, Scikit-Learn), Apache Spark (or PySpark), Hive, and Scala in a cloud computing environment</t>
  </si>
  <si>
    <t>4+ years of experience in one or more of the following: database query and management tools (SQL, Spark, Preseto/Athena/Hive / HQL etc.)</t>
  </si>
  <si>
    <t>Hands-on experience with advanced analytics like logistic regression, time series, forecasting, optimization, and other predictive modeling techniques. ML experience and knowledge of ML platforms, libraries and programming.</t>
  </si>
  <si>
    <t>Hands-on experience working with advanced BI tools, dashboard experience with visualization and automation tools, Tableau experience preferred</t>
  </si>
  <si>
    <t>AWS certification or proven experience in a cloud computing environment such as, Databricks, Azure, Cloudera, Hortonworks, Google Cloud, Anaconda etc.</t>
  </si>
  <si>
    <t>Some experience with legacy analytics software such SAS or willingness to learn the basics</t>
  </si>
  <si>
    <t>Ability to translate business needs into technical requirements and articulate analytic solution to get business buy-in</t>
  </si>
  <si>
    <t>Ability to influence decision makers and drive consensus</t>
  </si>
  <si>
    <t>ADDITIONAL QUALIFICATIONS</t>
  </si>
  <si>
    <t>Experience or background in customer focused fields including marketing, sales, customer research and product management</t>
  </si>
  <si>
    <t>Ability to perform complex day-to-day ETL tasks such as data gathering, data cleaning, wrangling, coding or programming, business and analytics requirements gathering, and data analysis</t>
  </si>
  <si>
    <t>Experience with large analysis datasets and enterprise scale database systems (e.g. Large Hadoop, Redshift, Hive, SQL tables etc.)</t>
  </si>
  <si>
    <t>WHY WORK AT GENWORTH</t>
  </si>
  <si>
    <t>We have a real impact on the lives of the people we serve</t>
  </si>
  <si>
    <t>We work on challenging and rewarding projects</t>
  </si>
  <si>
    <t>We give back to the communities where we live</t>
  </si>
  <si>
    <t>We offer competitive benefits including:</t>
  </si>
  <si>
    <t>Medical, Dental, Vision, Flexible Spending Account options beginning your first day</t>
  </si>
  <si>
    <t>20 days of Choice Time Off your first full year</t>
  </si>
  <si>
    <t>11 Paid Holidays</t>
  </si>
  <si>
    <t>40 hours of volunteer time off</t>
  </si>
  <si>
    <t>401K Account with matching contributions</t>
  </si>
  <si>
    <t>Tuition Reimbursement and Student Loan Repayment</t>
  </si>
  <si>
    <t>Paid Family Leave</t>
  </si>
  <si>
    <t>Child Care Subsidy Program</t>
  </si>
  <si>
    <t>COMPANY</t>
  </si>
  <si>
    <t>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t>
  </si>
  <si>
    <t>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t>
  </si>
  <si>
    <t>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potential.",3.7,"Genworth</t>
  </si>
  <si>
    <t>3.7","Raleigh, NC","Richmond, VA",1001 to 5000 employees,2004,Company - Public,Insurance Carriers,Insurance,$5 to $10 billion (USD),"MetLife, Northwestern Mutual, Prudential",0,0,78,126,102.0,Genworth,NC,0,16,1,0,1,1,1,data scientist,na,5558,3</t>
  </si>
  <si>
    <t>252,"Scientist,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</si>
  <si>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253,Analytics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</si>
  <si>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254,Clinical Data Scientist,$63K-$105K (Glassdoor est.),"THIS ROLE MUST BE BASED IN SAN DIEGO</t>
  </si>
  <si>
    <t>255,Data Scientist,$109K-$177K (Glassdoor est.),"Are you passionate about solving challenging problems?</t>
  </si>
  <si>
    <t>256,"Sr. Data Scientist, Cyber-Security LT Contract",$116K-$194K (Glassdoor est.),"SUMMARYSenior Data Scientist will assist the core Cybersecurity team in the overall data strategy for Security products and in-house solutions to consolidate vulnerabilities across the enterprise.</t>
  </si>
  <si>
    <t>They will provide technical expertise and leadership on designing and developing statistical/machine learning models to analyze multiple data sets in a big data environment. This will involve leading, developing, and deploying a robust cyber-security vulnerability data strategy.</t>
  </si>
  <si>
    <t>Lead data engineering with proven techniques, including design, development, and efficacy testing</t>
  </si>
  <si>
    <t>Apply statistical, machine learning and big-data techniques to security, specifically in anomaly detection, pattern recognition, behavior-based analysis, and correlation</t>
  </si>
  <si>
    <t>Responsible for designing, deploying, and maintaining mission critical security analytics solutions to make vulnerability data more actionable for remediation</t>
  </si>
  <si>
    <t>Creates prototypes in a lean/agile manner in order to influence product direction</t>
  </si>
  <si>
    <t>Documents development efforts through system design flows, data models, etc.</t>
  </si>
  <si>
    <t>REQUIREMENTS</t>
  </si>
  <si>
    <t>Ph. D. or Masters in Computer Science, Math, Statistics, or related quantitative discipline</t>
  </si>
  <si>
    <t>3+ years experiences as data scientist with strong fundamentals in applied statistics and probability</t>
  </si>
  <si>
    <t>Extensive experience designing and executing machine learning models and applications</t>
  </si>
  <si>
    <t>Working experience in big data environment including AWS, Apache Spark, and Hadoop</t>
  </si>
  <si>
    <t>Programming language experience including Python/scikit-learn/matplotlib, R, Scala or Java</t>
  </si>
  <si>
    <t>Experience devising and driving applied research projects from proof-of-concept through implementation</t>
  </si>
  <si>
    <t>Experience with manipulating data and ETL in parallel processing and distributed computing environments</t>
  </si>
  <si>
    <t>Excellent presentation and communication skills",3.2,"Numeric, LLC</t>
  </si>
  <si>
    <t>3.2","Phila, PA","Chadds Ford, PA",1 to 50 employees,-1,Company - Private,Staffing &amp; Outsourcing,Business Services,$5 to $10 million (USD),-1,0,0,116,194,155.0,"Numeric, LLC",PA,0,-1,1,0,1,1,1,data scientist,senior,1817,0</t>
  </si>
  <si>
    <t>257,Data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</si>
  <si>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258,Data Scientist,$83K-$133K (Glassdoor est.),"Trace Data is developing a ground breaking product to help companies monitor and secure their data. We're integrating the world of security, observability and connectivity. We're looking for people with a strong background or interest in building successful products and systems</t>
  </si>
  <si>
    <t xml:space="preserve"> you're comfortable in dealing with lots of moving pieces</t>
  </si>
  <si>
    <t xml:space="preserve"> you have exquisite attention to detail</t>
  </si>
  <si>
    <t xml:space="preserve"> and love learning new technologies and systems.</t>
  </si>
  <si>
    <t>As our Data Scientist, you will:</t>
  </si>
  <si>
    <t>Develop large scale machine learning algorithms that support monitoring, privacy and security capabilities.</t>
  </si>
  <si>
    <t>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t>
  </si>
  <si>
    <t>Design, build, and launch efficient &amp; reliable new data models, schemas and pipelines to enable analysis, modeling and machine learning.</t>
  </si>
  <si>
    <t>Partner with product managers, designers, and engineers to prototype and productize data mining features.</t>
  </si>
  <si>
    <t>Advise on best practices and statistical methods for measuring and evaluating experiments.</t>
  </si>
  <si>
    <t>You may be fit for this role if you:</t>
  </si>
  <si>
    <t>Have experience of building products from the ground up.</t>
  </si>
  <si>
    <t>Have a Bachelor's/Master's degree or higher in a technical field such as Computer Science, Statistics, Economics, Operations Research, Math, Physics or Engineering.</t>
  </si>
  <si>
    <t>Have a deep theoretical understanding of modern machine learning algorithms, statistical models or optimization.</t>
  </si>
  <si>
    <t>Have experience with data tools such as Python, R, SAS, SQL, etc and strong skills in data analysis, data visualization and engineering.</t>
  </si>
  <si>
    <t>Have the ability to own your modeling work from model development all the way to launching into production with minimal help from engineers.</t>
  </si>
  <si>
    <t>Have experience with MapReduce, Spark, Hive, HBase, Google BigQuery, BigTable is a plus. Experience ML frameworks like Tensorflow, PyTorch, Spark MLlib, XGBoost, and Scikit-Learn is a plus.</t>
  </si>
  <si>
    <t>You're a strong communicators</t>
  </si>
  <si>
    <t xml:space="preserve"> explaining complex technical concepts to product managers, data analysts, and other engineers shouldn't be a problem for you.</t>
  </si>
  <si>
    <t>About Trace Data</t>
  </si>
  <si>
    <t>Trace Data is an early stage startup founded in 2019 and headquartered in Oakland, California. We're backed by top tier investors including Accel and Kleiner Perkins.</t>
  </si>
  <si>
    <t>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t>
  </si>
  <si>
    <t>Trace Data provides equal employment opportunities (EEO). All applicants are considered without regards to race, color, religion, national origin, age, sex, marital status, ancestry, physical or mental disability, veteran status, or sexual orientation.",3.9,"Trace Data</t>
  </si>
  <si>
    <t>3.9","Oakland, CA","Santa Ana, CA",51 to 200 employees,2000,Company - Private,Insurance Carriers,Insurance,$10 to $25 million (USD),-1,0,0,83,133,108.0,Trace Data,CA,0,20,1,0,1,0,0,data scientist,na,3029,0</t>
  </si>
  <si>
    <t>259,Sr. Scientist - Digital &amp; Image Analysis/Computational Pathology,$105K-$198K (Glassdoor est.),"Job Description</t>
  </si>
  <si>
    <t>260,Digital Marketing &amp; ECommerce Data Analyst,$31K-$72K (Glassdoor est.),"Digital Marketing &amp; eCommerce Data Analyst</t>
  </si>
  <si>
    <t>261,Principal Scientist - Immunologist,$98K-$182K (Glassdoor est.),"Job Description</t>
  </si>
  <si>
    <t>262,Senior Data Analyst,$55K-$100K (Glassdoor est.),"As a precaution and in compliance with applicable state stay-at-home guidelines, Dodge Data &amp; Analytics has directed all employees to work from home and to suspend business travel until further notice.</t>
  </si>
  <si>
    <t>263,Insurance Financial Data Analyst,$45K-$82K (Glassdoor est.),"DESCRIPTION</t>
  </si>
  <si>
    <t>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t>
  </si>
  <si>
    <t>Clearwater aggregates, reconciles, and reports on more than $3.5 trillion in assets across many Fortune 500 clients.</t>
  </si>
  <si>
    <t>Position Details</t>
  </si>
  <si>
    <t>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t>
  </si>
  <si>
    <t>Work closely with client services and development departments to ensure the timely and accurate delivery of Insurance reports each month</t>
  </si>
  <si>
    <t>Reconcile Insurance reports using a state of the art web-based tie-out system and answer related questions</t>
  </si>
  <si>
    <t>Look for patterns of errors to identify possible common causes</t>
  </si>
  <si>
    <t>Research accounting guidance to support client services in responding to client questions</t>
  </si>
  <si>
    <t>Continuous learning and improvement in a constantly changing work environment</t>
  </si>
  <si>
    <t>Knowledge of STAT and NAIC guidance</t>
  </si>
  <si>
    <t>Strong organizational and interpersonal skills</t>
  </si>
  <si>
    <t>Strong problem solving and math skills</t>
  </si>
  <si>
    <t>Strong skills with Excel such as VLookUp, SUMIF, Pivot Tables, and Ribbon Utilization</t>
  </si>
  <si>
    <t>Bachelor's degree in related area of study</t>
  </si>
  <si>
    <t>Desired Experience and Skills</t>
  </si>
  <si>
    <t>Investment accounting experience, CPA preferred</t>
  </si>
  <si>
    <t>Knowledge of fixed income investments</t>
  </si>
  <si>
    <t>Securities or financial markets experience</t>
  </si>
  <si>
    <t>SQL query writing skills</t>
  </si>
  <si>
    <t>Headquarters in the heart of downtown Boise</t>
  </si>
  <si>
    <t>Business casual atmosphere in a flexible working environment</t>
  </si>
  <si>
    <t>Team focused culture that promotes innovation and ownership</t>
  </si>
  <si>
    <t>Access to cutting edge investment reporting technology and expertise</t>
  </si>
  <si>
    <t>Continual learning, professional development and growth opportunities</t>
  </si>
  <si>
    <t>Competitive salary and benefits package</t>
  </si>
  <si>
    <t xml:space="preserve"> including health, vision and dental</t>
  </si>
  <si>
    <t>Additional benefits including PTO, 401(k) with 4% employer match",4.2,"Clearwater Analytics</t>
  </si>
  <si>
    <t>4.2","Boise, ID","Boise, ID",501 to 1000 employees,2004,Company - Private,Investment Banking &amp; Asset Management,Finance,$50 to $100 million (USD),-1,0,0,45,82,63.5,Clearwater Analytics,ID,1,16,0,0,0,0,1,analyst,na,2643,0</t>
  </si>
  <si>
    <t>264,Data Scientist,$83K-$135K (Glassdoor est.),"ONLY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preferred)",4.0,"Tekvalley, Corp.</t>
  </si>
  <si>
    <t>4.0","San Francisco, CA","Pleasanton, CA",1 to 50 employees,-1,Company - Private,IT Services,Information Technology,Less than $1 million (USD),-1,0,0,83,135,109.0,"Tekvalley, Corp.",CA,0,-1,1,0,0,0,0,data scientist,na,714,0</t>
  </si>
  <si>
    <t>265,Data Scientist,$70K-$122K (Glassdoor est.),"Headquartered in Lynchburg, Va., BWX Technologies, Inc. (NYSE:BWXT) is a leading supplier of nuclear components and fuel to the U.S. government</t>
  </si>
  <si>
    <t xml:space="preserve"> provides technical and management services to support the U.S. government in the operation of complex facilities and environmental remediation activities</t>
  </si>
  <si>
    <t xml:space="preserve">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t>
  </si>
  <si>
    <t>BWXT is seeking a talented Data Scientist with computer vision experience and machine/deep learning skills for research and development of learning platforms for nuclear power, propulsion, advanced manufacturing and medicine. This position will be based in Oak Ridge, TN.</t>
  </si>
  <si>
    <t>Job Description/Duties:</t>
  </si>
  <si>
    <t>Creates 3D visualizations from data, research, and code imagery in a machine and deep learning environment to overcome advanced manufacturing abnormalities.</t>
  </si>
  <si>
    <t>Works cooperatively with engineers to create, build, maintain and modify data acquisition and sensor suites for automated data collection that supports quality and performance</t>
  </si>
  <si>
    <t>Writes algorithms and solve predictive problems by collecting, curating and integrating structured and unstructred data from different sources using convolutional neural networks, PCA, probabilistic modeling and other data science techniques.</t>
  </si>
  <si>
    <t>Performs functional and performance statistical analyses, set up designed experiments in the course of development, create and maintain testing documentation.</t>
  </si>
  <si>
    <t>Job Qualifications/Requirements:</t>
  </si>
  <si>
    <t>A Bachelorâ€™s Degree in a technical or computational field of study (e.g., engineering, computer science, mathematics) with a concentration or project experience applying data science techniques is required.</t>
  </si>
  <si>
    <t>A Master's Degree with either or both degrees employing statistical techniques and machine or deep learning methods is preferred.</t>
  </si>
  <si>
    <t>A minimum of 3 years of related experience is required.</t>
  </si>
  <si>
    <t>Foundational education in scientific or engineering field augmented by data science specialization or experience is preferred.</t>
  </si>
  <si>
    <t>Strong analytical programming in C++, Python, R and/or equivalent is required.</t>
  </si>
  <si>
    <t>Visualization expertise such as OpenCV or other computational imaging software experience is required.</t>
  </si>
  <si>
    <t>Experience with deep learning methods (Tensorflow-based packages or similar, PyTorch, Keras) required.</t>
  </si>
  <si>
    <t>Must be a US Citizen with no dual citizenship.</t>
  </si>
  <si>
    <t>Must be able to obtain and maintain a U.S. Department of Energy (DOE) clearance.</t>
  </si>
  <si>
    <t>US Citizenship, with no dual citizenship is required for this position.</t>
  </si>
  <si>
    <t>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t>
  </si>
  <si>
    <t>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t>
  </si>
  <si>
    <t>https://www.dol.gov/ofccp/regs/compliance/posters/pdf/eeopost.pdf</t>
  </si>
  <si>
    <t>https://www.dol.gov/ofccp/regs/compliance/posters/pdf/OFCCP_EEO_Supplement_Final_JRF_QA_508c.pdf",3.5,"BWX Technologies</t>
  </si>
  <si>
    <t>3.5","Oak Ridge, TN","Lynchburg, VA",5001 to 10000 employees,1850,Company - Public,Aerospace &amp; Defense,Aerospace &amp; Defense,$500 million to $1 billion (USD),-1,0,0,70,122,96.0,BWX Technologies,TN,0,170,1,0,0,0,0,data scientist,na,3796,0</t>
  </si>
  <si>
    <t>266,Principal Data Scientist with over 10 years experience,Employer Provided Salary:$200K-$250K,"Position Title: Principal Data Scientist</t>
  </si>
  <si>
    <t>267,Data Engineer,$70K-$132K (Glassdoor est.),"The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t>
  </si>
  <si>
    <t>Build the infrastructure required for optimal extraction, transformation, and loading of data from a wide variety of data sources</t>
  </si>
  <si>
    <t>Identify, design, and implement internal process improvements: automating manual processes, optimizing data delivery, re-designing infrastructure for greater scalability</t>
  </si>
  <si>
    <t>Create and maintain optimal data pipeline architecture</t>
  </si>
  <si>
    <t>Assemble large, complex data sets that meet business requirements</t>
  </si>
  <si>
    <t>Build analytics tools that utilize the data pipeline to provide actionable insights into operational efficiency, financial reports and other key business performance metrics</t>
  </si>
  <si>
    <t>Work with stakeholders including the Engineering and Analytic teams to assist with data-related technical issues and support their data infrastructure needs</t>
  </si>
  <si>
    <t>Create data tools to support business informational technology process</t>
  </si>
  <si>
    <t>Work with the data analytics team to strive for greater functionality in our data systems</t>
  </si>
  <si>
    <t>Perform other related duties as required and assigned</t>
  </si>
  <si>
    <t>Demonstrate behaviors which are aligned with the organizationâ€™s desired culture and values</t>
  </si>
  <si>
    <t>Moderate experience working with relational databases, query authoring (SQL) as well as working familiarity with a variety of databases.</t>
  </si>
  <si>
    <t>Moderate knowledge of AWS cloud services: EC2, EMR, RDS, Redshift</t>
  </si>
  <si>
    <t>Experience with object-oriented/object function scripting languages: Python, Java, C++</t>
  </si>
  <si>
    <t>Experience building and optimizing AWS data pipelines, architectures and data sets.</t>
  </si>
  <si>
    <t>Strong project management and organizational skills.</t>
  </si>
  <si>
    <t>Moderate skill in business intelligence tools such as Tableau or Qlik</t>
  </si>
  <si>
    <t>Moderate skills with MS Office, including Excel &amp; PowerPoint</t>
  </si>
  <si>
    <t>Must be a team player with strong attention to detail and able to work independently</t>
  </si>
  <si>
    <t>Proven track record at delivering timely and accurate information in a fast-paced environment</t>
  </si>
  <si>
    <t>Excellent critical thinking, problem solving, and mathematical skills, and sound judgment</t>
  </si>
  <si>
    <t>Strong business acumen and ability to interface with executive management",3.2,"PennyMac</t>
  </si>
  <si>
    <t>3.2","Agoura Hills, CA","Westlake Village, CA",1001 to 5000 employees,2008,Company - Public,Lending,Finance,$500 million to $1 billion (USD),"Nationstar Mortgage, Caliber Funding, Quicken Loans",0,0,70,132,101.0,PennyMac,CA,0,12,1,0,0,1,1,data engineer,na,2501,3</t>
  </si>
  <si>
    <t>268,Senior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</si>
  <si>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269,Data Engineer I - Azure,$54K-$101K (Glassdoor est.),"Youâ€™re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t>
  </si>
  <si>
    <t>Work Shift</t>
  </si>
  <si>
    <t>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t>
  </si>
  <si>
    <t>Essential Duties and Responsibilities include the following. Other duties may be assigned.</t>
  </si>
  <si>
    <t>1. Demonstrate the Vermeer characteristics of caring culture, demonstrating agility, customer focused, and stewardship and model the associated behaviors.</t>
  </si>
  <si>
    <t>2. Implement data ingestion techniques for real time and batch processes for structured and unstructured data sources.</t>
  </si>
  <si>
    <t>3. Understand complex business requirements and build end-to-end and simplified enterprise information architecture solutions.</t>
  </si>
  <si>
    <t>4. Follow best practices and security standards for all data, including personally identifiable data.</t>
  </si>
  <si>
    <t>5. Ensure solutions adhere and conform to business requirements, data integrity standards, and Software Development Lifecycle (SDLC).</t>
  </si>
  <si>
    <t>6. Ability to work in an Agile project methodology. Participate in project planning sessions, review requirements and functional specifications.</t>
  </si>
  <si>
    <t>Education and/or Experience</t>
  </si>
  <si>
    <t>- Bachelorâ€™s degree in Computer Science, Computer Engineering, Data Engineering, Data Science, Informatics, or related field.</t>
  </si>
  <si>
    <t>Other Skills and Abilities</t>
  </si>
  <si>
    <t>- Experience with relational databases, SQL queries, relational and dimensional data modeling, and data warehouses.</t>
  </si>
  <si>
    <t>- Ability to use and create web services and other integration technologies (REST, XML/JSON, SOAP, .NET).</t>
  </si>
  <si>
    <t>- Ability to be highly adaptable, a fast learner, and resourceful.</t>
  </si>
  <si>
    <t>- Demonstration of good verbal and written communication skills, to communicate technical information to non-technical personnel.</t>
  </si>
  <si>
    <t>Travel</t>
  </si>
  <si>
    <t>Up to 5% domestic and/or international travel by car or plane may be required.</t>
  </si>
  <si>
    <t>AZURE SPECIFIC DUTIES AND RESPONSIBILITIES</t>
  </si>
  <si>
    <t>Working knowledge of Data architecture and enterprise data modeling principles.</t>
  </si>
  <si>
    <t>Experience in designing solutions utilizing, SQL Server, Azure SQL DW and Big Data platforms (i.e. Azure Data Lake, Azure Data Factory).</t>
  </si>
  <si>
    <t>Knowledge of Azure SQL, and other Azure offerings centered around Data and Analytics (Azure Machine Learning, Data Lake, Data Factory, Streaming Analytics, Table Storage, Hadoop, etc.)</t>
  </si>
  <si>
    <t>All qualified applicants will receive consideration for employment without regard to race, color, religion, gender, gender identity, sexual orientation, national origin, age, disability or veteran status.",3.9,"Vermeer</t>
  </si>
  <si>
    <t>3.9","Pella, IA","Pella, IA",1001 to 5000 employees,1948,Company - Private,Industrial Manufacturing,Manufacturing,$1 to $2 billion (USD),"Caterpillar, John Deere, CNH Industrial",0,0,54,101,77.5,Vermeer,IA,1,72,0,0,0,0,1,data engineer,na,3490,3</t>
  </si>
  <si>
    <t>270,"Sr. Scientist, Quantitative Translational Sciences",$117K-$206K (Glassdoor est.),"Job Description</t>
  </si>
  <si>
    <t>271,MED TECH/LAB SCIENTIST - LABORATORY,$21-$34 Per Hour(Glassdoor est.),"Evening: 3P-1130P or Night Shift 11P-730A</t>
  </si>
  <si>
    <t>272,Sr. Data Scientist II,$111K-$183K (Glassdoor est.),"Data Scientist</t>
  </si>
  <si>
    <t>273,Data Scientist,$68K-$112K (Glassdoor est.),"Must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t>
  </si>
  <si>
    <t>Job Segment: Database, Scientific, SQL, Technology, Engineering",3.5,"L&amp;T Infotech</t>
  </si>
  <si>
    <t>3.5","San Ramon, CA","Mumbai, India",10000+ employees,1997,Company - Public,IT Services,Information Technology,Unknown / Non-Applicable,"Infosys, Accenture, Capgemini",0,0,68,112,90.0,L&amp;T Infotech,CA,0,23,1,0,0,0,1,data scientist,na,1231,3</t>
  </si>
  <si>
    <t>274,Information Security Data Analyst,$42K-$74K (Glassdoor est.),"PRIMARY PURPOSE:</t>
  </si>
  <si>
    <t>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t>
  </si>
  <si>
    <t>1.Uses a combination of software tools, statistical analysis, critical thinking, programming and/or scripting, and web research to analyze large, complex sets of data related to Information Security data, including vulnerability and compliance scans.</t>
  </si>
  <si>
    <t>2.Conducts routine and ad hoc data extraction, analysis, charting and reporting to inform data-based decision making for management.</t>
  </si>
  <si>
    <t>3.Extracts information security data from multiple sources and inspects, cleans and models the data to discover useful information for the Department.</t>
  </si>
  <si>
    <t>4.Identifies, analyzes, and interprets trends, patterns, and outliers in complex data.</t>
  </si>
  <si>
    <t>5.Quantifies the impact and assesses the severity of data issues.</t>
  </si>
  <si>
    <t>6.Proposes and assists in the development of innovative ways of presenting complex data and metrics.</t>
  </si>
  <si>
    <t>7.Monitors systems and tools for malicious activity, providing appropriate correlation of threats across the entire enterprise.</t>
  </si>
  <si>
    <t>8.Partners with business and functional units to create and maintain the bankâ€™s Business Continuity, Disaster Recovery Plans, and Incident Response Plan.</t>
  </si>
  <si>
    <t>9.Assists the Information Security team with implementing appropriate monitoring and testing to ensure the Bankâ€™s information security protocols are adhered to across the organization.</t>
  </si>
  <si>
    <t>10.Maintains information security documentation including procedures, processes and guidelines that are implemented to ensure the organizationâ€™s information security safety and soundness and compliance with all applicable banking regulations.</t>
  </si>
  <si>
    <t>11.May assist in the creation and maintenance of information security procedures designed for business and technology units to establish and maintain a compliant, risk-focused information security platform.</t>
  </si>
  <si>
    <t>12.Has understanding of security solutions such as SEIM, IPS/IDS, End Point Security, Network Security, Database Security, Firewalls, Cloud Proxy, Network Admission Control and Network Segregation to identify security risks.</t>
  </si>
  <si>
    <t>13.Maintains ongoing communications with IT peers to ensure enterprise-wide understanding of information security goals, to solicit feedback and to foster co-operation.</t>
  </si>
  <si>
    <t>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t>
  </si>
  <si>
    <t>15.Maintains current knowledge and understanding of the information security industry including awareness of new or revised security solutions, improved security processes and the development of new attacks and threat vectors.</t>
  </si>
  <si>
    <t>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t>
  </si>
  <si>
    <t>17.Active participant in Incident Response Plan tabletop exercises.</t>
  </si>
  <si>
    <t>18.Creates/Maintains vulnerability scans, and then analyze data and integrate into reporting and dashboard creation.</t>
  </si>
  <si>
    <t>19.Has input on security policies, controls and cyber incident response planning.</t>
  </si>
  <si>
    <t>20.Ensures continued compliance with laws and applicable regulations.</t>
  </si>
  <si>
    <t>21.Chooses and recommends security products, as necessary.</t>
  </si>
  <si>
    <t>22.Assists in the coordination of electronic discovery and digital forensic investigations.</t>
  </si>
  <si>
    <t>JOB SPECIFICATIONS:</t>
  </si>
  <si>
    <t>Knowledge, Skills&amp; Abilities</t>
  </si>
  <si>
    <t>â€˘Working knowledge of information systems&amp; technology audit processes and procedures.</t>
  </si>
  <si>
    <t>â€˘Demonstrated ability to understand complex security issues.</t>
  </si>
  <si>
    <t>â€˘Proven ability to successfully partner with internal clients and vendors to align strategy with deliverables, identify business challenges and develop alternatives to mitigate.</t>
  </si>
  <si>
    <t>â€˘Working knowledge of SQL preferred.</t>
  </si>
  <si>
    <t>â€˘Understands the IT threat landscape for banking and financial services industry.</t>
  </si>
  <si>
    <t>â€˘Strong service management and service delivery orientation.</t>
  </si>
  <si>
    <t>â€˘Strong written, oral, and interpersonal communication skills.</t>
  </si>
  <si>
    <t>â€˘Ability to present ideas in user-friendly language to a variety of constituent audiences.</t>
  </si>
  <si>
    <t>â€˘Proven ability to work within a changing environment and lead the implementation of change.</t>
  </si>
  <si>
    <t>â€˘Ability to assess the impact or potential impact of change management initiatives of various sizes and degrees of complexities on business financials and performance.</t>
  </si>
  <si>
    <t>â€˘Ability to effectively prioritize and execute tasks in a high-pressure environment.</t>
  </si>
  <si>
    <t>Experience&amp; Education</t>
  </si>
  <si>
    <t>â€˘Bachelorâ€™s degree in related discipline or equivalent work experience required.</t>
  </si>
  <si>
    <t>â€˘Minimum 4 years of progressively responsible professional experience in an information technology environment with demonstrated experience core security concepts and data analysis.</t>
  </si>
  <si>
    <t>â€˘Experience implementing system solutions in a banking environment preferred.</t>
  </si>
  <si>
    <t>â€˘Experience with data presentation via a dashboard preferred.</t>
  </si>
  <si>
    <t>â€˘Industry recognized Infosec certifications such as CompTIA Security+, GSEC, CISSP: Certified Information Systems Security Professional, CISM: Certified Information Security Manager, strongly desired.</t>
  </si>
  <si>
    <t>Internal and External Contacts</t>
  </si>
  <si>
    <t>â€˘Extensive external contact with equipment and service suppliers.</t>
  </si>
  <si>
    <t>â€˘Internal contacts are with all department managers, senior management and directors on an ongoing basis.</t>
  </si>
  <si>
    <t>Working Conditions/Physical Requirements</t>
  </si>
  <si>
    <t>Office environment. Ability to operate computer. Ability to communicate in order to exchange simple to complex information with individuals and groups. Ability to travel throughout Bank footprint.</t>
  </si>
  <si>
    <t>Minorities/Females/Veterans/Individuals with Disabilities/Sexual Orientation/Gender Identity</t>
  </si>
  <si>
    <t>For Recruiting Agencies</t>
  </si>
  <si>
    <t>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resumes.",4.3,"OceanFirst Financial</t>
  </si>
  <si>
    <t>4.3","Red Bank, NJ","Toms River, NJ",501 to 1000 employees,1902,Company - Public,Banks &amp; Credit Unions,Finance,$5 to $10 billion (USD),-1,0,0,42,74,58.0,OceanFirst Financial,NJ,0,118,0,0,0,1,0,analyst,na,6600,0</t>
  </si>
  <si>
    <t>275,Excel / VBA / SQL Data Analyst,$44K-$78K (Glassdoor est.),"Excel / VBA / SQL Data Analyst</t>
  </si>
  <si>
    <t>276,Machine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</si>
  <si>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277,Data Scientist,$95K-$161K (Glassdoor est.),"Overview</t>
  </si>
  <si>
    <t>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t>
  </si>
  <si>
    <t>* Work on the end-to-end data science pipeline: from data collection and cleaning, to experimenting with predictive models, to deployment of the results</t>
  </si>
  <si>
    <t>* Perform exploratory data analysis and write data pipelines to improve data quality for downstream tasks</t>
  </si>
  <si>
    <t>* Train models to understand and predict price dynamics of artworks and other luxury commerce categories</t>
  </si>
  <si>
    <t>* Build recommender systems for artworks and other luxury commerce categories, to deliver a personalized experience to clients</t>
  </si>
  <si>
    <t>* Develop off-line evaluation metrics and craft real-world tests to measure modelâ€™s efficacy</t>
  </si>
  <si>
    <t>* Build production data pipelines and services on Google Cloud Platform to deploy data science products</t>
  </si>
  <si>
    <t>* Collaborate closely with data engineers, machine learning engineers, infrastructure engineers</t>
  </si>
  <si>
    <t>* Work from our office in New York City, and contribute to the product vision for reshaping a 300-year old industry through automation and data science</t>
  </si>
  <si>
    <t>* M.S. in CS, EE, Stats or other quantitative field</t>
  </si>
  <si>
    <t>* Strong understanding of statistics and machine learning</t>
  </si>
  <si>
    <t>* Experience working with and designing machine learning/deep learning models, and a documented history of code or research accomplishments</t>
  </si>
  <si>
    <t>* Highly proficient in at least one of the following programming languages for data engineering and data science: Python, C++, or Java. (Experience in Python preferred)</t>
  </si>
  <si>
    <t>* Friendly, hard-working, collaborative, and able to multitask are musts in our lean team",3.6,"Sotheby's</t>
  </si>
  <si>
    <t>3.6","New York, NY","New York, NY",1001 to 5000 employees,1744,Company - Public,Auctions &amp; Galleries,Retail,$500 million to $1 billion (USD),-1,0,0,95,161,128.0,Sotheby's,NY,1,276,1,0,0,0,0,data scientist,na,2041,0</t>
  </si>
  <si>
    <t>278,Data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</si>
  <si>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279,Data Scientist,$72K-$120K (Glassdoor est.),"Preferred Qualifications</t>
  </si>
  <si>
    <t>280,Data Scientist,$76K-$126K (Glassdoor est.),"Roles and responsibilities include the following:</t>
  </si>
  <si>
    <t>Improve business/scientific decisions across both a broad range of Key Performance Indicators and functions</t>
  </si>
  <si>
    <t>Supports multiple, high impact data research and analysis projects</t>
  </si>
  <si>
    <t>Leverage data / big data to discover patterns and solve strategic analytic business problems using both structured and unstructured data sets across many environments</t>
  </si>
  <si>
    <t>Develop analytic capabilities that drive better outcomes for both customers and the company</t>
  </si>
  <si>
    <t>Successful candidates will have the following background/experience:</t>
  </si>
  <si>
    <t>Advanced degree in computer science, mathematics, management science, engineering, operations research, statistics, or related (Master's degree required, MD or PhD preferred)</t>
  </si>
  <si>
    <t>2+ years' experience in data science, advanced analytics, and model building</t>
  </si>
  <si>
    <t>Experience with statistical analysis methods</t>
  </si>
  <si>
    <t>Excellent visualization experience utilizing either Spotfire / Tableau / Clickview and/or custom built solutions</t>
  </si>
  <si>
    <t>Experience with big data manipulation and analysis using varying frameworks/tools: SQL, Python, R, SAS</t>
  </si>
  <si>
    <t>Strong written and verbal communications skills</t>
  </si>
  <si>
    <t xml:space="preserve"> comfortable communicating with senior levels of both business and technology leadership</t>
  </si>
  <si>
    <t>Experience driving large analytic projects and programs to completion</t>
  </si>
  <si>
    <t>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t>
  </si>
  <si>
    <t>Good organizational and communication skills, the ability to work in a collaborative environment, and a desire to improve skills are essential",2.3,"Vanda Pharmaceuticals</t>
  </si>
  <si>
    <t>2.3","Washington, DC","Washington, DC",201 to 500 employees,2003,Company - Public,Biotech &amp; Pharmaceuticals,Biotech &amp; Pharmaceuticals,$100 to $500 million (USD),-1,0,0,76,126,101.0,Vanda Pharmaceuticals,DC,1,17,1,0,0,0,1,data scientist,na,1727,0</t>
  </si>
  <si>
    <t>281,Senior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</si>
  <si>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282,"Data Scientist, Senior",$108K-$176K (Glassdoor est.),"Are you passionate about solving challenging problems?</t>
  </si>
  <si>
    <t>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t>
  </si>
  <si>
    <t>Strong data management skills, including SQL, NoSQL (MongoDB), and triplestore/graph</t>
  </si>
  <si>
    <t>databases</t>
  </si>
  <si>
    <t>Experience createing and managing ETL processes using Ni-Fi or similar software using both</t>
  </si>
  <si>
    <t>structured and unstructured data</t>
  </si>
  <si>
    <t>AWS experience, particularly with EC2, S3, Cloudwatch, RDS</t>
  </si>
  <si>
    <t>Experience with data visualization tools</t>
  </si>
  <si>
    <t>Experience with or working knowledge of ElasticSearch or similar</t>
  </si>
  <si>
    <t>Perform ad-hoc analysis and present results in a clear manner</t>
  </si>
  <si>
    <t>Conduct undirected research and frame open-ended industry / customer questions</t>
  </si>
  <si>
    <t>Recommend cost-effective changes to existing procedures and strategies</t>
  </si>
  <si>
    <t>Create / maintain tools to extract features from a variety of sources including raster to vector,</t>
  </si>
  <si>
    <t>vector to vector, text to vector, and text to database.</t>
  </si>
  <si>
    <t>Write / maintain Python Scripts in ARCGIS to improve efficiency of the production process.</t>
  </si>
  <si>
    <t>Support Business Processing Re-Engineering</t>
  </si>
  <si>
    <t>Perform Data Conversion/migration</t>
  </si>
  <si>
    <t>Perform Business Analytics</t>
  </si>
  <si>
    <t>Work with the Government on new production capabilities / services</t>
  </si>
  <si>
    <t>Strong data management skills, including SQL, NoSQL (MongoDB), and RDF</t>
  </si>
  <si>
    <t>(triplestore/graph) databases</t>
  </si>
  <si>
    <t>Linux experience</t>
  </si>
  <si>
    <t>Strong data management skills, including SQL, NoSQL (MongoDB), and triplestore/graph databases</t>
  </si>
  <si>
    <t>Experience createing and managing ETL processes using Ni-Fi or similar software using both structured and</t>
  </si>
  <si>
    <t>unstructured data</t>
  </si>
  <si>
    <t>Experience with combining digital cartography, computer technology, GIS, cartographic and geospatial</t>
  </si>
  <si>
    <t>production techniques, remote sensing, photogrammetry, and digital data formats.</t>
  </si>
  <si>
    <t>Ability to clean / prune data to discard irrelevant information</t>
  </si>
  <si>
    <t>Ability to examine data from a variety of angles to determine hidden value, weaknesses, trends, and / or</t>
  </si>
  <si>
    <t>opportunities</t>
  </si>
  <si>
    <t>Advanced knowledge of ESRI ArcGIS and ArcServer.</t>
  </si>
  <si>
    <t>4.0","Fort Belvoir, VA","Mc Lean, VA",501 to 1000 employees,2012,Company - Private,Enterprise Software &amp; Network Solutions,Information Technology,$100 to $500 million (USD),"Leidos, CACI International, Booz Allen Hamilton",0,0,108,176,142.0,Novetta,VA,0,8,1,0,0,1,0,data scientist,senior,4637,3</t>
  </si>
  <si>
    <t>283,Senior Data Scientist,$130K-$208K (Glassdoor est.),"CK-12â€™s mission is to provide free access to open-source content and technology tools that empower students as well as teachers to enhance and experiment with different learning styles, resources, levels of competence, and circumstances.</t>
  </si>
  <si>
    <t>To achieve this noble and ambitious vision, we at CK-12 are challenging the traditional model of education to transform it dramatically. Technology has opened up lots of opportunities to revolutionize education for the benefit of students, teachers, and parents.</t>
  </si>
  <si>
    <t>We have chosen to be non-profit so that we can effectively realize our mission and so that we can do the right thing! It also provides us the ability to experiment with big and bold ideas. CK-12 is backed by Vinod Khosla, a renowned technology venture capitalist.</t>
  </si>
  <si>
    <t>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t>
  </si>
  <si>
    <t>Technology is key to scale education and we deeply believe in it. Come develop great solutions on our cloud-based (AWS) AI-first platform delivering rich and interactive content.</t>
  </si>
  <si>
    <t>Does our mission, people and technologies excite you? If the answer is YES! and you are a great technologist who will challenge status-quo (no order takers please!) by innovating, please come join us! Together, we will change the world!</t>
  </si>
  <si>
    <t>CORE RESPONSIBILITIES</t>
  </si>
  <si>
    <t>Extract and Analyse the large volume of data deeply to understand and deduce a wide range of information about our users</t>
  </si>
  <si>
    <t>Transform these insights into actionable reports (~50% of your time would be involved in this activity)</t>
  </si>
  <si>
    <t>Anticipate userâ€™s needs based on their past actions, collaborative filters and other data analytics techniques to create highly engaging experiences that increase usage (for new and repeat users) of CK-12 and at the same time increase learning outcomes for our users</t>
  </si>
  <si>
    <t>Communicate data insights to the team and recommend concrete actions and inferences to the team</t>
  </si>
  <si>
    <t>Provide technical expertise in statistical analysis, mathematical modeling, data mining/machine learning</t>
  </si>
  <si>
    <t>Institutionalize user analytics in processes and decision making, both strategic and tactical that will drive to achieve CK-12 mission</t>
  </si>
  <si>
    <t>Develop a sound understanding of the Education and Ed Tech market, competitive landscape, industry-wide data, and benchmarks, and create yardstick/milestones for the organization to set or beat</t>
  </si>
  <si>
    <t>Analytics is part of our DNA and whatever features we build (or the ones that are live currently) capture enough meaningful analytics for future data mining</t>
  </si>
  <si>
    <t>Develop a strong understanding of K-12 content, pedagogies, student learning habits to analyze and inform about content and product effectiveness</t>
  </si>
  <si>
    <t>Develop a strong understanding of teacher and student needs, desires and workflows to inform data analytics and analysis</t>
  </si>
  <si>
    <t>Have fun while driving innovation through data by challenging the status quo in education and learning and providing creative data-based solutions</t>
  </si>
  <si>
    <t>5+ years of experience as a Data Scientist</t>
  </si>
  <si>
    <t>Proficiency in SQL or NoSQL and handling large and messy datasets</t>
  </si>
  <si>
    <t>Proficiency in data visualization software and/or libraries (e.g. Tableau, Periscope, matplotlib, etc)</t>
  </si>
  <si>
    <t>Proficiency in Pandas, SAS, R, Matlab or other analytics/data mining package</t>
  </si>
  <si>
    <t>Experience with mathematical, statistical, and scientific modeling skills</t>
  </si>
  <si>
    <t>Experience in segmentation building, predictive analytics, and statistical modeling</t>
  </si>
  <si>
    <t>Adept at problem-solving using both textbook methods and novel viewpoints</t>
  </si>
  <si>
    <t>Able to work in tandem with business partners and engineering to formulate and solve tractable projects</t>
  </si>
  <si>
    <t>Able to translate high-level directions into practical projects and lead/drive their completion with minimal supervision</t>
  </si>
  <si>
    <t>Be a data enthusiast and a data skeptic</t>
  </si>
  <si>
    <t xml:space="preserve"> we need both.</t>
  </si>
  <si>
    <t>Excellent interpersonal, written, and verbal communication skills</t>
  </si>
  <si>
    <t>Bachelorâ€™s or Masterâ€™s degree in Computer Science or quantitative discipline</t>
  </si>
  <si>
    <t>Able to look outside the organization for new datasets and formulate best practices and metrics to showcase CK-12 capabilities</t>
  </si>
  <si>
    <t>ADDITIONAL DESIRED SKILLS</t>
  </si>
  <si>
    <t>Experience with NoSQL platforms, especially MongoDB (a huge plus)</t>
  </si>
  <si>
    <t>Experience with data engineering (Map Reduce platforms, data pipelining, etc)</t>
  </si>
  <si>
    <t>Experience at EdTech company or K-12 Educational landscape</t>
  </si>
  <si>
    <t>HOW TO APPLY</t>
  </si>
  <si>
    <t>Submit your resume to ml@ck12.org with â€śSenior Data Scientistâ€ť in the subject line.</t>
  </si>
  <si>
    <t>It is a full-time position at our office in Palo Alto, CA (no telecommuting)</t>
  </si>
  <si>
    <t>The applicant must be authorized to work in the US for any employer",4.1,"CK-12 Foundation</t>
  </si>
  <si>
    <t>4.1","Palo Alto, CA","Palo Alto, CA",1 to 50 employees,2007,Company - Private,K-12 Education,Education,Unknown / Non-Applicable,-1,0,0,130,208,169.0,CK-12 Foundation,CA,1,13,0,0,0,1,1,data scientist,senior,4743,0</t>
  </si>
  <si>
    <t>284,"VP,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</si>
  <si>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285,Radar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</si>
  <si>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286,CONSULTANTâ€“ DATA ANALYTICS GROUP,$37K-$68K (Glassdoor est.),"CONSULTANTâ€“ DATA ANALYTICS GROUP</t>
  </si>
  <si>
    <t>Opinion Dynamics advances knowledge to address emerging energy and social issues</t>
  </si>
  <si>
    <t>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t>
  </si>
  <si>
    <t>What weâ€™re looking for:</t>
  </si>
  <si>
    <t>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t>
  </si>
  <si>
    <t>What youâ€™ll need:</t>
  </si>
  <si>
    <t>Minimum Bachelorâ€™s degree in quantitative social science, statistics, political science, economics, computer science and data management or related field</t>
  </si>
  <si>
    <t>Two or more yearsâ€™ work experience in data management, ideally developing and maintaining databases, data ingestion, cleaning, summarizing, aggregation and manipulation</t>
  </si>
  <si>
    <t>Strong programming skills in one or more programming languages (R, Python, Java, SQL, go, Scala, etc.)</t>
  </si>
  <si>
    <t>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t>
  </si>
  <si>
    <t>Experience conducting econometric modeling or statistical regression analysis</t>
  </si>
  <si>
    <t>Demonstrated track-record of thinking critically about your work and clearly communicating with other project staff and managers about your work</t>
  </si>
  <si>
    <t>Demonstrated interest in the energy field, energy policy, or building science</t>
  </si>
  <si>
    <t>Ability to juggle and prioritize multiple tasks and deadlines simultaneously and flexibly</t>
  </si>
  <si>
    <t>Two or more yearsâ€™ work experience in data analysis, ideally evaluating energy efficiency programs and/or performing other forms of longitudinal data analysis, OR higher educational attainment with relevant coursework</t>
  </si>
  <si>
    <t>Beneficial:</t>
  </si>
  <si>
    <t>Experience analyzing IoT data</t>
  </si>
  <si>
    <t>Strong statistical analysis and modeling skills preferably using R or Python</t>
  </si>
  <si>
    <t>Experience with model validation techniques</t>
  </si>
  <si>
    <t>Experience with machine learning methods</t>
  </si>
  <si>
    <t>Demonstrated aptitude with data visualization tools and techniques</t>
  </si>
  <si>
    <t>Experience working with diverse set of teams supporting data needs</t>
  </si>
  <si>
    <t>How To Apply:</t>
  </si>
  <si>
    <t>To be considered for this position, please submit your cover letter (required) and resume with â€śData Analytics Consultantâ€ť in the subject line. If contacted, please be prepared to provide data analysis and writing samples that clearly demonstrate your experience and aptitude in the areas outlined above, as well as two or more references who can speak to your experience, work orientation, and work ethic.</t>
  </si>
  <si>
    <t>To be considered for this position, please send your cover letter and resume to:</t>
  </si>
  <si>
    <t>Careers: Consultant- Data Analytics Group</t>
  </si>
  <si>
    <t>careersCA@opiniondynamics.com</t>
  </si>
  <si>
    <t>Please submit a cover letter and resume to CareersCA@opiniondynamics.com.</t>
  </si>
  <si>
    <t>No phone calls, please. Only those resumes accompanied by a cover letter will be considered. Opinion Dynamics will not provide sponsorship for work authorization for this position. Opinion Dynamics is an affirmative action-equal opportunity employer.",4.2,"Opinion Dynamics</t>
  </si>
  <si>
    <t>4.2","San Diego, CA","Waltham, MA",51 to 200 employees,1987,Company - Private,Consulting,Business Services,$10 to $25 million (USD),-1,0,0,37,68,52.5,Opinion Dynamics,CA,0,33,1,0,0,0,0,na,na,3849,0</t>
  </si>
  <si>
    <t>287,Data Engineer,$52K-$99K (Glassdoor est.),"Now Hiring a Data Engineer</t>
  </si>
  <si>
    <t>As a Data Engineer, you will use cutting edge cloud and data technologies to power the mission of our clients and have the ability to join our team of Data and Cloud professionals and accomplish what others only dream of. Must have the ability to commute to Houston, Texas.</t>
  </si>
  <si>
    <t>Ability to apply your skills in Azure Cognitive Services, Azure PaaS, data science, data analytics, and data warehousing to pioneer Azure cloud and data services within the DoD, bringing Azure Big Data services to IL4 &amp; IL5.</t>
  </si>
  <si>
    <t>Work in a team using cutting edge technologies to solve challenging business problems and build solutions</t>
  </si>
  <si>
    <t>Interact directly with our client(s) to understand their needs and meet, or exceed their expectations by meeting delivery deadlines</t>
  </si>
  <si>
    <t>Work in an agile environment with participation in daily stand-ups/scrum</t>
  </si>
  <si>
    <t>Design, write, test, troubleshoot, and document application code</t>
  </si>
  <si>
    <t>Provide mentorship to junior Developers Learn new technologies and be aware of industry standards, best practices, and trends.</t>
  </si>
  <si>
    <t>Profile of Success</t>
  </si>
  <si>
    <t>Bachelor's degree in a related field and six years of experience</t>
  </si>
  <si>
    <t>Deep knowledge of data ingestion strategies and understanding of the V-dimensions of data (velocity, volume, variety, veracity)</t>
  </si>
  <si>
    <t>Extensive experience with the Azure storage technologies (Azure Data Lake, Azure SQL Data Warehouse, Azure SQL Database)</t>
  </si>
  <si>
    <t>Extensive experience with Azure data movement and transformation capabilities (Azure Data Factory, Data Lake Analytics, Data Bricks, Stream Analytics)</t>
  </si>
  <si>
    <t>Proven experience developing Big Data solutions in the Azure space SQL Server 2014+ experience.</t>
  </si>
  <si>
    <t>Comfortable with Microsoft SQL data technologies (SSAS/SSIS/SSRS)</t>
  </si>
  <si>
    <t>Proven ability to work with clients to understand requirements and envision data ingestion solutions</t>
  </si>
  <si>
    <t>Possess DoD Directive 8140 security certification</t>
  </si>
  <si>
    <t>Desirable Skills</t>
  </si>
  <si>
    <t>Microsoft related certifications such as the MCSD/MCSE</t>
  </si>
  <si>
    <t>Experience with Hadoop-based technologies (HDInsight, Spark, Hive, Pig, Scala, etc.)</t>
  </si>
  <si>
    <t>Experience with visualization tools such as Power BI or Tableau",4.6,"Applied Information Sciences</t>
  </si>
  <si>
    <t>4.6","Houston, TX","Reston, VA",501 to 1000 employees,1982,Company - Private,IT Services,Information Technology,$50 to $100 million (USD),-1,0,0,52,99,75.5,Applied Information Sciences,TX,0,38,0,0,1,0,0,data engineer,na,2047,0</t>
  </si>
  <si>
    <t>288,Senior Data Scientist,$105K-$173K (Glassdoor est.),"About Swiss Re</t>
  </si>
  <si>
    <t>Independently lead and deliver analytics projects while guiding and supervising other analytics specialists</t>
  </si>
  <si>
    <t>5+ years of experience in analytics (machine learning, statistics, natural language processing, computer vision, information retrieval) in research and/or corporate environment.</t>
  </si>
  <si>
    <t>Experience in leading project teams and engaging with senior leaders as well as clients</t>
  </si>
  <si>
    <t>3.7","Armonk, NY","Zurich, Switzerland",10000+ employees,1863,Company - Public,Insurance Agencies &amp; Brokerages,Insurance,$10+ billion (USD),"Munich Re, Hannover RE, SCOR",0,0,105,173,139.0,Swiss Re,NY,0,157,1,0,0,0,1,data scientist,senior,4929,3</t>
  </si>
  <si>
    <t>289,"Data Engineer, Data Engineering and Artifical Intelligence",$71K-$134K (Glassdoor est.),"Job Description</t>
  </si>
  <si>
    <t>Are you looking for a patient-focused, innovation-driven company that will inspire you and empower you to shine? Join us as a Data Engineer in our Cambridge, MA office.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</si>
  <si>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t>
  </si>
  <si>
    <t>Here, you will be a vital contributor to our inspiring, bold mission.</t>
  </si>
  <si>
    <t>As a Data Engineer working on the Data Engineering and AI team, a typical day will include:</t>
  </si>
  <si>
    <t>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t>
  </si>
  <si>
    <t>Manages and develops technical existing and new computer science platforms to design, to analyze and implement complex and new data driven solutions, with an impact on the IT Structure and Architecture.</t>
  </si>
  <si>
    <t>Interprets and develops advance techniques in partly structured and unstructured big data across different partner organizations.</t>
  </si>
  <si>
    <t>As a Data Engineer, you will be tasked with creating an ecosystem to have the right data, to ask the right question, at the right time.</t>
  </si>
  <si>
    <t>Apply advanced techniques to complex problems in R&amp;D and other organizations.</t>
  </si>
  <si>
    <t>Work directly with the Data Science in R&amp;D at Takeda along with other advanced analytics organizations across the company.</t>
  </si>
  <si>
    <t>Apply advance techniques in structured, partly structured and unstructured data across different partner organizations.</t>
  </si>
  <si>
    <t>Implement solutions for both big data and difficult to structure data sets.</t>
  </si>
  <si>
    <t>Maintain up-to-data knowledge on modern data technologies, explores new platforms and beta tooling.</t>
  </si>
  <si>
    <t>Independently use own judgement to identify data requirements and influences the design.</t>
  </si>
  <si>
    <t>Influence new computer science platforms to design, analyze and implement complex and new data driven solutions that impact the company.</t>
  </si>
  <si>
    <t>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t>
  </si>
  <si>
    <t>Bachelorâ€™s Degree in Computer Science or equivalent</t>
  </si>
  <si>
    <t>2+ yearsâ€™ experience or relevant project / coursework</t>
  </si>
  <si>
    <t>Up-to-date specialized knowledge of data wrangling, manipulation and management of technologies to affect change across business units.</t>
  </si>
  <si>
    <t>Ability to manipulate voluminous data with different degree of structuring across disparate sources to build and communicate actionable insights for internal or external parties.</t>
  </si>
  <si>
    <t>Possesses strong communication skills to portray information</t>
  </si>
  <si>
    <t>Ability to work in an agile environment with high quality deliverables</t>
  </si>
  <si>
    <t>Experience with two of the following languages: Java, Scala, or Python</t>
  </si>
  <si>
    <t>Understanding of Web Services as well as JSON formats</t>
  </si>
  <si>
    <t>Working knowledge of SQL and Relational Databases</t>
  </si>
  <si>
    <t>Experience with at least one NoSQL datastore (Cassandra, MongoDB, Neo4J, â€¦)</t>
  </si>
  <si>
    <t>Experience with concepts of Hadoop and Spark</t>
  </si>
  <si>
    <t>Additional Languages: Chef, R, Javascript</t>
  </si>
  <si>
    <t>Experience with Multiple NoSQL datastores (Cassandra, MongoDB, Neo4J, â€¦)</t>
  </si>
  <si>
    <t>Experience with data formats including Parquet, ORC or AVRO</t>
  </si>
  <si>
    <t>Understanding of AWS (S3, EC2, Redshift, EMR, Athena)</t>
  </si>
  <si>
    <t>Experience with a Rapid UI tools: EX: Tableau</t>
  </si>
  <si>
    <t>3.7","Cambridge, MA","OSAKA, Japan",10000+ employees,1781,Company - Public,Biotech &amp; Pharmaceuticals,Biotech &amp; Pharmaceuticals,$10+ billion (USD),"Novartis, Baxter, Pfizer",0,0,71,134,102.5,Takeda Pharmaceuticals,MA,0,239,1,0,1,1,1,data engineer,na,4475,3</t>
  </si>
  <si>
    <t>290,Staff Scientist,$39K-$82K (Glassdoor est.),"Position Description</t>
  </si>
  <si>
    <t>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t>
  </si>
  <si>
    <t>Bachelor's degree in environmental science or related field</t>
  </si>
  <si>
    <t>Minimum of 4-5 years previous experience</t>
  </si>
  <si>
    <t>Licensure preferred</t>
  </si>
  <si>
    <t>Strong computer skills including ArcMap, CAD and/or Microstation. Analytical skills with ability to prepare statistical reports</t>
  </si>
  <si>
    <t>Ability to communicate ideas and technical information to staff, management and clients in a professional manner</t>
  </si>
  <si>
    <t>Travel as necessary to meet the needs of the position</t>
  </si>
  <si>
    <t>Free medical and dental coverage with qualifying wellness credits</t>
  </si>
  <si>
    <t>Flex-time policy (half-day Fridays)</t>
  </si>
  <si>
    <t>Matching 401K program</t>
  </si>
  <si>
    <t>Paid Time Off /Paid Holidays</t>
  </si>
  <si>
    <t>Continuing education/tuition reimbursement</t>
  </si>
  <si>
    <t>Professional registration reimbursement</t>
  </si>
  <si>
    <t>Performance-based incentives/bonuses</t>
  </si>
  <si>
    <t>Relocation assistance</t>
  </si>
  <si>
    <t>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States.",4.4,"WK Dickson</t>
  </si>
  <si>
    <t>4.4","Columbia, SC","Charlotte, NC",201 to 500 employees,1929,Company - Private,Architectural &amp; Engineering Services,Business Services,$25 to $50 million (USD),"McKim and Creed, CDM Smith, Kimley-Horn",0,0,39,82,60.5,WK Dickson,SC,0,91,0,0,0,0,0,na,na,1934,3</t>
  </si>
  <si>
    <t>291,PL Actuarial-Lead Data Scientist,$114K-$179K (Glassdoor est.),"Monday, October 21, 2019</t>
  </si>
  <si>
    <t>292,"Associate Scientist/Scientist, Process Analytical Technology - Small Molecule Analytical Chemistry",$88K-$162K (Glassdoor est.),"The Position</t>
  </si>
  <si>
    <t>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t>
  </si>
  <si>
    <t>Ph.D. in chemical engineering or chemistry, or a closely related field with 0-5 years of experience.</t>
  </si>
  <si>
    <t>Strong fundamental knowledge of organic chemistry, spectroscopy, and chromatography</t>
  </si>
  <si>
    <t xml:space="preserve"> demonstrated ability to apply these skills in the development of small molecules, peptides and/or polymers.</t>
  </si>
  <si>
    <t>Hands-on experience with a wide variety of modern analytical instrumentation including, ReactIR, ReactRaman, particle size measurement and in-depth understanding of modern spectroscopic techniques.</t>
  </si>
  <si>
    <t>Have demonstrated an outstanding record of productivity, innovation and success in multiple projects over the course of their graduate, post-doctoral and/ or industrial career with sustained publication record in high impact journals and presentations at scientific conferences.</t>
  </si>
  <si>
    <t>Knowledge of Matlab and multivariate analysis is desired.</t>
  </si>
  <si>
    <t>Have the potential to contribute to the advancement of new drug therapies through innovation and collaboration.</t>
  </si>
  <si>
    <t>Experience in feedback control leading to automated process optimization and artificial intelligence is highly valuable.</t>
  </si>
  <si>
    <t>Ability to take initiatives, provide strategic input, and solve problems.</t>
  </si>
  <si>
    <t>A strong desire to work in a collaborative, multi-disciplinary environment</t>
  </si>
  <si>
    <t xml:space="preserve"> demonstrated ability to effectively interact in small teams.</t>
  </si>
  <si>
    <t>Customer-focused, motivated, detail-oriented, have excellent organizational, written and oral communication skills.</t>
  </si>
  <si>
    <t>#LI-GREDGL1</t>
  </si>
  <si>
    <t>#acs</t>
  </si>
  <si>
    <t>Research COMPANY/DIVISION</t>
  </si>
  <si>
    <t>3.9","South San Francisco, CA","South San Francisco, CA",10000+ employees,1976,Subsidiary or Business Segment,Biotech &amp; Pharmaceuticals,Biotech &amp; Pharmaceuticals,$10+ billion (USD),-1,0,0,88,162,125.0,Genentech,CA,1,44,0,0,0,0,1,na,na,3965,0</t>
  </si>
  <si>
    <t>293,Sr. Data Analyst,$60K-$102K (Glassdoor est.),"Who We Are</t>
  </si>
  <si>
    <t>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</si>
  <si>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t>
  </si>
  <si>
    <t>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t>
  </si>
  <si>
    <t>Current Initiatives:</t>
  </si>
  <si>
    <t>Â·Enterprise-wide transition to a unified and governed strategic BI Platform</t>
  </si>
  <si>
    <t>Â·Expansion of Digital Operations footprint, and growing need for access to actionable data insights</t>
  </si>
  <si>
    <t>Â·Revitalization of analytics and reporting applications to support changing industry needs and expectations</t>
  </si>
  <si>
    <t>The Opportunity</t>
  </si>
  <si>
    <t>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t>
  </si>
  <si>
    <t>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t>
  </si>
  <si>
    <t>Objectives and Responsibilities</t>
  </si>
  <si>
    <t>Â·Lead discussions with partner teams to elicit, define, and understand objectives, goals, and desired insights</t>
  </si>
  <si>
    <t>Â·Provide subject matter expertise on the data needs for project deliveries, scope, acceptance, installation and deployment.</t>
  </si>
  <si>
    <t>Â·Interpret data, analyze results using statistical techniques and provide ongoing reports</t>
  </si>
  <si>
    <t>Â·Develop and implement databases, data collection systems, data analytics and other strategies that optimize statistical efficiency and quality</t>
  </si>
  <si>
    <t>Â·Acquire data from primary or secondary data sources and maintain databases/data systems</t>
  </si>
  <si>
    <t>Â·Identify, analyze, and interpret trends or patterns in complex data sets</t>
  </si>
  <si>
    <t>Â·Filter and clean data to locate and correct code problems</t>
  </si>
  <si>
    <t>Â·Work with management to prioritize business and information needs</t>
  </si>
  <si>
    <t>Â·Locate and define new process improvement opportunities</t>
  </si>
  <si>
    <t>Â·Work with data partners to develop/ enhance data to gain required insights</t>
  </si>
  <si>
    <t>Â·Design and develop dashboards and reports to visualize analysis results using BI tools</t>
  </si>
  <si>
    <t>Â·Contribute to the design, development and completion of project deliverables.</t>
  </si>
  <si>
    <t>Bachelors degree or equivalent in Information Technology, Computer Science, CIS, Engineering, or Math</t>
  </si>
  <si>
    <t>7+ years proven working experience as a data analyst or business data analyst</t>
  </si>
  <si>
    <t>Technical expertise regarding data models, database design development, data mining and segmentation techniques</t>
  </si>
  <si>
    <t>Strong knowledge of and experience with BI Solutions (Micro Strategy, Looker, Tableau), databases (SQL), programming (Python, XML, JavaScript, or ETL frameworks)</t>
  </si>
  <si>
    <t>Knowledge of statistics and experience analyzing datasets</t>
  </si>
  <si>
    <t>Strong analytical skills with the ability to collect, organize, analyze, and disseminate significant amounts of information with attention to detail and accuracy</t>
  </si>
  <si>
    <t>Adept at queries, report writing and presenting findings</t>
  </si>
  <si>
    <t>Must be comfortable working with large amounts of data</t>
  </si>
  <si>
    <t>Ability to work individually and in a team-oriented, collaborative environment</t>
  </si>
  <si>
    <t>Ability to handle multiple tasks delivering under the Agile methodology</t>
  </si>
  <si>
    <t>Authorized to work in the United States without sponsorship now or in the future</t>
  </si>
  <si>
    <t>10+ years proven working experience as a data analyst or business data analyst",3.6,"MassMutual</t>
  </si>
  <si>
    <t>3.6","Springfield, MA","Springfield, MA",5001 to 10000 employees,1851,Company - Private,Insurance Carriers,Insurance,$10+ billion (USD),-1,0,0,60,102,81.0,MassMutual,MA,1,169,1,0,0,0,0,analyst,senior,4898,0</t>
  </si>
  <si>
    <t>294,Senior Data &amp; Machine Learning Scientist,$100K-$166K (Glassdoor est.),"Passionate about precision medicine and advancing the healthcare industry?</t>
  </si>
  <si>
    <t>295,Program/Data Analyst,$55K-$99K (Glassdoor est.),"Type of Requisition:</t>
  </si>
  <si>
    <t>Agency Specific</t>
  </si>
  <si>
    <t>The Program/Data Analyst supports the data collection and analysis efforts for monitoring the implementation of a government program with respect to the care and placement of participants in a network of grant funded care provider program.</t>
  </si>
  <si>
    <t>Duties include:</t>
  </si>
  <si>
    <t>Work with contractor and federal staff to enhance the collection and analysis of program data</t>
  </si>
  <si>
    <t>Update and develop on site data collection tools and processes to yield statistically reliable and informative data and support field program assessments</t>
  </si>
  <si>
    <t>Assist in identifying performance outcomes and indicators</t>
  </si>
  <si>
    <t>Identify uniform data points for analysis</t>
  </si>
  <si>
    <t>Conduct high-level data interpretation and analysis using a data analytics platform</t>
  </si>
  <si>
    <t>Prepare written summaries and presentations that reflect the results of the data analysis and present findings to agency leadership</t>
  </si>
  <si>
    <t>Provide ad-hoc data reporting as needed</t>
  </si>
  <si>
    <t>Oversee the quality and the production of analytical reports, including Intakes and field reporting</t>
  </si>
  <si>
    <t>Help train contractor and field staff on the use of data collection and analysis tools</t>
  </si>
  <si>
    <t>Assist with projects that support the continual improvement of data analysis</t>
  </si>
  <si>
    <t>Compile, analyze, and visualize data using a data visualization platform such as Tableau</t>
  </si>
  <si>
    <t>Help build data repositories and databases using MS Access or other platforms</t>
  </si>
  <si>
    <t>This position is based in Washington, DC and requires a Public Trust (or the ability to obtain it).</t>
  </si>
  <si>
    <t>Requires BS/BA degree in a related field</t>
  </si>
  <si>
    <t>Experience/Skills:</t>
  </si>
  <si>
    <t>At least 5 years of experience with quantitative and qualitative data interpretation and analysis. 3 years with a Masterâ€™s degree.</t>
  </si>
  <si>
    <t>Working knowledge of data visualization platforms (Tableau) and scripting languages (R)</t>
  </si>
  <si>
    <t>Working familiarity with SQL and familiarity with relational databases</t>
  </si>
  <si>
    <t>Advanced skills in Excel, Access, and VBA</t>
  </si>
  <si>
    <t>Exceptional analytic skills</t>
  </si>
  <si>
    <t>Experience working with immigrants, refugees, and underserved populations is preferred</t>
  </si>
  <si>
    <t>Some Telecommuting Allowed</t>
  </si>
  <si>
    <t>USA DC Washington</t>
  </si>
  <si>
    <t>3.4","Washington, DC","Fairfax, VA",10000+ employees,1996,Subsidiary or Business Segment,IT Services,Information Technology,$10+ billion (USD),"SAIC, Leidos, Northrop Grumman",0,0,55,99,77.0,General Dynamics Information Technology,DC,0,24,0,0,0,0,1,analyst,na,3256,3</t>
  </si>
  <si>
    <t>296,Data Engineer,$67K-$117K (Glassdoor est.),"Secure our Nation, Ignite your Future</t>
  </si>
  <si>
    <t>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t>
  </si>
  <si>
    <t>Essential Job Duties:</t>
  </si>
  <si>
    <t>Provide database design, development and implementation support</t>
  </si>
  <si>
    <t>Participate in daily scrum meetings and support development team</t>
  </si>
  <si>
    <t>Work with customers and team members in an Agile development environment</t>
  </si>
  <si>
    <t>Follow Continuous Integration/Continuous Delivery (CI/CD) best practices for code build and deployments</t>
  </si>
  <si>
    <t>Develop PL/SQL, stored procedures, ETL scrips to support this analytics application</t>
  </si>
  <si>
    <t>Document database design and develop optimum data ingest techniques from multiple data sources</t>
  </si>
  <si>
    <t>Minimum Requirements:</t>
  </si>
  <si>
    <t>Minimum Requirements: Bachelors Degree in Computer Science, IT or related field &amp; minimum 5-7 years of QA experience</t>
  </si>
  <si>
    <t>Minimum experience of 5 years with relational databases such as Oracle, SQL Server, Sybase, RedShift</t>
  </si>
  <si>
    <t>Minimum 3+ years of experience with ETL technologies</t>
  </si>
  <si>
    <t>Additional skills:</t>
  </si>
  <si>
    <t>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t>
  </si>
  <si>
    <t>4.1","Herndon, VA","Herndon, VA",5001 to 10000 employees,1968,Company - Public,Research &amp; Development,Business Services,$1 to $2 billion (USD),-1,0,0,67,117,92.0,ManTech,VA,1,52,0,0,0,0,0,data engineer,na,3243,0</t>
  </si>
  <si>
    <t>297,Senior Data Scientist: Causal &amp; Predictive analytics AI Innovation Lab,$92K-$150K (Glassdoor est.),"21-Jan-2020</t>
  </si>
  <si>
    <t>279463BR</t>
  </si>
  <si>
    <t>{""QuestionName"":""Job Description"",""AnswerValue"":""Two companies and one incredible alliance. Novartis and Microsoft have formed alliance to leverage data &amp; Artificial Intelligence (AI) to develop transformative medicines faster and more cost-effectively for patients worldwide.</t>
  </si>
  <si>
    <t>We are seeking a thought leader and team builder to join the Novartis Innovation AI Lab to advance the field of Life Science and healthcare analytics.</t>
  </si>
  <si>
    <t>In this newly formed alliance with Microsoft, you will lead Causal &amp; Predictive analysis for Novartis .</t>
  </si>
  <si>
    <t>In this newly created role, you will:</t>
  </si>
  <si>
    <t>â€˘ Conduct end-to-end Causal &amp; Predictive analysis of large scale healthcare data sets.</t>
  </si>
  <si>
    <t>â€˘ Take a hands-on role and deliver on highly visible multiple projects</t>
  </si>
  <si>
    <t>â€˘ Serve as an ambassador for Novartis Data Science by presenting and publishing articles at conferences, business meetings and academic institutions</t>
  </si>
  <si>
    <t>â€˘ Facilitate design and creation of knowledge repositories</t>
  </si>
  <si>
    <t>â€˘ Collaborate with the digital and DSAI teams</t>
  </si>
  <si>
    <t>â€˘ Keep ahead of latest development in the field and mentor associates</t>
  </si>
  <si>
    <t>â€˘ Inspire others on culture change</t>
  </si>
  <si>
    <t>We believe the answers are found when curious, courageous and collaborative people like you are brought together in an inspiring environment. Where youâ€™re given opportunities to explore the power of digital and data.</t>
  </si>
  <si>
    <t>Where youâ€™re empowered to risk failure by taking smart risks, and where youâ€™re surrounded by people who share your determination to tackle the worldâ€™s toughest medical challenges.</t>
  </si>
  <si>
    <t>Posting Title</t>
  </si>
  <si>
    <t>Senior Data Scientist: Causal &amp; Predictive analytics AI Innovation Lab",3.8,"Novartis</t>
  </si>
  <si>
    <t>3.8","Cambridge, MA","Basel, Switzerland",10000+ employees,1996,Company - Public,Biotech &amp; Pharmaceuticals,Biotech &amp; Pharmaceuticals,$10+ billion (USD),-1,0,0,92,150,121.0,Novartis,MA,0,24,0,0,0,0,0,data scientist,senior,1937,0</t>
  </si>
  <si>
    <t>298,"Principal Data Engineer, Data Platform &amp; Insights",$116K-$209K (Glassdoor est.),"Location: San Francisco, CA- United States</t>
  </si>
  <si>
    <t>Job ID: 20WD39526</t>
  </si>
  <si>
    <t>Autodesk is seeking an experienced data engineer to join our growing engineering team within Data Platform &amp; Insights (DPI). This team is at the heart of Autodeskâ€™s efforts to radically improve how we create value for customers and make decisions through data.</t>
  </si>
  <si>
    <t>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t>
  </si>
  <si>
    <t>Build and scale data infrastructure that powers batch and real-time data processing of billions of records daily</t>
  </si>
  <si>
    <t>Improve the data quality and reliability of data pipelines through monitoring, validation and failure detection</t>
  </si>
  <si>
    <t>Build foundational data sets that are trusted, well understood, aligned with business strategy and enable self-service</t>
  </si>
  <si>
    <t>Interface with data scientists, analysts, product managers and all data stakeholders to understand their needs and promote best practices</t>
  </si>
  <si>
    <t>Architect data pipelines that provide fast, optimized, and robust end-to-end solutions</t>
  </si>
  <si>
    <t>Automate manual processes and create a platform in favor of self-service data consumption</t>
  </si>
  <si>
    <t>5 years of relevant industry experience in Data Engineering working with large scale data driven systems</t>
  </si>
  <si>
    <t>Problem solver with excellent written and interpersonal skills</t>
  </si>
  <si>
    <t xml:space="preserve"> ability to make sound, complex decisions in a fast-paced, technical environment</t>
  </si>
  <si>
    <t>Familiar with workflow management tools, like Airflow and Oozie</t>
  </si>
  <si>
    <t>Experience designing data schemas and fine-tuning queries around large, complex data sets</t>
  </si>
  <si>
    <t>Experience working with big data frameworks, like Hive, Spark and Presto</t>
  </si>
  <si>
    <t>Deep understanding of SQL, dimensional modeling, and analytical data warehouses, like Snowflake</t>
  </si>
  <si>
    <t>Strong overall programming skills, able to write modular, maintainable code</t>
  </si>
  <si>
    <t>Expertise in object-oriented and/or functional programming languages (Python preferred)</t>
  </si>
  <si>
    <t>Understanding of polyglot data persistence (relational, key/value, document, column)</t>
  </si>
  <si>
    <t>Bachelorâ€™s degree in Computer Science, Engineering or related field, or equivalent training, fellowship or work experience",4.0,"Autodesk</t>
  </si>
  <si>
    <t>4.0","San Francisco, CA","San Rafael, CA",5001 to 10000 employees,1982,Company - Public,Computer Hardware &amp; Software,Information Technology,$2 to $5 billion (USD),-1,0,0,116,209,162.5,Autodesk,CA,0,38,1,0,1,0,1,data engineer,senior,2447,0</t>
  </si>
  <si>
    <t>299,RESEARCH SCIENTIST - BIOLOGICAL SAFETY,$38K-$82K (Glassdoor est.),"Join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t>
  </si>
  <si>
    <t>Education/Experience:</t>
  </si>
  <si>
    <t>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t>
  </si>
  <si>
    <t>Special Considerations:</t>
  </si>
  <si>
    <t>Applicant selected will be subject to a government security investigation and must meet eligibility requirements for access to classified information. Applicant must be a U.S. citizen.</t>
  </si>
  <si>
    <t>Job Locations: San Antonio, Texas</t>
  </si>
  <si>
    <t>For more information about this division, visit the Applied Physics home page.</t>
  </si>
  <si>
    <t>An Equal Employment Opportunity/Affirmative Action Employer</t>
  </si>
  <si>
    <t>Race/Color/Religion/Sex/Sexual Orientation/Gender Identity/National Origin/Disabled/Veteran</t>
  </si>
  <si>
    <t>Committed to Diversity in the Workplace",3.9,"Southwest Research Institute</t>
  </si>
  <si>
    <t>3.9","San Antonio, TX","San Antonio, TX",1001 to 5000 employees,1947,Nonprofit Organization,Research &amp; Development,Business Services,$500 million to $1 billion (USD),"Los Alamos National Laboratory, Battelle, SRI International",0,0,38,82,60.0,Southwest Research Institute,TX,1,73,0,0,0,0,0,na,na,2026,3</t>
  </si>
  <si>
    <t>300,Data Operations Lead,Employer Provided Salary:$85K-$90K,"Data Operations Lead</t>
  </si>
  <si>
    <t>Location: Flexible though San Francisco, CA preferred. Travel (e.g. 1-3 times per year) to Musoâ€™s office in Bamako, Mali, will be required.</t>
  </si>
  <si>
    <t>Department: Research, Monitoring, &amp; Evaluation</t>
  </si>
  <si>
    <t>Supervised by: Data Scientist</t>
  </si>
  <si>
    <t>Desired level of experience: Manager</t>
  </si>
  <si>
    <t>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t>
  </si>
  <si>
    <t>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t>
  </si>
  <si>
    <t>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t>
  </si>
  <si>
    <t>Provide leadership and overall direction of day-to-day management of data warehouse operations.</t>
  </si>
  <si>
    <t>Supervise the Data Operations team to ensure reliable operations and maintenance of all data warehouse processes (e.g. data ingestion, QAQC, loading, reconciliation, scheduled back-ups, updating the Master Person Index).</t>
  </si>
  <si>
    <t>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t>
  </si>
  <si>
    <t>Develop standard operating protocols, train the Data Operations team on their implementation and maintenance, and ensure compliance and auditing.</t>
  </si>
  <si>
    <t>Evaluate and make recommendations for enhancing Data Operations team capabilities (e.g. internal staffing, external collaborations).</t>
  </si>
  <si>
    <t>Build technical expertise and capabilities of the Data Operations team through training and mentorship in data warehouse operations and maintenance.</t>
  </si>
  <si>
    <t>Assess training and capacity-building needs on the Data Operations team, and design and implement training to address gaps in technical competencies.</t>
  </si>
  <si>
    <t>Provide technical mentorship to the Data Operations team.</t>
  </si>
  <si>
    <t>Support the Data Operations team to provide effective support and collaboration with other departments. This includes developing and implementing training of other technical staff in the Department of Research, Monitoring, &amp; Evaluation.</t>
  </si>
  <si>
    <t>Manage and support the Data Operations team to modify the data warehouse as needed in support of Musoâ€™s data analytics pipeline.</t>
  </si>
  <si>
    <t>Collaborate with different stakeholders in different departments (Program, Innovation and Technology, Research, Development) to identify, document, and prioritize data requirements and use cases.</t>
  </si>
  <si>
    <t>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t>
  </si>
  <si>
    <t>Collaborate with Data Scientist and other stakeholders to design and integrate data pipelines.</t>
  </si>
  <si>
    <t>Manage and support the Data Operations team to modify the data warehouse as needed to integrate new data sources and/or support new projects, including designing and implementing ETL and quality assurance processes in support of business analytics and reporting.</t>
  </si>
  <si>
    <t>Need to have:</t>
  </si>
  <si>
    <t>BS and/or MS in Computer Science, Engineering, or related field.</t>
  </si>
  <si>
    <t>Excellent knowledge of relational databases and data modeling and data warehousing.</t>
  </si>
  <si>
    <t>Experience with managing database and/or data warehouse architecture and implementation of data warehouse solutions.</t>
  </si>
  <si>
    <t>Experience with assessing requirements for data infrastructure, data analytics, and interoperability.</t>
  </si>
  <si>
    <t>Professional experience programming in at least one language in addition to SQL: Java, Javascript, Python, PHP, etc.</t>
  </si>
  <si>
    <t>Experience with PostgreSQL databases.</t>
  </si>
  <si>
    <t>Experience providing direction and mentorship to others.</t>
  </si>
  <si>
    <t>Proven ability to work independently and to collaborate effectively with team members and partners at all levels.</t>
  </si>
  <si>
    <t>Ability to clearly and effectively communicate and maintain relationships with a diverse group of internal and external partners and stakeholders, including strong prioritization and project management skills.</t>
  </si>
  <si>
    <t>Professional proficiency in French, or willingness to learn.</t>
  </si>
  <si>
    <t>Experience working with an NGO or in a resource-constrained setting</t>
  </si>
  <si>
    <t>Experience developing data pipelines in Google BigQuery</t>
  </si>
  <si>
    <t>Experience with DHIS2 and/or R</t>
  </si>
  <si>
    <t>Experience developing dashboards and reports with any business intelligence tool, such as Tableau, Klipfolio, Qlik, Periscope, etc.</t>
  </si>
  <si>
    <t>Experience directly managing others</t>
  </si>
  <si>
    <t>Experience in training and building capacity among other data-focused roles</t>
  </si>
  <si>
    <t>Demonstrated commitment to healthcare as a human right and social justice</t>
  </si>
  <si>
    <t>To Apply</t>
  </si>
  <si>
    <t>Please submit a cover letter and CV to careers@musohealth.org with subject line ""Data Operations Lead"". We will evaluate candidates on a rolling basis, so it is to the candidate's advantage to submit as soon as possible. Muso is an equal opportunity employer.",-1.0,Muso,"San Francisco, CA","San Francisco, CA",201 to 500 employees,-1,Nonprofit Organization,-1,-1,Unknown / Non-Applicable,-1,0,1,85,90,87.5,Muso,CA,1,-1,1,0,0,0,1,na,senior,5924,0</t>
  </si>
  <si>
    <t>301,Big Data Engineer,$62K-$119K (Glassdoor est.),"At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t>
  </si>
  <si>
    <t>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t>
  </si>
  <si>
    <t>4-7 years Python and Java programming</t>
  </si>
  <si>
    <t>3-5 years knowledge of Java/J2EE</t>
  </si>
  <si>
    <t>3-5 years Hadoop, Big Data ecosystem experience</t>
  </si>
  <si>
    <t>3-5 years of Unix experience</t>
  </si>
  <si>
    <t>Bachelors in Computer Science (or equivalent)</t>
  </si>
  <si>
    <t>Design and develop applications utilizing the Spark and Hadoop Frameworks or GCP components.</t>
  </si>
  <si>
    <t>Read, extract, transform, stage and load data to multiple targets, including Hadoop, Hive, BigQuery.</t>
  </si>
  <si>
    <t>Migrate existing data processing from standalone or legacy technology scripts to Hadoop framework processing.</t>
  </si>
  <si>
    <t>Should have experience working with gigabytes/terabytes of data and must understand the challenges of transforming and enriching such large datasets.</t>
  </si>
  <si>
    <t>Additional Skills that are a plus:</t>
  </si>
  <si>
    <t>C, Perl, Javascript or other programming skills and experience a plus</t>
  </si>
  <si>
    <t>Production support/troubleshooting experience</t>
  </si>
  <si>
    <t>Data cleaning/wrangling</t>
  </si>
  <si>
    <t>Data visualization and reporting</t>
  </si>
  <si>
    <t>Devops, Kubernetes, Docker containers</t>
  </si>
  <si>
    <t>4.4","Indianapolis, IN","Pleasanton, CA",1 to 50 employees,2015,Company - Private,Enterprise Software &amp; Network Solutions,Information Technology,Unknown / Non-Applicable,-1,0,0,62,119,90.5,SpringML,IN,0,5,1,0,1,0,0,data engineer,na,1868,0</t>
  </si>
  <si>
    <t>302,Data Scientist / Machine Learning Expert,$86K-$143K (Glassdoor est.),"Posting Title</t>
  </si>
  <si>
    <t>303,Data Scientist,$93K-$149K (Glassdoor est.),"Title: Software Engineer, Data Science</t>
  </si>
  <si>
    <t>304,Senior Data Scientist,$84K-$136K (Glassdoor est.),"The Integer Group is looking for a Senior Data Scientistin our Dallas, Texas office.</t>
  </si>
  <si>
    <t>JOB SNAPSHOT:</t>
  </si>
  <si>
    <t>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t>
  </si>
  <si>
    <t>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t>
  </si>
  <si>
    <t>DUTIES AND RESPONSIBILITIES</t>
  </si>
  <si>
    <t>Data science</t>
  </si>
  <si>
    <t>Research and develop statistical models for data analysis</t>
  </si>
  <si>
    <t>Develop custom data models and algorithms to apply to data sets</t>
  </si>
  <si>
    <t>Use predictive modeling to increase and optimize ad targeting, customer experiences and other business outcomes.</t>
  </si>
  <si>
    <t>Develop company A/B testing framework and test model quality</t>
  </si>
  <si>
    <t>Identify and evaluate new data sources and partnerships</t>
  </si>
  <si>
    <t>Collaborate with internal teams to understand business challenges and work collaboratively to find solutions</t>
  </si>
  <si>
    <t>Articulate findings to internal stakeholders using strong written and verbal presentation and communication skills</t>
  </si>
  <si>
    <t>Implement new tools and processes to monitor and analyze performance</t>
  </si>
  <si>
    <t>Assure the integrity, quality and security of our data</t>
  </si>
  <si>
    <t>Data analysis and management</t>
  </si>
  <si>
    <t>Help advance and future proof our current analytic capabilities by</t>
  </si>
  <si>
    <t>Automating current day to day measurement and analysis of campaign performance</t>
  </si>
  <si>
    <t>Creating real-time dashboards, reports, and presentations that clearly synthesize learnings and communicate opportunities for clients.</t>
  </si>
  <si>
    <t>Combining different data sets from different channels to provide clients with a full view of their entire environment</t>
  </si>
  <si>
    <t>Driving key marketing insights and data-substantiated consumer stories to internal teams and clients</t>
  </si>
  <si>
    <t>Reviewing and understanding the variances in goal achievement to goal</t>
  </si>
  <si>
    <t>Partner with agency and client stakeholders to understand business objectives, structure key questions, and define metrics and report structure that support business needs.</t>
  </si>
  <si>
    <t>Assist clients and agency teams with strategic thought leadership: know what data we need and what data is possible to acquire</t>
  </si>
  <si>
    <t xml:space="preserve"> keep abreast of and recommend leading data methods and tools</t>
  </si>
  <si>
    <t xml:space="preserve"> quickly synthesize and identify gaps in collection and/or integrity of data.</t>
  </si>
  <si>
    <t>Analyze consumer data to identify high priority targets to develop consumer segmentation, consumer profiles and consumer focused brand positioning.</t>
  </si>
  <si>
    <t>Inspire agency teams with data-driven ideas</t>
  </si>
  <si>
    <t>Internal Thought Leadership</t>
  </si>
  <si>
    <t>Explore new techniques and tools, and make recommendations for purchase or implementation.</t>
  </si>
  <si>
    <t>Work closely with the data team and innovation lead on all A.I. and predictive model initiatives.</t>
  </si>
  <si>
    <t>Support agency publications as needed (Shopper Culture, The Checkout, etc.).</t>
  </si>
  <si>
    <t>Research, create and maintain consumer, brand and market trends using available data resources.</t>
  </si>
  <si>
    <t>Act as consumer expert for client industries, track competitive and marketplace activities, conduct competitive reviews, identify and communicate implications for the client and other client stakeholder teams</t>
  </si>
  <si>
    <t>Stay current and connected to cultural and marketing trends</t>
  </si>
  <si>
    <t>Document everything thoroughly and elegantly</t>
  </si>
  <si>
    <t>Create and maintain library of case studies, insights, trends and best practices</t>
  </si>
  <si>
    <t>Contribute to agency new business projects as needed</t>
  </si>
  <si>
    <t>QUALIFICATIONS AND REQUIREMENTS</t>
  </si>
  <si>
    <t>We are looking for someone with a BA/BS alongside 4-6 years of experience in an appropriate discipline such as MIS, statistics, mathematics, computer science, or other quantative field (MA/MS preferred). Additionally, the candidate should be familiar with the following:</t>
  </si>
  <si>
    <t>Statistical analysis, modeling and reporting</t>
  </si>
  <si>
    <t>Statistical computer languages like R, Phython, etc.</t>
  </si>
  <si>
    <t>Knowledge and experience in statistical and data mining techniques: GLM/Regression, Random Forest, Boosting, Trees, text mining, social network analysis, etc.</t>
  </si>
  <si>
    <t>Has worked with Tableau or other business intelligence tools (experience with Datorama/real-time performance dashboarding preferred)</t>
  </si>
  <si>
    <t>Experience in marketing or marketing communications is preferred (media, social, PR, eComm)</t>
  </si>
  <si>
    <t>Experience working with an auto-ML tool like DataRobot is a plus</t>
  </si>
  <si>
    <t>Strong problem solving skills with an emphasis on product development</t>
  </si>
  <si>
    <t>A drive to learn and master new technologies and techniques</t>
  </si>
  <si>
    <t>Strong analytical and intuitive skills</t>
  </si>
  <si>
    <t>Strong knowledge of computers and computer sciences</t>
  </si>
  <si>
    <t>Strong written and verbal skills, including the ability to prepare summaries and present to agency teams.</t>
  </si>
  <si>
    <t>Collaborative and a good team player. No jerks or prima donnas</t>
  </si>
  <si>
    <t>A self-starter that likes to get things done, learn by doing, and show initiative</t>
  </si>
  <si>
    <t>Organized, detail-oriented, able to multitask and still stay organized</t>
  </si>
  <si>
    <t>Positive and professional: takes ownership of tasks and willingly takes on new responsibilities</t>
  </si>
  <si>
    <t>Strong communication and organization skills.</t>
  </si>
  <si>
    <t>Able to travel as necessary.</t>
  </si>
  <si>
    <t>Flexibility to work extra hours with little or no advance notification.</t>
  </si>
  <si>
    <t>Intrigued? Apply at integer.com/careers today!</t>
  </si>
  <si>
    <t>About The Integer GroupÂ®</t>
  </si>
  <si>
    <t>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NestlĂ©, P&amp;G, PepsiCo, Starbucks and more.</t>
  </si>
  <si>
    <t>www.integer.com",2.2,"The Integer Group</t>
  </si>
  <si>
    <t>2.2","Dallas, TX","Denver, CO",501 to 1000 employees,1993,Subsidiary or Business Segment,Advertising &amp; Marketing,Business Services,$50 to $100 million (USD),"Geometry Global, TracyLocke, Saatchi &amp; Saatchi X",0,0,84,136,110.0,The Integer Group,TX,0,27,0,0,0,0,0,data scientist,senior,6612,3</t>
  </si>
  <si>
    <t>305,PV Scientist,$60K-$123K (Glassdoor est.),"SUMMARY:</t>
  </si>
  <si>
    <t>306,Clinical Data Analyst,$52K-$89K (Glassdoor est.),"Secure our Nation, Ignite your Future</t>
  </si>
  <si>
    <t>a. Bachelors degree or higher in Analytics, Business, Health or related field required.</t>
  </si>
  <si>
    <t>b. Advanced skills with Microsoft Office suite and SharePoint collaboration software.</t>
  </si>
  <si>
    <t>c. Experience with metric support.</t>
  </si>
  <si>
    <t>d. Experience with Qlik View</t>
  </si>
  <si>
    <t>a. Experience with military technical documents including point papers, policies, and messages, and working in military environment preferred.</t>
  </si>
  <si>
    <t>Task(s):</t>
  </si>
  <si>
    <t>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t>
  </si>
  <si>
    <t>b. Develop predictive analytics models to assist in the projection of patient populations to support future planning and resource allocations.</t>
  </si>
  <si>
    <t>Model methodology takes into account macroeconomic and demographic trends of served areas to predict future needs utilizing available data. These projections can be utilized by NAVMEDEAST for predicting future patient needs.</t>
  </si>
  <si>
    <t>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t>
  </si>
  <si>
    <t>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t>
  </si>
  <si>
    <t>e. Analyze the treatment costs between NAVMEDEAST facilities and purchased care health systems and develop detailed reports showing cost comparisons between facilities, patient populations, and for individual departments.</t>
  </si>
  <si>
    <t>Methodology shall include creating cost models that predict shifts in total NAVMEDEAST patient care costs under different operational and policy changes.</t>
  </si>
  <si>
    <t>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t>
  </si>
  <si>
    <t>g. Analytics support of multiphase diagnostics and implementation.</t>
  </si>
  <si>
    <t>Commencement of tasks shall begin with diagnostics of the current state, future state recommendations, and future state implementation. Health Care Operations leadership/COR shall review the end of each phase for approval.</t>
  </si>
  <si>
    <t>4.1","Portsmouth, VA","Herndon, VA",5001 to 10000 employees,1968,Company - Public,Research &amp; Development,Business Services,$1 to $2 billion (USD),-1,0,0,52,89,70.5,ManTech,VA,0,52,0,0,0,0,0,analyst,na,4755,0</t>
  </si>
  <si>
    <t>307,Data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</si>
  <si>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308,Computational Chemist/Data Scientist,$56K-$97K (Glassdoor est.),"*Organization and Job ID**</t>
  </si>
  <si>
    <t>Job ID: 310562</t>
  </si>
  <si>
    <t>Division: Biological Sciences Division</t>
  </si>
  <si>
    <t>Group: Exposure Science</t>
  </si>
  <si>
    <t>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t>
  </si>
  <si>
    <t>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t>
  </si>
  <si>
    <t>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t>
  </si>
  <si>
    <t>Discipline, principal job duties/expectations, and qualitative and quantitative measures of performance that exceed the Functional Descriptor:</t>
  </si>
  <si>
    <t>+ Selects and develops technical approaches on assignments with occasional oversight on complex problems. Principal investigator or co-PI on projects or tasks, while integrating capabilities of work team members. Supports/takes lead in scoping, scheduling</t>
  </si>
  <si>
    <t>+ Develops and optimizes capabilities at the division level. Develops external reputation. Builds/leads effective project teams with membership across a group, S&amp;E domain and/or directorate. Contributes to the local organization through mentorship of juni</t>
  </si>
  <si>
    <t>The hiring level will be determined based on the education, experience and skill set of the successful candidates based on the following:</t>
  </si>
  <si>
    <t>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t>
  </si>
  <si>
    <t>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t>
  </si>
  <si>
    <t>+ BS with 5+ years of experience, or MS with 3+ years of experience, or PhD with 1+ years of experience in computational chemistry, machine learning, chemical engineering, or related field.</t>
  </si>
  <si>
    <t>+ Demonstrated success in training scientists/students in computational chemistry, metabolomics, mass spectrometry, or computational metabolomics.</t>
  </si>
  <si>
    <t>+ PhD in computational chemistry, chemical engineering, or related field with 3+ years of independent research experience.</t>
  </si>
  <si>
    <t>+ U.S. Citizenship, potential for obtaining a security clearance.</t>
  </si>
  <si>
    <t>+ Experience coding in Python, using NWChem, Gaussian, or comparable software.</t>
  </si>
  <si>
    <t>_Group:_ _Exposure Science_</t>
  </si>
  <si>
    <t>_Opening Date:_ _2020-02-25_</t>
  </si>
  <si>
    <t>_Closing Date:_ _2020-05-24_",3.8,"PNNL</t>
  </si>
  <si>
    <t>3.8","Richland, WA","Richland, WA",1001 to 5000 employees,1965,Government,Energy,"Oil, Gas, Energy &amp; Utilities",$500 million to $1 billion (USD),"Oak Ridge National Laboratory, National Renewable Energy Lab, Los Alamos National Laboratory",0,0,56,97,76.5,PNNL,WA,1,55,1,0,0,0,0,data scientist,na,6411,3</t>
  </si>
  <si>
    <t>309,Data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</si>
  <si>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To continue our cutting-edge work, we are hiring an Advanced Data Engineer to join our team.</t>
  </si>
  <si>
    <t>What great looks like for this role:</t>
  </si>
  <si>
    <t>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t>
  </si>
  <si>
    <t>Objectives of this role:</t>
  </si>
  <si>
    <t>Design, construct, install, test and maintain highly scalable data management systems.</t>
  </si>
  <si>
    <t>Ensure systems meet business requirements and industry practices.</t>
  </si>
  <si>
    <t>Design, build, and maintain a high-performance streaming and messaging platforms to support the enterprise.</t>
  </si>
  <si>
    <t>Daily and Monthly Responsibilities:</t>
  </si>
  <si>
    <t>Create messaging standards for our messaging platforms.</t>
  </si>
  <si>
    <t>Develop tools and processes to support the platform.</t>
  </si>
  <si>
    <t>Create custom software components (e.g. specialized UDFs) and analytics applications.</t>
  </si>
  <si>
    <t>Work across departments and business units to define patterns and data needs.</t>
  </si>
  <si>
    <t>Translate high-level business requirements into technical specs.</t>
  </si>
  <si>
    <t>Bachelors degree in computer science or engineering.</t>
  </si>
  <si>
    <t>4+ years of experience with designing and building data platforms.</t>
  </si>
  <si>
    <t>3+ years of experience with streaming/messaging platforms (Kafka, MQ, RabbitMQ, etc)</t>
  </si>
  <si>
    <t>3+ years of coding and scripting (Python, Java, Scala) and design experience.</t>
  </si>
  <si>
    <t>Expertise in tuning and troubleshooting streaming/messaging platforms.</t>
  </si>
  <si>
    <t>Experience with ELT methodologies and tools.</t>
  </si>
  <si>
    <t>Strong data integrity, analytical and multitasking skills.</t>
  </si>
  <si>
    <t>Excellent communication, problem solving, organizational and analytical skills.</t>
  </si>
  <si>
    <t>Able to work independently.</t>
  </si>
  <si>
    <t>Authorized to work in the USA with or without sponsorship.</t>
  </si>
  <si>
    <t>Ability to setup and maintain a Kafka Cluster</t>
  </si>
  <si>
    <t>Experience with designing an automating deployment process (CI/CD)</t>
  </si>
  <si>
    <t>Basic knowledge of database technologies (Vertica, Redshift, etc)",3.6,"MassMutual</t>
  </si>
  <si>
    <t>3.6","Springfield, MA","Springfield, MA",5001 to 10000 employees,1851,Company - Private,Insurance Carriers,Insurance,$10+ billion (USD),-1,0,0,65,119,92.0,MassMutual,MA,1,169,1,0,1,0,1,data engineer,na,2929,0</t>
  </si>
  <si>
    <t>310,Principal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</si>
  <si>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311,Product Engineer â€“ Data Science,$63K-$101K (Glassdoor est.),"Overview</t>
  </si>
  <si>
    <t>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t>
  </si>
  <si>
    <t>Participate in the design, release and successful adoption of the Python API for ArcGIS across multiple industries and a particular focus on national security interests.</t>
  </si>
  <si>
    <t>Develop sample integrations, tutorials and documents for working with Jupyter Notebooks and the ArcGIS System</t>
  </si>
  <si>
    <t>Leverage open source as well as proprietary modules using Python</t>
  </si>
  <si>
    <t>Perform bug fixes and maintenance tasks for relevant and related products</t>
  </si>
  <si>
    <t>Write samples and guides using Jupyter Notebooks, SOK guides and blog posts</t>
  </si>
  <si>
    <t>Design, test, release, and support ArcGIS software for geoprocessing and analysis to enhance overall product quality and applicability for supporting data science workflows and needs</t>
  </si>
  <si>
    <t>Participate in the design of new functionality for future releases</t>
  </si>
  <si>
    <t>Identify workflow, data sources and enhancements for existing analytic methods and techniques</t>
  </si>
  <si>
    <t>Evangelize data science community to our software community through various venues such as user documentation, educational materials, social media and online content</t>
  </si>
  <si>
    <t>Ability to apply analytical rigor and statistical methods to data and be comfortable manipulating and analyzing complex, high-volume, and high-dimensionality data from varying sources.</t>
  </si>
  <si>
    <t>Incumbents are effective communicators capable of independently driving issues to resolution and communicating insights to non-technical audiences.</t>
  </si>
  <si>
    <t>Strong background in statistical theory and application</t>
  </si>
  <si>
    <t>Industry experience with case analysis, requirement gathering, and documenting to enhance existing software</t>
  </si>
  <si>
    <t>Experience with designing, documenting, and executing functional test plans, in a commercial software environment</t>
  </si>
  <si>
    <t>Knowledge of mocking up user experience modifications to support new software features</t>
  </si>
  <si>
    <t>2 or more years experience with geoprocessing and Python scripting</t>
  </si>
  <si>
    <t>Knowledge of RDBMSs, such as Oracle, SQL Server, etc.</t>
  </si>
  <si>
    <t>Bachelor's or master's in GIS, statistics, geoscience, or related field, depending on position level</t>
  </si>
  <si>
    <t>Questions about our interview process? We have answers.</t>
  </si>
  <si>
    <t>#LI-JO1</t>
  </si>
  <si>
    <t>3.5","Arlington, VA","Redlands, CA",1001 to 5000 employees,1969,Company - Private,Computer Hardware &amp; Software,Information Technology,$1 to $2 billion (USD),Pitney Bowes,0,0,63,101,82.0,Esri,VA,0,51,1,0,0,0,0,na,na,4196,1</t>
  </si>
  <si>
    <t>312,"Principal Scientist, Chemistry &amp; Immunology",$54K-$115K (Glassdoor est.),"SUMMARY</t>
  </si>
  <si>
    <t>313,"Scientist/Senior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</si>
  <si>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314,Data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</si>
  <si>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We are changing how industry leaders and consumers think about TV, and we're looking for a Data Scientist who is not afraid to challenge the status quo and would like to make a meaningful impact on our innovative products.</t>
  </si>
  <si>
    <t>Data Scientists at Samba TV work closely with Product, Engineering, and other teams on a variety of projects, including but certainly not limited to:</t>
  </si>
  <si>
    <t>Improving our core viewership algorithms and defining metrics to estimate the impact those changes</t>
  </si>
  <si>
    <t>Using statistical methodologies to estimate the effectiveness of our clients' advertising campaigns while controlling for confounding factors</t>
  </si>
  <si>
    <t>Building predictive models that extend our data to all TV watchers, both in the US and abroad</t>
  </si>
  <si>
    <t>You likely, but not necessarily, have an educational background in a quantitative discipline such as statistics, computer science, physics, or econometrics. However, data scientists come from a wide range of backgrounds, so consider applying if you have experience doing the following:</t>
  </si>
  <si>
    <t>Turning vague and ambiguous problems into an actionable sequence of steps</t>
  </si>
  <si>
    <t>Using probability, statistics, predictive modeling, machine learning, or other quantitative methodologies to solve real-world problems</t>
  </si>
  <si>
    <t>Writing understandable and replicable code to work with data</t>
  </si>
  <si>
    <t>Explaining complex concepts to both technical and non-technical audiences</t>
  </si>
  <si>
    <t>Recommending next steps based on your findings",3.3,"Samba TV</t>
  </si>
  <si>
    <t>3.3","San Francisco, CA","San Francisco, CA",201 to 500 employees,2008,Company - Private,Advertising &amp; Marketing,Business Services,Unknown / Non-Applicable,-1,0,0,127,202,164.5,Samba TV,CA,1,12,0,0,0,0,0,data scientist,na,1688,0</t>
  </si>
  <si>
    <t>315,Market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</si>
  <si>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Evaluate market trends and patterns to suggest new &amp; complementary products</t>
  </si>
  <si>
    <t>Manage Distribution Price List and analyze market data to identify cause and effect relationships</t>
  </si>
  <si>
    <t>Evaluate product, pricing, placement (distribution channels) and promotion (advertisements/marketing campaigns) and present recommendations to management</t>
  </si>
  <si>
    <t>Work closely with Distribution Channel Partners to grow market share in under-represented markets</t>
  </si>
  <si>
    <t>Examine return on investment of marketing campaigns</t>
  </si>
  <si>
    <t>Travel to customers and industry events to gather market intelligence</t>
  </si>
  <si>
    <t>Visit other Amphenol Business Units domestically and internationally to learn best-practices and facilitate implementation internally</t>
  </si>
  <si>
    <t>Work closely with Sales and Marketing to track competitive landscape and market trends</t>
  </si>
  <si>
    <t>Undergraduate or Masters degree in Marketing, Business, Engineering or related field</t>
  </si>
  <si>
    <t>Demonstrated aptitude for analytics</t>
  </si>
  <si>
    <t>Proven record of leadership in a work setting and/or through extracurricular activities</t>
  </si>
  <si>
    <t>Exceptional analytical and quantitative problem-solving skills</t>
  </si>
  <si>
    <t>Ability to work collaboratively in a team environment</t>
  </si>
  <si>
    <t>Ability to work effectively with people at all levels in an organization</t>
  </si>
  <si>
    <t>1-3 years of experience in a fast-paced global manufacturing environment</t>
  </si>
  <si>
    <t>â€śAn Equal Opportunity Employerâ€ť Minority/Female/Disabled/Vet/Sexual Orientation/Gender Identity or National Origin"" Drug free workplance.</t>
  </si>
  <si>
    <t>ITAR - The candidate must be able to legally work in the United States</t>
  </si>
  <si>
    <t xml:space="preserve"> we are unable to provide sponsorship. Position requires candidate to be a US Person as defined in ITAR, 22 CFR 120.15 (US Citizenship or Resident Alien Status) and defined by 8 USC 1101(a) (20).",3.4,"SV Microwave</t>
  </si>
  <si>
    <t>3.4","West Palm Beach, FL","West Palm Beach, FL",201 to 500 employees,1991,Company - Public,Telecommunications Manufacturing,Telecommunications,$50 to $100 million (USD),-1,0,0,31,57,44.0,SV Microwave,FL,1,29,0,0,0,0,0,analyst,na,2290,0</t>
  </si>
  <si>
    <t>316,Software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</si>
  <si>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317,Data Engineer,$75K-$143K (Glassdoor est.),"About SpringML</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</si>
  <si>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t>
  </si>
  <si>
    <t>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t>
  </si>
  <si>
    <t>Whats the opportunity?</t>
  </si>
  <si>
    <t>SpringML is looking to hire a topnotch Data Engineer who is passionate about working with data and using latest distributed framework to process large dataset.</t>
  </si>
  <si>
    <t>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t>
  </si>
  <si>
    <t>Chosen team member will be part of the core team and play a critical role in scaling up our emerging practice.</t>
  </si>
  <si>
    <t>Ability to work as a member of a team assigned to design and implement data integration solutions.</t>
  </si>
  <si>
    <t>Build Data pipelines using standard frameworks in Hadoop, Apache Beam and other open source solutions.</t>
  </si>
  <si>
    <t>Learn quickly ability to understand and rapidly comprehend new areas functional and technical and apply detailed and critical thinking to customer solutions.</t>
  </si>
  <si>
    <t>Propose design solutions and recommend best practices for large scale data analysis</t>
  </si>
  <si>
    <t>B.S. or equivalent degree in computer science, mathematics or other relevant fields.</t>
  </si>
  <si>
    <t>5-10 years of experience in ETL, Datawarehouse, Visualization and building data pipelines.</t>
  </si>
  <si>
    <t>Strong Programming skills experience and expertise in one of the following: Java, Python, Scala, C.</t>
  </si>
  <si>
    <t>Proficient in big data/distributed computing frameworks such as Apache Spark, Kafka,</t>
  </si>
  <si>
    <t>Experience with Agile implementation methodologies.</t>
  </si>
  <si>
    <t>4.4","Herndon, VA","Pleasanton, CA",1 to 50 employees,2015,Company - Private,Enterprise Software &amp; Network Solutions,Information Technology,Unknown / Non-Applicable,-1,0,0,75,143,109.0,SpringML,VA,0,5,1,0,1,0,0,data engineer,na,2353,0</t>
  </si>
  <si>
    <t>318,Staff Data Engineer,$105K-$194K (Glassdoor est.),"Sumo Logic: Staff Data Engineer</t>
  </si>
  <si>
    <t>What we do:</t>
  </si>
  <si>
    <t>We are a cloud-native SaaS machine data analytics platform, solving complex monitoring problems for DevOps, SecOps and ITOps teams. Customers love our product because it allows them to easily monitor and optimize their mission critical, large scale applications.</t>
  </si>
  <si>
    <t>Massive Scale:</t>
  </si>
  <si>
    <t>Our microservices architecture in AWS ingests hundreds of terabytes daily across many geographic regions. Millions of queries a day analyze hundreds of petabytes of data.</t>
  </si>
  <si>
    <t>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t>
  </si>
  <si>
    <t>We are building this platform the way startups should â€” with ruthless prioritization, and with a live and demanding customer base. By joining as a Data Engineer, you have the opportunity to make our vision a reality, one feature at a time.</t>
  </si>
  <si>
    <t>What You Will be Doing</t>
  </si>
  <si>
    <t>Building, improving, maintaining, and scaling stream processing services.</t>
  </si>
  <si>
    <t>Writing code. Reviewing code. Revising code.</t>
  </si>
  <si>
    <t>Giving feedback on our standards. Holding your team mates to them.</t>
  </si>
  <si>
    <t>Collaborating with teammates on major feature designs. Sometimes, you will own features, sometimes others will.</t>
  </si>
  <si>
    <t>Helping our team grow organically. We value referrals. We value your feedback on candidates.</t>
  </si>
  <si>
    <t>Who You Are</t>
  </si>
  <si>
    <t>You are a software engineer. (We treat our data systems as software systems, and engineer them accordingly.)</t>
  </si>
  <si>
    <t>You love working with data. (Small data. Big data. All the data.)</t>
  </si>
  <si>
    <t>You are excited to optimize for events per second (not requests per second).</t>
  </si>
  <si>
    <t>You have experience working with (or, at minimum a desire to work with) the technologies we use: Kafka, RocksDB, ElasticSearch, JanusGraph, Postgres, Spark, HBase.</t>
  </si>
  <si>
    <t>You know (or want to write software in) Scala.</t>
  </si>
  <si>
    <t>You love collecting data about your software as much as writing software that collects data. We measure everything. We make data-driven decisions.</t>
  </si>
  <si>
    <t>You are collaborative. Nothing this hard can be accomplished by working alone. We work as a team.</t>
  </si>
  <si>
    <t>Masters in Computer Science or equivalent experience (PHD in CS is a huge plus)</t>
  </si>
  <si>
    <t>Mission:</t>
  </si>
  <si>
    <t>Democratize machine data analytics through the Sumo Logic platform, bringing real-time data insights securely through the cloud.</t>
  </si>
  <si>
    <t>Funding and Growth:</t>
  </si>
  <si>
    <t>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more.",3.8,"Sumo Logic</t>
  </si>
  <si>
    <t>3.8","Austin, TX","Redwood City, CA",501 to 1000 employees,2010,Company - Private,Computer Hardware &amp; Software,Information Technology,Unknown / Non-Applicable,"Splunk, Datadog, Elastic",0,0,105,194,149.5,Sumo Logic,TX,0,10,0,0,1,1,0,data engineer,na,3297,3</t>
  </si>
  <si>
    <t>319,Associate Data Engineer,$45K-$86K (Glassdoor est.),"About EAB</t>
  </si>
  <si>
    <t>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t>
  </si>
  <si>
    <t>At EAB, we serve not only our partner institutions but each otherâ€”that's why we are always working to make sure our employees love their jobs and are invested in their community. See how we've been recognized for this dedication to our employees by checking out our recent awards.</t>
  </si>
  <si>
    <t>For more information, visit ourCareers page.</t>
  </si>
  <si>
    <t>The Role in Brief:</t>
  </si>
  <si>
    <t>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t>
  </si>
  <si>
    <t>This role is based in Washington, DC.</t>
  </si>
  <si>
    <t>Responsible for data modeling and schema design that will range across multiple business domains within higher education</t>
  </si>
  <si>
    <t>Partner with multiple stakeholders including partners, new product development, BI engineers to develop scalable standard schemas</t>
  </si>
  <si>
    <t>Work with partners to research and conduct business information flow studies</t>
  </si>
  <si>
    <t>Codify high-performing SQL for efficient data transformation</t>
  </si>
  <si>
    <t>Coordinate work with external teams to ensure a smooth development process</t>
  </si>
  <si>
    <t>Support operations by identifying, researching and resolving performance and production issues</t>
  </si>
  <si>
    <t>1+ years of experience working with relational or multi-dimensional databases</t>
  </si>
  <si>
    <t>Experience developing logical data models within a data warehouse</t>
  </si>
  <si>
    <t>Experience developing ETL processes</t>
  </si>
  <si>
    <t>Demonstrated mastery in one or more SQL variants: PostgreSQL, MySQL, Oracle, SQL Server, or DB2</t>
  </si>
  <si>
    <t>Demonstrated mastery in database concepts and large-scale database implementations and design patterns</t>
  </si>
  <si>
    <t>Proven ability to work with users to define requirements and business issues</t>
  </si>
  <si>
    <t>Excellent analytic and troubleshooting skills</t>
  </si>
  <si>
    <t>Strong written and oral communication skills</t>
  </si>
  <si>
    <t>Bachelorâ€™s degree in Computer Science or Computer Engineering</t>
  </si>
  <si>
    <t>Ideal Qualifications:</t>
  </si>
  <si>
    <t>Experience working in an AGILE environment</t>
  </si>
  <si>
    <t>Experience developing commercial software products</t>
  </si>
  <si>
    <t>Experience with AWS data warehouse infrastructure (redshift, EMR/spark)</t>
  </si>
  <si>
    <t>GIT expertise</t>
  </si>
  <si>
    <t>Masterâ€™s degree in Computer Science or Computer Engineering</t>
  </si>
  <si>
    <t>Consistent with our belief that our employees are our most valuable resource, EAB offers a competitive and inclusive benefits package.</t>
  </si>
  <si>
    <t>Medical, dental, and vision insurance</t>
  </si>
  <si>
    <t xml:space="preserve"> dependents and domestic partners eligible</t>
  </si>
  <si>
    <t>401(k) retirement plan with company match</t>
  </si>
  <si>
    <t>20+ days of PTO annually, in addition to paid firm holidays</t>
  </si>
  <si>
    <t>Daytime leave policy for community service or fitness activities (up to 10 hours a month each)</t>
  </si>
  <si>
    <t>Paid parental leave for birthing or non-birthing parents</t>
  </si>
  <si>
    <t>Phase Back to Work program for employees returning from parental leave</t>
  </si>
  <si>
    <t>Infertility treatment coverage and adoption or surrogacy assistance</t>
  </si>
  <si>
    <t>Wellness programs including gym discounts and incentives to promote healthy living</t>
  </si>
  <si>
    <t>Dynamic growth opportunities with merit-based promotion philosophy</t>
  </si>
  <si>
    <t>Benefits kick in day one, see the full details here.</t>
  </si>
  <si>
    <t>At EAB, we believe that to fulfill our mission to â€śmake education smarter and our communities strongerâ€ť we need team members who bring a diversity of perspectives to the table and a workplace where each team member is valued, respected and heard.</t>
  </si>
  <si>
    <t>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law.",3.5,"EAB</t>
  </si>
  <si>
    <t>3.5","Washington, DC","Washington, DC",1001 to 5000 employees,2007,Company - Private,Research &amp; Development,Business Services,Unknown / Non-Applicable,-1,0,0,45,86,65.5,EAB,DC,1,13,0,0,1,1,1,data engineer,na,4582,0</t>
  </si>
  <si>
    <t>320,Senior Data Scientist,$95K-$154K (Glassdoor est.),"Req Id: 2475</t>
  </si>
  <si>
    <t>Job location: Charlotte, NC, US, 28277</t>
  </si>
  <si>
    <t>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t>
  </si>
  <si>
    <t>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t>
  </si>
  <si>
    <t>How This Role Contributes to Brighthouse Financial:</t>
  </si>
  <si>
    <t>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t>
  </si>
  <si>
    <t>Conduct data analytics with the relevant programming / statistical package (such as R or Python) for large-scale problem solving</t>
  </si>
  <si>
    <t>Work independently and possesses exceptional technical ability.</t>
  </si>
  <si>
    <t>Understand complex business challenges, develop hypotheses, convert into the right analytical hypothesis, and communicate the results back to the partner teams with limited or no analytical background to drive the business strategy</t>
  </si>
  <si>
    <t>Analyze internal / external, online / offline, and structured / unstructured data such as speech analytics, digital footprints, financial information, proprietary market research and secondary sources to identify insights</t>
  </si>
  <si>
    <t>Create innovative solutions to business problems.</t>
  </si>
  <si>
    <t>Partner with other operational areas to identify opportunities for new projects.</t>
  </si>
  <si>
    <t>Build strong working relationships and improve workflow and organizational issues.</t>
  </si>
  <si>
    <t>Build complex advanced-level machine learning and advanced analytics models.</t>
  </si>
  <si>
    <t>Handle and resolve questions and issues referred by junior staff members.</t>
  </si>
  <si>
    <t>May propose, evaluate and implement process improvements to increase efficiency and effectiveness.</t>
  </si>
  <si>
    <t>Perform other duties as required or assigned.</t>
  </si>
  <si>
    <t>Essential Business Experience and Technical Skills:</t>
  </si>
  <si>
    <t>Doctoral degree in a technical field and two plus years of related work experience, or a Master's degree in a technical field and at least 3-4 years of related work experience, or a Bachelor's degree in a technical field and at least 6-8 years of related work experience.</t>
  </si>
  <si>
    <t>Significant professional experience required applying quantitative analysis and modeling to solving real-world business problems including experience in model validation, testing and deployment</t>
  </si>
  <si>
    <t>Demonstrated proficiency in Python/PySpark required</t>
  </si>
  <si>
    <t>Demonstrated ability to perform high quality work independently</t>
  </si>
  <si>
    <t>Excellent oral and written communication skills, including the ability to explain complicated quantitative concepts to non-technical stakeholders using effective story telling techniques and visualization</t>
  </si>
  <si>
    <t>Ability to translate business requirements into detailed analysis plans.</t>
  </si>
  <si>
    <t>Ability to prioritize requests to meet the most important and urgent business needs</t>
  </si>
  <si>
    <t>Working knowledge of insurance industry is a plus</t>
  </si>
  <si>
    <t>Prior exposure to financial services or insurance industry preferred</t>
  </si>
  <si>
    <t>Travel:</t>
  </si>
  <si>
    <t>Less than 5%</t>
  </si>
  <si>
    <t>PI118871321",3.5,"Brighthouse Financial</t>
  </si>
  <si>
    <t>3.5","Charlotte, NC","Charlotte, NC",1001 to 5000 employees,2017,Company - Public,Insurance Carriers,Insurance,Unknown / Non-Applicable,-1,0,0,95,154,124.5,Brighthouse Financial,NC,1,3,1,0,1,0,1,data scientist,senior,3870,0</t>
  </si>
  <si>
    <t>321,Staff BI and Data Engineer,$80K-$148K (Glassdoor est.),"Job Description: Staff BI and Data Engineer</t>
  </si>
  <si>
    <t>Location: San Jose, CA (or) New York, NY</t>
  </si>
  <si>
    <t>Department: Data Engineering</t>
  </si>
  <si>
    <t>Hours/Shift: Full Time</t>
  </si>
  <si>
    <t>Reports To: VP, Data Engineering</t>
  </si>
  <si>
    <t>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t>
  </si>
  <si>
    <t>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t>
  </si>
  <si>
    <t>Develop high quality analytical data assets with an eye towards process efficiency and automation through scripting. Experience in building data marts is a plus.</t>
  </si>
  <si>
    <t>Build automated QA process to validate the quality of the data and report on data quality</t>
  </si>
  <si>
    <t>Communicate and present data to both internal and external customers by developing reports/dashboards/charts using BI tools such as Tableau</t>
  </si>
  <si>
    <t>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t>
  </si>
  <si>
    <t>Other responsibilities include but not limited to - data validation, troubleshooting issues, and process documentation.</t>
  </si>
  <si>
    <t>Bachelorâ€™s or Masterâ€™s degree in Computer Science or related field such as Mathematics and Statistics, preferably with focus on Data Analytics.</t>
  </si>
  <si>
    <t>At least 3 years of hands-on experience in designing and building data pipelines, analytical data applications and BI Reporting.</t>
  </si>
  <si>
    <t>Proficient in SQL and Tableau, familiar with at least one coding language in Python/Shell scripting.</t>
  </si>
  <si>
    <t>Experience in using Cloud based managed services and Big Data Environments for data warehousing/analytics is a big plus â€“ e.g. Amazon RedShift, Google BigQuery, Spark, MapR etc.,</t>
  </si>
  <si>
    <t>Very strong written and verbal communication skills</t>
  </si>
  <si>
    <t xml:space="preserve"> Ability to tell a story with the data</t>
  </si>
  <si>
    <t>Analytical thinker, with an ability to evaluate multiple products/technologies to address various aspects of a big data platform.</t>
  </si>
  <si>
    <t>Experience working on UNIX / Linux development and production environments</t>
  </si>
  <si>
    <t>Experience working in Agile software development environments</t>
  </si>
  <si>
    <t>Strong organization skills with attention to detail is a must.</t>
  </si>
  <si>
    <t>Ability to manage multiple conflicting priorities, take proactive ownership of problems and outcomes, think outside the box</t>
  </si>
  <si>
    <t>Knowledge of Retail and Financial verticals is useful but not required.",2.9,"Affinity Solutions</t>
  </si>
  <si>
    <t>2.9","San Jose, CA","New York, NY",51 to 200 employees,1998,Company - Private,Advertising &amp; Marketing,Business Services,Unknown / Non-Applicable,"Commerce Signals, Cardlytics, Yodlee",0,0,80,148,114.0,Affinity Solutions,CA,0,22,1,0,1,0,0,data engineer,na,3333,3</t>
  </si>
  <si>
    <t>322,Marketing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</si>
  <si>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We are building out Citadel's Data&amp; Analytics capabilities and we are seeking three Marketing Data Analysts. These individuals will report to the Sr. Research&amp; Data Analyst. The roles will be based in the Marketing department located at our corporate headquarters in Exton, PA.</t>
  </si>
  <si>
    <t>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t>
  </si>
  <si>
    <t>Collaborate with Marketing, Sales, Product teams and other Citadel business leaders to determine and prioritize needs for customer data.</t>
  </si>
  <si>
    <t>Develop Use Casesâ€“ partner with the business to capture and document Business Requirements, Business Definitions, Data Definitions, Visual Requirements, and Test Scripts.</t>
  </si>
  <si>
    <t>Apply various analytic methods to discover and interpret information about customer and prospective customer behavior from multiple data sources, including Citadelâ€™s website, social media, customer account data, data from external partners, and other sources</t>
  </si>
  <si>
    <t>Integrate data across sources</t>
  </si>
  <si>
    <t>Collaborate with IT to develop or adopt relational databases</t>
  </si>
  <si>
    <t>Create actionable insights based on customer data, both proactively and in response to requests</t>
  </si>
  <si>
    <t>Recommend target segments and campaigns/offers</t>
  </si>
  <si>
    <t>Maintain necessary processes, controls and procedures to ensure data accuracy and business functionality and comply with privacy and security policies and regulations.</t>
  </si>
  <si>
    <t>Lead and participate in cross-functional teams for corporate sales, marketing, customer service, and product development</t>
  </si>
  <si>
    <t>Perform regular analysis and reports for distribution to senior management on customer/prospective customer data and trends.</t>
  </si>
  <si>
    <t>Develop analytical reports to various departments requesting insight, supportive data or status reports to support corporate initiatives</t>
  </si>
  <si>
    <t>Qualifications and Education Requirements</t>
  </si>
  <si>
    <t>Required Work Experience -3+ years related data management and analysis experience, including experience in consumer behavior data mining and analysis</t>
  </si>
  <si>
    <t>Preferred Work Experience -Retail banking or other financial services experience. Experience with marketing, sales, or customer service, including digital and traditional</t>
  </si>
  <si>
    <t>Education - Bachelors degree required</t>
  </si>
  <si>
    <t>Technical Knowledge Required -Proficiency in specialized database software.Writing SQL queries to solve business problems.Proficiency creating reports and dashboards in a modern data visualization tool (Tableau, PowerBI, Qlik).Proficiency in Microsoft Office suite.</t>
  </si>
  <si>
    <t>PreferredTechnical Knowledge -CRM experience,Python or R, experience with database documentation (Data Dictionaries and Entity Relationship Diagrams)",3.9,"Citadel Federal Credit Union</t>
  </si>
  <si>
    <t>3.9","Exton, PA","Exton, PA",501 to 1000 employees,1937,Nonprofit Organization,Banks &amp; Credit Unions,Finance,Unknown / Non-Applicable,"TruMark Financial, North Island Credit Union, CommunityAmerica Credit Union",0,0,36,62,49.0,Citadel Federal Credit Union,PA,1,83,1,0,0,0,0,analyst,na,3971,3</t>
  </si>
  <si>
    <t>323,"Principal Scientist, Hematology",$54K-$115K (Glassdoor est.),"SUMMARY</t>
  </si>
  <si>
    <t>324,Data Analyst,$50K-$92K (Glassdoor est.),"Data Analyst</t>
  </si>
  <si>
    <t>Category</t>
  </si>
  <si>
    <t>Finance and Accounting</t>
  </si>
  <si>
    <t>Tracking Code</t>
  </si>
  <si>
    <t>FPI 3179-585</t>
  </si>
  <si>
    <t>Full-Time/Regular</t>
  </si>
  <si>
    <t>CALIBRE is currently seeking an individual to provide data analysis support for a Department of Defense (DoD) client in Alexandria, VA. The position is available for immediate hire.</t>
  </si>
  <si>
    <t>Support all analytical and statistical reporting requirements for program activities.</t>
  </si>
  <si>
    <t>Integrate data from multiple data sets, analyze and interpret data sets and make findings relevant and actionable for the client.</t>
  </si>
  <si>
    <t>Provide timely, accurate and reliable management reporting and analysis of data.</t>
  </si>
  <si>
    <t>Work with the client to identify and prioritize data and statistical requirements, including specific data elements to be collected.</t>
  </si>
  <si>
    <t>Identify, analyze, interpret, and model trends or patterns in data</t>
  </si>
  <si>
    <t>Ensure the accuracy and completeness of data.</t>
  </si>
  <si>
    <t>Assist in the development and implementation of data collection systems/tools, data analytics, and other strategies that optimize statistical efficiency and quality (including identifying process improvements to better satisfy business needs)</t>
  </si>
  <si>
    <t>Deliver quality, easily understood products on a timely basis</t>
  </si>
  <si>
    <t>Obtain, manipulate, clean, and normalize data obtained from various sources.</t>
  </si>
  <si>
    <t>Propose and define pertinent measures and metrics.</t>
  </si>
  <si>
    <t>Develop, analyze and produce standardized statistical reports and ad hoc reports</t>
  </si>
  <si>
    <t>Generate graphical management reports and support management dashboards.</t>
  </si>
  <si>
    <t>Possess an active SECRET clearance.</t>
  </si>
  <si>
    <t>US Citizen.</t>
  </si>
  <si>
    <t>Bachelor's degree in Statistics, Economics, Mathematics, Computer Science, Business, or other relevant discipline</t>
  </si>
  <si>
    <t xml:space="preserve"> or equivalent work experience.</t>
  </si>
  <si>
    <t>Strong verbal and written communication skills.</t>
  </si>
  <si>
    <t>Critical thinking abilities, willingness to learn, and eagerness to do research.</t>
  </si>
  <si>
    <t>Minimum 5 yearsâ€™ professional experience. Specialized experience may substitute for years of experience.</t>
  </si>
  <si>
    <t>Additional Requirements:</t>
  </si>
  <si>
    <t>Ability to perform statistical analyses, e.g., calculating mean, standard deviation, correlation, regression analysis.</t>
  </si>
  <si>
    <t>Proficiency with Microsoft Office products, particularly Excel and Access.</t>
  </si>
  <si>
    <t>Experience with data analytic tools such as Tableau, Qlik, or PowerBI.</t>
  </si>
  <si>
    <t>Ability to develop basic SQL queries</t>
  </si>
  <si>
    <t>#LI-TO1</t>
  </si>
  <si>
    <t>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#SPEARCareers",3.7,"CALIBRE Systems</t>
  </si>
  <si>
    <t>3.7","Alexandria, VA","Alexandria, VA",501 to 1000 employees,1989,Company - Private,IT Services,Information Technology,$100 to $500 million (USD),"CSC, Booz Allen Hamilton, ManTech",0,0,50,92,71.0,CALIBRE Systems,VA,1,31,0,0,0,0,1,analyst,na,2632,3</t>
  </si>
  <si>
    <t>325,"Director - Data, Privacy and AI Governance",$67K-$135K (Glassdoor est.),"What great looks like in this role</t>
  </si>
  <si>
    <t>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t>
  </si>
  <si>
    <t>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t>
  </si>
  <si>
    <t>Objectives of the role</t>
  </si>
  <si>
    <t>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t>
  </si>
  <si>
    <t>Contribute to the development of our principles-driven, adaptive policy framework to inventory, assess, organize, measure, and track MassMutuals data and AI/ML assets across the enterprise.</t>
  </si>
  <si>
    <t>Ensure successful adoption and continuous improvement of the framework to drive effective governance at scale across our data, analytics, privacy and AI/ML capabilities.</t>
  </si>
  <si>
    <t>Stay up-to-date on emerging trends in consumer expectations, our competitive landscape, and the regulatory environment.</t>
  </si>
  <si>
    <t>Daily and Monthly Responsibilities</t>
  </si>
  <si>
    <t>Collaborate and partner with leaders across our data science team, business channels, law, compliance, enterprise risk, and information security for policy making and best practices.</t>
  </si>
  <si>
    <t>Develop and implement data and AI/ML principles, standards and standards of use.</t>
  </si>
  <si>
    <t>Establish and track quantitative measures of policy compliance including veracity, lineage, ethics, security, fairness, accountability, transparency, and auditability.</t>
  </si>
  <si>
    <t>Establish and continuously improve processes that collect governance evidence and compute these measures.</t>
  </si>
  <si>
    <t>Partner with Enterprise Architecture and Data Management counterparts to drive a cohesive, consistent stakeholder experience and permissible use of data and AI/ML assets based.</t>
  </si>
  <si>
    <t>Support strategic planning for data, privacy and AI/ML governance and overall data strategy through roadmap development and objective planning</t>
  </si>
  <si>
    <t>Bachelors degree in Science, Technology, Engineering or Mathematics (STEM).</t>
  </si>
  <si>
    <t>Experience executing enterprise governance programs in highly regulated industries.</t>
  </si>
  <si>
    <t>Experience conducting privacy or security risk assessments, DSARs, or internal audits.</t>
  </si>
  <si>
    <t>Experience creating KPIs and using them to manage execution and inform strategy.</t>
  </si>
  <si>
    <t>Exceptional communication skills, both written and verbal.</t>
  </si>
  <si>
    <t>Influencing abilities across all levels of the organization.</t>
  </si>
  <si>
    <t>Experience working with global privacy and data protection regulations such as the GDPR, CCPA, HIPAA, GLBA and other relevant privacy regulations.</t>
  </si>
  <si>
    <t>Knowledge of metrics associated with characterizing performance, bias, variance, and error in algorithms and predictive models.</t>
  </si>
  <si>
    <t>Experience establishing and executing complex, strategic, cross-functional enterprise programs.</t>
  </si>
  <si>
    <t>Authorized to work in the USA without sponsorship.</t>
  </si>
  <si>
    <t>Advanced degree preferred (M.S., M.B.A., J.D.).</t>
  </si>
  <si>
    <t>Knowledge of public policy making</t>
  </si>
  <si>
    <t>Experience with technology product management</t>
  </si>
  <si>
    <t>Knowledge of methods for designing, developing, testing, peer-reviewing, and deploying machine learning and artificial intelligence solutions.</t>
  </si>
  <si>
    <t>Expertise with the following are considered a strong plus: software development/DevOps, agile methodologies, financial/insurance industry structure and practices, and financial industry regulations.</t>
  </si>
  <si>
    <t>Work in Boston Office.</t>
  </si>
  <si>
    <t>Some travel to Springfield, Amherst and New York.",3.6,"MassMutual</t>
  </si>
  <si>
    <t>3.6","Boston, MA","Springfield, MA",5001 to 10000 employees,1851,Company - Private,Insurance Carriers,Insurance,$10+ billion (USD),-1,0,0,67,135,101.0,MassMutual,MA,0,169,0,0,0,0,0,director,na,4425,0</t>
  </si>
  <si>
    <t>326,Data Scientist,$82K-$132K (Glassdoor est.),"Overview</t>
  </si>
  <si>
    <t>327,Data Scientist,$85K-$140K (Glassdoor est.),"New England Biolabs is seeking a Data Scientist to build, improve and utilize the varied and complex data sources we use to make excellent biological products.</t>
  </si>
  <si>
    <t>328,Staff Machine Learning Engineer,$138K-$224K (Glassdoor est.),"Join the Mobile Future with Tapjoy</t>
  </si>
  <si>
    <t>329,Information Security Data Analyst,$42K-$80K (Glassdoor est.),"Company Overview</t>
  </si>
  <si>
    <t>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t>
  </si>
  <si>
    <t>Department Overview</t>
  </si>
  <si>
    <t>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t>
  </si>
  <si>
    <t>MSI has a global and dynamic environment</t>
  </si>
  <si>
    <t xml:space="preserve">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t>
  </si>
  <si>
    <t>MSI values collaboration, transparency, diversity, and continual innovation. Professional development is encouraged and supported. Our team is made up of individuals who want to grow, try new ideas, and most of all, stop adversaries from harming our organization.</t>
  </si>
  <si>
    <t>Skills and attributes for success:</t>
  </si>
  <si>
    <t>Individual contributor with 2-5 years of experience in cyber security, big data, and/or machine learning (time can overlap)</t>
  </si>
  <si>
    <t>Practical experience in analytics, machine learning, or big data and have a suitable mathematics/statistical background</t>
  </si>
  <si>
    <t>Strong written and verbal communications, attention to detail, interpersonal and networking skills</t>
  </si>
  <si>
    <t>Highly creative, motivated self-starter who can provide leadership in big data analytics.</t>
  </si>
  <si>
    <t>Strong sense of ownership and driven to manage tasks to completion.</t>
  </si>
  <si>
    <t>Roles and responsibilities:</t>
  </si>
  <si>
    <t>Lead Information Securityâ€™s data analysis program incorporating elements such as data hygiene, machine learning, and threat hunting to identify and remediate threats and address strategic initiatives.</t>
  </si>
  <si>
    <t>Perform analysis on data related to patterns of malicious activity.</t>
  </si>
  <si>
    <t>Provide insights and recommendations pulled from analysis to leadership and team members.</t>
  </si>
  <si>
    <t>Work with the Security Engineers on any necessary data modeling to facilitate investigation.</t>
  </si>
  <si>
    <t>Work closely with the Threat Response, Insider Threat, Vulnerability Management, and Threat Intelligence teams to implement custom detection of new and emerging threats.</t>
  </si>
  <si>
    <t>Conduct big data analytics and analyze data sets for anomalies and trends.</t>
  </si>
  <si>
    <t>Build dashboards highlighting the key trends of the data.</t>
  </si>
  <si>
    <t>Develop advanced scripts for the manipulation of multiple data repositoriesâ€™ to support analystsâ€™ requirements.</t>
  </si>
  <si>
    <t>Collect cyber-related data and perform analytics to identify meaningful and actionable information.</t>
  </si>
  <si>
    <t>Ability to analyze, retain and improve machine learning models.</t>
  </si>
  <si>
    <t>Desired Skills/Qualifications</t>
  </si>
  <si>
    <t>Familiarity with malware, host forensics, or network traffic analysis.</t>
  </si>
  <si>
    <t>Experience with machine learning, artificial intelligence and natural language processing techniques</t>
  </si>
  <si>
    <t>Ability to create UBA/UEBA models to identify insider risk.</t>
  </si>
  <si>
    <t>Direct experience in Information Security</t>
  </si>
  <si>
    <t>Knowledge of threat vectors and attack methodologies focusing on both internal and external actors</t>
  </si>
  <si>
    <t>Ability to create threat models to identify new areas for analysis</t>
  </si>
  <si>
    <t>Experience with SIEM usage</t>
  </si>
  <si>
    <t>Database knowledge (SQL and/or document databases)</t>
  </si>
  <si>
    <t>Proficiency in statistics such as distributions, predictive modeling, data validation, statistical testing, regression.</t>
  </si>
  <si>
    <t>Graduate Degree in Computer Science or Engineering, with a strong quantitative background.</t>
  </si>
  <si>
    <t>Experience with data science automation, data mining, informatics programming, computational algorithms, information retrieval (i.e., organizing and structuring data), statistical analysis, software engineering, and/or systems design and analysis.</t>
  </si>
  <si>
    <t>Experience with scalable distributed data processing, management, and visualization tools (e.g. Hadoop, Apache Spark).</t>
  </si>
  <si>
    <t>Expert knowledge of Python.</t>
  </si>
  <si>
    <t>Basic Requirements</t>
  </si>
  <si>
    <t>Must be a U.S. citizen</t>
  </si>
  <si>
    <t>Bachelor's Degree or Master's Degree in Computer Science, Engineering, or related field</t>
  </si>
  <si>
    <t>2+ years of professional experience with data science automation, data mining, informatics programming, computational algorithms, information retrieval (i.e., organizing and structuring data), statistical analysis, software engineering, and/or systems design and analysis</t>
  </si>
  <si>
    <t>Under 10%</t>
  </si>
  <si>
    <t>Relocation Provided</t>
  </si>
  <si>
    <t>Referral Payment Plan</t>
  </si>
  <si>
    <t>Yes</t>
  </si>
  <si>
    <t>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t>
  </si>
  <si>
    <t>If you are a current Motorola Solutions employee, please click this link to apply through your Workday account.",3.7,"Motorola Solutions</t>
  </si>
  <si>
    <t>3.7","Chicago, IL","Chicago, IL",10000+ employees,1928,Company - Public,Computer Hardware &amp; Software,Information Technology,$5 to $10 billion (USD),"Cisco Systems, Huawei Technologies, IBM",0,0,42,80,61.0,Motorola Solutions,IL,1,92,1,0,1,0,0,analyst,na,5768,3</t>
  </si>
  <si>
    <t>330,Lead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</si>
  <si>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331,Scientist Manufacturing - Kentucky BioProcessing,$68K-$139K (Glassdoor est.),"British American Tobacco</t>
  </si>
  <si>
    <t>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t>
  </si>
  <si>
    <t>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t>
  </si>
  <si>
    <t>ABOUT OUR ORGANIZATION:</t>
  </si>
  <si>
    <t>Reynolds American Inc. is an indirect, wholly owned subsidiary of British American Tobacco p.l.c., and the U.S. parent company of R. J. Reynolds Tobacco Company</t>
  </si>
  <si>
    <t xml:space="preserve"> Santa Fe Natural Tobacco Company, Inc.</t>
  </si>
  <si>
    <t xml:space="preserve"> American Snuff Company, LLC</t>
  </si>
  <si>
    <t xml:space="preserve"> Niconovum USA, Inc.</t>
  </si>
  <si>
    <t xml:space="preserve"> Niconovum AB</t>
  </si>
  <si>
    <t xml:space="preserve"> R. J. Reynolds Vapor Company</t>
  </si>
  <si>
    <t xml:space="preserve"> Lorillard Licensing Company, LLC</t>
  </si>
  <si>
    <t xml:space="preserve"> and Reynolds Brands, Inc.. This position is with Kentucky BioProcessing (2400).</t>
  </si>
  <si>
    <t>Here, youâ€™ll have the opportunity to work on iconic brands and revolutionary products by collaborating with visionary, principled and passionate people every day.</t>
  </si>
  <si>
    <t>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t>
  </si>
  <si>
    <t>Principal Duties and Responsibilities:</t>
  </si>
  <si>
    <t>Support the identification, development and implementation of new technologies, processes, and associated science.</t>
  </si>
  <si>
    <t>Aids in extraction and purification of molecules from plants</t>
  </si>
  <si>
    <t>Applies and interprets principles, theories, and concepts in a scientific specialty.</t>
  </si>
  <si>
    <t>Understands KBP strategies and ensures alignment of work streams.</t>
  </si>
  <si>
    <t>Supports the design of and execution of projects and collaborates on project activities with cross functional areas</t>
  </si>
  <si>
    <t xml:space="preserve"> prepares and presents data/reports to management on these projects or other subjects within expertise.</t>
  </si>
  <si>
    <t>4-year undergraduate degree or demonstrated relevant progressive experience</t>
  </si>
  <si>
    <t>Preferred Skills:</t>
  </si>
  <si>
    <t>Bachelorâ€™s degree in organic chemistry or chemical engineering</t>
  </si>
  <si>
    <t>Experience in separation techniques such as chromatography, distillation, filtration, centrifugation</t>
  </si>
  <si>
    <t>Previous experience working in purification of molecules from plant-based systems</t>
  </si>
  <si>
    <t>Biopharmaceutical Research and Development</t>
  </si>
  <si>
    <t>Compensation/Targeted Bonus</t>
  </si>
  <si>
    <t>Competitive Annual Salary</t>
  </si>
  <si>
    <t>Targeted Annual Bonus</t>
  </si>
  <si>
    <t>Relocation assistance available for those who qualify.</t>
  </si>
  <si>
    <t>Benefit Summary</t>
  </si>
  <si>
    <t>Our company offers very competitive benefit plans, including:</t>
  </si>
  <si>
    <t>401(k) plan that offers opportunity to save on pre- and post-tax basis up to 50 percent of eligible compensation. Company matches 100 percent of employee pre-tax/Roth (401k) contributions up to six percent</t>
  </si>
  <si>
    <t>Comprehensive health- and welfare-benefits package</t>
  </si>
  <si>
    <t>Eleven paid company holidays annually, plus a generous paid vacation plan based on length of service</t>
  </si>
  <si>
    <t>Company-paid sick and personal days, funeral leave and jury duty leave</t>
  </si>
  <si>
    <t>Confidential personal financial counseling service</t>
  </si>
  <si>
    <t>On-site health clinics and fitness centers</t>
  </si>
  <si>
    <t>A matching grants program that enables employees to direct and double their donations to qualifying charitable organizations of their choice</t>
  </si>
  <si>
    <t>Health-care advocacy service</t>
  </si>
  <si>
    <t>Volunteer service opportunities</t>
  </si>
  <si>
    <t>Federal credit union membership through Allegacy Federal Credit Union</t>
  </si>
  <si>
    <t>Extensive training opportunities</t>
  </si>
  <si>
    <t>Reynolds American Inc. and its affiliated companies is an Equal Opportunity / Affirmative Action Employer.</t>
  </si>
  <si>
    <t>All qualified applicants will receive consideration for employment without regard to race, color, religion, sex, sexual orientation, gender identity, national origin, protected veteran status, or disability status.</t>
  </si>
  <si>
    <t>Our organization offers a level of challenge, responsibility and creativity for motivated employees that stands apart from the crowd.</t>
  </si>
  <si>
    <t>We are also committed to employing a diverse workforce and valuing different perspectives, experiences and talents to maximize the company's potential for successfully achieving its business objectives.</t>
  </si>
  <si>
    <t>-----------------------------------------------------------------------------------------------------------------------------------------------------------------------</t>
  </si>
  <si>
    <t>Only applicants requiring reasonable accommodation for any part of the application and hiring process should contact us directly via email at TalentAcquisition@RJRT.com.</t>
  </si>
  <si>
    <t>California Privacy Notice</t>
  </si>
  <si>
    <t>Nearest Major Market: Owensboro</t>
  </si>
  <si>
    <t>Industrial, Chemistry, Scientific, Engineer, Manufacturing, Science, Engineering",3.1,"Reynolds American</t>
  </si>
  <si>
    <t>3.1","Owensboro, KY","Winston-Salem, NC",5001 to 10000 employees,1875,Company - Private,Consumer Products Manufacturing,Manufacturing,$10+ billion (USD),-1,0,0,68,139,103.5,Reynolds American,KY,0,145,0,0,0,0,0,na,na,5182,0</t>
  </si>
  <si>
    <t>332,Data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</si>
  <si>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t>
  </si>
  <si>
    <t>Enterprise-wide transition to a unified and governed strategic BI Platform</t>
  </si>
  <si>
    <t>Expansion of Digital Operations footprint, and growing need for access to actionable data insights</t>
  </si>
  <si>
    <t>Revitalization of analytics and reporting applications to support changing industry needs and expectations</t>
  </si>
  <si>
    <t>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t>
  </si>
  <si>
    <t>Lead broad scope projects with medium to long-term focus</t>
  </si>
  <si>
    <t>Engage with all levels across the enterprise managing relationships and expectations</t>
  </si>
  <si>
    <t>Accountable for managing and driving program/ project execution on time and on budget</t>
  </si>
  <si>
    <t>Identify, understand, and work to mitigate issues and risks proactively with the project team, business partners, and leadership</t>
  </si>
  <si>
    <t>Work with technical leads and product managers to plan, develop technical scopes of work, and manage the execution of projects/product changes in response to requirements from stakeholders</t>
  </si>
  <si>
    <t>Lead project teams during all phases of the development life cycle including requirements gathering and analysis, design, build, pilot, implementation and continuous service</t>
  </si>
  <si>
    <t>Facilitate client and project team interactions including: scrums, sprint planning, sprint retrospectives, sprint reviews, incident management and release management</t>
  </si>
  <si>
    <t>Be self-supportive in collaborating with peers to effectively deliver a robust solution for the business</t>
  </si>
  <si>
    <t>Drive process within a matrix management setting</t>
  </si>
  <si>
    <t>Serve as a conduit of knowledge between functional and technical teams</t>
  </si>
  <si>
    <t>Manage budget, timeline, and scope throughout the course of all assigned projects</t>
  </si>
  <si>
    <t>Elicit, translate and simplify requirements</t>
  </si>
  <si>
    <t>Document and organize acceptance criteria for user stories</t>
  </si>
  <si>
    <t>Work with product managers to define improvements to business processes, assist decision-makers in gathering information to make decisions, and help quality assurance test solutions</t>
  </si>
  <si>
    <t>Develop plans for continuous service to support implementation of products</t>
  </si>
  <si>
    <t>Act as a champion for data analytic capabilities by communicating their benefits and how they can be implemented</t>
  </si>
  <si>
    <t>Motivate teams to work together, communicate, and deliver</t>
  </si>
  <si>
    <t>Navigate ambiguity to deliver results</t>
  </si>
  <si>
    <t>10 years managing and driving the execution of complex projects</t>
  </si>
  <si>
    <t>Certified PM (PMP) and/or Agile Scrum Master</t>
  </si>
  <si>
    <t>Expert with project management tools and techniques, such as JIRA, Confluence, Scrum and Kanban</t>
  </si>
  <si>
    <t>Excellent interpersonal communication, conflict management, coordination, and planning skills with cross-functional teams</t>
  </si>
  <si>
    <t>Skilled in applying judgment to balance process compliance with achievement of business objectives</t>
  </si>
  <si>
    <t>Experience in/working in partnership with a technical roles, such as an engineer, developer, data scientist, etc. a plus</t>
  </si>
  <si>
    <t>Project leadership experience focused on engaging others in the delivery and execution of technical solutions and service deliverables</t>
  </si>
  <si>
    <t>Ability to assess a project's scope and the team's ability to execute</t>
  </si>
  <si>
    <t>Outcome oriented with the ability to drill down from the big picture to process details</t>
  </si>
  <si>
    <t>Ability to communicate objectives, plans, status, and results clearly</t>
  </si>
  <si>
    <t>Strong leadership skills and influencer</t>
  </si>
  <si>
    <t>Ability to collaborate across diverse teams and organizations</t>
  </si>
  <si>
    <t>Strong organizational skills and detail oriented</t>
  </si>
  <si>
    <t>Solid grasp of software technologies and stacks</t>
  </si>
  <si>
    <t>Authorized to work in the United States without requiring sponsorship now or in the future</t>
  </si>
  <si>
    <t>Masters Degree, preferably in Business/Finance or an analytical field such as Economics, Mathematics, Engineering, Computer Science",3.6,"MassMutual</t>
  </si>
  <si>
    <t>3.6","Springfield, MA","Springfield, MA",5001 to 10000 employees,1851,Company - Private,Insurance Carriers,Insurance,$10+ billion (USD),-1,0,0,34,92,63.0,MassMutual,MA,1,169,0,0,0,0,1,manager,na,5647,0</t>
  </si>
  <si>
    <t>333,Consultant - Analytics Consulting,$54K-$71K (Glassdoor est.),"Q4 - AINA - Sr RPA Developer (5A) - AA - Hub</t>
  </si>
  <si>
    <t>03/27/2020</t>
  </si>
  <si>
    <t>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t>
  </si>
  <si>
    <t>Required Sr RPA Developer Qualifications:</t>
  </si>
  <si>
    <t>This position is for Hartford, CT. This position may require extensive travel to project locations.</t>
  </si>
  <si>
    <t>Bachelorâ€™s Degree or foreign equivalent, will consider work experience in lieu of a degree</t>
  </si>
  <si>
    <t>5+ years of Information Technology experience with at least 3 years of automation project management experience</t>
  </si>
  <si>
    <t>3+ years of experience with Cognitive and Robotic Process Automation (RPA) technologies</t>
  </si>
  <si>
    <t>Strong experience of Solution Definition and Client Management</t>
  </si>
  <si>
    <t>Knowledge and experience with full SDLC lifecycle</t>
  </si>
  <si>
    <t>Experience with Scrum / Agile development methodologies</t>
  </si>
  <si>
    <t>U.S. Citizenship or Permanent Residency required, we are not able to sponsor at this time</t>
  </si>
  <si>
    <t>Preferred Sr RPA Developer Qualifications:</t>
  </si>
  <si>
    <t>3+ years of experience in managing complex Cognitive and Robotic Process Automation with strong experience with RPA development</t>
  </si>
  <si>
    <t>Experience and certification with UiPath is preferred</t>
  </si>
  <si>
    <t>Hands on experience in Java or .Net development</t>
  </si>
  <si>
    <t>Solid understanding of business process and document AS IS Process</t>
  </si>
  <si>
    <t>Able to identify automation opportunity from AS IS Process</t>
  </si>
  <si>
    <t>Define, develop and deploy automation solution for automation opportunities</t>
  </si>
  <si>
    <t>Experience with test-driven development and automated testing frameworks</t>
  </si>
  <si>
    <t>Capable of delivering on multiple competing priorities</t>
  </si>
  <si>
    <t>Excellent verbal and written communication skills, able to resolve business issues</t>
  </si>
  <si>
    <t>Experience and desire to work in a Global delivery environment</t>
  </si>
  <si>
    <t>The job entails an extensive amount of travel. The job also entails sitting as well as working at a computer for extended periods of time. Should be able to communicate by telephone, email or face to face.</t>
  </si>
  <si>
    <t>Infosys is a global leader in next-generation digital services and consulting. We enable clients in 46 countries to navigate their digital transformation</t>
  </si>
  <si>
    <t>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t>
  </si>
  <si>
    <t>To learn more about Infosys and see our ideas in action please visit us at www.Infosys.com</t>
  </si>
  <si>
    <t>EOE/Minority/Female/Veteran/Disabled/Sexual Orientation/Gender Identity/National Origin</t>
  </si>
  <si>
    <t>Auto req ID</t>
  </si>
  <si>
    <t>53433BR</t>
  </si>
  <si>
    <t>State / Region / Province</t>
  </si>
  <si>
    <t>Connecticut, Richardson, TX and various and unanticipated locations throughout the U.S.</t>
  </si>
  <si>
    <t>Interest Group</t>
  </si>
  <si>
    <t>Infosys Limited</t>
  </si>
  <si>
    <t>Role</t>
  </si>
  <si>
    <t>Company</t>
  </si>
  <si>
    <t>ITL USA</t>
  </si>
  <si>
    <t>External Job Title</t>
  </si>
  <si>
    <t>Sr RPA Developer",3.0,"Infosys</t>
  </si>
  <si>
    <t>3.0","Hartford, CT","Bengaluru, India",10000+ employees,1981,Company - Public,IT Services,Information Technology,$10+ billion (USD),"Tata Consultancy Services, Accenture, Cognizant Technology Solutions",0,0,54,71,62.5,Infosys,CT,0,39,0,0,0,0,1,na,na,3449,3</t>
  </si>
  <si>
    <t>334,Data Engineer,$65K-$124K (Glassdoor est.),"Title: Data Engineer</t>
  </si>
  <si>
    <t>Location: Orange County, CA</t>
  </si>
  <si>
    <t>Alignment Healthcare is a data and technology driven healthcare company focused partnering with health systems, health plans and provider groups to provide care delivery that is preventive, convenient, coordinated, and that results in improved clinical outcomes for seniors.</t>
  </si>
  <si>
    <t>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t>
  </si>
  <si>
    <t>This position will play a key role in building and operating a cloud-based data platform and its pipelines using big data technologies.</t>
  </si>
  <si>
    <t>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t>
  </si>
  <si>
    <t>â—Ź Interfacing with business customers, gathering requirements and developing new datasets in data platform</t>
  </si>
  <si>
    <t>â—Ź Building and migrating the complex ETL pipelines from on premise system to cloud and Hadoop/Spark to make the system grow elastically</t>
  </si>
  <si>
    <t>â—Ź Identifying the data quality issues to address them immediately to provide great user experience</t>
  </si>
  <si>
    <t>â—Ź Extracting and combining data from various heterogeneous data sources</t>
  </si>
  <si>
    <t>â—Ź Designing, implementing and supporting a platform that can provide ad-hoc access to large datasets</t>
  </si>
  <si>
    <t>â—Ź Modelling data and metadata to support machine learning and AI</t>
  </si>
  <si>
    <t>â—Ź Bachelors or Masters in Computer Science, Engineering, Mathematics, Statistics, or related field</t>
  </si>
  <si>
    <t>â—Ź 3+ years relevant experience in cloud based data engineering.</t>
  </si>
  <si>
    <t>â—Ź Demonstrated ability in data modeling, ETL development, and data warehousing.</t>
  </si>
  <si>
    <t>â—Ź Data Warehousing Experience with SQL Server, Oracle, Redshift, Teradata, etc.</t>
  </si>
  <si>
    <t>â—Ź Experience with Big Data Technologies (NoSQL databases, Hadoop, Hive, Hbase, Pig, Spark, Elasticsearch etc.)</t>
  </si>
  <si>
    <t>â—Ź Experience in using Python, Java and/or other data engineering languages</t>
  </si>
  <si>
    <t>â—Ź Knowledge and experience of SQL Sever and SSIS.</t>
  </si>
  <si>
    <t>â—Ź Excellent communication, analytical and collaborative problem-solving skills</t>
  </si>
  <si>
    <t>â—Ź Healthcare domain and data experience</t>
  </si>
  <si>
    <t>â—Ź Healthcare EDI experience is a plus</t>
  </si>
  <si>
    <t>â—Ź Industry experience as a Data Engineer or related specialty (e.g., Software Engineer, Business Intelligence Engineer, Data Scientist) with a track record of manipulating, processing, and extracting value from large datasets.</t>
  </si>
  <si>
    <t>â—Ź Experience building/operating highly available, distributed systems of data extraction, ingestion, and processing of large data sets</t>
  </si>
  <si>
    <t>â—Ź Experience building data products incrementally and integrating and managing datasets from multiple sources</t>
  </si>
  <si>
    <t>â—Ź Experience leading large-scale data warehousing and analytics projects, including using Azure or AWS technologies â€“ SQL Server, Redshift, S3, EC2, Data-pipeline, Data Lake, Data Factory and other big data technologies</t>
  </si>
  <si>
    <t>â—Ź Experience providing technical leadership and mentor other engineers for the best practices on the data engineering space</t>
  </si>
  <si>
    <t>â—Ź Linux/UNIX including to process large data sets.</t>
  </si>
  <si>
    <t>â—Ź Experience with Azure, AWS or GCP is a plus</t>
  </si>
  <si>
    <t>â—Ź Microsoft Azure Certification is a plus</t>
  </si>
  <si>
    <t>â—Ź Demonstrable track record dealing well with ambiguity, prioritizing needs, and delivering results in an agile, dynamic startup environment</t>
  </si>
  <si>
    <t>Â· Problem solving skills and Ability to meet deadlines are a must</t>
  </si>
  <si>
    <t>Â· Microsoft Azure Certification is a plus</t>
  </si>
  <si>
    <t>Essential Physical Functions:</t>
  </si>
  <si>
    <t>The physical demands described here are representative of those that must be met by an employee to successfully perform the essential functions of this job. Reasonable accommodations may be made to enable individuals with disabilities to perform</t>
  </si>
  <si>
    <t>the essential functions.</t>
  </si>
  <si>
    <t>Â· While performing the duties of this job, the employee is regularly required to talk or hear. The employee regularly is required to stand, walk, sit, use hand to finger, handle or feel objects, tools, or controls</t>
  </si>
  <si>
    <t xml:space="preserve"> and reach with hands and arms.</t>
  </si>
  <si>
    <t>Â· The employee frequently lifts and/or moves up to 10 pounds. Specific vision abilities required by this job include close vision and the ability to adjust focus.</t>
  </si>
  <si>
    <t>Alignment Healthcare, LLC is proud to practice Equal Employment Opportunity and Affirmative Action. We are looking for diversity in qualified candidates for employment: Minority/Female/Disable/Protected Veteran.</t>
  </si>
  <si>
    <t>If you require any reasonable accommodation under the Americans with Disabilities Act (ADA) in completing the online application, interviewing, completing any pre-employment testing or otherwise participating in the employee selection process, please contact careers@ahcusa.com.</t>
  </si>
  <si>
    <t>(function() { var ac = document.createElement('script')</t>
  </si>
  <si>
    <t xml:space="preserve"> ac.type = 'text/javascript'</t>
  </si>
  <si>
    <t xml:space="preserve"> ac.src = ('https:' == document.location.protocol ? 'https://' : 'http://') + 'click.appcast.io/pixels/grpeople1-1573.js?ent=8&amp;t=' + new Date().getTime()</t>
  </si>
  <si>
    <t xml:space="preserve"> var s = document.getElementsByTagName('script')[0]</t>
  </si>
  <si>
    <t xml:space="preserve"> s.parentNode.insertBefore(ac, s)</t>
  </si>
  <si>
    <t xml:space="preserve"> })()</t>
  </si>
  <si>
    <t>,3.5,Alignment Healthcare</t>
  </si>
  <si>
    <t>3.5","Orange, CA","Orange, CA",501 to 1000 employees,2013,Company - Private,Health Care Services &amp; Hospitals,Health Care,Unknown / Non-Applicable,-1,0,0,65,124,94.5,Alignment Healthcare,CA,1,7,1,0,1,1,1,data engineer,na,5743,0</t>
  </si>
  <si>
    <t>335,Marketing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</si>
  <si>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336,Senior Scientist (Neuroscience),$109K-$200K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</si>
  <si>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</si>
  <si>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t>
  </si>
  <si>
    <t>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t>
  </si>
  <si>
    <t>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t>
  </si>
  <si>
    <t>PhD in Pharmacology, Neuroscience or related field with 3-5 years post-doctoral experience.</t>
  </si>
  <si>
    <t>At least 3 years post-doctoral research experience in neuroscience research.</t>
  </si>
  <si>
    <t>Expert in the technical application of biochemistry and receptor pharmacology techniques such as the following: radioligand binding, receptor functional assays, signaling pathways, Western blots, ELISA, neuronal cell cultures systems.</t>
  </si>
  <si>
    <t>Experience with biochemical pathway analysis tools and techniques used to develop mechanistic hypotheses of drug action eg genomics, RNAseq, (phospho)proteomics desirable.</t>
  </si>
  <si>
    <t>Knowledgeable in other in vitro/ex vivo techniques eg electrophysiology and able to utilize a wide range of in vitro/ex vivo technique to develop successful research strategies to probe mechanism of action.</t>
  </si>
  <si>
    <t>Ability to work on computers for extended periods, robust data analysis skills and proficiency with professional software and statistical and pathways analysis tools are required (e.g. MATLAB, R, Python, etc.).</t>
  </si>
  <si>
    <t>3.5","Marlborough, MA","Marlborough, MA",1001 to 5000 employees,2010,Company - Private,Biotech &amp; Pharmaceuticals,Biotech &amp; Pharmaceuticals,$1 to $2 billion (USD),"Shire, GlaxoSmithKline, Allergan",0,0,109,200,154.5,Sunovion,MA,1,10,1,0,0,0,1,na,senior,4517,3</t>
  </si>
  <si>
    <t>337,Medical Laboratory Scientist,$18-$25 Per Hour(Glassdoor est.),"Description</t>
  </si>
  <si>
    <t>338,Machine Learning Engineer - Regulatory,$61K-$113K (Glassdoor est.),"Job Description</t>
  </si>
  <si>
    <t>What We Do</t>
  </si>
  <si>
    <t>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t>
  </si>
  <si>
    <t>Analyzing, prototyping, and implementing machine learning platform technologies, models, and algorithms for use in surveillance programs.</t>
  </si>
  <si>
    <t>Employing a range of data processing experiences from real-time, graph, to batch for preparing model data pipelines.</t>
  </si>
  <si>
    <t>Explaining technical and architectural design topics like weâ€™re five years old.</t>
  </si>
  <si>
    <t>Working with end-users to gather and define/refine functional requirements</t>
  </si>
  <si>
    <t>Producing project documentation â€“ high-level charter, functional requirements, technical design, and test documents.</t>
  </si>
  <si>
    <t>Designing and implementing or integrating data set health monitoring.</t>
  </si>
  <si>
    <t>Designing and implementing model training plans.</t>
  </si>
  <si>
    <t>Working closely with infrastructure team on server systems.</t>
  </si>
  <si>
    <t>Mentoring/Guiding new or less experienced/knowledgeable team members.</t>
  </si>
  <si>
    <t>Providing on-going application support to end-users and communicating technical information clearly to an end-user audience.</t>
  </si>
  <si>
    <t>7 years software industry experience with one of the following technologies:</t>
  </si>
  <si>
    <t>Experience with Python and/or a strong desire to learn Python</t>
  </si>
  <si>
    <t>Experience with Java and/or a strong desire to learn Java</t>
  </si>
  <si>
    <t>Experience with Linux or UNIX-like operating systems and knowledge of at least one scripting language</t>
  </si>
  <si>
    <t>2+ years machine learning platform experience</t>
  </si>
  <si>
    <t>Strong algorithmic problem solving, data analysis, and software systems design skills</t>
  </si>
  <si>
    <t>Strong knowledge of data structures and algorithms</t>
  </si>
  <si>
    <t>Must be self-motivated and have the ability to work independently as well as part of a team, requiring minimal direction and follow-up</t>
  </si>
  <si>
    <t>Experience in working on multiple projects concurrently</t>
  </si>
  <si>
    <t>Experience in financial, trading, exchange, banking and/or related fields is a plus</t>
  </si>
  <si>
    <t>Bachelorâ€™s Degree in Computer Science or related field preferred</t>
  </si>
  <si>
    <t>Experience with Hadoop and/or SQL desirable</t>
  </si>
  <si>
    <t>Cboe Global Markets is an Equal Opportunity Employer. For more information, please click the following links:</t>
  </si>
  <si>
    <t>Equal Employment Opportunity is The Law (in English)</t>
  </si>
  <si>
    <t>Equal Employment Opportunity is The Law (in Spanish)</t>
  </si>
  <si>
    <t>Equal Employment Opportunity is The Law (Supplement)</t>
  </si>
  <si>
    <t>E-Verify Participation Poster (English)</t>
  </si>
  <si>
    <t>E-Verify Participation Poster (Spanish)</t>
  </si>
  <si>
    <t>Right to Work Poster (English)</t>
  </si>
  <si>
    <t>Right to Work Poster (Spanish)",3.7,"Cboe Global Markets</t>
  </si>
  <si>
    <t>3.7","Lenexa, KS","Chicago, IL",501 to 1000 employees,1973,Company - Public,Stock Exchanges,Finance,$500 million to $1 billion (USD),-1,0,0,61,113,87.0,Cboe Global Markets,KS,0,47,1,0,0,0,1,mle,na,2860,0</t>
  </si>
  <si>
    <t>339,R&amp;D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</si>
  <si>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340,Data Engineer,$43K-$86K (Glassdoor est.),"Overview:</t>
  </si>
  <si>
    <t>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t>
  </si>
  <si>
    <t>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t>
  </si>
  <si>
    <t>Think strategically about data architecture and how to scale as the business grows</t>
  </si>
  <si>
    <t>Lead development and support of data ingestion, transformation and delivery processes</t>
  </si>
  <si>
    <t>Work directly with analysts, data scientists and data partners to develop solutions</t>
  </si>
  <si>
    <t>Mentor team members on the fine art of data engineering</t>
  </si>
  <si>
    <t>What You Have:</t>
  </si>
  <si>
    <t>Ability to build out data pipelines without the assistance of an ETL/ELT tool</t>
  </si>
  <si>
    <t>Very strong coding skills Python, SQL</t>
  </si>
  <si>
    <t>Experience with analytics warehouses and big data</t>
  </si>
  <si>
    <t>Strong cloud experience AWS, Azure, Redshift, Snowflake</t>
  </si>
  <si>
    <t>At least 2 years of experience with database development in a production environment</t>
  </si>
  <si>
    <t>Strong grasp of database concepts and best practices</t>
  </si>
  <si>
    <t>Meticulous, organized, proactive, critical thinker with high level of attention to detail</t>
  </si>
  <si>
    <t>Excellent communication skills</t>
  </si>
  <si>
    <t>BS in Comp Sci or equivalent</t>
  </si>
  <si>
    <t>What We Have:</t>
  </si>
  <si>
    <t>Competitive compensation</t>
  </si>
  <si>
    <t>Free snacks and beverages</t>
  </si>
  <si>
    <t>Excellent medical, dental, and vision coverage for you and your dependents</t>
  </si>
  <si>
    <t>401(k) match, life insurance, commuter benefits, corporate gym rates, paid time-off and parental leave plans</t>
  </si>
  <si>
    <t>Friday happy hour and ""Summer Fridays""</t>
  </si>
  <si>
    <t>Year-round corporate athletic league</t>
  </si>
  <si>
    <t>Casual work environment</t>
  </si>
  <si>
    <t>About Guidepoint:</t>
  </si>
  <si>
    <t>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www.guidepoint.com.",3.2,"Guidepoint</t>
  </si>
  <si>
    <t>3.2","New York, NY","New York, NY",501 to 1000 employees,2003,Company - Private,Research &amp; Development,Business Services,Unknown / Non-Applicable,"Coleman Research, AlphaSights, Third Bridge",0,0,43,86,64.5,Guidepoint,NY,1,17,1,0,0,1,1,data engineer,na,2926,3</t>
  </si>
  <si>
    <t>341,"Scientist, Bacteriology",$74K-$149K (Glassdoor est.),"Scientist, Bacteriology</t>
  </si>
  <si>
    <t>Cerus US</t>
  </si>
  <si>
    <t>Department</t>
  </si>
  <si>
    <t>1400 - Microbiology</t>
  </si>
  <si>
    <t>Job Brief (Primary Responsibilities)</t>
  </si>
  <si>
    <t>Initiates and executes research and development viral infectivity assays using a variety of different bacteria, including pathogenic species, in human blood and blood products</t>
  </si>
  <si>
    <t>JOB DESCRIPTION</t>
  </si>
  <si>
    <t>Title: Scientist, Bacteriology</t>
  </si>
  <si>
    <t>Department: Development Status: Exempt</t>
  </si>
  <si>
    <t>Summary &amp; Scope of Position:</t>
  </si>
  <si>
    <t>Plans, initiates and executes GLP and research bacteriology studies evaluating the efficiency of Cerusâ€™ technologies against a variety of different human pathogens in human blood products. May occasionally participate in virology assays.</t>
  </si>
  <si>
    <t>Initiate and execute experiments, either independently or as a team member</t>
  </si>
  <si>
    <t xml:space="preserve"> including experiments</t>
  </si>
  <si>
    <t>Some of the work may support product claims and regulatory submissions</t>
  </si>
  <si>
    <t>Work with various pathogenic bacteria using appropriate precautions</t>
  </si>
  <si>
    <t>Prepare and manipulate whole blood and various blood products, including plasma, platelets and RBC</t>
  </si>
  <si>
    <t>Initiate, grow and maintain various bacteria</t>
  </si>
  <si>
    <t>Develop and optimize bacterial stock growth</t>
  </si>
  <si>
    <t>Develop, optimize and qualify or validate bacterial assays</t>
  </si>
  <si>
    <t>Perform and appropriately document GLP and notebook studies</t>
  </si>
  <si>
    <t>Make detailed observations, analyze data and interpret results</t>
  </si>
  <si>
    <t>Prepare technical reports, summaries, protocols and quantitative analyses</t>
  </si>
  <si>
    <t>Analyze data and results for research experiments as well as GLP studies</t>
  </si>
  <si>
    <t>Prepare final reports, study plans, etc., necessary for multiple projects</t>
  </si>
  <si>
    <t>Prepare and deliver presentations of experimental results in internal or public forums</t>
  </si>
  <si>
    <t>Maintain high level of professional expertise through familiarity with current scientific literature</t>
  </si>
  <si>
    <t>Contribute to project progress within his/her scientific discipline</t>
  </si>
  <si>
    <t>Perform as subject matter expert in general bacteriology</t>
  </si>
  <si>
    <t>Contribute to/author regulatory submissions and scientific journal articles</t>
  </si>
  <si>
    <t>May manage bacteriology laboratory including direct supervision of a small staff</t>
  </si>
  <si>
    <t>May design, initiate and manage off-site studies</t>
  </si>
  <si>
    <t>Perform other related duties as required</t>
  </si>
  <si>
    <t>Act as principal investigator in conducting own experiments</t>
  </si>
  <si>
    <t>Act as study director for GLP studies</t>
  </si>
  <si>
    <t>Uses professional concepts and companyâ€™s policies and procedures to solve a wide range of difficult problems in imaginative and practical ways</t>
  </si>
  <si>
    <t>Makes decisions on the validity and importance or experimental results</t>
  </si>
  <si>
    <t>Exercises judgment within defined practices and policies in selecting methods and techniques for obtaining results</t>
  </si>
  <si>
    <t>Qualifications/Requirements/Skills:</t>
  </si>
  <si>
    <t>Ph.D. in a bacteriology-related discipline preferred with 2 years relevant experience or MS/MA in a microbiology-related discipline with a minimum of 8 years relevant experience</t>
  </si>
  <si>
    <t xml:space="preserve"> BA/BS required with a minimum of 15 years relevant experience</t>
  </si>
  <si>
    <t>Postdoctoral work may serve as experience</t>
  </si>
  <si>
    <t>Demonstrated ability to initiate, carry out and complete research and/or development projects</t>
  </si>
  <si>
    <t>Demonstrated working knowledge of scientific principles of microbiology</t>
  </si>
  <si>
    <t>Experience in developing new methodology and techniques</t>
  </si>
  <si>
    <t>Experience working with pathogenic organisms</t>
  </si>
  <si>
    <t>Demonstrated experience with bacterial assays for viability determination and enumeration, experience with a wide range of bacteria</t>
  </si>
  <si>
    <t>Experience with PCR and other amplification techniques</t>
  </si>
  <si>
    <t>Experience with cell, or molecular biology</t>
  </si>
  <si>
    <t>Experience with cell culture, including stock preparation and repository maintenance</t>
  </si>
  <si>
    <t>Exposure to identification of bacterial morphology</t>
  </si>
  <si>
    <t>Experience working with human blood products desirable</t>
  </si>
  <si>
    <t>Experience working in a GLP or other regulated environment desirable</t>
  </si>
  <si>
    <t>Strong attention to detail and accuracy</t>
  </si>
  <si>
    <t>Must have publications in peer-reviewed journals, or demonstrated ability to independently write reports that address key technical research and development issues</t>
  </si>
  <si>
    <t>Excellent mathematical skills, problem solving skills, and ability to apply scientific methods to resolution</t>
  </si>
  <si>
    <t>Strong word processing, spreadsheet, scientific and graphics applications skills</t>
  </si>
  <si>
    <t>Proven analytical skills</t>
  </si>
  <si>
    <t xml:space="preserve"> problem-solving, trouble-shooting, innovative</t>
  </si>
  <si>
    <t>Team oriented</t>
  </si>
  <si>
    <t>Strong communication and presentation skills (verbal, excellent written, interpersonal, listening)</t>
  </si>
  <si>
    <t>Flexible</t>
  </si>
  <si>
    <t xml:space="preserve"> ability to adapt to changing priorities</t>
  </si>
  <si>
    <t>Time management (schedules, timelines, task prioritization)",2.1,"Cerus Corporation</t>
  </si>
  <si>
    <t>2.1","Concord, CA","Concord, CA",201 to 500 employees,-1,Company - Public,Biotech &amp; Pharmaceuticals,Biotech &amp; Pharmaceuticals,$25 to $50 million (USD),-1,0,0,74,149,111.5,Cerus Corporation,CA,1,-1,0,0,0,0,1,na,na,4300,0</t>
  </si>
  <si>
    <t>342,"Associate Director, Platform and DevOps- Data Engineering and Aritifical Intelligence",$113K-$196K (Glassdoor est.),"Job Description</t>
  </si>
  <si>
    <t>Are you looking for a patient-focused, innovation-driven company that will inspire you and empower you to shine? Join us as an Associate Director, Platform and DevOps in our Cambridge, MA.</t>
  </si>
  <si>
    <t>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t>
  </si>
  <si>
    <t>Provide leadership and highly specialized expertise in the Data Engineering and AI portfolio, complicated data ecosystems, big data and high compute clusters and modern IAAS deployments with elastic and serverless implementations.</t>
  </si>
  <si>
    <t>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t>
  </si>
  <si>
    <t>Provide leadership to proper operations management. This includes proper â€śkey managementâ€ť and â€ścontrolled operationsâ€ť for continuous deployments. Ensure quality of service for highly complex deployments with source code control, automation, understanding of scripted service-based environments into IAAS ecosystems, with business continuity in mind.</t>
  </si>
  <si>
    <t>Manage strategic global R&amp;D systems configuration and deployment within Data Engineering and AI, providing proper discipline and rigor as we deploy new innovative solutions to produce insights that impact our R&amp;D portfolio.</t>
  </si>
  <si>
    <t>Lead and manage advanced service teams for the Data Engineering and AI portfolio focused on innovation within R&amp;D and manage third party operations teams to function together to provide all the above.</t>
  </si>
  <si>
    <t>Serve as the DevOps and Operations Lead during Implementation and Deployment of artifacts for Data Engineering products that drive decision for R&amp;D.</t>
  </si>
  <si>
    <t>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t>
  </si>
  <si>
    <t>Influence the existing complex landscape and solutions by innovating, redefining and simplifying designs, propose and execute solutions to identified highly complex R&amp;D problems in data or process driven agile approaches.</t>
  </si>
  <si>
    <t>Designs/builds/deploys complex system and products to R&amp;D to deliver value to our pipeline while ensuring we have a forward-looking technology base, continuously managing short change cycles to drive to our future state strategy.</t>
  </si>
  <si>
    <t>Lead deployments, ensuring security, integrity and alignment, applying modern/innovative deployment and security techniques, included proper key management, encryption and intrusion prevention / detection.</t>
  </si>
  <si>
    <t>Build and accelerate new capabilities with the R&amp;D IT functions to transform and innovate new insights and ways of working, impacting the management of keys and operations, the capabilities and the time to change towards improved business outcomes and client satisfaction.</t>
  </si>
  <si>
    <t>Influence, provide feedback and oversee data scientist and data engineer outputs to find, propose and improve R&amp;D solutions.</t>
  </si>
  <si>
    <t>Ensure our advanced capabilities are in steady operation, using scripted infrastructure and deployment techniques. This will require utilizing and driving our existing third-party teams who currently manage our deployments maintain a proper production system.</t>
  </si>
  <si>
    <t>Use coding and/or scripting tools to automate tasks for software and infrastructure deployment and monitoring.</t>
  </si>
  <si>
    <t>Work independently on tough problems with other team members and independently solve, with some guidance, very difficult technology problems.</t>
  </si>
  <si>
    <t>Demonstrate advanced tooling and techniques to other technical organizations throughout the company.</t>
  </si>
  <si>
    <t>Bachelorâ€™s degree or equivalent experience in Scientific, Informatics, Computer Science or related.</t>
  </si>
  <si>
    <t>5+ years of experience as a technical specialist or relevant project work.</t>
  </si>
  <si>
    <t>Experience managing outsourced operations teams as a virtual operations team.</t>
  </si>
  <si>
    <t>Understanding of scripted deployment tools including Ansible, Cloud Formation, Puppet or Chef.</t>
  </si>
  <si>
    <t>Working knowledge of both Hadoop and HPC environments.</t>
  </si>
  <si>
    <t>Knowledge and Understanding of IAAS Environments with a focused-on AWS.</t>
  </si>
  <si>
    <t>Experience managing advanced data platforms including NoSQL (MongoDB, Other), SQL (PostgreSQL, MySQL) and Spark environments.</t>
  </si>
  <si>
    <t>Experience and Understanding with Docker and other container-based services.</t>
  </si>
  <si>
    <t>Ability to work in an agile and rapid changing environment with high quality deliverables.</t>
  </si>
  <si>
    <t>Masterâ€™s degree/PhD or equivalent experience in Scientific, Informatics, Computer Science or related field.</t>
  </si>
  <si>
    <t>3.7","Cambridge, MA","OSAKA, Japan",10000+ employees,1781,Company - Public,Biotech &amp; Pharmaceuticals,Biotech &amp; Pharmaceuticals,$10+ billion (USD),"Novartis, Baxter, Pfizer",0,0,113,196,154.5,Takeda Pharmaceuticals,MA,0,239,0,0,1,1,1,data engineer,na,6817,3</t>
  </si>
  <si>
    <t>343,Senior Research Scientist-Machine Learning,$81K-$167K (Glassdoor est.),"What We Do:</t>
  </si>
  <si>
    <t>344,Senior Data Scientist,$97K-$160K (Glassdoor est.),"Who We Are!</t>
  </si>
  <si>
    <t>We are looking for a Senior Data Scientist who will utilize their analytical, statistical, and programming skills to develop data-driven solutions to complex business challenges.</t>
  </si>
  <si>
    <t>7+ years of experience manipulating data sets and building statistical models.</t>
  </si>
  <si>
    <t>4.4","Chicago, IL","Chicago, IL",201 to 500 employees,2008,Company - Private,Consulting,Business Services,$50 to $100 million (USD),-1,0,0,97,160,128.5,Maven Wave Partners,IL,1,12,1,0,0,1,1,data scientist,senior,3160,0</t>
  </si>
  <si>
    <t>345,Clinical Laboratory Scientist,$24-$39 Per Hour(Glassdoor est.),"POSITION PURPOSE:</t>
  </si>
  <si>
    <t>Performs CLIA moderate and high complexity laboratory tests and analyses</t>
  </si>
  <si>
    <t xml:space="preserve"> recognizes and corrects problems</t>
  </si>
  <si>
    <t xml:space="preserve"> possesses in depth knowledge of laboratory techniques, principles, and instruments</t>
  </si>
  <si>
    <t xml:space="preserve"> correlates and interprets test results. Provides physicians with rapid and accurate test results.</t>
  </si>
  <si>
    <t>Performs CLIA moderate and high complex lab testing, automated and non-automated, in hematology, chemistry, blood bank, microbiology, coagulation, serology, and molecular diagnostics.</t>
  </si>
  <si>
    <t>Performs, statistically evaluates, troubleshoots, and records quality control, calibrations, validations on test assays.</t>
  </si>
  <si>
    <t>Performs and records preventive maintenance on lab instrumentation. Identifies, evaluates, and performs corrective maintenance on lab equipment.</t>
  </si>
  <si>
    <t>Validates, correlates with patients' diagnosis, interprets, &amp; reports laboratory test data</t>
  </si>
  <si>
    <t xml:space="preserve"> enters data into LIS system and reviews it's completeness and accuracy. Reports and interprets data to physicians, infection control, regulatory agencies, as required.</t>
  </si>
  <si>
    <t>Performs specimen collection, handling, processing, storage. Evaluates specimens quality for testing and troubleshoots deviations.</t>
  </si>
  <si>
    <t>Assists in the development of QA and QI projects</t>
  </si>
  <si>
    <t xml:space="preserve"> collects and tabulates QA data.</t>
  </si>
  <si>
    <t>Assists with training and education of new med techs and lab assistants.</t>
  </si>
  <si>
    <t>Maintains competency and continuing education in general lab practices.</t>
  </si>
  <si>
    <t>Perform other duties as assigned. Must be HIPAA compliant.</t>
  </si>
  <si>
    <t>MINIMUM QUALIFICATIONS:</t>
  </si>
  <si>
    <t>3 years in a CLIA high complexity lab required.</t>
  </si>
  <si>
    <t>Certification(s):</t>
  </si>
  <si>
    <t>MLS(ASCP) = ASCP certification as a Medical Laboratory Scientist or</t>
  </si>
  <si>
    <t>MT(AMT) or AMT certification as a Medical Technologist required</t>
  </si>
  <si>
    <t>Computer / Typing:</t>
  </si>
  <si>
    <t>Must possess, or be able to obtain within 90 days, the computers skills necessary to complete online learning requirements for job-specific competencies, access online forms and policies, complete online benefits enrollment, etc.",3.7,"Vail Health</t>
  </si>
  <si>
    <t>3.7","Vail, CO","Vail, CO",501 to 1000 employees,1966,Hospital,Health Care Services &amp; Hospitals,Health Care,$100 to $500 million (USD),-1,1,0,48,78,31.5,Vail Health,CO,1,54,0,0,0,0,0,na,na,1945,0</t>
  </si>
  <si>
    <t>346,Analytics Manager - Data Mart,$42K-$86K (Glassdoor est.),"We have an opportunity to join the Alliance as the Analytics Manager - Data Mart leading in the Analytics Services Department.</t>
  </si>
  <si>
    <t>347,Sr. Data Engineer - Contract-to-Hire (Java),$69K-$127K (Glassdoor est.),"As we strive to make a better day for our guests and team members, we look to enhance our enterprise applications dev team / master data efforts by adding someone with experience in Java. You will:</t>
  </si>
  <si>
    <t>348,Data Scientist - Algorithms &amp; Inference,$110K-$175K (Glassdoor est.),"At Nuna, our mission is to make high-quality healthcare affordable for everyone. We are dedicated to tackling one of our nation's biggest problems with ingenuity, creativity, and a keen moral compass.</t>
  </si>
  <si>
    <t>349,Senior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</si>
  <si>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</si>
  <si>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</si>
  <si>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</si>
  <si>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Typical Accountabilities</t>
  </si>
  <si>
    <t>Provides advanced data science expertise to AstraZeneca projects and recommends data science solutions.</t>
  </si>
  <si>
    <t>Delivers advanced data science solutions to AstraZeneca projects, appropriately communicating with non-technical stakeholders.</t>
  </si>
  <si>
    <t>Works within established frameworks to deliver a variety of tasks that support projects in meeting their objectives.</t>
  </si>
  <si>
    <t>Independently keeps own knowledge up to date and learns from senior team members, proposing appropriate training courses for personal development.</t>
  </si>
  <si>
    <t>Reviews working practices and ensures non-compliant processes are escalated</t>
  </si>
  <si>
    <t>Ensures own work is compliant within Clinical Development.</t>
  </si>
  <si>
    <t>Collaborate in a multidisciplinary environment with world leading clinicians, data scientists, biological experts, statisticians and IT professionals.</t>
  </si>
  <si>
    <t>Education, Qualifications, Skills and Experience</t>
  </si>
  <si>
    <t>Essential</t>
  </si>
  <si>
    <t>MSc degree in rigorous quantitative science (such as mathematics, computer science, engineering)</t>
  </si>
  <si>
    <t>Practical software development skills in standard data science tools (such as R or python)</t>
  </si>
  <si>
    <t>Knowledge of range of mathematical and statistical modelling techniques, and drive to continue to learn and develop these skills.</t>
  </si>
  <si>
    <t>Minimum 2+ years of experience or post doctoral.</t>
  </si>
  <si>
    <t>Desirable</t>
  </si>
  <si>
    <t>PhD degree in rigorous quantitative science (such as mathematics, computer science, engineering)</t>
  </si>
  <si>
    <t>Experience within the pharmaceutical industry</t>
  </si>
  <si>
    <t>Communication, business analysis, and consultancy.",3.9,"AstraZeneca</t>
  </si>
  <si>
    <t>3.9","New York, NY","Cambridge, United Kingdom",10000+ employees,1913,Company - Public,Biotech &amp; Pharmaceuticals,Biotech &amp; Pharmaceuticals,$10+ billion (USD),"Roche, GlaxoSmithKline, Novartis",0,0,102,172,137.0,AstraZeneca,NY,0,107,1,0,0,0,0,data scientist,senior,3169,3</t>
  </si>
  <si>
    <t>350,Data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</si>
  <si>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Pinnacol's data engineering team works very hard in a fun and supportive environmentâ€”and we are growing! We are looking for passionate problem solvers to join our efforts to build tomorrow's best in class data solutions.</t>
  </si>
  <si>
    <t>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t>
  </si>
  <si>
    <t>What you can expect:</t>
  </si>
  <si>
    <t>Design, develop, document, monitor, and optimize automated data pipelines for various internal and third-party data sources.</t>
  </si>
  <si>
    <t>Develop custom code using Python, SQL/NoSQL, Google Cloud-Composer (Airflow), Apache Beam and other technologies to build customized solutions supporting business initiatives/processes.</t>
  </si>
  <si>
    <t>Implement software engineering best practices by developing, refining, iterating, integrating, testing, staging, and deploying maintainable technical solutions.</t>
  </si>
  <si>
    <t>Develop solutions which adhere to data privacy laws and regulations using Data Loss Prevention toolsets and secure storage practices.</t>
  </si>
  <si>
    <t>Provide innovative solutions leveraging modern data tools and techniques.</t>
  </si>
  <si>
    <t>Enhance our platform capabilities and make recommendations to support a rapidly growing organization.</t>
  </si>
  <si>
    <t>Use analytical skills and judgement to solve problems and make decisions in a rapidly changing environment.</t>
  </si>
  <si>
    <t>Communicate complicated problems to team members to ensure we are coming up with the right solutions.</t>
  </si>
  <si>
    <t>Be accountable for effectively driving, communicating and managing changes that ensure the performance and sustainability of our data processes.</t>
  </si>
  <si>
    <t>Remain current on the external environment for industry leading tools, technology, analytics and best practices to continuously improve Pinnacol's customer value proposition</t>
  </si>
  <si>
    <t>Additional Duties:</t>
  </si>
  <si>
    <t>Train other employees as needed</t>
  </si>
  <si>
    <t>Serve on committees</t>
  </si>
  <si>
    <t>Present business and technical subjects to team members or other internal groups</t>
  </si>
  <si>
    <t>Perform other duties as assigned</t>
  </si>
  <si>
    <t>Experience designing and implementing data solutions in cloud environments</t>
  </si>
  <si>
    <t>Experience with ETL/ELT tooling and practices</t>
  </si>
  <si>
    <t>Data Provenance/Lineage approaches</t>
  </si>
  <si>
    <t>Cloud-based Data storage and security best practices</t>
  </si>
  <si>
    <t>Experience with Google Cloud Platform</t>
  </si>
  <si>
    <t>Experience with Apache Airflow/Cloud Composer or similar</t>
  </si>
  <si>
    <t>Experience with Apache Beam/Dataflow or similar</t>
  </si>
  <si>
    <t>Experience with Docker and Kubernetes or similar</t>
  </si>
  <si>
    <t>Experience with BigQuery or similar</t>
  </si>
  <si>
    <t>Experience with functional data engineering best practices</t>
  </si>
  <si>
    <t>Must be flexible, innovative, and have the ability to perform in a rapidly changing, fast-paced environment.</t>
  </si>
  <si>
    <t>4.0","Denver, CO","Denver, CO",501 to 1000 employees,1915,Nonprofit Organization,Insurance Carriers,Insurance,$500 million to $1 billion (USD),-1,0,0,74,124,99.0,Pinnacol Assurance,CO,1,105,1,0,0,1,0,data engineer,na,4701,0</t>
  </si>
  <si>
    <t>351,Food Scientist - Developer,$40K-$68K (Glassdoor est.),"Palermo Villa Inc. is interested in a high-energy, poised and confident individual to assist in the development of concepts, products and optimization projects through Palermo's vigorous consumer-driven R&amp;D process.</t>
  </si>
  <si>
    <t>352,Senior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</si>
  <si>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Analyze different types of data in order to provide direction to improve the infrastructure of a highly automated facility that supports building, testing, and releasing all MathWorks products.</t>
  </si>
  <si>
    <t>Profile and understand large volumes of source data, including structured and unstructured data.</t>
  </si>
  <si>
    <t>Provide total analytic support which includes data extraction from multiple sources, synthesizing and aggregating data, and developing reports.</t>
  </si>
  <si>
    <t>Identify opportunities to leverage existing metrics and develop new ones to help move the organization forward by identifying waste in our processes.</t>
  </si>
  <si>
    <t>Create and maintain a system that helps ad-hoc metrics providers move to a more robust and sharable reporting interface.</t>
  </si>
  <si>
    <t>Develop guidelines and processes to ensure data integrity and quality standards are met on new and existing data.</t>
  </si>
  <si>
    <t>Establish service level agreements and best practices with Business Partners for reports and ad-hoc analysis.</t>
  </si>
  <si>
    <t>5+ years experience in business / intelligence, business analysis</t>
  </si>
  <si>
    <t>Strong quantitative visualization and analytical skills.</t>
  </si>
  <si>
    <t>Experience SQL coding/querying skills in SQL Server and/or MySQL</t>
  </si>
  <si>
    <t>Experience with Business Intelligence tools such as Microsoft Power BI, Tableau, or Business Objects</t>
  </si>
  <si>
    <t>Experience with data mining techniques</t>
  </si>
  <si>
    <t>Experience with web technologies such as JavaScript, jQuery, D3</t>
  </si>
  <si>
    <t>Experience with scripting languages such as Perl, Python, etc.</t>
  </si>
  <si>
    <t>Ability to clearly explain technical and analytical information (verbally, written &amp; in presentation format)</t>
  </si>
  <si>
    <t>Familiarity with one or more ETL tools such as Microsoft SSIS, Talend, Data Services, Data Integrator, Informatica, etc.</t>
  </si>
  <si>
    <t>Experience with MATLAB a plus</t>
  </si>
  <si>
    <t>Experience with web development a plus</t>
  </si>
  <si>
    <t>A bachelor's degree and 7 years of professional work experience (or a master's degree and 5 years of professional work experience) is required.",4.4,"MathWorks</t>
  </si>
  <si>
    <t>4.4","Natick, MA","Natick, MA",1001 to 5000 employees,1984,Company - Private,Computer Hardware &amp; Software,Information Technology,$1 to $2 billion (USD),-1,0,0,108,171,139.5,MathWorks,MA,1,36,1,0,0,0,0,data scientist,senior,2518,0</t>
  </si>
  <si>
    <t>353,Data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</si>
  <si>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 xml:space="preserve"> but may also include Reston, VA, we want you to work for MetroStar!</t>
  </si>
  <si>
    <t>You're a great fit if:</t>
  </si>
  <si>
    <t>You have experience programming with Databases or were previously a DBA</t>
  </si>
  <si>
    <t>You have experience managing and/or designing Data Lakes or other modern data structures</t>
  </si>
  <si>
    <t>You have experience with Elastic or Solr based search deployments</t>
  </si>
  <si>
    <t>You have worked with AWS based environments and solved data engineering problems in the cloud</t>
  </si>
  <si>
    <t>You enjoy working in an Agile environment and group setting in order to provide timely, effective, and customized software solutions to your customer</t>
  </si>
  <si>
    <t>Youâ€™re passionate about modern data design and getting data out of legacy data structures to make it more usable, efficient, and powerful</t>
  </si>
  <si>
    <t>Open to commuting to primarily Rockville, MD</t>
  </si>
  <si>
    <t xml:space="preserve"> but also Reston, VA.</t>
  </si>
  <si>
    <t>You'll love our Data Engineer position if: (This is the stuff you MUST have to be a fit)</t>
  </si>
  <si>
    <t>You have 5+ years doing database or data lake programming</t>
  </si>
  <si>
    <t>You have 2+ years doing data design and engineering in a virtualized environment (preferably AWS)</t>
  </si>
  <si>
    <t>You have a strong understanding of Data Structure and Storage options in AWS</t>
  </si>
  <si>
    <t>You have 2+ years of experience with repository tools such as Git or Bitbucket and project tracking systems such as Jira</t>
  </si>
  <si>
    <t>You have experience working in Agile environments and using data engineering to support data needs in rapid deployments.</t>
  </si>
  <si>
    <t>You have a Bachelorâ€™s Degree or relevant work experience in working with Data Engineering.</t>
  </si>
  <si>
    <t>We'll REALLY love you if: (This is the bonus stuff that makes you stand out)</t>
  </si>
  <si>
    <t>You have programming in or designed a Data Lake in AWS</t>
  </si>
  <si>
    <t>You have experience migrating a legacy database into a cloud native or modern data structure</t>
  </si>
  <si>
    <t>You have experience working in sprints and/or Kanban.</t>
  </si>
  <si>
    <t>You understand various data design principles and can discuss the merits of various approaches in an interview</t>
  </si>
  <si>
    <t>What your day will look like:</t>
  </si>
  <si>
    <t>You will support both on premise and cloud hosted web applications as we migrate applications.</t>
  </si>
  <si>
    <t>You will design data structures which address business needs currently addressed by a legacy DB.</t>
  </si>
  <si>
    <t>You will work with Scrum Masters, Business Analysts, and Developers to engineer catalog and customer data from legacy data systems to a new system, assist with migration, and support</t>
  </si>
  <si>
    <t>The Admin Stuff: Applicants selected may be subject to a government security investigation and must meet eligibility requirements for potential access to classified information. Accordingly, US Citizenship is required</t>
  </si>
  <si>
    <t>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Systems.",3.4,"MetroStar Systems</t>
  </si>
  <si>
    <t>3.4","Rockville, MD","Reston, VA",201 to 500 employees,1999,Company - Private,IT Services,Information Technology,$25 to $50 million (USD),-1,0,0,76,142,109.0,MetroStar Systems,MD,0,21,0,0,0,1,0,data engineer,na,3677,0</t>
  </si>
  <si>
    <t>354,"Director II, Data Science - GRM Actuarial",$202K-$306K (Glassdoor est.),"Advance your career at Liberty Mutual Insurance - A Fortune 100 Company!</t>
  </si>
  <si>
    <t>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t>
  </si>
  <si>
    <t>Manage, coach and develop a team of up to six highly-skilled actuarial and data science staff.</t>
  </si>
  <si>
    <t>Collaborate with other business partners to develop appropriate statistical approaches and tools that will drive strategic decision making related to reserving, trends and other challenging problems central to our business.</t>
  </si>
  <si>
    <t>Understand the competitive marketplace, business issues, and data challenges in order to deliver actionable insights, recommendations and business processes.</t>
  </si>
  <si>
    <t>Research, recommend, and implement new and/or alternative statistical and mathematical methodologies appropriate for the given model or analysis.</t>
  </si>
  <si>
    <t>Supervise and perform highly complex, technical and creative predictive modeling projects.</t>
  </si>
  <si>
    <t>Effectively communicate results, insights and recommendations in written, oral and presentation formats to technical and non-technical audiences.</t>
  </si>
  <si>
    <t>Regularly engage with data science and actuarial communities and lead cross-functional working groups.</t>
  </si>
  <si>
    <t>Master's Degree in Mathematics, Economics, Statistics or any other quantitative field plus a minimum 7 years of applied business/non-academic experience preferred</t>
  </si>
  <si>
    <t xml:space="preserve"> OR Ph.D. plus a minimum of 4 years of experience preferred</t>
  </si>
  <si>
    <t xml:space="preserve">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t>
  </si>
  <si>
    <t>Experienced in the following: generalized linear models, survival models, random forests, clustering, and Bayesian approaches to data analysis.</t>
  </si>
  <si>
    <t>Proficient with at least one language for data analysis, such as R, Python or SAS.</t>
  </si>
  <si>
    <t>Proven ability to lead and drive projects and assignments to completion through others, and effectively engage talent.</t>
  </si>
  <si>
    <t>Knowledge of insurance principles, underwriting and the various functions of an insurance organization, including Finance, Underwriting, Sales and Claims desirable.</t>
  </si>
  <si>
    <t>Exceptional planning, analytical, decision-making, communication and project management skills.</t>
  </si>
  <si>
    <t>Demonstrated ability to exchange ideas and convey complex information clearly and concisely, both verbally and in writing.</t>
  </si>
  <si>
    <t>Ability to give effective presentations to and influence senior leaders and other groups.</t>
  </si>
  <si>
    <t>Management experience is preferred.</t>
  </si>
  <si>
    <t>3.3","Chicago, IL","Boston, MA",10000+ employees,1912,Company - Private,Insurance Carriers,Insurance,$10+ billion (USD),"Travelers, Allstate, State Farm",0,0,202,306,254.0,Liberty Mutual Insurance,IL,0,108,1,0,0,0,0,director,na,4471,3</t>
  </si>
  <si>
    <t>355,"Scientist, Molecular/Cellular Biologist",$49K-$97K (Glassdoor est.),"[1]Scientist, Molecular/Cellular Biologist</t>
  </si>
  <si>
    <t>About Audentes Therapeutics</t>
  </si>
  <si>
    <t>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t>
  </si>
  <si>
    <t>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t>
  </si>
  <si>
    <t>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t>
  </si>
  <si>
    <t>Plan and execute in vitro experiments to evaluate and characterize candidate AAV gene therapy vectors in primary and/or mammalian muscle cell lines.</t>
  </si>
  <si>
    <t>Analyze cells by flow cytometry, qPCR, RT-PCR, ddPCR.</t>
  </si>
  <si>
    <t>Perform and interpret cell-based functional assays.</t>
  </si>
  <si>
    <t>Collect and evaluate data</t>
  </si>
  <si>
    <t xml:space="preserve"> prepare reports, summaries and presentations</t>
  </si>
  <si>
    <t xml:space="preserve"> maintain and update laboratory notebook and the laboratory information management system, as appropriate, according to company policy</t>
  </si>
  <si>
    <t>Keep up to date with the literature in the field.</t>
  </si>
  <si>
    <t>Additional duties as assigned.</t>
  </si>
  <si>
    <t>PhD in Molecular Biology, Life Sciences or related field with 2+ years of related experience.</t>
  </si>
  <si>
    <t>Broad laboratory experience and skills in cell biology techniques and cell-based assays (including transfection, viral transduction, flow cytometry, cell-based assay development, etc)</t>
  </si>
  <si>
    <t>Proven experience in molecular biology techniques including genomic DNA and RNA isolation, qPCR, ddPCR, RT-PCR, etc.</t>
  </si>
  <si>
    <t>Demonstrated knowledge and working experience in AAV viral gene therapy and/or pre-clinical research and development.</t>
  </si>
  <si>
    <t>Designing and performing experiments with minimal supervision, analyze results and interpret the data with strong scientific rigor, present at team meetings and contribute to publication.</t>
  </si>
  <si>
    <t>Critical thinking, innovative and adept at troubleshooting</t>
  </si>
  <si>
    <t>Ability to work in teams and collaborate closely with researchers across Audentes and external collaborators.</t>
  </si>
  <si>
    <t>Demonstrated innovative design and execution of research projects through literature review, and scientific teamwork</t>
  </si>
  <si>
    <t>Models our Core Values: Be Bold, Care Deeply, #GetStuffDone - is experienced as someone who exemplifies the culture we want to create</t>
  </si>
  <si>
    <t xml:space="preserve"> operates with transparency</t>
  </si>
  <si>
    <t xml:space="preserve"> is trusted</t>
  </si>
  <si>
    <t>Experience in in vitro models for neuromuscular diseases preferred</t>
  </si>
  <si>
    <t>Industry experience preferred</t>
  </si>
  <si>
    <t>All qualified applicants will receive consideration for employment without regard to race, sex, color, religion, sexual orientation, gender identity, national origin, protected veteran status, or on the basis of disability.</t>
  </si>
  <si>
    <t>[1][1] Title commensurate with experience</t>
  </si>
  <si>
    <t>(ref. R-201903-JM)",2.9,"Audentes Therapeutics</t>
  </si>
  <si>
    <t>2.9","South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</si>
  <si>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</si>
  <si>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357,MED TECH/LAB SCIENTIST- SOUTH COASTAL LAB,$21-$34 Per Hour(Glassdoor est.),"Day Shift: 7A-330P. Holidays and every other weekend.</t>
  </si>
  <si>
    <t>358,Scientist - Analytical Services,$65K-$134K (Glassdoor est.),"British American Tobacco</t>
  </si>
  <si>
    <t xml:space="preserve"> and Reynolds Brands, Inc.. This position is with R.J. Reynolds Tobacco Company (2004).</t>
  </si>
  <si>
    <t>POSITION DESCRIPTION</t>
  </si>
  <si>
    <t>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t>
  </si>
  <si>
    <t>This position will report to a Senior Manager in RJRT Analytical Support and will work with others on this team to drive continuous improvement to facilitate analytical and stability testing as well as R&amp;D and MFG support testing.</t>
  </si>
  <si>
    <t>Accountabilities/Principal Duties and Responsibilities:</t>
  </si>
  <si>
    <t>Responsible for technical assignments as defined by business needs.</t>
  </si>
  <si>
    <t>Utilize technical principles and theories, ingenuity, and creativity to assist, develop, and/or recommend solutions to complex problems.</t>
  </si>
  <si>
    <t>Partner/collaborate with various stakeholder groups (e.g., Product Development, Product Integrity, Product Services, Scientific &amp; Regulatory Affairs and Manufacturing Operations).</t>
  </si>
  <si>
    <t>Evaluate, select, and apply techniques, procedures, and criteria using good judgment in making adaptations and modifications to achieve objectives.</t>
  </si>
  <si>
    <t>Lead assignments that have clear and specified objectives and require the investigation of a limited number of variables. Assistance will be provided on unusual problems from senior technical staff and work will be reviewed for application of sound professional judgment.</t>
  </si>
  <si>
    <t>Lead or coordinate the work of others.</t>
  </si>
  <si>
    <t>Identify and develop expertise in areas that can be utilized internally for development of processes for improved laboratory throughput.</t>
  </si>
  <si>
    <t>Identify and partner with external suppliers, vendors, and analytical service providers to achieve predefined business needs.</t>
  </si>
  <si>
    <t>Provide technical product support during the start-up and qualification of new equipment, processes, vendors, and suppliers.</t>
  </si>
  <si>
    <t>Drive continuous process improvement through the ability to recognize unnecessary complexities and process gaps, and proactively drive implementation of strategies to execute effective solutions</t>
  </si>
  <si>
    <t>POSITION QUALIFICATIONS:</t>
  </si>
  <si>
    <t>Bachelor Degree required (advanced degree preferred) - desired discipline includes a science background (i.e., chemistry, physics, engineering) or other technical specialty, technical writing &amp; communication, plus a minimum of 5 years of relevant experience.</t>
  </si>
  <si>
    <t>Proficient in Microsoft Office applications and ability to learn application specific software</t>
  </si>
  <si>
    <t>Excellent project management, time management, team collaboration, and organizational skills</t>
  </si>
  <si>
    <t>Ability to engage with internal stakeholders as well as external partners</t>
  </si>
  <si>
    <t>Ability to actively participate in a Team-based environment and collaboratively work in cross functional teams</t>
  </si>
  <si>
    <t>Ability to quickly develop credibility and begin influencing within an organization</t>
  </si>
  <si>
    <t>Ability to work and thrive in an environment subject to change, ability to quickly adapt to change</t>
  </si>
  <si>
    <t>Excellent people and communication skills</t>
  </si>
  <si>
    <t>Relevant Experience and Preferred Skills:</t>
  </si>
  <si>
    <t>Experience in a regulated environment (FDA, MHRA, etc.)</t>
  </si>
  <si>
    <t>Quality System experience with ISO, GMP, GLP</t>
  </si>
  <si>
    <t>Proven knowledge of statistical methods for data reporting and analysis</t>
  </si>
  <si>
    <t>Lab instrumentation and Data acquisition software experience</t>
  </si>
  <si>
    <t>The Ideal Candidate will possess:</t>
  </si>
  <si>
    <t>Ability to work and make decisions with minimal supervision</t>
  </si>
  <si>
    <t>Ability to develop and drive key strategies</t>
  </si>
  <si>
    <t>Effective oral and written communication skills</t>
  </si>
  <si>
    <t>Demonstrated interpersonal skills of dependability and credibility</t>
  </si>
  <si>
    <t>Effectively communicate with peers and management</t>
  </si>
  <si>
    <t>Broad Analytical Chemistry expertise</t>
  </si>
  <si>
    <t>Ability to drive collaborative efforts cross-functionally</t>
  </si>
  <si>
    <t>Nearest Major Market: Salem</t>
  </si>
  <si>
    <t>Nearest Secondary Market: Winston</t>
  </si>
  <si>
    <t>Chemistry, Analytics, Scientific, Engineer, Scientist, Science, Management, Engineering",3.1,"Reynolds American</t>
  </si>
  <si>
    <t>3.1","Winston-Salem, NC","Winston-Salem, NC",5001 to 10000 employees,1875,Company - Private,Consumer Products Manufacturing,Manufacturing,$10+ billion (USD),-1,0,0,65,134,99.5,Reynolds American,NC,1,145,0,0,0,0,1,na,na,7121,0</t>
  </si>
  <si>
    <t>359,Associate Data Analyst- Graduate Development Program,$32K-$59K (Glassdoor est.),"Overview</t>
  </si>
  <si>
    <t>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t>
  </si>
  <si>
    <t>Prepares basic financial and business related analysis and reporting. Defines business and legal reporting requirements through research, interpretation of regulations, and business unit requests to meet customer needs.</t>
  </si>
  <si>
    <t>Learns to effectively utilize reporting procedures that designate the use of check lists, submission logs, data transmissions and data receipt confirmations.</t>
  </si>
  <si>
    <t>Learns to collect and analyze data for validity and accuracy in preparation of assigned reports.</t>
  </si>
  <si>
    <t>Learns to develop and maintain department databases and assesses quality of data used in routine reports.</t>
  </si>
  <si>
    <t>Beginning to develop knowledge of data sources content and structure to assess the quality of data.</t>
  </si>
  <si>
    <t>May begin to identify and make recommendations for resolution of identified issues in data and reporting quality.</t>
  </si>
  <si>
    <t>Utilizes department / company software to prepare basic data queries.</t>
  </si>
  <si>
    <t>Beginning to develop understanding of industry products/coverages and applies that knowledge to support business activity.</t>
  </si>
  <si>
    <t>Performs other duties as assigned.</t>
  </si>
  <si>
    <t>The Ignition program at National Interstate is an exciting way for college graduates to enter the workforce and not only become experts in their field, but truly understand the business that they work for!</t>
  </si>
  <si>
    <t>Spend 5 weeks in intense classroom and on-the-job training</t>
  </si>
  <si>
    <t>Gain a deep understanding of our business model and value proposition</t>
  </si>
  <si>
    <t>Get exposed to other areas of the business outside of your discipline</t>
  </si>
  <si>
    <t>Shadow corporate meetings and gain a broad understanding of our place in the market</t>
  </si>
  <si>
    <t>Have access to senior management throughout the program</t>
  </si>
  <si>
    <t>Education: Bachelorâ€™s Degree or equivalent experience.Field of Study: Actuarial Science, Mathematics, Statistics or a related disciplineExperience: 0 - 2 years of related experience.</t>
  </si>
  <si>
    <t>Physical Requirementsâ€˘ Requires prolonged sitting.â€˘ Requires continuous use of computer.â€˘ May lift, carry, push, or pull objects up to 10 lbs.â€˘ Requires regular and predictable attendance.",3.3,"National Interstate</t>
  </si>
  <si>
    <t>3.3","Richfield, OH","Richfield, OH",501 to 1000 employees,1989,Company - Private,Insurance Carriers,Insurance,$500 million to $1 billion (USD),-1,0,0,32,59,45.5,National Interstate,OH,1,31,0,0,0,0,0,analyst,na,2867,0</t>
  </si>
  <si>
    <t>360,Sr. Data Engineer,$87K-$158K (Glassdoor est.),"Join our team of Data Consultants and work on dynamic long-term projects. The majority of our team members are long-term employees who enjoy consistent work and a collaborative team approach!</t>
  </si>
  <si>
    <t>Background in computer science and comfortable in programming in a variety of languages, including Java, Python, Scala</t>
  </si>
  <si>
    <t>Determining the appropriate software packages or modules to run, and how easily they can be modified</t>
  </si>
  <si>
    <t>Handling large scale structured and unstructured data from internal and third-party sources</t>
  </si>
  <si>
    <t>Architecting highly scalable distributed data pipelines using open source tools and big data technologies such as Hadoop, Pig, Hive, Presto, Spark, Drill, Sqoop and ETL frameworks</t>
  </si>
  <si>
    <t>Utilizing Linux shell scripting and containerization technologies (Docker, Kubernetes)</t>
  </si>
  <si>
    <t xml:space="preserve"> and,</t>
  </si>
  <si>
    <t>Leading teams in a dynamic work environment while managing stakeholder expectations and scope.</t>
  </si>
  <si>
    <t>Bachelor's degree, preferably in technology related disciplines.</t>
  </si>
  <si>
    <t>Cloud computing platforms such as Azure, AWS, and GCP</t>
  </si>
  <si>
    <t>Relational databases and writing SQL queries, evaluating their performance</t>
  </si>
  <si>
    <t>Strong experience with data processing software in Azure, AWS and GCP</t>
  </si>
  <si>
    <t>Or Big data machine learning toolkits such as SparkML, messaging systems (Kafka) and NoSQL databases (Cassandra, HBase, MongoDB) desirable</t>
  </si>
  <si>
    <t>Building data lakes and data pipelines that adhere to our engineering philosophy</t>
  </si>
  <si>
    <t>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t>
  </si>
  <si>
    <t>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t>
  </si>
  <si>
    <t xml:space="preserve"> a fun, collaborative, and creative atmosphere</t>
  </si>
  <si>
    <t xml:space="preserve"> an extremely generous compensation package</t>
  </si>
  <si>
    <t xml:space="preserve"> and dozens of outstanding and unique perks usually not found at one company.</t>
  </si>
  <si>
    <t>Equal Opportunity Employerâ€“minorities/females/veterans/individuals with disabilities/sexual orientation/gender identity.",4.5,"Moser Consulting</t>
  </si>
  <si>
    <t>4.5","Indianapolis, IN","Indianapolis, IN",51 to 200 employees,1996,Company - Private,Consulting,Business Services,$25 to $50 million (USD),-1,0,0,87,158,122.5,Moser Consulting,IN,1,24,1,0,1,1,0,data engineer,senior,2311,0</t>
  </si>
  <si>
    <t>361,Senior Insurance Data Scientist,$107K-$173K (Glassdoor est.),"What We'll Bring:</t>
  </si>
  <si>
    <t>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</si>
  <si>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</si>
  <si>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A graduate degree in a STEM field with advanced coursework in statistics and machine learning</t>
  </si>
  <si>
    <t>7+ years of professional analytical modeling experience, solving problems relevant to the problems we solve at TransUnion</t>
  </si>
  <si>
    <t>Expert proficiency with one or more statistical programming languages such as R or SAS</t>
  </si>
  <si>
    <t>Strong written and verbal communication skills: ability to clearly articulate ideas to both technical and non-technical audiences, strong presentation skills with comfort presenting to executive audiences</t>
  </si>
  <si>
    <t>Strong time and project management skills with the ability to oversee and manage project teams to meet project deliverables inclusive of delegating work, setting clear goals, providing coaching and feedback, and managing customer expectations</t>
  </si>
  <si>
    <t>Direct and effective experience managing junior analytical professionals preferred</t>
  </si>
  <si>
    <t>Ability to travel periodically to client sites</t>
  </si>
  <si>
    <t>Weâ€™d Love to See:</t>
  </si>
  <si>
    <t>Experience in the Insurance industry especially in Claims</t>
  </si>
  <si>
    <t>Emblem experience is a plus</t>
  </si>
  <si>
    <t>Additional experience writing intermediate SQL queries for data extraction preferred</t>
  </si>
  <si>
    <t>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t>
  </si>
  <si>
    <t>Youâ€™ll provide mentorship and training to junior colleagues and maintain progress on all initiatives under minimal direct supervision. Youâ€™ll foster a high performance culture and cultivate an environment that promotes excellence and reflects the TransUnion brand.</t>
  </si>
  <si>
    <t>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t>
  </si>
  <si>
    <t>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t>
  </si>
  <si>
    <t>Leads the group responsible for insurance underwriting, application fraud and other point-of-quote/bind solutions for auto and property lines. Explores internal and external data to create innovative new products to be implemented at a variety of insurance carriers.</t>
  </si>
  <si>
    <t>Utilizes advanced statistical and machine learning techniques to create high-performing predictive models and creative analyses to address business objectives and client needs.</t>
  </si>
  <si>
    <t>Actively contributes to insurance analytics strategy by contributing ideas, preparing presentation/sales material for customers, and product design/business case materials for TransUnion leadership.</t>
  </si>
  <si>
    <t>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t>
  </si>
  <si>
    <t>Design and lead initiatives involving descriptive, predictive, and prescriptive analysis leveraging a variety of techniques (such as segmentation, logistic regression, survival analysis, principal component analysis, and machine learning)</t>
  </si>
  <si>
    <t xml:space="preserve"> this will involve delegating tasks to other team members and managing the team to meet deliverables on time.</t>
  </si>
  <si>
    <t>Dig in by extracting data and performing segmentation and statistical analyses on large population datasets (using languages such as R, SAS, SQL, and Python)</t>
  </si>
  <si>
    <t>Deliver analytic insights and recommendations in succinct and compelling presentations for internal and external customers at various levels including an executive audience</t>
  </si>
  <si>
    <t xml:space="preserve"> may lead key presentations to clients</t>
  </si>
  <si>
    <t>Help to cultivate an environment that promotes excellence, innovation, and a collegial spirit</t>
  </si>
  <si>
    <t>Serve as a subject matter expert on the team and act as a mentor to more junior team members</t>
  </si>
  <si>
    <t xml:space="preserve"> may directly manage a small team of Analysts</t>
  </si>
  <si>
    <t>Serve as an advisor and partner to the senior management team: proactively seek out opportunities for innovation and present new ideas and solutions on behalf of the team</t>
  </si>
  <si>
    <t>Sr Consultant, Data Science and Analytics",3.9,"TransUnion</t>
  </si>
  <si>
    <t>3.9","Chicago, IL","Chicago, IL",5001 to 10000 employees,1968,Company - Public,Financial Analytics &amp; Research,Finance,$1 to $2 billion (USD),-1,0,0,107,173,140.0,TransUnion,IL,1,52,1,0,0,0,1,data scientist,senior,5338,0</t>
  </si>
  <si>
    <t>362,Senior Data Science Systems Engineer,$56K-$99K (Glassdoor est.),"MITREâ€™s Army Concepts, Platforms and Theater Operations</t>
  </si>
  <si>
    <t>Department (P622) is seeking a highly motivated systems engineer having the</t>
  </si>
  <si>
    <t>skills and education to define and produce architecturally significant products</t>
  </si>
  <si>
    <t>to support the application of complex analytic designs based on mission</t>
  </si>
  <si>
    <t>requirements and the strategic direction of the sponsor</t>
  </si>
  <si>
    <t xml:space="preserve"> provide thought leadership in the areas of</t>
  </si>
  <si>
    <t>hybrid architectures that apply innovative algorithmic design and support</t>
  </si>
  <si>
    <t>machine-driven predictive analysis</t>
  </si>
  <si>
    <t xml:space="preserve"> techniques for reuse of analytics across</t>
  </si>
  <si>
    <t>multiple domains and data types</t>
  </si>
  <si>
    <t xml:space="preserve"> ensure that system design and architecture</t>
  </si>
  <si>
    <t>meet quality, scalability, agility, and extensibility requirements</t>
  </si>
  <si>
    <t xml:space="preserve"> work</t>
  </si>
  <si>
    <t>hands-on individually and with co-workers and/or sponsors to define prototype</t>
  </si>
  <si>
    <t>design requirements.</t>
  </si>
  <si>
    <t>The successful candidate will apply M&amp;S techniques to</t>
  </si>
  <si>
    <t>explore multi-domain effects of blue forces against red forces using the</t>
  </si>
  <si>
    <t>current MDO Concept dated Dec 2018.</t>
  </si>
  <si>
    <t>MITRE will apply the MDO Analytical Framework (MDAF) developed in FY19</t>
  </si>
  <si>
    <t>to integrate concept data into M&amp;S tools and that enable the sponsor to</t>
  </si>
  <si>
    <t>dynamically visualize red and blue threat capabilities based on scenario</t>
  </si>
  <si>
    <t>geometry and geography, measure performance of capabilities and S&amp;T</t>
  </si>
  <si>
    <t>enablers during execution, and evaluate convergence by comparing combinations</t>
  </si>
  <si>
    <t>of capabilities and layered options.</t>
  </si>
  <si>
    <t>MITRE will provide quantitative support to experiment with new</t>
  </si>
  <si>
    <t>operational concepts, evaluate force posture options, adjust C2 data flows, and</t>
  </si>
  <si>
    <t>develop employment concepts for new S&amp;T enablers. This role will work with a team of diverse</t>
  </si>
  <si>
    <t>engineers in the delivery of highly impactful products to the sponsor,</t>
  </si>
  <si>
    <t>interface and develop relationships with the sponsor in order to understand</t>
  </si>
  <si>
    <t>their needs and be able to make recommendations to work leaders for shaping</t>
  </si>
  <si>
    <t>future tasks.</t>
  </si>
  <si>
    <t>BS in Systems Engineering, Computer Science, Data Science</t>
  </si>
  <si>
    <t>or other relevant technical field</t>
  </si>
  <si>
    <t>Five or more years of relevant experience.</t>
  </si>
  <si>
    <t>Documented success in defining work programs greater than</t>
  </si>
  <si>
    <t>themselves / a technical thought leader</t>
  </si>
  <si>
    <t>Understand the breadth of Army operations across the Joint</t>
  </si>
  <si>
    <t>domains</t>
  </si>
  <si>
    <t>Ability to understand technologies and technical</t>
  </si>
  <si>
    <t>architectures in terms of overall business/operational goals, not just</t>
  </si>
  <si>
    <t>technical advancements</t>
  </si>
  <si>
    <t>Ability to present at senior government levels in a</t>
  </si>
  <si>
    <t>balanced technical value to mission set of perspectives including adjusting</t>
  </si>
  <si>
    <t>during a briefing on the fly to the context</t>
  </si>
  <si>
    <t>Possess the communication and analytical skills needed to</t>
  </si>
  <si>
    <t>collaborate broadly with industry partners and within MITRE in order to</t>
  </si>
  <si>
    <t>proactively identify gap-filling capabilities and opportunities and to</t>
  </si>
  <si>
    <t>recommend relevant commercial architectures, systems, and technologies</t>
  </si>
  <si>
    <t>Possess an active secret clearance with the ability to obtain a top secret clearance</t>
  </si>
  <si>
    <t>MS or PhD in Systems Engineering, Computer Science, Data</t>
  </si>
  <si>
    <t>Science, or related technical field</t>
  </si>
  <si>
    <t>Preference given to qualified candidates holding an active Top Secret DoD clearance</t>
  </si>
  <si>
    <t>Ability to engage and interact effectively with senior</t>
  </si>
  <si>
    <t>government executives, program managers, and contractors</t>
  </si>
  <si>
    <t>Knowledgeable about DoD process, tools (e.g.,Magic Draw,</t>
  </si>
  <si>
    <t>Visio) and DoDAF</t>
  </si>
  <si>
    <t>Experience with modeling and simulation",3.2,"MITRE</t>
  </si>
  <si>
    <t>3.2","Hampton, VA","Bedford, MA",5001 to 10000 employees,1958,Nonprofit Organization,Federal Agencies,Government,$1 to $2 billion (USD),"Battelle, General Atomics, SAIC",0,0,56,99,77.5,MITRE,VA,0,62,0,0,0,0,0,na,senior,3243,3</t>
  </si>
  <si>
    <t>363,ENVIRONMENTAL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</si>
  <si>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Preparation of ASTM Phase I and II Environmental Site Assessments.</t>
  </si>
  <si>
    <t>Preparation of dewatering permit applications.</t>
  </si>
  <si>
    <t>Preparation of state and federal regulatory compliance reports.</t>
  </si>
  <si>
    <t>Preparation of chemical testing data tables.</t>
  </si>
  <si>
    <t>Preparation of soil disposal pre-characterization reports and soil disposal facility profiles.</t>
  </si>
  <si>
    <t>Planning and executing subsurface explorations.</t>
  </si>
  <si>
    <t>Sampling of soil, groundwater, soil gas, and indoor air.</t>
  </si>
  <si>
    <t>Occasional field monitoring of subsurface explorations, storage tank removals, and environmental remediation.</t>
  </si>
  <si>
    <t>Interact and communicate with staff, clients and subcontractors.</t>
  </si>
  <si>
    <t>Bachelorâ€™s degree in Environmental Science, Civil Engineering or related field.</t>
  </si>
  <si>
    <t>3-5 years experience preparing ASTM Phase I and II Environmental Site Assessments and MCP submittals.</t>
  </si>
  <si>
    <t>Strong technical writing and excellent verbal communication skills.</t>
  </si>
  <si>
    <t>Current 10-hour OSHA Construction Industry Training or 40-hour HAZWOPER training is preferred.</t>
  </si>
  <si>
    <t>Knowledge of the Massachusetts Contingency Plan (MCP) is preferred.</t>
  </si>
  <si>
    <t>Computer Skills - Microsoft Office and Bluebeam Revu</t>
  </si>
  <si>
    <t>Please send resume to McPhail Associates, LLC c/o careers@mcphailgeo.com",3.3,"Mcphail Associates</t>
  </si>
  <si>
    <t>3.3","Cambridge, MA","Cambridge, MA",1 to 50 employees,1976,Company - Private,Construction,"Construction, Repair &amp; Maintenance",Unknown / Non-Applicable,-1,1,1,50,56,26.5,Mcphail Associates,MA,1,44,0,0,0,0,1,na,na,1848,0</t>
  </si>
  <si>
    <t>364,Senior Scientist - Regulatory Submissions,$80K-$155K (Glassdoor est.),"British American Tobacco</t>
  </si>
  <si>
    <t xml:space="preserve"> and Reynolds Brands, Inc.. This position is with RAI Services Company (2200).</t>
  </si>
  <si>
    <t>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t>
  </si>
  <si>
    <t>Lead the development and refinement of tobacco product applications to be submitted to regulatory agencies (i.e., FDA)</t>
  </si>
  <si>
    <t>Serve as a technical writer, and contribute scientific and regulatory expertise in leading the development and assembly of regulatory submissions, amendments, and correspondence</t>
  </si>
  <si>
    <t>Prepare data/information to support regulatory submissions, amendments, and correspondence</t>
  </si>
  <si>
    <t>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t>
  </si>
  <si>
    <t>Establish relationships and partner with both internal and external stakeholders across a broad set of disciplines and contexts (e.g., Law and External Affairs, Product Integrity, Product Development, Consumer Marketing, Product Services, Manufacturing Operations)</t>
  </si>
  <si>
    <t>Provide support for product and process-related regulatory strategies and advocacy efforts, associated regulatory applications, and engagement for new product introductions</t>
  </si>
  <si>
    <t>Assist the Senior Director of Scientific &amp; Regulatory Affairs in developing, refining, and ultimately driving tactical plans in support of product-related regulatory strategy and objectives</t>
  </si>
  <si>
    <t>Postgraduate degree in chemistry preferred</t>
  </si>
  <si>
    <t xml:space="preserve"> four-year degree in chemistry, biological sciences, engineering, or other technical discipline required</t>
  </si>
  <si>
    <t xml:space="preserve"> other fields (e.g., technical writing or communications) will be considered.</t>
  </si>
  <si>
    <t>Candidates not meeting the specific degree requirements stated above will be considered if they have 7 years of direct experience in tobacco product development and/or preparation of pre-market clearance submissions to regulatory agencies.</t>
  </si>
  <si>
    <t>3-5 years of relevant work experience preferred</t>
  </si>
  <si>
    <t>Demonstrated expertise in one or more areas of tobacco-related science or regulatory affairs</t>
  </si>
  <si>
    <t>Demonstrated capacity to quickly accumulate and apply broad, cross-functional business knowledge</t>
  </si>
  <si>
    <t>Ability to conceive, plan and conduct work streams aligned with, and in support of, strategy</t>
  </si>
  <si>
    <t>Strong business and/or technical writing skills and attention to detail</t>
  </si>
  <si>
    <t>Demonstrated ability to manage and execute multiple projects often under heightened time constraints</t>
  </si>
  <si>
    <t>Ability to apply critical thinking and problem-solving skills</t>
  </si>
  <si>
    <t>Demonstrated ability to work both independently and as part of a team</t>
  </si>
  <si>
    <t>Excellent verbal and written communication and presentation skills</t>
  </si>
  <si>
    <t>Basic understanding of the tobacco category and FDA regulatory requirements for tobacco products</t>
  </si>
  <si>
    <t>Demonstrated technical writing ability</t>
  </si>
  <si>
    <t>Self-motivated and works with a sense of urgency</t>
  </si>
  <si>
    <t xml:space="preserve"> orientation to creativity, innovation, and action</t>
  </si>
  <si>
    <t>Ability to anticipate emerging issues and formulate solutions in a complex multi-functional environment</t>
  </si>
  <si>
    <t>Ability to successfully navigate a work environment with evolving priorities</t>
  </si>
  <si>
    <t>Demonstrated ability in engaging, influencing, and collaborating with internal and external resources to meet regulatory and business objectives</t>
  </si>
  <si>
    <t>Excellent organizational skills with the ability to manage multiple projects reflecting various timeframes simultaneously</t>
  </si>
  <si>
    <t>Ability to apply and balance strategic and tactical thinking</t>
  </si>
  <si>
    <t>Regulatory Affairs, Chemistry, Scientific, Engineer, Scientist, Legal, Science, Engineering",3.1,"Reynolds American</t>
  </si>
  <si>
    <t>3.1","Winston-Salem, NC","Winston-Salem, NC",5001 to 10000 employees,1875,Company - Private,Consumer Products Manufacturing,Manufacturing,$10+ billion (USD),-1,0,0,80,155,117.5,Reynolds American,NC,1,145,0,0,0,0,1,na,senior,7361,0</t>
  </si>
  <si>
    <t>365,Scientist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</si>
  <si>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t>
  </si>
  <si>
    <t>PRIMARY RESPONSIBILITIES</t>
  </si>
  <si>
    <t>Will function as a local SD (study director) to be primarily responsible for local immunophenotyping projects: communication with client, design and execute studies of both external and internal</t>
  </si>
  <si>
    <t>Design and perform multicolor flow cytometry for preclinical projects and capable of experimental design, protocol development and data report writing, while trouble shooting and capable of critical data analysis</t>
  </si>
  <si>
    <t>Will lead and supervise a small local technical team to execute multiple tasks independently including</t>
  </si>
  <si>
    <t>trouble shorting and problem solving, training</t>
  </si>
  <si>
    <t>Will work/communicate closely with the other teams onsite together to conduct studies and achieve project goals</t>
  </si>
  <si>
    <t>Will follow the site management rule and process</t>
  </si>
  <si>
    <t>SOP writing, reviewing and implementing</t>
  </si>
  <si>
    <t>As part of the global immunologist team member under BDT, will participate in communicating with BDs, clients and marketing on immunophenotyping related affairs</t>
  </si>
  <si>
    <t>Will actively participate in communication with global BDT team and collaborate to achieve our global</t>
  </si>
  <si>
    <t>Follow the global BDT rule and processes</t>
  </si>
  <si>
    <t>Will be obligated to participate in required professional trainings</t>
  </si>
  <si>
    <t>Contribute to projects with scientific discipline through research</t>
  </si>
  <si>
    <t>Analyze data and interpret results for immunophenotyping and biomarker research</t>
  </si>
  <si>
    <t>Prepare accurate samples, technical reports, summaries, protocols and quantitative analyses in a timely manner</t>
  </si>
  <si>
    <t>Adherence to Quality System</t>
  </si>
  <si>
    <t>Perform general lab duties to support the activities of the lab</t>
  </si>
  <si>
    <t>EDUCATION, KNOWLEDGE, AND EXPERIENCE REQUIREMENTS</t>
  </si>
  <si>
    <t>PhD level scientist with strong immunology and oncology, or related fields, experience or master with 3+ years of experience in related field</t>
  </si>
  <si>
    <t>Management or experience supervising a small team</t>
  </si>
  <si>
    <t>Ability to troubleshoot effectively and solve scientific problems with little to no supervision</t>
  </si>
  <si>
    <t>Experience working within a Quality System with oversight by QA and other regulatory bodies</t>
  </si>
  <si>
    <t>Exceptional organizational and time-management skills</t>
  </si>
  <si>
    <t>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merit.",2.4,"Crown Bioscience</t>
  </si>
  <si>
    <t>2.4","San Diego, CA","San Diego, CA",501 to 1000 employees,2006,Company - Private,Biotech &amp; Pharmaceuticals,Biotech &amp; Pharmaceuticals,$50 to $100 million (USD),-1,0,0,43,98,70.5,Crown Bioscience,CA,1,14,0,0,0,0,0,na,na,3374,0</t>
  </si>
  <si>
    <t>366,Revenue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</si>
  <si>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With our team of investors, including Google Ventures and Menlo Ventures, HOVER is committed to continuing our success and facilitating growth. We believe there is strength in diversity so we hire skilled and passionate people from a wide variety of backgrounds.</t>
  </si>
  <si>
    <t>Why HOVER wants you:</t>
  </si>
  <si>
    <t>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t>
  </si>
  <si>
    <t>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t>
  </si>
  <si>
    <t>You will contribute by:</t>
  </si>
  <si>
    <t>Core Analysis (â…“): Own our regular analysis and reporting of GTM progress and performance. Help us better understand our business in an actionable manner, week over week, month over month, year over year.</t>
  </si>
  <si>
    <t>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t>
  </si>
  <si>
    <t>Cross-Functional Partnership (â…“): Collaborate with other teams ad-hoc to drive forward company-wide initiatives, especially working with Product, Finance, and Marketing</t>
  </si>
  <si>
    <t>Your background includes:</t>
  </si>
  <si>
    <t>5+ years of progressive experience in Analytics, Sales Strategy/Operations, Management Consulting, and/or Business Operations roles</t>
  </si>
  <si>
    <t>Proficiency with Tableau</t>
  </si>
  <si>
    <t>Proficiency with Excel</t>
  </si>
  <si>
    <t>A knack for telling stories with data, often through visualizations and slide decks</t>
  </si>
  <si>
    <t>Comfort working with senior leadership on a weekly basis</t>
  </si>
  <si>
    <t>Experience with SQL is a plus</t>
  </si>
  <si>
    <t>Experience in a rapidly growing startup is a plus</t>
  </si>
  <si>
    <t>Compensation - Competitive salary and meaningful equity in a fast-growing company</t>
  </si>
  <si>
    <t>Healthcare - Comprehensive medical, dental, and vision coverage for you and dependents</t>
  </si>
  <si>
    <t>Paid Time Off - Unlimited and flexible vacation policy</t>
  </si>
  <si>
    <t>Paid Maternity/Paternity Leave - We support work/life balance and offer generous paid parental and new child bonding leave</t>
  </si>
  <si>
    <t>Learning - We encourage continued education and will help cover the cost of conferences, workshops, or certifications</t>
  </si>
  <si>
    <t>Transportation - Pre-tax commuter benefits and free parking",4.8,"HOVER</t>
  </si>
  <si>
    <t>4.8","San Francisco, CA","San Francisco, CA",51 to 200 employees,2011,Company - Private,Computer Hardware &amp; Software,Information Technology,$25 to $50 million (USD),-1,0,0,45,78,61.5,HOVER,CA,1,9,0,0,0,0,1,manager,na,3693,0</t>
  </si>
  <si>
    <t>367,"Associate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</si>
  <si>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PURPOSE</t>
  </si>
  <si>
    <t>This scientific position builds on past experience, skills and personal attributes of an accomplished bioanalytical scientist. The position involves applying analytical skills to assist in the development and implementation of profit-generating biomarker and biotherapeutic assays.</t>
  </si>
  <si>
    <t>Work under the direction of a Director or other higher-level scientific personnel to validate and apply new bioanalytical approaches pertaining specifically to LC/MS biomarker and biotherapeutic assays</t>
  </si>
  <si>
    <t>Uphold all safety standards, discipline guidelines and regulatory compliance requirements</t>
  </si>
  <si>
    <t>Maintain accurate documentation during study lifetime and archive material promptly following completion</t>
  </si>
  <si>
    <t>Participate in method development, method validation, and sample analysis</t>
  </si>
  <si>
    <t>Perform liquid-liquid, protein precipitation, and solid-phase extractions</t>
  </si>
  <si>
    <t>Work with automated extraction instrumentation</t>
  </si>
  <si>
    <t>Interface with Laboratory Operations to request and return study samples</t>
  </si>
  <si>
    <t>Prepare stock and working solutions/standards and QC samples. Aliquots control matrices</t>
  </si>
  <si>
    <t>Weigh reference compounds if respirator-certified</t>
  </si>
  <si>
    <t>Make and record observations, performs calculations, and collects and prepares data for evaluation</t>
  </si>
  <si>
    <t>Document all project work according to Q2 and GLP processes and procedures</t>
  </si>
  <si>
    <t>Perform pipette maintenance and calibration verification. Assists with trouble-shooting laboratory instrumentation and other maintenance as required</t>
  </si>
  <si>
    <t>Work with team members to manage assigned projects to establish priorities, set schedules, and monitor progress to ensure that projects are progressing satisfactorily</t>
  </si>
  <si>
    <t>Maintain method development documentation in accordance with departmental procedures</t>
  </si>
  <si>
    <t>Strengthen knowledge in chromatographic and mass spectrometric techniques</t>
  </si>
  <si>
    <t>Establish Q2 Bioanalytical Labs as a preferred outsource provider of LCMS Biologics services</t>
  </si>
  <si>
    <t>Contribute scientifically to method development</t>
  </si>
  <si>
    <t>Maintain lab equipment, supports lab safety, and comply with Good Laboratory Practice (GLP) requirements</t>
  </si>
  <si>
    <t>May coordinate application of validated methods to LCMS Biologics sample analysis</t>
  </si>
  <si>
    <t>May communicate with clients regarding progress on scientific and operational objectives</t>
  </si>
  <si>
    <t>May use LIMS system to schedule samples, set up and edit work lists and manage bioanalytical data</t>
  </si>
  <si>
    <t>May assist with the application of validated methods to routine sample analysis and to direct studies from clients from method development through validation and sample analysis</t>
  </si>
  <si>
    <t>May review run binders and notebooks and other project-related documentation at the direction of the Project Leader (includes validation reports)</t>
  </si>
  <si>
    <t>REQUIRED KNOWLEDGE, SKILLS AND ABILITIES</t>
  </si>
  <si>
    <t>Highly experienced in all routine laboratory procedures</t>
  </si>
  <si>
    <t>Understanding of wet-laboratory sample extraction</t>
  </si>
  <si>
    <t>Ability to maintain clear and efficient method development documentation</t>
  </si>
  <si>
    <t>Ability to follow verbally communicated or draft procedures</t>
  </si>
  <si>
    <t>Understanding of development/validation methodology</t>
  </si>
  <si>
    <t>Excellent attention to detail and communication skills</t>
  </si>
  <si>
    <t>Ability to interact with clients, and work to objectives and timelines</t>
  </si>
  <si>
    <t>Ability to establish and maintain effective working relationships with coworkers, managers and clients</t>
  </si>
  <si>
    <t>MINIMUM REQUIRED EDUCATION AND EXPERIENCE</t>
  </si>
  <si>
    <t>High School diploma and 5 yearsâ€™ relevant lab experience</t>
  </si>
  <si>
    <t xml:space="preserve"> or Bachelorâ€™s Degree in Chemistry or a related field</t>
  </si>
  <si>
    <t xml:space="preserve"> or equivalent combination of education, training and experience in GLP laboratory environment.</t>
  </si>
  <si>
    <t>PHYSICAL REQUIREMENTS</t>
  </si>
  <si>
    <t>Long periods of mental concentration</t>
  </si>
  <si>
    <t>Extensive use of pipetting requiring repetitive motion of upper body, arms, hands and fingers</t>
  </si>
  <si>
    <t>Regular sitting and standing for extended periods of time</t>
  </si>
  <si>
    <t>IQVIA is an EEO Employer - Minorities/Females/Protected Veterans/Disabled</t>
  </si>
  <si>
    <t>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t>
  </si>
  <si>
    <t>Apply Now!",2.9,"Q2 Solutions</t>
  </si>
  <si>
    <t>2.9","Ithaca, NY","Morrisville, NC",1001 to 5000 employees,2015,Company - Private,Biotech &amp; Pharmaceuticals,Biotech &amp; Pharmaceuticals,Unknown / Non-Applicable,-1,0,0,44,96,70.0,Q2 Solutions,NY,0,5,0,0,0,0,1,na,na,4707,0</t>
  </si>
  <si>
    <t>368,Sr.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</si>
  <si>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t>
  </si>
  <si>
    <t>Work under the general guidance of a Scientific Director to develop and</t>
  </si>
  <si>
    <t>validate new bioanalytical approaches pertaining specifically to biomarker and biotherapeutic assays for disease mechanism investigations and support of drug development studies</t>
  </si>
  <si>
    <t>Work with key clients to implement this service in accordance with their expectations</t>
  </si>
  <si>
    <t>Develop methods including sample preparation, chromatography and mass spectrometry approaches for the detection and quantitation of identified biomarker compounds</t>
  </si>
  <si>
    <t>Validate associated methodologies to a fit-for-purpose extent</t>
  </si>
  <si>
    <t>Coordinate application of validated methods to sample analysis</t>
  </si>
  <si>
    <t>Communicate with clients regarding progress on scientific and operational objectives</t>
  </si>
  <si>
    <t>Work with management to set work plans, goals and metrics to build this service</t>
  </si>
  <si>
    <t>Prepare and presents project data and supporting information. Contributes to and reviews technical reports</t>
  </si>
  <si>
    <t>Attends scientific meetings and client visits to promote Q2 Solutions LCMS Biologics business</t>
  </si>
  <si>
    <t>Train less experienced scientific co-workers, when necessary, to support growth of LCMS Biologics service</t>
  </si>
  <si>
    <t>Validate methods to regulatory (GLP) standards</t>
  </si>
  <si>
    <t>Oversee the application of the validated methods to routine sample analysis</t>
  </si>
  <si>
    <t>Oversee daily management of intra- and inter-organizational relationships to ensure timely completion of projects in accordance with customer specification</t>
  </si>
  <si>
    <t>Provide frequent communication of project status with clients</t>
  </si>
  <si>
    <t>Prepare and make external presentations of Q2 Solutions LCMS Biologics capabilities to clients and prospective clients</t>
  </si>
  <si>
    <t>Apply analytical skills to assist in the development and implementation of profit-generating assays.</t>
  </si>
  <si>
    <t>Comply with all applicable regulatory standards, including Good Clinical and Good Laboratory Practices.</t>
  </si>
  <si>
    <t>Knowledge, Skills and Abilities</t>
  </si>
  <si>
    <t>Understanding of chromatography and mass spectrometry instrumentation</t>
  </si>
  <si>
    <t>Understanding of all routine laboratory procedures</t>
  </si>
  <si>
    <t>Understanding of development/validation of methodology</t>
  </si>
  <si>
    <t>Ability to interact with clients, and work to objectives/timelines</t>
  </si>
  <si>
    <t>Ability to provide verbally communicated or draft procedures</t>
  </si>
  <si>
    <t>Advanced understanding of nano-flow chromatography and modern quadrupole or time-of-flight mass spectrometry instrumentation, development/validation of methodology, biological sample preparation, interpreting of data</t>
  </si>
  <si>
    <t>Minimum Education and Experience</t>
  </si>
  <si>
    <t>Bachelor's Degree in Chemistry/Bioanalytical Chemistry or a related field</t>
  </si>
  <si>
    <t>5 yearsâ€™ progressively responsible related experience or equivalent combination of education, training and experience in GLP laboratory environment</t>
  </si>
  <si>
    <t>2.9","Marietta, GA","Morrisville, NC",1001 to 5000 employees,2015,Company - Private,Biotech &amp; Pharmaceuticals,Biotech &amp; Pharmaceuticals,Unknown / Non-Applicable,-1,0,0,50,110,80.0,Q2 Solutions,GA,0,5,0,0,0,0,1,na,senior,4613,0</t>
  </si>
  <si>
    <t>369,IT - Data Engineer II,$61K-$119K (Glassdoor est.),"IT - Data Engineer II</t>
  </si>
  <si>
    <t>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t>
  </si>
  <si>
    <t>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t>
  </si>
  <si>
    <t>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t>
  </si>
  <si>
    <t>â€˘ Demonstrates expertise synthesizing and analyzing data sets of different sizes and complexities that can be both structured and unstructured as well as augmenting data from internal sources with appropriate external data.</t>
  </si>
  <si>
    <t>â€˘ Demonstrates the application of sound data modeling principles.</t>
  </si>
  <si>
    <t>â€˘ Assists team in the development and maintenance of best practices, methodologies, standards and frameworks.</t>
  </si>
  <si>
    <t>â€˘ Continually seeks ways to improve processes, workflows and/or operations.</t>
  </si>
  <si>
    <t>â€˘ Provides leadership, mentoring and coaching to other analysts.</t>
  </si>
  <si>
    <t>Key Requirements:</t>
  </si>
  <si>
    <t>â€˘ Bachelorâ€™s Degree in Business Analytics, Data Analytics, Data Science, Computer Science, Finance, or related major</t>
  </si>
  <si>
    <t xml:space="preserve"> 3 years total relevant work experience.</t>
  </si>
  <si>
    <t>â€˘ Experience using Java and SQL.</t>
  </si>
  <si>
    <t>â€˘ Interested in distributed technologies like Hadoop, Spark, Hive, Pig.</t>
  </si>
  <si>
    <t>â€˘ Reporting/data visualization tools .</t>
  </si>
  <si>
    <t>â€˘ Experience with Talend and Informatica.</t>
  </si>
  <si>
    <t>â€˘ Excellent written and verbal communication skills.</t>
  </si>
  <si>
    <t>#LI-CL1",3.4,"Arbella Insurance</t>
  </si>
  <si>
    <t>3.4","Quincy, MA","Quincy, MA",1001 to 5000 employees,1988,Company - Private,Insurance Carriers,Insurance,$100 to $500 million (USD),-1,0,0,61,119,90.0,Arbella Insurance,MA,1,32,0,0,1,0,1,data engineer,na,2752,0</t>
  </si>
  <si>
    <t>370,"Research Scientist, Immunology - Cancer Biology",Employer Provided Salary:$100K-$140K,"Research Scientist, Immunology - Cancer Biology</t>
  </si>
  <si>
    <t>Location: Cambridge, MA</t>
  </si>
  <si>
    <t>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t>
  </si>
  <si>
    <t>Provide functional area expertise in immunology/immuno-oncology as a member of the Biology team.</t>
  </si>
  <si>
    <t>Work within project teams and across functional groups to drive key elements of the discovery and preclinical development of novel cancer immunotherapies.</t>
  </si>
  <si>
    <t>Independently design, optimize, and execute flow cytometry-based immunological assays to characterize lead compounds and their effects on anti-tumor immune responses.</t>
  </si>
  <si>
    <t>Use a repertoire of in vitro assays (ELISA, qPCR, Nanostring, western blotting) to further define the MOI of lead molecules and the biology of novel targets.</t>
  </si>
  <si>
    <t>Identify and implement new experimental techniques as required to answer critical scientific questions and advance programs.</t>
  </si>
  <si>
    <t>Use literature survey to solve specific research problems.</t>
  </si>
  <si>
    <t>Actively contribute to a focused, team-oriented atmosphere providing assistance and/or guidance to colleagues when needed.</t>
  </si>
  <si>
    <t>Maintain high standards of laboratory safety</t>
  </si>
  <si>
    <t>Perform research in compliance with all applicable regulatory and guidelines, as informed by supervisor.</t>
  </si>
  <si>
    <t>PhD in immunology or related field with 0-2 years of industry or postdoctoral research experience (industry/biotech experience preferred).</t>
  </si>
  <si>
    <t>Expertise in basic immunological techniques such as isolation and culture of primary cells, multi-color flow cytometry, and cytokine profiling.</t>
  </si>
  <si>
    <t>Experience establishing ex vivo functional immune assays such as T cell proliferation, suppression, and cytotoxicity assays.</t>
  </si>
  <si>
    <t>Extensive knowledge of T cell biology, including regulatory T cells, and mechanisms of immune suppression is a plus.</t>
  </si>
  <si>
    <t>Ability to work independently and able to balance multiple tasks or projects.</t>
  </si>
  <si>
    <t>Diligent with details and timely execution and delivery of high-quality results.</t>
  </si>
  <si>
    <t>Familiarity with analysis of genomic and gene expression data sets.</t>
  </si>
  <si>
    <t>Highly analytical mind, attention to detail, excellent organizational skills, and rigorous experimental record keeping using an ELN system are critical.</t>
  </si>
  <si>
    <t>Collaborative, proactive and optimistic personality.</t>
  </si>
  <si>
    <t>Interested candidates should forward a resume and cover letter to careers@kronosbio.com.</t>
  </si>
  <si>
    <t>https://kronosbio.com/openpositions/</t>
  </si>
  <si>
    <t>Kronos Bio, Inc., is dedicated to the research and development of first-in-class therapies that modulate historically â€śundruggableâ€ť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.",-1.0,Kronos Bio,"Cambridge, MA","San Mateo, CA",Unknown,-1,Company - Private,-1,-1,Unknown / Non-Applicable,-1,0,1,100,140,120.0,Kronos Bio,MA,0,-1,0,0,0,0,1,na,na,3309,0</t>
  </si>
  <si>
    <t>371,"Project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</si>
  <si>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t>
  </si>
  <si>
    <t>Core responsibilities will include:</t>
  </si>
  <si>
    <t>Preparing data, developing models, and producing research findings</t>
  </si>
  <si>
    <t>Contributing to project management and maintenance of customer relationships</t>
  </si>
  <si>
    <t>Documenting research findings, producing reports and synthetic summaries</t>
  </si>
  <si>
    <t>Contributing to scientific publications</t>
  </si>
  <si>
    <t>Working with principal investigator(s) to formulate research goals and plans</t>
  </si>
  <si>
    <t>Preparing and delivering presentation of research findings</t>
  </si>
  <si>
    <t>PhD in machine learning, applied mathematics, statistics, computer science, or other relevant field or equivalent combination of training and experience preferred</t>
  </si>
  <si>
    <t>10-15 years of Research Experience required</t>
  </si>
  <si>
    <t>Proven technical background</t>
  </si>
  <si>
    <t>Experience in analyzing of data at scale, proven hands-on model development</t>
  </si>
  <si>
    <t>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t>
  </si>
  <si>
    <t>You should demonstrate:</t>
  </si>
  <si>
    <t>Ability to work optimally in a team</t>
  </si>
  <si>
    <t>Are you interested in this opportunity with us? Please apply.</t>
  </si>
  <si>
    <t>More Information:</t>
  </si>
  <si>
    <t>2.6","Pittsburgh, PA","Pittsburgh, PA",501 to 1000 employees,1984,College / University,Colleges &amp; Universities,Education,Unknown / Non-Applicable,-1,0,0,56,91,73.5,Software Engineering Institute,PA,1,36,0,0,0,0,1,na,na,3078,0</t>
  </si>
  <si>
    <t>372,Data Scientist,$68K-$114K (Glassdoor est.),"Overview:</t>
  </si>
  <si>
    <t>373,Data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</si>
  <si>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374,"Enterprise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</si>
  <si>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Incumbents work with data scientists, engineers, product managers, and enterprise stakeholders to help deliver innovative, data-driven systems aimed at transforming the insurance industry. As part of a Data Science team, incumbents may be responsible for any of the following:</t>
  </si>
  <si>
    <t>Technical evaluations and benchmarking of core data technologies including query engines, storage platforms, and big data computing frameworks.</t>
  </si>
  <si>
    <t>Specification and publication of standards around data transport and data APIs</t>
  </si>
  <si>
    <t>Thought leadership and active participation in conferences and research with strategic partners and academic institutions</t>
  </si>
  <si>
    <t>Define the technical platform strategy for enterprise consumer data initiatives</t>
  </si>
  <si>
    <t>Partner with senior leaders to develop and maintain data platform and data technology strategy</t>
  </si>
  <si>
    <t>Define data architecture strategies and approaches to advance enterprise data initiatives</t>
  </si>
  <si>
    <t>Partner with business executives and senior architects to identify data and process issues, then provides solution options and recommends options</t>
  </si>
  <si>
    <t>Provide recommendations on system options, risks, cost/benefit analysis, and impact on cross-domain systems, business strategy, goals and processes.</t>
  </si>
  <si>
    <t>Collaborate with extended enterprise architecture, business, and IT support teams to communicate data architecture strategies, standards, and direction.</t>
  </si>
  <si>
    <t>Skills/Technologies</t>
  </si>
  <si>
    <t>Big Data - Hadoop, Hive, Flume etc.</t>
  </si>
  <si>
    <t>AWS EMR, Spark</t>
  </si>
  <si>
    <t>ETL/ELT pipelines</t>
  </si>
  <si>
    <t>Informatica</t>
  </si>
  <si>
    <t>Python, Java, SQL, R, JavaScript/Typescript</t>
  </si>
  <si>
    <t>Function as a Service - Lambda</t>
  </si>
  <si>
    <t>Data Warehouse Redshift, Vertica, Snowflake etc.</t>
  </si>
  <si>
    <t>Relational database Oracle, DB2, Aurora, MySQL</t>
  </si>
  <si>
    <t>Graph Database Neo4j, Neptune etc.</t>
  </si>
  <si>
    <t>Data Analytics MicroStrategy, Tableau, PowerBI, AWS Quicksight etc.</t>
  </si>
  <si>
    <t>Data Engineering Relational, Dimensional, Columnar, Graph DB design</t>
  </si>
  <si>
    <t>Streaming Kafka, Apache Nifi</t>
  </si>
  <si>
    <t>What great looks like in this role</t>
  </si>
  <si>
    <t>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t>
  </si>
  <si>
    <t>Objectives of this role</t>
  </si>
  <si>
    <t>Enterprise data architecture strategy</t>
  </si>
  <si>
    <t>Enterprise data analytics strategy</t>
  </si>
  <si>
    <t>Data Reference architectures</t>
  </si>
  <si>
    <t>Data placement, usage and storage patterns</t>
  </si>
  <si>
    <t>Data integration patterns</t>
  </si>
  <si>
    <t>Data platform architecture and design</t>
  </si>
  <si>
    <t>Bachelors Degree preferably in Computer Science, Engineering or an analytical field such as Economics, Mathematics or Information Systems</t>
  </si>
  <si>
    <t>5 years of related IT Solutions Architecture or Technical Lead</t>
  </si>
  <si>
    <t>Deep technical knowledge across the various integration points</t>
  </si>
  <si>
    <t>Understanding of the impact of IT on business results</t>
  </si>
  <si>
    <t>Authorized to work in the US with or without sponsorship now or in the future</t>
  </si>
  <si>
    <t>7 years of related IT Solutions Architecture or business consulting experience preferred</t>
  </si>
  <si>
    <t>Preferred job experience includes some knowledge of Insurance and Retirement Services</t>
  </si>
  <si>
    <t>Excellent communication, presentation, influencing and reasoning skills",3.6,"MassMutual</t>
  </si>
  <si>
    <t>3.6","Boston, MA","Springfield, MA",5001 to 10000 employees,1851,Company - Private,Insurance Carriers,Insurance,$10+ billion (USD),-1,0,0,101,158,129.5,MassMutual,MA,0,169,1,0,1,1,1,na,na,4624,0</t>
  </si>
  <si>
    <t>375,"Senior Manager, Epidemiologic Data Scientist",$125K-$210K (Glassdoor est.),"ROLE SUMMARY</t>
  </si>
  <si>
    <t>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t>
  </si>
  <si>
    <t>Major Responsibilities</t>
  </si>
  <si>
    <t>Develop new disease contextualization capabilities with external technology and data partners to bring better understanding of disease to drug research and development pathways</t>
  </si>
  <si>
    <t>Conduct literature reviews and develop Epidemiology contributions for development and product teams, including:</t>
  </si>
  <si>
    <t>Epidemiology and regulatory grade RWD Research Strategy</t>
  </si>
  <si>
    <t>Epidemiology section of the Risk Management Plan (RMP) and Pediatric Investigational Plan (PIP)</t>
  </si>
  <si>
    <t>Epidemiology sections for other regulatory documents (e.g. ad-hoc regulatory requests)</t>
  </si>
  <si>
    <t>Background epidemiology studies, natural history of disease studies and user characterization studies</t>
  </si>
  <si>
    <t>Post-approval effectiveness studies and their feasibility assessments</t>
  </si>
  <si>
    <t>Other epidemiology studies (e.g. special subpopulations, new indications)</t>
  </si>
  <si>
    <t>Provide critical assessment of epidemiological data and relevant literature to enable proactive disease contextualization and regulatory submissions/responses</t>
  </si>
  <si>
    <t>Manage epidemiological work with external vendors for complex literature review and regulatory submissions deliverables</t>
  </si>
  <si>
    <t>BASIC QUALIFICATIONS</t>
  </si>
  <si>
    <t>MPH in Epidemiology or Master's degree with relevant work experience</t>
  </si>
  <si>
    <t>1-3 years in developing epidemiological assessments and researching natural history of disease in the pharmaceutical industry, academia, and/or regulatory agencies</t>
  </si>
  <si>
    <t>Excellent written and verbal communication skills and the ability to work cross-functionally and collaborate with internal stakeholders and shared services customers</t>
  </si>
  <si>
    <t>Self-starter with the ability to thrive in a fast-paced, ambiguous environment. Must be highly motivated and desire to constantly learn new skills, systems and processes as continuous innovation and problem solving is expected</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</si>
  <si>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</si>
  <si>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PREFERRED QUALIFICATIONS</t>
  </si>
  <si>
    <t>Experience supporting a range of therapeutic areas or deep expertise in one or more of the following: Rare disease, I&amp;I, Oncology, Internal Medicine, and Vaccines</t>
  </si>
  <si>
    <t>PHYSICAL/MENTAL REQUIREMENTS</t>
  </si>
  <si>
    <t>The position will require the ability to search for, read, and synthesize large volumes of scientific literature.</t>
  </si>
  <si>
    <t>OTHER INFORMATION</t>
  </si>
  <si>
    <t>Last Date to Apply for Job: April 17, 2020</t>
  </si>
  <si>
    <t>Eligible for Employee Referral Bonus</t>
  </si>
  <si>
    <t>4.0","New York, NY","New York, NY",10000+ employees,1849,Company - Public,Biotech &amp; Pharmaceuticals,Biotech &amp; Pharmaceuticals,$10+ billion (USD),-1,0,0,125,210,167.5,Pfizer,NY,1,171,0,0,0,1,1,data scientist,senior,4914,0</t>
  </si>
  <si>
    <t>376,Corporate Risk Data Analyst (SQL Based) - Milwaukee or,$43K-$77K (Glassdoor est.),"Job Summary</t>
  </si>
  <si>
    <t>Under supervision and guidance, the Corporate Risk Intelligence Analyst:</t>
  </si>
  <si>
    <t>â€˘ Performs data analysis and rule recommendations.</t>
  </si>
  <si>
    <t>â€˘Generates on-going and ad-hoc reporting.</t>
  </si>
  <si>
    <t>â€˘Acts as a liaison between technology and Corporate Risk Management (CRM) business partners for the creation of business requirements.</t>
  </si>
  <si>
    <t>â€˘Participates in planning, definition and testing of changes.</t>
  </si>
  <si>
    <t>Key Result Areas</t>
  </si>
  <si>
    <t>â€˘ Accuracy, Analysis, Collaboration, Other Business Requirements, Problem Solving, Reporting, Results Driven, Testing, Time Management</t>
  </si>
  <si>
    <t>Job Accountabilities</t>
  </si>
  <si>
    <t>â€˘ Mine and clean data from multiple sources, then analyze results to identify trends and patterns in order to recommend and configure changes for CRM application parameters leveraging excel or tools that support reviewing analytics and metrics.</t>
  </si>
  <si>
    <t>â€˘Analyze, anticipate, and support data and reporting requirements for corporate risk solutions including management and board reporting as well as data needs for regulatory and audit requests.</t>
  </si>
  <si>
    <t>â€˘Provide recommendations with clear and concise rationale to be able to defend the change if asked by management, auditors and/or regulators.</t>
  </si>
  <si>
    <t>â€˘Work with technology, serving as business line resource for questions, issues, data, configuration, reporting, and general business line support for CRM tools and systems.</t>
  </si>
  <si>
    <t>â€˘Support CRM project initiatives by writing and reviewing business and design requirements, developing test cases, testing and implementation support.</t>
  </si>
  <si>
    <t>â€˘Developing, managing and evolving documentation in support of business line support of tools, models and validations.</t>
  </si>
  <si>
    <t>â€˘Maintaining knowledge by attending educational workshops</t>
  </si>
  <si>
    <t xml:space="preserve"> reviewing professional publications</t>
  </si>
  <si>
    <t xml:space="preserve"> establishing personal networks in support of data, configurations, tuning, reporting, and regulatory requirements.Requirements:</t>
  </si>
  <si>
    <t>Experience - Less than 2 years - Progressive application, data, and or analytics experience within the financial services and/or BSA / risk / compliance function, Required</t>
  </si>
  <si>
    <t>Education - Associate's Degree or equivalent combination of education and experience Business or related field, Required</t>
  </si>
  <si>
    <t>Experience - 2-4 years - Progressive application, data, and or analytics experience within the financial services BSA / risk / compliance function, Preferred</t>
  </si>
  <si>
    <t>Education - Bachelor's Degree Business or related field, Preferred</t>
  </si>
  <si>
    <t>â€˘Written Communication , Intermediate</t>
  </si>
  <si>
    <t>â€˘Verbal Communication , Intermediate</t>
  </si>
  <si>
    <t>â€˘Ability to Multi Task and Prioritize , Intermediate</t>
  </si>
  <si>
    <t>â€˘Mathematical , Intermediate</t>
  </si>
  <si>
    <t>â€˘Microsoft Office , Intermediate</t>
  </si>
  <si>
    <t>â€˘Analytical , Advanced</t>
  </si>
  <si>
    <t>â€˘Other: Strategic Thinker, Beginner</t>
  </si>
  <si>
    <t>â€˘Other: Ability to lead and facilitate Presentations, Beginner</t>
  </si>
  <si>
    <t>â€˘Other: Project Management / Leadership, Beginner</t>
  </si>
  <si>
    <t>â€˘Operate Office Equipment , Intermediate</t>
  </si>
  <si>
    <t>Licenses and Certifications</t>
  </si>
  <si>
    <t>â€˘Data Analytics, PMP, CAMS, Fraud, Risk or other certification in support of technology, data, analysis or risk-based functions</t>
  </si>
  <si>
    <t>General Physical Condition</t>
  </si>
  <si>
    <t>â€˘No unusual physical effort, strain, or discomfort</t>
  </si>
  <si>
    <t>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t>
  </si>
  <si>
    <t>Compliance Statement</t>
  </si>
  <si>
    <t>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Hotline.",3.8,"Associated Banc-Corp</t>
  </si>
  <si>
    <t>3.8","Green Bay, WI","Green Bay, WI",1001 to 5000 employees,1870,Company - Public,Banks &amp; Credit Unions,Finance,$1 to $2 billion (USD),"Wells Fargo, BMO Harris Bank, U.S. Bank",0,0,43,77,60.0,Associated Banc-Corp,WI,1,150,0,0,0,1,1,analyst,na,4103,3</t>
  </si>
  <si>
    <t>377,Lead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</si>
  <si>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t>
  </si>
  <si>
    <t>Lead a team of 5+ data scientists in developing high-quality, robust, predictive and explainable algorithms that produce robust and scalable real-time predictions</t>
  </si>
  <si>
    <t>Define Zestâ€™s modeling strategy and manage pipeline for internal and external modeling efforts</t>
  </si>
  <si>
    <t>Represent Zest in calls, meetings, conferences to advance Zestâ€™s position as the worldâ€™s leading ML team</t>
  </si>
  <si>
    <t>Visibly drive innovation by incorporating new modeling capabilities and/or pioneering data sources</t>
  </si>
  <si>
    <t>Develop and evangelize best practices for scoping, building, validating, and monitoring modeling projects</t>
  </si>
  <si>
    <t>Recruit, motivate and develop members of the data science team</t>
  </si>
  <si>
    <t>Masters/PhD Degree in Math, Computer Science, Statistics, or a related quantitative field.</t>
  </si>
  <si>
    <t>Expert command of statistical analysis, algorithm development, and state-of-the-art tools and methodologies for data science</t>
  </si>
  <si>
    <t>5+ years creating predictive models using advance machine learning techniques</t>
  </si>
  <si>
    <t>2+ years managing a team of data scientists</t>
  </si>
  <si>
    <t>Expert command of SQL and R or Python as applied to data science</t>
  </si>
  <si>
    <t>Experience developing real-time production data pipelines</t>
  </si>
  <si>
    <t>Experience interacting with external clients is a plus</t>
  </si>
  <si>
    <t>People â€“ the best part of Zest</t>
  </si>
  <si>
    <t>3.9","Burbank, CA","Burbank, CA",51 to 200 employees,2009,Company - Private,Financial Analytics &amp; Research,Finance,$50 to $100 million (USD),-1,0,0,139,221,180.0,Zest AI,CA,1,11,1,0,0,0,1,data scientist,senior,3199,0</t>
  </si>
  <si>
    <t>378,"Marketing Data Analyst, May 2020 Undergrad",$44K-$86K (Glassdoor est.),"Fareportal is seeking a Marketing Data Analyst t to join our Marketing Team.</t>
  </si>
  <si>
    <t>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t>
  </si>
  <si>
    <t>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t>
  </si>
  <si>
    <t>Understand the business drivers, spot new growth opportunities and make recommendations to drive the business to a higher level of profitability.</t>
  </si>
  <si>
    <t>Work on new investment ideas, building a business case to support the decision. Assess costs and forecast the revenue streams.</t>
  </si>
  <si>
    <t>Understand the impact of retention and acquisition marketing on the business. Calculate the Return of Investment, provide actionable insights and work with the commercial and marketing team to set the right strategy.</t>
  </si>
  <si>
    <t>Use a scalable approach when facing problems and build tools to automate and improve manual processes.</t>
  </si>
  <si>
    <t>May 2020 under grad BS/BA College Degree in an analytical discipline (i.e. Engineering, Statistical Science, Mathematics, Actuarial Studies, Economics, Computer Science, etc.)</t>
  </si>
  <si>
    <t>Experience in working with large complex datasets to derive insight</t>
  </si>
  <si>
    <t>Excellent knowledge of SQL, Excel</t>
  </si>
  <si>
    <t>Comfortable using graphs and other illustrative tools to present large volume of data.</t>
  </si>
  <si>
    <t>Pro-active problem solver attitude with flexibility to work across different units.</t>
  </si>
  <si>
    <t>Strong work ethic complemented by a positive, can-do attitude.</t>
  </si>
  <si>
    <t>Understanding of the online business, e-commerce.</t>
  </si>
  <si>
    <t>Inclined to learn data analysis tools and languages such as Knime, R, SAS etc.</t>
  </si>
  <si>
    <t>Professional interest in Online Travel/e-commerce/tech industry",3.8,"Fareportal</t>
  </si>
  <si>
    <t>3.8","New York, NY","New York, NY",1001 to 5000 employees,2002,Company - Private,Travel Agencies,Travel &amp; Tourism,$2 to $5 billion (USD),"Expedia Group, Orbitz Worldwide, Priceline.com",0,0,44,86,65.0,Fareportal,NY,1,18,0,0,0,0,1,analyst,na,2501,3</t>
  </si>
  <si>
    <t>379,Senior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</si>
  <si>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t>
  </si>
  <si>
    <t>Develop and deploy highly-available, fault-tolerant software that will help drive improvements towards the features, reliability, performance, and efficiency of the Genesys Cloud Analytics platform.</t>
  </si>
  <si>
    <t>Actively review code, mentor, and provide peer feedback.</t>
  </si>
  <si>
    <t>Collaborate with engineering teams to identify and resolve pain points as well as evangelize best practices.</t>
  </si>
  <si>
    <t>Partner with various teams to transform concepts into requirements and requirements into services and tools.</t>
  </si>
  <si>
    <t>Engineer efficient, adaptable and scalable architecture for all stages of data lifecycle (ingest, streaming, structured and unstructured storage, search, aggregation) in support of a variety of data applications.</t>
  </si>
  <si>
    <t>Build abstractions and re-usable developer tooling to allow other engineers to quickly build streaming/batch self-service pipelines.</t>
  </si>
  <si>
    <t>Build, deploy, maintain, and automate large global deployments in AWS.</t>
  </si>
  <si>
    <t>Troubleshoot production issues and come up with solutions as required.</t>
  </si>
  <si>
    <t>This may be the perfect job for you if:</t>
  </si>
  <si>
    <t>You have a strong engineering background with ability to design software systems from the ground up.</t>
  </si>
  <si>
    <t>You have expertise in Java, Python or similar programming languages.</t>
  </si>
  <si>
    <t>You have experience in web-scale data and large-scale distributed systems, ideally on cloud infrastructure.</t>
  </si>
  <si>
    <t>You have a product mindset. You are energized by building things that will be heavily used.</t>
  </si>
  <si>
    <t>You have engineered scalable software using big data technologies (e.g. Hadoop, Spark, Hive, Presto, Flink, Samza, Storm, Elasticsearch, Druid, Cassandra, etc).</t>
  </si>
  <si>
    <t>You have experience building data pipelines (real-time or batch) on large complex datasets.</t>
  </si>
  <si>
    <t>You have worked on and understand messaging/queueing/stream processing systems.</t>
  </si>
  <si>
    <t>You design not just with a mind for solving a problem, but also with maintainability, testability, monitorability, and automation as top concerns.</t>
  </si>
  <si>
    <t>Technologies we use and practices we hold dear:</t>
  </si>
  <si>
    <t>Right tool for the right job over we-always-did-it-this-way.</t>
  </si>
  <si>
    <t>We pick the language and frameworks best suited for specific problems. This usually translates to Java for developing services and applications and Python for tooling.</t>
  </si>
  <si>
    <t>Packer and ansible for immutable machine images.</t>
  </si>
  <si>
    <t>AWS for cloud infrastructure.</t>
  </si>
  <si>
    <t>Infrastructure (and everything, really) as code.</t>
  </si>
  <si>
    <t>Automation for everything. CI/CD, testing, scaling, healing, etc.</t>
  </si>
  <si>
    <t>Flink and Kafka for stream processing.</t>
  </si>
  <si>
    <t>Hadoop, Hive, and Spark for batch.</t>
  </si>
  <si>
    <t>Airflow for orchestration.</t>
  </si>
  <si>
    <t>Druid, Dynamo, Elasticsearch, Presto, and S3 for query and storage.</t>
  </si>
  <si>
    <t>About Genesys</t>
  </si>
  <si>
    <t>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theâ€Żworldâ€™s leading public cloud contact center platform,â€Żdesigned for rapid innovation, scalability and flexibility. Visit www.genesys.com.</t>
  </si>
  <si>
    <t>Genesys is an equal opportunity employer committed to diversity in the workplace. We evaluate qualified applicants without regard to race, color, religion, sex, sexual orientation, disability, veteran status, and other protected characteristics. #LI-AR2",4.3,"Genesys</t>
  </si>
  <si>
    <t>4.3","Durham, NC","Daly City, CA",5001 to 10000 employees,1990,Company - Private,Computer Hardware &amp; Software,Information Technology,$1 to $2 billion (USD),"Avaya, Five9, Salesforce",0,0,78,147,112.5,Genesys,NC,0,30,1,0,1,1,0,data engineer,senior,4577,3</t>
  </si>
  <si>
    <t>380,Senior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</si>
  <si>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t>
  </si>
  <si>
    <t>Analysis</t>
  </si>
  <si>
    <t>Own the delivery of digital analytics and insights across the business units, making recommendations and implementing improvements to current business practice.</t>
  </si>
  <si>
    <t>Conduct ad hoc analyses that will advise the marketing team on how to maximize channel profitability and optimize promotional strategies.</t>
  </si>
  <si>
    <t>Execute deep-dive analysis, through application of statistical methodologies, (such as cluster analyses) to provide insights into customer/marketing performance data</t>
  </si>
  <si>
    <t>Reporting</t>
  </si>
  <si>
    <t>Develop and disseminate weekly, monthly and quarterly E-commerce &amp; marketing dashboards to the executive team</t>
  </si>
  <si>
    <t>Monitor website shopping funnel performance and identify marketing &amp; merchandising opportunities to improve E-commerce KPIs</t>
  </si>
  <si>
    <t>Automate recurring reports to increase department and organizational efficiency</t>
  </si>
  <si>
    <t>Planning &amp; Forecasting</t>
  </si>
  <si>
    <t>Participate as the marketing lead in the annual business forecasting process and on an ad hoc basis to understand the impact of new company initiatives</t>
  </si>
  <si>
    <t>Maintain daily forecasts for key web metrics and measure performance against goals for Moda's business divisions, product categories, marketing channels and visitor device types</t>
  </si>
  <si>
    <t>Data Accuracy &amp; Availability</t>
  </si>
  <si>
    <t>Partner with product, tech and marketing teams to ensure the right tracking is in place to measure success of initiatives, and to update tracking as new product features and marketing vendors are added</t>
  </si>
  <si>
    <t>Develop new methods for understanding how cross-device and cross-channel interactions influence current reporting</t>
  </si>
  <si>
    <t>Partner with QA team to automate the process for ensuring web analytics data is consistent and correct</t>
  </si>
  <si>
    <t>Organizational Leadership</t>
  </si>
  <si>
    <t>Works with Senior Analyst to define digital analytics road map and prioritizes projects based on current company needs &amp; future growth</t>
  </si>
  <si>
    <t>Advise marketing and tech teams on AB test design and implementation best practices</t>
  </si>
  <si>
    <t>Stay abreast of digital analytics technology and tracking best practices</t>
  </si>
  <si>
    <t>Bachelor's degree in marketing, math, statistics, finance, or related analytical field</t>
  </si>
  <si>
    <t>3+ years of experience in a digital analytics or web analytics role</t>
  </si>
  <si>
    <t>Strong SQL skills, R or Python a plus</t>
  </si>
  <si>
    <t>Self-starter &amp; able to manage projects from ideation through completion</t>
  </si>
  <si>
    <t>Strong Microsoft Excel skills</t>
  </si>
  <si>
    <t>Strong data presentation and visualization skills.</t>
  </si>
  <si>
    <t>Experience with Google Analytics, Omniture/Adobe Analytics or other web analytics tools a plus</t>
  </si>
  <si>
    <t>Experience with statistical software (SAS, SPSS, or open source equivalent (R / Python)) a plus</t>
  </si>
  <si>
    <t>Experience with Looker or other dashboarding tool a plus</t>
  </si>
  <si>
    <t>Experience with large data sets a plus</t>
  </si>
  <si>
    <t>Working knowledge of HTML/CSS/Javascript a plus</t>
  </si>
  <si>
    <t>Communication and Influencing</t>
  </si>
  <si>
    <t>Demonstrate ability to build and foster productive working relationships with cross-functional teams</t>
  </si>
  <si>
    <t>Creative thinker with the confidence to share ideas with the team</t>
  </si>
  <si>
    <t>Impact the ability to:</t>
  </si>
  <si>
    <t>Support cross-functional team improvement initiatives</t>
  </si>
  <si>
    <t>Execute appropriate processes and decisions across the organization</t>
  </si>
  <si>
    <t>Industry Knowledge</t>
  </si>
  <si>
    <t>Comprehensive understanding of the fashion and luxury goods industry, consumer products and personal technology industries, and trends affecting them</t>
  </si>
  <si>
    <t>Resiliency</t>
  </si>
  <si>
    <t>Thrive in a fast-paced environment, welcoming challenges</t>
  </si>
  <si>
    <t>Adapts to change with ease and composure</t>
  </si>
  <si>
    <t>Curiosity</t>
  </si>
  <si>
    <t>Possesses a desire to uncover and explore</t>
  </si>
  <si>
    <t>Digital Acumen</t>
  </si>
  <si>
    <t>Exceptional understanding of digital landscape and how all channels work together to create 360 degree impact",1.9,"Moda Operandi</t>
  </si>
  <si>
    <t>1.9","New York, NY","New York, NY",201 to 500 employees,2010,Company - Private,"Department, Clothing, &amp; Shoe Stores",Retail,$100 to $500 million (USD),"YOOX NET-A-PORTER GROUP, Farfetch, MATCHESFASHION",0,0,65,110,87.5,Moda Operandi,NY,1,10,1,0,0,0,1,analyst,senior,4537,3</t>
  </si>
  <si>
    <t>381,Data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</si>
  <si>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t>
  </si>
  <si>
    <t>Work with the Data Office, Data &amp; Analytics Engineering and Application Development teams to translate business needs into data solutions</t>
  </si>
  <si>
    <t>Create and Maintain Conceptual, Logical and Physical Data Models</t>
  </si>
  <si>
    <t>Support Agile squads with creation of DDL and table creation</t>
  </si>
  <si>
    <t>Participate in Data Governance procedures and policy management</t>
  </si>
  <si>
    <t>Mentor, contribute and govern Data Management standards and best practices</t>
  </si>
  <si>
    <t>What you will need:</t>
  </si>
  <si>
    <t>Bachelor's degree in Computer Science or similar</t>
  </si>
  <si>
    <t>Previous experience translating Business rules into Conceptual, Logical &amp; Physical models for OLTP / OLAP / Graph / NoSQL databases</t>
  </si>
  <si>
    <t>Familiarity with Data Warehouse modeling techniques like Data Vault 2.0 and Dimensional</t>
  </si>
  <si>
    <t>5+ years experience with DBMS (MySQL, SQL Server, Postgres, Oracle, Teradata, Snowflake, DB2)</t>
  </si>
  <si>
    <t>3+ years experience with cloud-based Data Warehouse and Data Lake environments</t>
  </si>
  <si>
    <t>Software Development experience with SQL and preferably Python or JavaScript</t>
  </si>
  <si>
    <t>Experience in converting relational data models to semi-structured data (XML, JSON) or vice versa</t>
  </si>
  <si>
    <t>5+ years experience with modeling tools such as Erwin or ER/Studio</t>
  </si>
  <si>
    <t>Must be able to work independently and collaboratively on large scale data projects</t>
  </si>
  <si>
    <t>Experience in these areas is a Plus:</t>
  </si>
  <si>
    <t>Experience with ETL tools such as Informatica or Snaplogic</t>
  </si>
  <si>
    <t>Experience with MDM solutions</t>
  </si>
  <si>
    <t>Exposure to Business Intelligence tools (PowerBI, MicroStrategy)</t>
  </si>
  <si>
    <t>Exposure with messaging solution like Kafka and MQ</t>
  </si>
  <si>
    <t>Has worked with industry standard canonical models</t>
  </si>
  <si>
    <t>Experience in Enterprise reference and master data management strategies</t>
  </si>
  <si>
    <t>We take care of our employees...</t>
  </si>
  <si>
    <t>We strongly believe that a great job should keep you happy both at work-and in life. That's why we offer:</t>
  </si>
  <si>
    <t>Workplace Flexibility</t>
  </si>
  <si>
    <t>Wellness Perks</t>
  </si>
  <si>
    <t>Collaborative workspaces</t>
  </si>
  <si>
    <t>Sit/stand desks</t>
  </si>
  <si>
    <t>Career development, programs and classes</t>
  </si>
  <si>
    <t>Diversity &amp; Inclusion programs</t>
  </si>
  <si>
    <t>Commuter Benefits</t>
  </si>
  <si>
    <t>Adoption Assistance</t>
  </si>
  <si>
    <t>College Savings Plan</t>
  </si>
  <si>
    <t>Education reimbursement</t>
  </si>
  <si>
    <t>Hackathon Events</t>
  </si>
  <si>
    <t>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t>
  </si>
  <si>
    <t>To learn more about our benefit offerings and culture please visit:</t>
  </si>
  <si>
    <t>https://LMI.co/Benefits</t>
  </si>
  <si>
    <t>http://bit.ly/LibertyMutual-Culture</t>
  </si>
  <si>
    <t>EOE Statement:</t>
  </si>
  <si>
    <t>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More:",3.3,"Liberty Mutual Insurance</t>
  </si>
  <si>
    <t>3.3","Indianapolis, IN","Boston, MA",10000+ employees,1912,Company - Private,Insurance Carriers,Insurance,$10+ billion (USD),"Travelers, Allstate, State Farm",0,0,37,66,51.5,Liberty Mutual Insurance,IN,0,108,1,0,0,0,1,na,na,4323,3</t>
  </si>
  <si>
    <t>382,Associate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</si>
  <si>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Essential Tasks and Responsibilities</t>
  </si>
  <si>
    <t>Conduct field surveys for threatened, endangered, or rare species, as well as speciesâ€™ habitat in support of ESA, CWA, Section 404, and other environmental regulations</t>
  </si>
  <si>
    <t>Observe and monitor species in the field</t>
  </si>
  <si>
    <t>Conduct archival/electronic research with USFWS and other state and federal agencies</t>
  </si>
  <si>
    <t>Conduct land use/development monitoring for natural/biological resources protection</t>
  </si>
  <si>
    <t>Assure permits are requested and maintained appropriately</t>
  </si>
  <si>
    <t>Provide input for those sections of NEPA and CEQA documents pertaining to environment and data collection methodology</t>
  </si>
  <si>
    <t>Prepare drafts of technical memoranda, meeting minutes, transmittals, presentations, and other written materials</t>
  </si>
  <si>
    <t>May compile data and information for public presentations</t>
  </si>
  <si>
    <t>Other duties as assigned by the Team/Group Leader, Project Manager, Branch Manager, or others as needed in order to successfully complete the project deliverable or meet internal goals</t>
  </si>
  <si>
    <t>Essential Skills and Abilities</t>
  </si>
  <si>
    <t>Species identification and research/survey, vegetation community and habitat classification and inventory, monitoring, data synthesis and interpretations required</t>
  </si>
  <si>
    <t>Excellent writing, research, analytical, interpersonal, communication, and time management skills required</t>
  </si>
  <si>
    <t>Knowledge of GPS and GIS applications</t>
  </si>
  <si>
    <t>Proficient in MS Word and Excel</t>
  </si>
  <si>
    <t>Quantitative analysis skills</t>
  </si>
  <si>
    <t>Ability to work in a team environment</t>
  </si>
  <si>
    <t>Critical thinking skills</t>
  </si>
  <si>
    <t>Technical writing skills</t>
  </si>
  <si>
    <t>Ability to sit and stand for long periods</t>
  </si>
  <si>
    <t>Strong ability to communicate well (in writing and verbally) with other staff, clients, and agencies to accomplish team goals</t>
  </si>
  <si>
    <t>Visual acuity and manual dexterity</t>
  </si>
  <si>
    <t>Repetitive wrist and hand motions required</t>
  </si>
  <si>
    <t>Ability to travel to field sites and walk long distances may be required on occasion</t>
  </si>
  <si>
    <t>Preferred Skills and Abilities</t>
  </si>
  <si>
    <t>Desire to be helpful to internal and external clients</t>
  </si>
  <si>
    <t>Able to remain flexible with the ever-changing workload, working conditions and project/agency requirements</t>
  </si>
  <si>
    <t>Strong critical thinking skills that allow for collaborative innovation in problem solving and project planning</t>
  </si>
  <si>
    <t>Ability to drive oneâ€™s own career path, develop relationships with mentors, and seek opportunities for growth</t>
  </si>
  <si>
    <t>Proven ability to successfully work against a deadline and within constrained budgets</t>
  </si>
  <si>
    <t>Proven self-motivation</t>
  </si>
  <si>
    <t>Ability to teach junior staff both agency and company standards</t>
  </si>
  <si>
    <t>Bachelorâ€™s degree in biology, botany, wildlife management, ecology, environmental biology, or environmental science</t>
  </si>
  <si>
    <t>Knowledge of basic methods in designing and collecting field data</t>
  </si>
  <si>
    <t>Knowledge of habitat classification, wildlife identification, and technical writing helpful</t>
  </si>
  <si>
    <t>Knowledge of NEPA, CEQA, ESA, CWA, and GIS a plus</t>
  </si>
  <si>
    <t>Three (3) to five (5) yearsâ€™ experience (or MA/MS and two (2) years of experience), especially in the areas of NEPA and CEQA compliance, wetlands delineations, CWA, ESA, and related federal and/or state environmental compliance regulations. Prefer field experience in California</t>
  </si>
  <si>
    <t>Experience using field equipment</t>
  </si>
  <si>
    <t>Knowledge of GPS and GIS applications",4.7,"QK</t>
  </si>
  <si>
    <t>4.7","Clovis, CA","Visalia, CA",51 to 200 employees,1972,Company - Private,Architectural &amp; Engineering Services,Business Services,$10 to $25 million (USD),-1,0,0,38,64,51.0,QK,CA,0,48,0,0,0,0,1,na,na,4223,0</t>
  </si>
  <si>
    <t>383,"Associate, Data Science, Internal Audit",$43K-$82K (Glassdoor est.),"Associate, Data Science, Internal Audit-2001417</t>
  </si>
  <si>
    <t>[POSITION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t>
  </si>
  <si>
    <t>[EDUCATION] Bachelor's Degree</t>
  </si>
  <si>
    <t xml:space="preserve"> Statistics, Computer Science, Physical Sciences, Economics, or a equivalent quantitative field.,Master's Degree</t>
  </si>
  <si>
    <t xml:space="preserve"> Statistics, Computer Science, Physical Sciences, Economics, or a equivalent quantitative field.,Ph.D.</t>
  </si>
  <si>
    <t xml:space="preserve"> Statistics, Computer Science, Physical Sciences, Economics, or a equivalent quantitative field.,or equivalent work experience</t>
  </si>
  <si>
    <t xml:space="preserve"> [WORK EXPERIENCE] 5-9 years</t>
  </si>
  <si>
    <t xml:space="preserve">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t>
  </si>
  <si>
    <t>Job</t>
  </si>
  <si>
    <t>:Data Science</t>
  </si>
  <si>
    <t>Primary Location</t>
  </si>
  <si>
    <t>:Massachusetts-BOSTON-75 State Street - 06366 - State Street-Corp</t>
  </si>
  <si>
    <t>:Internal Audit (8880)</t>
  </si>
  <si>
    <t>Schedule</t>
  </si>
  <si>
    <t>:Full-time</t>
  </si>
  <si>
    <t>Job Posting</t>
  </si>
  <si>
    <t>:Mar 25, 2020, 1:32:51 PM",3.1,"Santander</t>
  </si>
  <si>
    <t>3.1","Boston, MA","Madrid, Spain",10000+ employees,1856,Company - Private,Banks &amp; Credit Unions,Finance,$10+ billion (USD),-1,0,0,43,82,62.5,Santander,MA,0,164,1,0,0,0,1,na,na,3325,0</t>
  </si>
  <si>
    <t>384,Sr Data Engineer (Sr BI Developer),$90K-$110K(Employer est.),"Description/Responsibilities</t>
  </si>
  <si>
    <t>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t>
  </si>
  <si>
    <t>Understands complex business requirements and translates into technical specifications.</t>
  </si>
  <si>
    <t>Uses highest level of subject matter expertise to decide on data modeling, data sourcing, data quality, and DM delivery solutions.</t>
  </si>
  <si>
    <t>Performs complex data analysis and system profiling to create clear data definitions.</t>
  </si>
  <si>
    <t>Incorporates complex new data requirements and/or new applications into the warehouse environments.</t>
  </si>
  <si>
    <t>Reengineer existing system and automate as needed.</t>
  </si>
  <si>
    <t>Mentor or coach junior levels of developers.</t>
  </si>
  <si>
    <t>Bachelorâ€™s degree or an equivalent combination of education and related work experience</t>
  </si>
  <si>
    <t>5 years of work experience as ETL/CUBE Developer</t>
  </si>
  <si>
    <t>Work experience with multiple database platforms and DM delivery solutions</t>
  </si>
  <si>
    <t>5 years of experience with ETL, data marts and cubes, implementing and supporting production environments.</t>
  </si>
  <si>
    <t>5 years of experience designing, building and implementing data warehouse solutions with Microsoft technologies including SQL Server, SSIS, SSAS skill with MDX and DAX skill with tabular cube is a must.</t>
  </si>
  <si>
    <t>Experience delivering DM solutions with an Agile DM delivery methodology</t>
  </si>
  <si>
    <t>Experience in working with Healthcare data preferred</t>
  </si>
  <si>
    <t>Experience implementing and delivering solutions with Big Data platforms like Hadoop</t>
  </si>
  <si>
    <t>Ability to communicate, present and interact comfortably with senior leadership</t>
  </si>
  <si>
    <t>Demonstrated proficiency implementing self-service solutions to empower an organization to generate valuable actionable insights</t>
  </si>
  <si>
    <t>Strong team player as well as an individual contributor as situation calls for.</t>
  </si>
  <si>
    <t>Ability to understand information quickly, derive insight, synthesize information clearly and concisely, and devise solutions</t>
  </si>
  <si>
    <t>Inclination to take initiative, set priorities, take ownership of assigned projects and initiatives, drive for results, and collaborate to achieve greatest value</t>
  </si>
  <si>
    <t>Strong relationship-building and interpersonal skills</t>
  </si>
  <si>
    <t>Demonstrated self-confidence, honesty and integrity</t>
  </si>
  <si>
    <t>Ability to travel as business needs require (expected</t>
  </si>
  <si>
    <t>About Tivity Health</t>
  </si>
  <si>
    <t>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t>
  </si>
  <si>
    <t>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status.",3.4,"Tivity Health</t>
  </si>
  <si>
    <t>3.4","Chandler, AZ","Franklin, TN",501 to 1000 employees,1981,Company - Public,Health Care Services &amp; Hospitals,Health Care,Unknown / Non-Applicable,-1,0,0,90,110,100.0,Tivity Health,AZ,0,39,0,0,0,0,0,data engineer,senior,3889,0</t>
  </si>
  <si>
    <t>385,Data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</si>
  <si>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Extensive experience in engineering and designing CI/CD solutions specific to data management organizations, including use of a variety of data ecosystem tools and technologies with emphasis on Sqoop, Spark, Scala, Python, Java, UNIX Shell, Hive and Impala for a minimum of three (3) years</t>
  </si>
  <si>
    <t>1. Experience in CI/CD concepts and use of automation tools such as GitHub, Jenkins, Maven, etc.</t>
  </si>
  <si>
    <t>2. Ability to update and maintain CI/CD practices, communicate, and train teams to use the practices and tools in projects.</t>
  </si>
  <si>
    <t>3. Familiarity with script writing and ability to interpret and write source code.</t>
  </si>
  <si>
    <t>4. Familiarity with cloud provider platforms (AWS, Azure and CDH)</t>
  </si>
  <si>
    <t>5. Proficient in the data ingestion pipeline process, exception handling and metadata management on big data platforms</t>
  </si>
  <si>
    <t>6. Experience in architecture and design of data architecture solutions using Hadoop ecosystem tools and technologies such as Sqoop, Spark, Scala, Python, Java, UNIX Shell, Hive and Impala</t>
  </si>
  <si>
    <t>7. Experience in business intelligence disciplines, and a deep understanding of Data Warehousing BI, and advanced analytics concepts in large organizations</t>
  </si>
  <si>
    <t>1. Advanced degree in MIS, computer science, statistics, marketing, management, finance or related field</t>
  </si>
  <si>
    <t>2. Experience with Data Governance and Data Pipeline Management</t>
  </si>
  <si>
    <t>3. Prior experience in the Financial Industries and large banks</t>
  </si>
  <si>
    <t>** BRMi will not sponsor applicants for work visas for this position.**</t>
  </si>
  <si>
    <t>**This is a W2 opportunity only**</t>
  </si>
  <si>
    <t>EOE/Minorities/Females/Vet/Disabled</t>
  </si>
  <si>
    <t>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statutes.",4.4,"BRMi</t>
  </si>
  <si>
    <t>4.4","Chantilly, VA","Washington, DC",51 to 200 employees,2004,Company - Private,IT Services,Information Technology,Unknown / Non-Applicable,-1,0,0,61,109,85.0,BRMi,VA,0,16,1,0,1,1,0,data engineer,na,2869,0</t>
  </si>
  <si>
    <t>386,Senior LiDAR Data Scientist,$93K-$151K (Glassdoor est.),"Overview</t>
  </si>
  <si>
    <t>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t>
  </si>
  <si>
    <t>We are a diverse team of passionate and driven individuals, making us a powerhouse of innovation, design, engineering, and manufacturing. We are hiring the best and the brightest to accelerate the industry, and bring forward the next transportation revolution.</t>
  </si>
  <si>
    <t>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t>
  </si>
  <si>
    <t>Create and execute experimental designs to understand LiDAR system and subsystem performance</t>
  </si>
  <si>
    <t>Continually improve the ability to report on LiDAR system and subsystem performance through the development and automation of data reporting and analysis routines</t>
  </si>
  <si>
    <t>Apply analytical skills to not only root cause issues that involve LiDAR system performance but resolve future issues by providing and collaboratively implementing any recommendations</t>
  </si>
  <si>
    <t>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t>
  </si>
  <si>
    <t>Write reports and presentations on LiDAR system performance for either internal or external dissemination</t>
  </si>
  <si>
    <t>Interact with customers to review externally compiled LiDAR field performance test reports</t>
  </si>
  <si>
    <t>Collaborate with a cross-functional calibration team to improve overall LiDAR calibration and resulting system performance</t>
  </si>
  <si>
    <t>Collaborate with a LiDAR signal processing and algorithm team to characterize whether new algorithms and existing algorithms meet system performance requirements, which often requires either statistical simulations or data collection on staged or dynamic scenes</t>
  </si>
  <si>
    <t>Collaborate with a systems engineering team to develop system requirements and test methodologies</t>
  </si>
  <si>
    <t>Align data collection efforts with company data infrastructure services</t>
  </si>
  <si>
    <t>Possesses either a:</t>
  </si>
  <si>
    <t>Bachelorâ€™s degree in Statistics, Math, or Engineering with 8+ years of relevant experience applying statistical analysis skills</t>
  </si>
  <si>
    <t>Masterâ€™s degree in Statistics, Math, or Engineering with 5+ years of relevant experience applying statistical analysis skills</t>
  </si>
  <si>
    <t>Very proficient in statistics with the ability to apply a strong knowledge of inferential statistics, design of experiments (DOE), and stochastic processes to real world problems</t>
  </si>
  <si>
    <t>Very proficient working with scientific computing platforms, such as MATLAB and Python, and their associated statistical packages to analyze data</t>
  </si>
  <si>
    <t>Ability to write high-quality presentations and white papers</t>
  </si>
  <si>
    <t>Project experience showing competency in applying sensor-level processing such as image processing or point cloud processing techniques to real-world problems</t>
  </si>
  <si>
    <t>Bonus Points:</t>
  </si>
  <si>
    <t>Project experience showing competency in applying statistical learning methods to real-world problems</t>
  </si>
  <si>
    <t>Project experience showing competency in applying either image processing or point cloud processing techniques to real-world problems</t>
  </si>
  <si>
    <t>Familiarity with industry standard image processing and point cloud processing libraries, frameworks, or toolboxes</t>
  </si>
  <si>
    <t>Thorough knowledge of full lifecycle processes in safety-critical industries such as automotive, medical, or military with a particular interest in first-hand ISO 26262, ISO 21448 (SOTIF), and Automotive SPICE experience</t>
  </si>
  <si>
    <t>Previous exposure to validation or verification procedures especially performance qualification</t>
  </si>
  <si>
    <t>Credential &amp; Educational Requirements</t>
  </si>
  <si>
    <t>Bachelorâ€™s Degree in Statistics, Math, or Engineering</t>
  </si>
  <si>
    <t>About Luminar</t>
  </si>
  <si>
    <t>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t>
  </si>
  <si>
    <t>Luminar offers competitive compensation and a generous benefits package.",3.9,"Luminar Technologies</t>
  </si>
  <si>
    <t>3.9","Orlando, FL","Orlando, FL",201 to 500 employees,2012,Company - Private,Computer Hardware &amp; Software,Information Technology,Unknown / Non-Applicable,-1,0,0,93,151,122.0,Luminar Technologies,FL,1,8,1,0,0,1,0,data scientist,senior,5647,0</t>
  </si>
  <si>
    <t>387,Salesforce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</si>
  <si>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Position Description</t>
  </si>
  <si>
    <t>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t>
  </si>
  <si>
    <t>Serve as a trusted advisor to clients by leading conversations to understand, interpret, and document analytics business challenges and needs</t>
  </si>
  <si>
    <t>Create wireframes for Einstein Analytics dashboards and other analytic solutions</t>
  </si>
  <si>
    <t>Design and develop dashboards and datasets that address client requirements</t>
  </si>
  <si>
    <t>Ability to articulate requirements for data integration needs</t>
  </si>
  <si>
    <t>Develop and provide guidance on implementation best practices</t>
  </si>
  <si>
    <t>Review and correct project direction, approach and key artifacts to keep programs on track and solutions extensible and maintainable going forward</t>
  </si>
  <si>
    <t>Work closely with developers and QA resources to ensure that the built solution meets client requirements</t>
  </si>
  <si>
    <t>Draft functional and technical documentation related to the analytics solution</t>
  </si>
  <si>
    <t>Present recommendations and solutions to client leadership</t>
  </si>
  <si>
    <t>Cultivate positive internal and external relationships to build client credibility as an analytics professional</t>
  </si>
  <si>
    <t>Contribute to the Wave6 library of assets to support analytic solution delivery</t>
  </si>
  <si>
    <t>Stay up-to-date on Salesforce analytics technologies and industry best practices through a combination of attention workshops/training and self-study</t>
  </si>
  <si>
    <t>Wave6 projects require moderate travel from time to time with a healthy balance of remote and onsite client interaction. Anticipate a maximum of 25% travel over the course of a year.</t>
  </si>
  <si>
    <t>Preferred Location: Midwest but open to candidates across USA and Canada as most client work is in the U.S. or Canada.</t>
  </si>
  <si>
    <t>Must Have Skills:</t>
  </si>
  <si>
    <t>3+ years working with traditional Business Intelligence tools to generate analytics on a variety of data sources (Salesforce Einstein Analytics, Tableau, Microsoft Power BI, SAS, etc.)</t>
  </si>
  <si>
    <t>2+ years experience with Salesforce</t>
  </si>
  <si>
    <t>Thorough understanding of the fundamentals of analytics</t>
  </si>
  <si>
    <t>Hands-on experience in analyzing data, identifying trends and building visualizations</t>
  </si>
  <si>
    <t>Ability to discover business requirements and translate them into technical requirements suitable for development of an analytical solution</t>
  </si>
  <si>
    <t>Experience with agile methodologies</t>
  </si>
  <si>
    <t>Proven ability to clean and transform data in preparation for analysis</t>
  </si>
  <si>
    <t>Ability to manage priorities and be self-motivated</t>
  </si>
  <si>
    <t>Experience with Salesforce Einstein Analytics including dataset creation, dataflow modeling, and dashboard design</t>
  </si>
  <si>
    <t>Experience with key areas of enterprise architecture, including integration technologies, single sign on, and master data management.</t>
  </si>
  <si>
    <t>Experience with SQL, SAQL, R, Python, or JSON</t>
  </si>
  <si>
    <t>Understanding of the Salesforce security model and Einstein Analytics security requirements</t>
  </si>
  <si>
    <t>Professional Skills:</t>
  </si>
  <si>
    <t>A particular desire to continually study new technologies and functionality, as well as be involved in projects that push the capabilities of existing technologies</t>
  </si>
  <si>
    <t>Strong communication skills, both written and verbal including the ability to effectively develop materials that are appropriate for the audience and evangelize best practices</t>
  </si>
  <si>
    <t>Strong presentation skills including the ability to effectively present and defend point of view to a variety of audiences</t>
  </si>
  <si>
    <t>Enthusiastic, professional, and confident personality, with a focus on customer success</t>
  </si>
  <si>
    <t>Ability to work independently and be a self-starter</t>
  </si>
  <si>
    <t>Wave6, an Emtec Company, is an Equal Opportunity Employer</t>
  </si>
  <si>
    <t>US / Canadian citizens and those authorized to work in the US / Canada are encouraged to apply",3.9,"Emtec, Inc.</t>
  </si>
  <si>
    <t>3.9","Chicago, IL","Jacksonville, FL",501 to 1000 employees,1995,Company - Private,Enterprise Software &amp; Network Solutions,Information Technology,$100 to $500 million (USD),-1,0,0,52,81,66.5,"Emtec, Inc.",IL,0,25,1,0,0,0,0,na,na,4759,0</t>
  </si>
  <si>
    <t>388,"Technology-Minded,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</si>
  <si>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The VU Technology Department includes:</t>
  </si>
  <si>
    <t>Data Services</t>
  </si>
  <si>
    <t>Information Security</t>
  </si>
  <si>
    <t>Infrastructure Services</t>
  </si>
  <si>
    <t>Product Strategy</t>
  </si>
  <si>
    <t>Quantitative Strategy</t>
  </si>
  <si>
    <t>Software Services</t>
  </si>
  <si>
    <t>For our Data Professional Opportunities, you will work on one of the above Technology teams. Examples of these roles include:</t>
  </si>
  <si>
    <t>Database Administrator</t>
  </si>
  <si>
    <t>Data Flow Engineer</t>
  </si>
  <si>
    <t>Data Architect</t>
  </si>
  <si>
    <t>Tableau Administrator</t>
  </si>
  <si>
    <t>You are a creator and a maker. Innovation is part of your DNA. You are experienced and a subject matter expert, yet hungry to keep learning.</t>
  </si>
  <si>
    <t>Weâ€™re looking for someone who can be passionate about their job and have fun doing it, who will deliver results with integrity, and who enjoys finding ways to enhance the lives of others every day.</t>
  </si>
  <si>
    <t>Weâ€™ll also want to know you can demonstrate some or all of these attributes:</t>
  </si>
  <si>
    <t>Familiarity/experience with system analysis and design</t>
  </si>
  <si>
    <t>Ability to think critically and analytically</t>
  </si>
  <si>
    <t>Ideate and facilitate creative solutions</t>
  </si>
  <si>
    <t>Excel in a fast-paced, results-oriented environment</t>
  </si>
  <si>
    <t>Thrive in a highly cooperative work setting</t>
  </si>
  <si>
    <t>Strong knowledge of SQL</t>
  </si>
  <si>
    <t>Experience working with database management systems, such as SQL Server, MySQL, and MongoDB</t>
  </si>
  <si>
    <t>Relevant experience in software delivery, ideally in our native tech stack: C#/ASP.NET/MVC/WCF/SQL/IIS.</t>
  </si>
  <si>
    <t>Experience with common ETL tools, especially SSIS</t>
  </si>
  <si>
    <t>Experience with Big Data tools, such as Hadoop, Spark, Sqoop, Hive, etc.</t>
  </si>
  <si>
    <t>Familiarity working with Windows or Linux server environments</t>
  </si>
  <si>
    <t>Experience supporting data-focused applications such as RabbitMQ, Redis, ElasticSearch, etc.</t>
  </si>
  <si>
    <t>Familiarity with common data-modeling concepts and tools</t>
  </si>
  <si>
    <t>Proficiency in basic computer technologies</t>
  </si>
  <si>
    <t>No previous mortgage experience is necessary and as you grow and gain experience, opportunities across the company are available to progress your career.</t>
  </si>
  <si>
    <t>Veterans United is the nationâ€™s #1 VA lender and over 97% of our customers would recommend us. This may sound like a brag but it's only possible because we have a team of talented and committed employees working hard, every day, to make a difference for the people we serve</t>
  </si>
  <si>
    <t xml:space="preserve"> the men and women who sacrificed for our country. We find itâ€™s easy to give your best when you serve the brave.</t>
  </si>
  <si>
    <t>Learn more:</t>
  </si>
  <si>
    <t>Careers</t>
  </si>
  <si>
    <t>Veterans United is proud to be an EOE/ADA and Military-friendly employer.",4.7,"Veterans United Home Loans</t>
  </si>
  <si>
    <t>4.7","Columbia, MO","Columbia, MO",1001 to 5000 employees,2002,Company - Private,Lending,Finance,Unknown / Non-Applicable,-1,0,0,40,101,70.5,Veterans United Home Loans,MO,1,18,0,0,1,0,1,na,na,2708,0</t>
  </si>
  <si>
    <t>389,Senior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</si>
  <si>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t>
  </si>
  <si>
    <t>To learn more about Praetorian, visit: https://www.praetorian.com/careers</t>
  </si>
  <si>
    <t>Career opportunity:</t>
  </si>
  <si>
    <t>Join an industry with massive socio, economic, and political importance in the 21st century</t>
  </si>
  <si>
    <t>Work alongside some of the best and the brightest minds in the security industry</t>
  </si>
  <si>
    <t>Leave an indelible mark on a company where individual input has real impact</t>
  </si>
  <si>
    <t>Be recognized, internally and publicly, for your contributions in a high profile position</t>
  </si>
  <si>
    <t>Align your career trajectory with a hyper growth company that is on the move</t>
  </si>
  <si>
    <t>Core responsibilities:</t>
  </si>
  <si>
    <t>Create pipelines to ingest and maintain complex data sets into Praetorian's data stores for use in machine learning models</t>
  </si>
  <si>
    <t>Create tools to scour the internet to find important security information and ingest it into Praetorian's infrastructure</t>
  </si>
  <si>
    <t>Work with data scientists to create and maintain data ontologies for security</t>
  </si>
  <si>
    <t>Create the roadmap of how to continually evolve the data engineering infrastructure and techniques to improve Praetorian's ability to find security information</t>
  </si>
  <si>
    <t>Mentor junior data engineers and teach them how to use data engineering techniques to solve real world problems</t>
  </si>
  <si>
    <t>Communicate complex concepts to team members</t>
  </si>
  <si>
    <t>Accountable for:</t>
  </si>
  <si>
    <t>Creation of data engineering pipelines to find and ingest security vulnerabilities</t>
  </si>
  <si>
    <t>Creation of data engineering tools to help label and validate data</t>
  </si>
  <si>
    <t>Required qualifications:</t>
  </si>
  <si>
    <t>At least 8 years experience designing and building data processing/ETL pipelines</t>
  </si>
  <si>
    <t>At least 8 years experience in Python and Spark or similar technologies</t>
  </si>
  <si>
    <t>At least 8 years experience with SQL and relational databases</t>
  </si>
  <si>
    <t>At least 8 years experience parsing flat files</t>
  </si>
  <si>
    <t>8+ years development experience</t>
  </si>
  <si>
    <t>Prior track record in a hyper-growth, high-tech company</t>
  </si>
  <si>
    <t>Bachelor's degree or equivalent practical experience</t>
  </si>
  <si>
    <t>Desired qualifications:</t>
  </si>
  <si>
    <t>Experience working with Google Tensorflow</t>
  </si>
  <si>
    <t>Experience with modern technology stacks</t>
  </si>
  <si>
    <t>Experience with micro-services architectures</t>
  </si>
  <si>
    <t>Experience with cloud platforms and SaaS solutions</t>
  </si>
  <si>
    <t>Experience with agile/scrum development practices</t>
  </si>
  <si>
    <t>Experience with test driven development, continuous integration, continuous deployment</t>
  </si>
  <si>
    <t>Experience with Git, JIRA, Confluence</t>
  </si>
  <si>
    <t>Experience with Google Compute, Firebase, and GKE</t>
  </si>
  <si>
    <t>Experience with Docker</t>
  </si>
  <si>
    <t>Desired behaviors:</t>
  </si>
  <si>
    <t>Relentless restlessness to turn theory into practice and develop production worthy code that solves real-world customer problems</t>
  </si>
  <si>
    <t>Determination to always learn and get better and never rest on ones laurels</t>
  </si>
  <si>
    <t>Personable individual who enjoys working in a team-oriented environment</t>
  </si>
  <si>
    <t>Comfort dealing with ambiguity in an environment where we build the plane as we fly it</t>
  </si>
  <si>
    <t>Ability to work within constraints and to challenge the status quo</t>
  </si>
  <si>
    <t>Ability to self-direct work and truly own the position in a hyper-growth environment</t>
  </si>
  <si>
    <t>Compensation package:</t>
  </si>
  <si>
    <t>Ownership opportunity through employee stock option plan</t>
  </si>
  <si>
    <t>Health, dental, and vision insurance</t>
  </si>
  <si>
    <t>4% company 401K matching vested immediately</t>
  </si>
  <si>
    <t>In compliance with federal law, all persons hired will be required to verify identity and eligibility to work in the United States and to complete the required employment eligibility verification document form upon hire.</t>
  </si>
  <si>
    <t>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t>
  </si>
  <si>
    <t>We ask that you please include a few paragraphs about yourself and what you are passionate about in your application.",4.7,"Praetorian</t>
  </si>
  <si>
    <t>4.7","Austin, TX","Austin, TX",51 to 200 employees,2010,Company - Private,Security Services,Business Services,$10 to $25 million (USD),-1,0,0,97,180,138.5,Praetorian,TX,1,10,1,0,1,0,0,data engineer,senior,4854,0</t>
  </si>
  <si>
    <t>390,Managing Data Scientist/ML Engineer,$81K-$134K (Glassdoor est.),"Managing Data Scientist/ML Engineer</t>
  </si>
  <si>
    <t>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</si>
  <si>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</si>
  <si>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Role &amp; Responsibilities:</t>
  </si>
  <si>
    <t>â€˘ Work in collaborative environment with global teams to drive client engagements in PA Consulting key industries: Life Science, Healthcare, E&amp;U, CPG</t>
  </si>
  <si>
    <t>â€˘ Provide data-driven recommendations to clients by clearly articulating complex technical concepts through generation and delivery of presentations.</t>
  </si>
  <si>
    <t>â€˘ Analyze and model both structured and unstructured data from a number of distributed client and publicly available sources.</t>
  </si>
  <si>
    <t>â€˘ Quickly understand client needs, develop solutions, and articulate findings to client executives.</t>
  </si>
  <si>
    <t>â€˘ Perform exploratory data analysis and feature engineering to both inform the development of statistical models and generate improve model performance and flexibility.</t>
  </si>
  <si>
    <t>â€˘ Design and build scalable machine learning models to meet the needs of given client engagement.</t>
  </si>
  <si>
    <t>â€˘ 7+ years professional work experience as a data scientist or machine learning engineer</t>
  </si>
  <si>
    <t>â€˘ Strong interpersonal and team-building skills</t>
  </si>
  <si>
    <t>â€˘ Exemplary communication skills, including written, verbal and presentation</t>
  </si>
  <si>
    <t>â€˘ The ability to successfully manage client expectations and relationships</t>
  </si>
  <si>
    <t>â€˘ Entrepreneurial, with creative thinking skills</t>
  </si>
  <si>
    <t>â€˘ Excellent team-oriented and interpersonal skills.</t>
  </si>
  <si>
    <t>Boston</t>
  </si>
  <si>
    <t>3.4","Boston, MA","London, United Kingdom",1001 to 5000 employees,1943,Company - Private,Consulting,Business Services,$100 to $500 million (USD),"McKinsey &amp; Company, Accenture, Deloitte",0,0,81,134,107.5,PA Consulting,MA,0,77,0,0,1,0,1,data scientist,na,8761,3</t>
  </si>
  <si>
    <t>391,"Scientist, Pharmacometrics",$84K-$157K (Glassdoor est.),"Scientist, Pharmacometrics</t>
  </si>
  <si>
    <t>Agios Pharmaceuticals HQ</t>
  </si>
  <si>
    <t># of openings</t>
  </si>
  <si>
    <t>Scientist, DMPK/Pharmacometrics</t>
  </si>
  <si>
    <t>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t>
  </si>
  <si>
    <t>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t>
  </si>
  <si>
    <t>Prepares analysis plan for NCA, exposure-response analysis and population PK/PD modeling and simulation</t>
  </si>
  <si>
    <t>Performs pharmacometric analyses and activities within assigned programs to yield high impact on critical decisions</t>
  </si>
  <si>
    <t>Interprets and presents results and recommends appropriate actions</t>
  </si>
  <si>
    <t>Drives the development and execution of the pharmacometric strategy of clinical development teams</t>
  </si>
  <si>
    <t>Provides insightful regulatory strategy for pharmacometric support of drug filings and is responsible for the respective sections of regulatory documents</t>
  </si>
  <si>
    <t>Develops and maintains strong knowledge of best regulatory practices and pharmacometric analysis methodology</t>
  </si>
  <si>
    <t>Contributes to cross line functional collaboration</t>
  </si>
  <si>
    <t>Develops and maintains scientific knowledge in pharmacometrics, publishes manuscripts and posters, presents at scientific conferences and other scientific forums internally and externally</t>
  </si>
  <si>
    <t>Minimum Requirements</t>
  </si>
  <si>
    <t>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t>
  </si>
  <si>
    <t>Good interpersonal and communication skills</t>
  </si>
  <si>
    <t>Good knowledge and hands-on experience of NONMEM and R</t>
  </si>
  <si>
    <t>Experience developing PK/PD models to aid in research and development decision making</t>
  </si>
  <si>
    <t>Knowledge of Health Authority perspective on use of modeling and simulation</t>
  </si>
  <si>
    <t>Strong English oral and written communication skills</t>
  </si>
  <si>
    <t>Good knowledge of pharmacokinetics and pharmacodynamics</t>
  </si>
  <si>
    <t>Familiar with common techniques used in PK/PD modeling and simulation, like Pheonix NLME, SAS, Monolix, PK-Sim, Simcyp and/or GastroPlus, etc.",3.8,"Agios Pharmaceuticals</t>
  </si>
  <si>
    <t>3.8","Cambridge, MA","Cambridge, MA",501 to 1000 employees,2008,Company - Public,Biotech &amp; Pharmaceuticals,Biotech &amp; Pharmaceuticals,$50 to $100 million (USD),-1,0,0,84,157,120.5,Agios Pharmaceuticals,MA,1,12,0,0,0,0,0,na,na,2683,0</t>
  </si>
  <si>
    <t>392,Staff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</si>
  <si>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t>
  </si>
  <si>
    <t>Develop robust, high-yield and scalable mammalian cell culture processes for the production of recombinant protein and viral candidates.</t>
  </si>
  <si>
    <t>Develop and characterize cell lines, evaluate stability and suitability for large scale GMP manufacture.</t>
  </si>
  <si>
    <t>Lead efforts to evaluate different cell culture media, feeds, and optimal feeding strategies to improve product yield and quality in suspension and monolayer cell culture.</t>
  </si>
  <si>
    <t>Develop, optimize and scale-up fed-batch and continuous processes using Sartorius B-DCUII small glass bioreactors and BIOSTAT Flex-safe STR single-use bioreactors at 2L, 10L, 50L, and 200L scales, and iCELLis fixed-bed bioreactor.</t>
  </si>
  <si>
    <t>Evaluate and optimize operation parameters to perform medium exchange, harvest and perfusion using ATF4 or ATF6 system at 50L and 200L production scales.</t>
  </si>
  <si>
    <t>Interact with other departments involved in GMP manufacturing for production planning, testing and product release in a timely manner resulting in successful completion of projects.</t>
  </si>
  <si>
    <t>Participate in technology transfer of processes to Manufacturing from external clients, and from internal process Development to Manufacturing.</t>
  </si>
  <si>
    <t>Generate, manage, and maintain critical data in a highly organized manner in the form of notebooks, protocols, and batch records. Provide progress and developmental reports for assessment by clients, project team and management.</t>
  </si>
  <si>
    <t>Review production batch records for GMP manufacturing, support and troubleshooting GMP production activities.</t>
  </si>
  <si>
    <t>Perform experiments and deliver results under minimal supervision, and within tight time lines, to a prescribed budget for both internal / external client projects.</t>
  </si>
  <si>
    <t>2.7","Rockville, MD","Rockville, MD",201 to 500 employees,1961,Company - Private,Biotech &amp; Pharmaceuticals,Biotech &amp; Pharmaceuticals,$25 to $50 million (USD),-1,0,0,49,113,81.0,Advanced BioScience Laboratories,MD,1,59,0,0,0,0,0,na,na,4740,0</t>
  </si>
  <si>
    <t>393,Scientist Manufacturing Pharma - Kentucky BioProcessing,$68K-$139K (Glassdoor est.),"British American Tobacco</t>
  </si>
  <si>
    <t>Aids in extraction and purification of molecules from plants both at an R&amp;D and cGMP level</t>
  </si>
  <si>
    <t>Bachelorâ€™s degree in life sciences</t>
  </si>
  <si>
    <t>Experience in separation techniques such as chromatography, filtration, centrifugation</t>
  </si>
  <si>
    <t>Scientific, Industrial, Scientist, Engineering, Manufacturing, Science, Quality",3.1,"Reynolds American</t>
  </si>
  <si>
    <t>3.1","Owensboro, KY","Winston-Salem, NC",5001 to 10000 employees,1875,Company - Private,Consumer Products Manufacturing,Manufacturing,$10+ billion (USD),-1,0,0,68,139,103.5,Reynolds American,KY,0,145,0,0,0,0,0,na,na,5169,0</t>
  </si>
  <si>
    <t>394,Sr. Data Engineer,$75K-$140K (Glassdoor est.),"Position Purpose</t>
  </si>
  <si>
    <t>395,Lead Big Data Engineer,$121K-$203K (Glassdoor est.),"Our mission is to help people everywhere find a job and company they love. We are disrupting an industry by changing how people search for jobs and how companies recruit top talent.</t>
  </si>
  <si>
    <t>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t>
  </si>
  <si>
    <t>We embrace a wide variety of technologies and work very closely with data scientists and business stakeholders to deliver end to end solutions. If you are interested in a fast paced environment, the latest technologies, and fun data problems come join us!</t>
  </si>
  <si>
    <t>Design and develop big data applications using a variety of different technologies.</t>
  </si>
  <si>
    <t>Develop logical and physical data models for big data platforms.</t>
  </si>
  <si>
    <t>Automate workflows using Apache Airflow.</t>
  </si>
  <si>
    <t>Write data pipelines using Apache Hive, Apache Spark, Apache Kafka.</t>
  </si>
  <si>
    <t>Create solutions on AWS using services such as Kinesis, Lambda, and API Gateway.</t>
  </si>
  <si>
    <t>Provide ongoing maintenance and enhancements to existing systems, and participate in rotational on-call support.</t>
  </si>
  <si>
    <t>Learn our business domain and technology infrastructure quickly and share your knowledge freely and proactively with others in the team.</t>
  </si>
  <si>
    <t>Mentor junior engineers on the team</t>
  </si>
  <si>
    <t>Lead daily standups and design reviews</t>
  </si>
  <si>
    <t>Groom and prioritize backlog using JIRA</t>
  </si>
  <si>
    <t>Act as the point of contact for your assigned business domain</t>
  </si>
  <si>
    <t>Key Qualifications</t>
  </si>
  <si>
    <t>7+ years of hands-on experience with developing data warehouse solutions and data products.</t>
  </si>
  <si>
    <t>4+ years of hands-on experience developing a distributed data processing platform with Hadoop, Hive, Spark, Airflow, Kafka, etc.</t>
  </si>
  <si>
    <t>2-3 years of hands-on experience in modeling and designing schema for data lakes or for RDBMS platforms.</t>
  </si>
  <si>
    <t>Experience managing a small team of engineers</t>
  </si>
  <si>
    <t>Experience with programming languages: Python, Java, Scala, etc.</t>
  </si>
  <si>
    <t>Experience with scripting languages: Perl, Shell, etc.</t>
  </si>
  <si>
    <t>Practice working with, processing, and managing large data sets (multi TB/PB scale).</t>
  </si>
  <si>
    <t>Exposure to test driven development and automated testing frameworks.</t>
  </si>
  <si>
    <t>Background in Scrum/Agile development methodologies.</t>
  </si>
  <si>
    <t>Capable of delivering on multiple competing priorities with little supervision.</t>
  </si>
  <si>
    <t>Bachelor's Degree in computer science or equivalent experience.</t>
  </si>
  <si>
    <t>Nice To Have</t>
  </si>
  <si>
    <t>Experience building machine learning pipelines or data products.</t>
  </si>
  <si>
    <t>Familiarity with AWS or GCS technologies.</t>
  </si>
  <si>
    <t>Be passionate about or have contributed to open sourced engineering projects in the past.</t>
  </si>
  <si>
    <t>Why Glassdoor?</t>
  </si>
  <si>
    <t>Work with purpose join us in creating transparency for job seekers everywhere</t>
  </si>
  <si>
    <t>Glassdoor gives back! Glassdoor is a Pledge 1% member</t>
  </si>
  <si>
    <t xml:space="preserve"> all employees receive 3 paid volunteer days per year</t>
  </si>
  <si>
    <t>100% company paid medical/dental/vision/life coverage, with 80% dependent coverage</t>
  </si>
  <si>
    <t>Long Term Incentive Plan</t>
  </si>
  <si>
    <t>401(k) Plan with a Company Match to prepare for your future</t>
  </si>
  <si>
    <t>Conveniently located office in the heart of downtown San Francisco (Embarcadero)</t>
  </si>
  <si>
    <t>No gender pay gap</t>
  </si>
  <si>
    <t xml:space="preserve"> we're committed to equal pay with our annual pay gap 'checkup'</t>
  </si>
  <si>
    <t>Fully-stocked break rooms with complimentary food and drinks</t>
  </si>
  <si>
    <t>Paid holidays and flexible paid time off</t>
  </si>
  <si>
    <t>Your choice between Mac or PC</t>
  </si>
  <si>
    <t>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t>
  </si>
  <si>
    <t xml:space="preserve"> committed to a community of inclusion, and an environment free from discrimination, harassment, and retaliation.",4.0,"Glassdoor</t>
  </si>
  <si>
    <t>4.0","San Francisco, CA","Mill Valley, CA",1001 to 5000 employees,2007,Company - Private,Internet,Information Technology,Unknown / Non-Applicable,"Indeed, LinkedIn",0,0,121,203,162.0,Glassdoor,CA,0,13,1,0,1,1,1,data engineer,senior,3978,2</t>
  </si>
  <si>
    <t>396,Product Engineer â€“ Spatial Data Science and Statistical Analysis,$52K-$85K (Glassdoor est.),"Overview</t>
  </si>
  <si>
    <t>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t>
  </si>
  <si>
    <t>Research cutting-edge methods and applications in the field of spatial and spatiotemporal statistics and spatial data science</t>
  </si>
  <si>
    <t>Design, test, and document new analytical tools and the effective visualizations and outputs of those tools</t>
  </si>
  <si>
    <t>Evangelize spatial data science through various venues such as user documentation, educational materials, conferences, workshops, and online content</t>
  </si>
  <si>
    <t>Create and ship quality software by working effectively in an agile, highly interactive, and creative team environment</t>
  </si>
  <si>
    <t>Experience in data mining, machine learning, time-series analysis, or similar analytical disciplines</t>
  </si>
  <si>
    <t>2+ years of experience with R and Python (special consideration for experience with pandas, NumPy, and SciPy and machine learning libraries such as scikit-learn, TensorFlow, and PyTorch)</t>
  </si>
  <si>
    <t>Experience with distributed computing, including frameworks such as Spark</t>
  </si>
  <si>
    <t>Masterâ€™s or Ph.D. in geography, statistics, econometrics, computer science or related field, depending on position level</t>
  </si>
  <si>
    <t>Recommended Qualifications</t>
  </si>
  <si>
    <t>Ability to communicate complex concepts effectively, making spatial data science accessible and even fun</t>
  </si>
  <si>
    <t>Working experience in geostatistics, spatial statistics, or other statistical fields involving autocorrelated datasets</t>
  </si>
  <si>
    <t>Passion for storytelling using data visualization</t>
  </si>
  <si>
    <t>Familiarity with Esri GIS products</t>
  </si>
  <si>
    <t>Knowledge of or experience developing models or scripts in ArcGIS</t>
  </si>
  <si>
    <t>3.5","Redlands, CA","Redlands, CA",1001 to 5000 employees,1969,Company - Private,Computer Hardware &amp; Software,Information Technology,$1 to $2 billion (USD),Pitney Bowes,0,0,52,85,68.5,Esri,CA,1,51,1,0,1,0,1,na,na,3413,1</t>
  </si>
  <si>
    <t>397,Sr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</si>
  <si>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3.4","Westlake, OH","New York, NY",10000+ employees,1978,Company - Public,Insurance Carriers,Insurance,$5 to $10 billion (USD),"Asurion, SquareTrade, National General Insurance",0,0,81,140,110.5,Assurant,OH,0,42,0,0,0,0,1,data scientist,senior,1735,3</t>
  </si>
  <si>
    <t>398,College Hire - Data Scientist - Open to December 2019 Graduates,$63K-$99K (Glassdoor est.),"Description</t>
  </si>
  <si>
    <t>399,Senior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</si>
  <si>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400,Sr. Data Engineer (ETL Developer),$83K-$148K (Glassdoor est.),"Summary</t>
  </si>
  <si>
    <t>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t>
  </si>
  <si>
    <t>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t>
  </si>
  <si>
    <t>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t>
  </si>
  <si>
    <t>The Company has made a significant investment in information technology and relies heavily on data interfaces from multiple off-site source systems. Solid communication and problem-solving skills are required.</t>
  </si>
  <si>
    <t>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t>
  </si>
  <si>
    <t>Develop Informatica code to support existing and future EDS deployments</t>
  </si>
  <si>
    <t>Performance tune existing and future Informatica code to ensure all SLAs are met</t>
  </si>
  <si>
    <t>Develop and support team of on-shore and off-shore Informatica developers to deliver exceptional quality and meet all project deadlines</t>
  </si>
  <si>
    <t>Perform relational database analysis, modeling, and design of complex systems</t>
  </si>
  <si>
    <t>Create detailed technical design documents in accordance with business requirements</t>
  </si>
  <si>
    <t>Develop complex programs/queries to support transactional processing and regulatory reporting utilizing SQL and Informatica</t>
  </si>
  <si>
    <t>Develop and perform detailed unit, quality assurance and regression tests to validate the readiness of internal developed code for production</t>
  </si>
  <si>
    <t>Create detailed deployment plans for use in the migration of code from staging to production environments and provide deployment guides to host provider for deployments</t>
  </si>
  <si>
    <t>Work with Infrastructure and other IT teams to implement complete solution</t>
  </si>
  <si>
    <t>Create clear and effective Status reports as required</t>
  </si>
  <si>
    <t>Perform impact analysis for interface/system changes affecting the applications and data environment</t>
  </si>
  <si>
    <t>Work closely with Data Management team members to translate business needs into technical solutions</t>
  </si>
  <si>
    <t>Assist Data Management Manager in developing estimates for project and maintenance work</t>
  </si>
  <si>
    <t>Monitor/ensure acceptable levels of system performance, integrity and security</t>
  </si>
  <si>
    <t>Support standards for system architecture, code quality and collaborative team development</t>
  </si>
  <si>
    <t>Attend routine departmental meetings to support communication around development best practices, participate in change control discussions, review code, and provide technical instruction to colleagues</t>
  </si>
  <si>
    <t>Partner with external TPAs and consultants to collaborate on large scale development efforts and enforce F&amp;G standards for integration and data exchange</t>
  </si>
  <si>
    <t>Attend conferences, developer forums, and training opportunities to ensure current technology trends are understood and applied within the F&amp;G environment</t>
  </si>
  <si>
    <t>Experience and Education Requirements</t>
  </si>
  <si>
    <t>Bachelorâ€™s degree (preferred emphasis in computer science or MIS) or equivalent experiences</t>
  </si>
  <si>
    <t>Senior to expert level design/development, debugging ability with Informatica Power Center (including version 10.1)</t>
  </si>
  <si>
    <t>Senior to expert level ability to optimize Informatica and SQL jobs through performance tuning</t>
  </si>
  <si>
    <t>Minimum 5 years of experience in supporting ETL, production data operations (File processing, data distribution etc.,) including debugging, addressing production issues and performing Root Cause Analysis</t>
  </si>
  <si>
    <t>Expert level experience in designing and building large applications utilizing SQL Server</t>
  </si>
  <si>
    <t>Experience in windows batch scripting, scheduling jobs using job scheduling tools, e.g., JAMS and Data Marts and other Data Warehousing practices</t>
  </si>
  <si>
    <t>Thorough understanding of the software development life cycle and experience in working with geographically distributed teams (offshore, offsite etc.,)</t>
  </si>
  <si>
    <t>Ability to use SQL development tools such as SQL Navigator and Toad as well as maintain code in source code control systems</t>
  </si>
  <si>
    <t>Knowledge of proper database normalization, indexing, transaction protection and locking is essential</t>
  </si>
  <si>
    <t>Preferred to have experience in supporting DTCC and data transfers from / to external organizations and internal systems using EFT (Electronic File Transfer)</t>
  </si>
  <si>
    <t>Working knowledge of Informatica Data Quality, Business Glossary, Metadata Manager</t>
  </si>
  <si>
    <t>Experience with database design/modeling tools such as Erwin</t>
  </si>
  <si>
    <t>Strong technical documentation ability</t>
  </si>
  <si>
    <t>Familiar with SSIS, Python and other ETL frameworks preferred</t>
  </si>
  <si>
    <t>Previous experience with Tableau, operational reporting is a plus</t>
  </si>
  <si>
    <t>Must have a teamwork focused attitude and be skilled at building relationships within IT organizations and across business functions</t>
  </si>
  <si>
    <t>Strong technical documentation skills</t>
  </si>
  <si>
    <t>Life/Annuity insurance industry experience strongly preferred</t>
  </si>
  <si>
    <t>Knowledge of data integrity protocols and security requirements and techniques</t>
  </si>
  <si>
    <t>Strong time management and organizational skills to enable productivity in a fast-paced, dynamic development environment</t>
  </si>
  <si>
    <t>Strong verbal communication skills and a demonstrated ability to work effectively in team-based development projects</t>
  </si>
  <si>
    <t>Physical Demands and Work Environment</t>
  </si>
  <si>
    <t>Must be able to work in a fast-pace team environment and handle multiple projects and assignments under tight deadlines</t>
  </si>
  <si>
    <t>Must demonstrate willingness to work flexible hours as needed to accommodate business needs and deliverables</t>
  </si>
  <si>
    <t>Must be able to sit at a computer for extended periods of time</t>
  </si>
  <si>
    <t>#INDHP",3.7,"F&amp;G</t>
  </si>
  <si>
    <t>3.7","Des Moines, IA","Des Moines, IA",201 to 500 employees,-1,Subsidiary or Business Segment,Insurance Carriers,Insurance,$100 to $500 million (USD),-1,0,0,83,148,115.5,F&amp;G,IA,1,-1,1,0,0,0,1,data engineer,senior,6569,0</t>
  </si>
  <si>
    <t>401,Senior Data Scientist Artificial Intelligence,$60K-$101K (Glassdoor est.),"*Organization and Job ID**</t>
  </si>
  <si>
    <t>Job ID: 310481</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</si>
  <si>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t>
  </si>
  <si>
    <t>The data scientist in artificial intelligence should have the following attributes:</t>
  </si>
  <si>
    <t>+ Experience applying machine learning and artificial intelligence techniques to domain specific applications, such as natural language processing, remote-sensing and geo-spatial intelligence, social computing, time series prediction, computer vision, etc</t>
  </si>
  <si>
    <t>+ Ability to contribute that knowledge to the academic and research strength of PNNL and have experience writing scientific publications demonstrating their insight and discovery (e.g., publication in conferences such as NeurIPS, ICML, ICLR, KDD, CVPR, IC</t>
  </si>
  <si>
    <t>+ This position will require interactions with Government, military, and industry officials nationwide for a variety of programs, projects, and tasks, including technical and programmatic concept development, planning, coordination, integration, and execu</t>
  </si>
  <si>
    <t>+ Bachelors degree with 5 years of experience, Masters with 3 years of experience or PHD with 1-2 years of experience.</t>
  </si>
  <si>
    <t>_Opening Date:_ _2020-02-11_</t>
  </si>
  <si>
    <t>_Closing Date:_ _2020-05-01_",3.8,"PNNL</t>
  </si>
  <si>
    <t>3.8","Richland, WA","Richland, WA",1001 to 5000 employees,1965,Government,Energy,"Oil, Gas, Energy &amp; Utilities",$500 million to $1 billion (USD),"Oak Ridge National Laboratory, National Renewable Energy Lab, Los Alamos National Laboratory",0,0,60,101,80.5,PNNL,WA,1,55,0,0,0,0,0,data scientist,senior,5188,3</t>
  </si>
  <si>
    <t>402,Analytics - Business Assurance Data Analyst,$31K-$55K (Glassdoor est.),"Analytics - Business Assurance Data Analyst (Cedar Rapids, IA)</t>
  </si>
  <si>
    <t>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t>
  </si>
  <si>
    <t>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t>
  </si>
  <si>
    <t>Identifying, designing and developing analytics protocols, standards and reporting to support Internal Audit activities.</t>
  </si>
  <si>
    <t>Using technology tools to automate audit testing and develop techniques for continuous auditing and analyzing large volumes of data.</t>
  </si>
  <si>
    <t>Planning, performing, drawing conclusions and reporting on internal audits as assigned in accordance with the annual audit plan.</t>
  </si>
  <si>
    <t>Researching current internal audit and financial best practices/techniques with each engagement.</t>
  </si>
  <si>
    <t>Following up on audit recommendations to ensure resolution.</t>
  </si>
  <si>
    <t>Building/maintaining effective professional relationships within Internal Audit and Senior Leadership.</t>
  </si>
  <si>
    <t>Assisting in preparation of quarterly reports to the Audit Committee and Senior Leadership.</t>
  </si>
  <si>
    <t>Assisting external auditors with audits they have Internal Audit perform for their annual audit.</t>
  </si>
  <si>
    <t>Attending training/webinars/seminars to obtain appropriate level of annual Continuing Professional Education hours, with learning to be applied in the workplace.</t>
  </si>
  <si>
    <t>Providing input on departmentâ€™s risk assessment and annual plan.</t>
  </si>
  <si>
    <t>Taking on special projects or assignments as requested.</t>
  </si>
  <si>
    <t>Position Qualifications</t>
  </si>
  <si>
    <t>For all GreatAmerica team members: Honesty/Integrity, Customer Oriented, Accountability, Tenacious, Communication Skills (Oral &amp; Written), Adaptability</t>
  </si>
  <si>
    <t>For this position: strong communication skills â€“ both verbal and written, strong quantitative analytical and problem solving skills, detail-oriented, ability to see the big picture/think critically, and ability to get along well with others at all levels of the company/team player.</t>
  </si>
  <si>
    <t>Education: Bachelorâ€™s degree in a Business-related field (Accounting, Finance, Information Systems) or STEM field (Science, Technology, Engineering, Mathematics) is preferred.</t>
  </si>
  <si>
    <t>Experience 2 - 3 years of relevant experience, advanced Excel, technical and/or data analytics knowledge a plus. Certification, or a desire to obtain certification preferred. Knowledge of the lease industry a plus.</t>
  </si>
  <si>
    <t>A mixture of multidisciplinary skills, ranging from data analytics, accounting, internal controls, auditing techniques and communication/presentation is preferred.</t>
  </si>
  <si>
    <t>Advanced proficiency in Excel (Visual Basic and Pivot Tables), with general knowledge of Microsoft Suite preferred.</t>
  </si>
  <si>
    <t>Data Visualization experience with tools such as Tableau is a plus.</t>
  </si>
  <si>
    <t>Data Analytics / Business Intelligence experience is a plus.</t>
  </si>
  <si>
    <t>Experience acquiring data via SQL routines is a plus.</t>
  </si>
  <si>
    <t>Other Requirements</t>
  </si>
  <si>
    <t>Good interpersonal and communication skills (both written &amp; verbal), Ability and willingness to travel which is only occasional. Willing to work more than 40 hour weeks as the demands and the expectation of the department dictate",4.6,"GreatAmerica Financial Services</t>
  </si>
  <si>
    <t>4.6","Cedar Rapids, IA","Cedar Rapids, IA",501 to 1000 employees,1992,Company - Private,Lending,Finance,$100 to $500 million (USD),-1,0,0,31,55,43.0,GreatAmerica Financial Services,IA,1,28,0,0,0,0,1,analyst,na,4328,0</t>
  </si>
  <si>
    <t>403,"Associate Director/Director, Safety Scientist",$102K-$178K (Glassdoor est.),"Who are we?</t>
  </si>
  <si>
    <t>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t>
  </si>
  <si>
    <t>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t>
  </si>
  <si>
    <t>Whatâ€™s in it for you?</t>
  </si>
  <si>
    <t>The Safety Scientist is responsible for ensuring high quality safety surveillance activities including aggregate report production, safety management meeting coordination, signal detection and risk management activities for assigned products.</t>
  </si>
  <si>
    <t>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t>
  </si>
  <si>
    <t>Responsible for the technical and scientific support for safety surveillance and signal detection activities for assigned products via existing signal detection methodology and tools.</t>
  </si>
  <si>
    <t>Responsible for the development of periodic (e.g. PBRER, DSUR, PADER) and ad-hoc safety reports for assigned products for submission to regulatory agencies around the world.</t>
  </si>
  <si>
    <t>Collaborates with the Safety Medical Director to ensure that all information is available to allow for informed medical review and benefit-risk assessment.</t>
  </si>
  <si>
    <t>Responsible for the quality of the final document using the procedures in place</t>
  </si>
  <si>
    <t>Contribute in the evaluation of safety and supporting documents and responses to regulatory authorities.</t>
  </si>
  <si>
    <t>Contribute in the development of risk management plans.</t>
  </si>
  <si>
    <t>Review safety data from various sources (e.g. pre-clinical, clinical trial data, post-marketing, literature) throughout the development process as well as post marketing for assigned products.</t>
  </si>
  <si>
    <t>Represent pharmacovigilance on cross-functional product/project teams as required.</t>
  </si>
  <si>
    <t>Collaborate with PV team members to ensure appropriate and timely communication/dissemination of safety information.</t>
  </si>
  <si>
    <t>Represent pharmacovigilance for regulatory inspections and audits and contribute in developing corrective action plans when needed.</t>
  </si>
  <si>
    <t>In collaboration with Safety Medical Director, plan and conduct Safety Management Team (SMT) meetings and track follow-up actions.</t>
  </si>
  <si>
    <t>Life Science Degree or Healthcare Professional (PharmD, PhD, MS, BS, RN, or RPh).</t>
  </si>
  <si>
    <t>Post-graduate trainings in epidemiology (e.g. MPH) is an added benefit but not an absolute requirement.</t>
  </si>
  <si>
    <t>Five years previous experience working in a (global) pharmaceutical Pharmacovigilance Department and among them atleast 3 years in safety surveillance or safety risk management.</t>
  </si>
  <si>
    <t>Experience in clinical development and post marketing safety surveillance and reporting to Regulatory Authorities worldwide.</t>
  </si>
  <si>
    <t>Competence in conducting safety data reviews, preparation of aggregate reports, signal detection and risk management plans for investigational and/or post marketed products.</t>
  </si>
  <si>
    <t>Experience with MedDRA and drug coding reviews.</t>
  </si>
  <si>
    <t>Knowledge of domestic and international regulatory safety reporting requirements, including FDA/ICH guidanceâ€™s related to pharmacovigilance (e.g.E2B) and Good Clinical Practices, as well as working knowledge of Code of Federal Regulations regarding drug safety.</t>
  </si>
  <si>
    <t>Ability to achieve compliant solutions to complex problems in which analysis of situations or data requires an in-depth, strategic evaluation of various factors</t>
  </si>
  <si>
    <t>Must have excellent, concise writing skills, excellent communication and interpersonal skills, and experience in working in multidisciplinary teams</t>
  </si>
  <si>
    <t>Demonstrated technical leadership and ability to influence across external functions and within internal team</t>
  </si>
  <si>
    <t>How will you grow with us?</t>
  </si>
  <si>
    <t>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t>
  </si>
  <si>
    <t>*In compliance with federal law, all persons hired will be required to verify identity and eligibility to work in the United States and complete the required employment eligibility verification document form upon hire.</t>
  </si>
  <si>
    <t>*Recruiters - please do not send unsolicited resumes to this posting.</t>
  </si>
  <si>
    <t>FOR IMMEDIATE CONSIDERATION PLEASE SUBMIT YOUR RESUME TO:</t>
  </si>
  <si>
    <t>www.acceleronpharma.com",4.4,"Acceleron Pharma</t>
  </si>
  <si>
    <t>4.4","Cambridge, MA","Cambridge, MA",201 to 500 employees,2003,Company - Public,Biotech &amp; Pharmaceuticals,Biotech &amp; Pharmaceuticals,Unknown / Non-Applicable,-1,0,0,102,178,140.0,Acceleron Pharma,MA,1,17,0,0,0,0,1,director,na,5449,0</t>
  </si>
  <si>
    <t>404,"Senior Scientist, Cell Pharmacology/Assay Development",Employer Provided Salary:$110K-$130K,"Senior Scientist, Cell Pharmacology/Assay Development</t>
  </si>
  <si>
    <t>Location: Cambridge MA</t>
  </si>
  <si>
    <t>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t>
  </si>
  <si>
    <t>Essential Duties and Responsibilities:</t>
  </si>
  <si>
    <t>Coordinate with R&amp;D team members to lead key elements of discovery and preclinical development programs for novel cancer therapies.</t>
  </si>
  <si>
    <t>Design, develop and execute in vitro assays required for the advancement of high priority projects, including cell model development and engineering, cell-based bioassays and in vitro pharmacologic characterization.</t>
  </si>
  <si>
    <t>Experience with knockdown or over-expression techniques in in vitro models including CRISPR, shRNA, ASO or lentiviral overexpression to define gene expression programs.</t>
  </si>
  <si>
    <t>Experience using laboratory automation and robotics is a plus.</t>
  </si>
  <si>
    <t>Experience working closely with computational biologists and/or medicinal chemists is a plus.</t>
  </si>
  <si>
    <t>Manage and direct external resources (CRO) and collaborators.</t>
  </si>
  <si>
    <t>Present and discuss results with the Kronos Bio team and the external research community</t>
  </si>
  <si>
    <t xml:space="preserve"> work collaboratively with a team of talented scientists.</t>
  </si>
  <si>
    <t>Demonstrated ability to thrive in a collaborative cross-functional team environment, self-motivated but team player.</t>
  </si>
  <si>
    <t>PhD or MS/BS in Biology with a minimum of 2 years (PhD) or 6 years (MS/BS) industry/biotech experience.</t>
  </si>
  <si>
    <t>Strong background in basic research or translational research in oncology, including but not limited to high throughput screening, cell-based assays, molecular biology and protein chemistry.</t>
  </si>
  <si>
    <t>Experience working with CROs and/or compound management organizations preferred.</t>
  </si>
  <si>
    <t>Highly analytical mind, attention to detail, organization skills, and rigorous experimental record keeping using an ELN system are critical.</t>
  </si>
  <si>
    <t>Embodies Kronos values</t>
  </si>
  <si>
    <t xml:space="preserve"> exhibits high degree of integrity and professionalism when interacting with outside investigators and vendors.</t>
  </si>
  <si>
    <t>Entrepreneurial and enjoys working in a fast-paced, creative and resourceful small company environment.</t>
  </si>
  <si>
    <t>https://kronosbio.com/openpositions</t>
  </si>
  <si>
    <t>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signaling.",-1.0,Kronos Bio,"Cambridge, MA","San Mateo, CA",Unknown,-1,Company - Private,-1,-1,Unknown / Non-Applicable,-1,0,1,110,130,120.0,Kronos Bio,MA,0,-1,0,0,0,0,0,na,senior,3214,0</t>
  </si>
  <si>
    <t>405,Data Analyst Senior,$48K-$85K (Glassdoor est.),"Data Analyst Senior</t>
  </si>
  <si>
    <t>Telecommuter?</t>
  </si>
  <si>
    <t>No</t>
  </si>
  <si>
    <t>ID**</t>
  </si>
  <si>
    <t>Your career starts now. Weâ€™re looking for the next generation of health care leaders.</t>
  </si>
  <si>
    <t>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t>
  </si>
  <si>
    <t>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t>
  </si>
  <si>
    <t>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t>
  </si>
  <si>
    <t xml:space="preserve"> analyzing data using XML, Javascript, ETL frameworks, and Tableau</t>
  </si>
  <si>
    <t xml:space="preserve"> reporting data using Business Objects in SQL databases</t>
  </si>
  <si>
    <t xml:space="preserve"> using SQL and Oracle to query data, write reports, and develop databases</t>
  </si>
  <si>
    <t xml:space="preserve"> developing data models using Erwin Data Modeler</t>
  </si>
  <si>
    <t xml:space="preserve"> analyzing datasets using Excel, SPSS, and SAS statistical packages</t>
  </si>
  <si>
    <t xml:space="preserve"> documenting data using Visio and MS Project</t>
  </si>
  <si>
    <t xml:space="preserve"> and creating SDLC documentation and utilizing SDLC methodologies for project deliverables",3.0,"AmeriHealth Caritas</t>
  </si>
  <si>
    <t>3.0","Philadelphia, PA","Philadelphia, PA",5001 to 10000 employees,1983,Company - Private,Insurance Carriers,Insurance,$5 to $10 billion (USD),"UnitedHealth Group, Molina Healthcare, Centene",0,0,48,85,66.5,AmeriHealth Caritas,PA,1,37,0,0,0,0,1,analyst,senior,3766,3</t>
  </si>
  <si>
    <t>406,Lead Data Engineer (Python),$66K-$123K (Glassdoor est.),"Lead Data Engineer (Python)</t>
  </si>
  <si>
    <t>Strategic Employment</t>
  </si>
  <si>
    <t>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t>
  </si>
  <si>
    <t>Daily responsibilities will include:</t>
  </si>
  <si>
    <t>Backend Pipeline development in a fast-paced, exciting cloud environment</t>
  </si>
  <si>
    <t>Collaborate with product, design, and engineering teams</t>
  </si>
  <si>
    <t>Analyze and optimize current applications towards a microservices architecture</t>
  </si>
  <si>
    <t>Previous experience and interest in Python development (other languages will be considered)</t>
  </si>
  <si>
    <t>Experience taking ownership of new products and features from idea to implementation</t>
  </si>
  <si>
    <t>Exposure or interest in taking monolithic applications towards Microservices architecture</t>
  </si>
  <si>
    <t>Experience or interest in cloud development (AWS, GCP, etc)</t>
  </si>
  <si>
    <t>Experience or interest in airflow</t>
  </si>
  <si>
    <t>Previous experience developing high performing secure systems to meet compliance standards</t>
  </si>
  <si>
    <t>Company Information/Benefits/Perks:</t>
  </si>
  <si>
    <t>Awesome medical family coverage and 401k match</t>
  </si>
  <si>
    <t>Competitive bonus program (up to 40k) plus Long-Term Cash Incentive Program (30k every 3 years)</t>
  </si>
  <si>
    <t>Competitive and progressive vacation policy</t>
  </si>
  <si>
    <t>Competitive Stock options</t>
  </si>
  <si>
    <t>#gdsepsf</t>
  </si>
  <si>
    <t>#zrsep</t>
  </si>
  <si>
    <t>Posted On: Friday, March 13, 2020</t>
  </si>
  <si>
    <t>Compensation: 165,000-185,000</t>
  </si>
  <si>
    <t>Apply now",4.7,"Strategic Employment Partners</t>
  </si>
  <si>
    <t>4.7","San Francisco, CA","Los Angeles, CA",51 to 200 employees,2006,Company - Private,Staffing &amp; Outsourcing,Business Services,$1 to $5 million (USD),-1,0,0,66,123,94.5,Strategic Employment Partners,CA,0,14,1,0,0,1,0,data engineer,senior,1504,0</t>
  </si>
  <si>
    <t>407,Senior Data Scientist 4 Artificial Intelligence,$92K-$146K (Glassdoor est.),"*Organization and Job ID**</t>
  </si>
  <si>
    <t>Job ID: 310468</t>
  </si>
  <si>
    <t>+ Bachelors degree with 7 years of experience, Masters with 5 years of experience or PHD with 3 years of experience.</t>
  </si>
  <si>
    <t>3.8","Seattle, WA","Richland, WA",1001 to 5000 employees,1965,Government,Energy,"Oil, Gas, Energy &amp; Utilities",$500 million to $1 billion (USD),"Oak Ridge National Laboratory, National Renewable Energy Lab, Los Alamos National Laboratory",0,0,92,146,119.0,PNNL,WA,0,55,0,0,0,0,0,data scientist,senior,5186,3</t>
  </si>
  <si>
    <t>408,Medical Lab Scientist - MLT,$21-$29 Per Hour(Glassdoor est.),"Position Type: Regular</t>
  </si>
  <si>
    <t>Scheduled Hours per 2 week Pay Period: 80</t>
  </si>
  <si>
    <t>Primary Location: NE &gt; OMAHA &gt; IMMANUEL</t>
  </si>
  <si>
    <t>Hours: 5:00am-1:30pm, with rotating holidays &amp; weekends</t>
  </si>
  <si>
    <t>** $10,000 sign on bonus &amp; $10,000 student loan forgiveness**</t>
  </si>
  <si>
    <t>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t>
  </si>
  <si>
    <t>What youll do:</t>
  </si>
  <si>
    <t>Â·</t>
  </si>
  <si>
    <t>Conduct chemical analysis of body fluids, including blood, urine, or spinal, to determine presence of normal or abnormal components</t>
  </si>
  <si>
    <t>Collect biological specimens from patients</t>
  </si>
  <si>
    <t>Operate, calibrate, and maintain equipment used in quantitative or qualitative analysis</t>
  </si>
  <si>
    <t>Enter data from analysis of medical tests or clinical results into computer for storage</t>
  </si>
  <si>
    <t>Why you should choose us:</t>
  </si>
  <si>
    <t>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t>
  </si>
  <si>
    <t>Associates or Bachelor's degree in Medical Lab Technology or Medical Technology or related field</t>
  </si>
  <si>
    <t>Certified eligible or certified as a Medical Laboratory Scientist or Medical Technologist by ASCP, AMT, NCA or HEW or specialty board by ASCP for area employed</t>
  </si>
  <si>
    <t>Requisition ID: 2020-R0281615</t>
  </si>
  <si>
    <t>Schedule: Full-time</t>
  </si>
  <si>
    <t>Market: CHI Health",3.2,"Catholic Health Initiatives</t>
  </si>
  <si>
    <t>3.2","Omaha, NE","Englewood, CO",10000+ employees,1996,Nonprofit Organization,Health Care Services &amp; Hospitals,Health Care,$10+ billion (USD),"Dignity Health, Trinity Health",1,0,42,58,25.0,Catholic Health Initiatives,NE,0,24,0,0,0,0,0,na,na,1844,2</t>
  </si>
  <si>
    <t>409,"Senior Operations Data Analyst, Call Center Operations",$10-$17 Per Hour(Glassdoor est.),"Summary</t>
  </si>
  <si>
    <t>Independent contributor role that uses expert skills in process, strategy, data mining concepts, analytics and technology to analyze data and make recommendations to drive improvements to operational and retention metrics, reporting, strategy and customer experience.</t>
  </si>
  <si>
    <t>Package</t>
  </si>
  <si>
    <t>If you are looking for an EXCITING place to work with a GROWTH-ORIENTED company, then Comdata is for you!</t>
  </si>
  <si>
    <t>Development and internal growth opportunities in Nashville, Brentwood, as well as globally</t>
  </si>
  <si>
    <t>Benefits on the first of the month following your hire date</t>
  </si>
  <si>
    <t>Automatic enrollment into the 401k plan within your first thirty (30) days with Company match</t>
  </si>
  <si>
    <t>Fun work environment with team building events, contests with awards and prizes</t>
  </si>
  <si>
    <t>Company picnics, lunches and holiday celebrations throughout the year</t>
  </si>
  <si>
    <t>Daily on site lunch option with various restaurants</t>
  </si>
  <si>
    <t>On-site breakroom and lunch area with a marketplace to purchase snacks, drinks, and meals</t>
  </si>
  <si>
    <t>Community support with both local and national organizations</t>
  </si>
  <si>
    <t>Health programs such as Weight Watchers and Gym memberships paid for by the company</t>
  </si>
  <si>
    <t>Cellular, rental car, banking, and Regal movie theatre discounts</t>
  </si>
  <si>
    <t>Robust PTO policy including: major holidays, vacation, sick days, and personal days</t>
  </si>
  <si>
    <t>Philanthropic support with both local and national organizations</t>
  </si>
  <si>
    <t>Main Responsibilities</t>
  </si>
  <si>
    <t>Maximizing use of current tools, reports and programs as well as using technological creativity and know-how to automate manual reporting/tools and development and creation of new reporting/tools.</t>
  </si>
  <si>
    <t>Initiate and/or manage call center data process improvements.</t>
  </si>
  <si>
    <t>Create new reports or manage existing reports on Salesforce and Tableau.</t>
  </si>
  <si>
    <t>Manage cross functional activities related to large-scale call center analytic projects to deliver on schedule with superior quality.</t>
  </si>
  <si>
    <t>Work with Senior Leadership and Business Partners (when applicable) to provide data, insights and recommendations to build strategy around driving use of technology and tools by call center leadership.</t>
  </si>
  <si>
    <t>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t>
  </si>
  <si>
    <t>Manage and Administer Verint Scorecards and Reporting.</t>
  </si>
  <si>
    <t>Manage and Administer Call Center Incentive Program.</t>
  </si>
  <si>
    <t>Manage other systemns/tool implementation as needed.</t>
  </si>
  <si>
    <t>Work with front line Call Center Management to develop them into expert users of call center technology and self- serve tools.</t>
  </si>
  <si>
    <t>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t>
  </si>
  <si>
    <t>Provide tutorship or act as mentor to junior analysts.</t>
  </si>
  <si>
    <t>Ideal Candidate</t>
  </si>
  <si>
    <t>Bachelor's Degree in Mathematics, Finance, Business, Computer Science, Statistics</t>
  </si>
  <si>
    <t>Call center experience and ability to demonstrate understanding of call center KPI metrics</t>
  </si>
  <si>
    <t>Familiarity with the Verint Workforce Management or similar workforce management applications a plus</t>
  </si>
  <si>
    <t>Familiarity with Salesforce and Business Intelligence tools like Tableau</t>
  </si>
  <si>
    <t>Expert computer skills, including advanced knowledge of Word, Excel and Access</t>
  </si>
  <si>
    <t>Excellent and demonstrable knowledge of various statistical analysis methods</t>
  </si>
  <si>
    <t>Excellent and demonstrable customer service skills that build high levels of customer satisfaction</t>
  </si>
  <si>
    <t>Excellent and demonstrable verbal and written communication skills</t>
  </si>
  <si>
    <t>Effective and demonstrable people skills and sensitivities when dealing with others</t>
  </si>
  <si>
    <t>Ability to work effectively in both an independent and a team environment and demonstrates flexibility in approach to work, people, processes</t>
  </si>
  <si>
    <t>Able to direct the definition, implementation and integration of statistical and data analysis principles</t>
  </si>
  <si>
    <t>Able to extract data from large scale databases or applications to create custom datasets, models or reports</t>
  </si>
  <si>
    <t>Project management experience for this type of work a plus, but not required</t>
  </si>
  <si>
    <t>Relies on extensive experience and judgment to plan and execute goals, needs little direct supervision</t>
  </si>
  <si>
    <t>A wide degree of creativity and latitude is expected",2.7,"FLEETCOR</t>
  </si>
  <si>
    <t>2.7","Nashville, TN","Peachtree Corners, GA",5001 to 10000 employees,2000,Company - Public,Financial Transaction Processing,Finance,$2 to $5 billion (USD),-1,1,0,20,34,13.5,FLEETCOR,TN,0,20,0,0,0,0,1,analyst,senior,4299,0</t>
  </si>
  <si>
    <t>410,"Director II, Data Science - GRS Predictive Analytics",$150K-$239K (Glassdoor est.),"Advance your career at Liberty Mutual Insurance - A Fortune 100 Company!</t>
  </si>
  <si>
    <t>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t>
  </si>
  <si>
    <t>Collaborate with GRS Claims Strategy, Product Teams and Field Operations to develop business cases and specifications for predictive modeling products</t>
  </si>
  <si>
    <t>Responsible for building next gen predictive models using cutting edge techniques, monitor model performance, and identify continuous improvement opportunities</t>
  </si>
  <si>
    <t>Understand the competitive marketplace, IT environment, claims operations, and data challenges to deliver actionable insights, recommendations and business processes.</t>
  </si>
  <si>
    <t>Liaison with IT to develop innovative ways to deploy new predictive models in production</t>
  </si>
  <si>
    <t>Become an expert in the GRS Claims data environment and help define the long-term data strategy required for predictive analytics team</t>
  </si>
  <si>
    <t>Present findings, share insights, and make recommendations that impact claims operations</t>
  </si>
  <si>
    <t>Effectively communicate results in written, oral and presentation formats.</t>
  </si>
  <si>
    <t>Regularly engage with the data science and actuarial communities and lead cross-functional working groups, such as on improving the Data Science summer internship program</t>
  </si>
  <si>
    <t>Mentor junior Data Scientists on the team</t>
  </si>
  <si>
    <t>Strong understanding of various analytical, problem solving and modeling techniques.</t>
  </si>
  <si>
    <t>Extensive experience building predictive models using techniques such as GLMs, GBMs, SVMs, Neural Network, etc.</t>
  </si>
  <si>
    <t>Extensive experience with building models using unstructured data such free text, images, voice data etc.</t>
  </si>
  <si>
    <t>Expertise in one more programming language such as, Python, R or SAS Demonstrated ability to exchange ideas and convey complex information clearly and concisely.</t>
  </si>
  <si>
    <t>Ability to establish and build relationships within and outside the organization.</t>
  </si>
  <si>
    <t>Ability to give communicate effectively to management and other groups.</t>
  </si>
  <si>
    <t>Ability to train and mentor team (with junior analysts)</t>
  </si>
  <si>
    <t>Has a value-driven perspective about understanding of work context and impact.</t>
  </si>
  <si>
    <t>Knowledge of claims processes preferred.</t>
  </si>
  <si>
    <t>MS, PhD in statistics, computer science, engineering or related fields</t>
  </si>
  <si>
    <t>3.3","Chicago, IL","Boston, MA",10000+ employees,1912,Company - Private,Insurance Carriers,Insurance,$10+ billion (USD),"Travelers, Allstate, State Farm",0,0,150,239,194.5,Liberty Mutual Insurance,IL,0,108,1,0,0,0,0,director,na,3935,3</t>
  </si>
  <si>
    <t>411,RESEARCH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</si>
  <si>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 xml:space="preserve">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t>
  </si>
  <si>
    <t xml:space="preserve">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t>
  </si>
  <si>
    <t>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t>
  </si>
  <si>
    <t>For more information about this division, visit the Intelligent Systems home page.</t>
  </si>
  <si>
    <t>3.9","San Antonio, TX","San Antonio, TX",1001 to 5000 employees,1947,Nonprofit Organization,Research &amp; Development,Business Services,$500 million to $1 billion (USD),"Los Alamos National Laboratory, Battelle, SRI International",0,0,52,91,71.5,Southwest Research Institute,TX,1,73,1,0,0,1,1,na,senior,2332,3</t>
  </si>
  <si>
    <t>412,Geospatial Software Developer and Data Scientist,$82K-$129K(Employer est.),"Job Posting Title:</t>
  </si>
  <si>
    <t>----</t>
  </si>
  <si>
    <t>Hiring Department:</t>
  </si>
  <si>
    <t>Position Open To:</t>
  </si>
  <si>
    <t>All Applicants</t>
  </si>
  <si>
    <t>Weekly Scheduled Hours:</t>
  </si>
  <si>
    <t>FLSA Status:</t>
  </si>
  <si>
    <t>Exempt</t>
  </si>
  <si>
    <t>Earliest Start Date:</t>
  </si>
  <si>
    <t>Immediately</t>
  </si>
  <si>
    <t>Position Duration:</t>
  </si>
  <si>
    <t>Expected to Continue</t>
  </si>
  <si>
    <t>PICKLE RESEARCH CAMPUS</t>
  </si>
  <si>
    <t>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t>
  </si>
  <si>
    <t>Job Details:</t>
  </si>
  <si>
    <t>Develop new software and algorithms for remote sensing data production, evaluation and applications.</t>
  </si>
  <si>
    <t>Collaborate with sponsor technical team and manage project progress.</t>
  </si>
  <si>
    <t>Other related functions as assigned.</t>
  </si>
  <si>
    <t>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t>
  </si>
  <si>
    <t>US Citizen: Applicant selected will be subject to a government security investigation and must meet eligibility requirements for access to classified information at the level appropriate to the project requirements of the position.</t>
  </si>
  <si>
    <t>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t>
  </si>
  <si>
    <t>General Notes</t>
  </si>
  <si>
    <t>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t>
  </si>
  <si>
    <t>Salary Range</t>
  </si>
  <si>
    <t>$82,000-$129,000+/negotiable depending on qualifications</t>
  </si>
  <si>
    <t>Working Conditions</t>
  </si>
  <si>
    <t>Standard office conditions</t>
  </si>
  <si>
    <t>Use of manual dexterity</t>
  </si>
  <si>
    <t>Repetitive use of keyboard at a workstation</t>
  </si>
  <si>
    <t>Some weekend, evening, or holiday work</t>
  </si>
  <si>
    <t>Possible interstate/intrastate travel</t>
  </si>
  <si>
    <t>Required Materials</t>
  </si>
  <si>
    <t>Resume/CV</t>
  </si>
  <si>
    <t>3 work references with their contact information</t>
  </si>
  <si>
    <t xml:space="preserve"> at least one reference should be from a supervisor</t>
  </si>
  <si>
    <t>Letter of interest</t>
  </si>
  <si>
    <t>Unofficial college transcripts</t>
  </si>
  <si>
    <t>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t>
  </si>
  <si>
    <t xml:space="preserve"> you will be able to multi-select additional files. Before submitting your online job application, ensure that ALL Required Materials have been uploaded. Once your job application has been submitted, you cannot make changes.</t>
  </si>
  <si>
    <t>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t>
  </si>
  <si>
    <t>Employment Eligibility:</t>
  </si>
  <si>
    <t>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t>
  </si>
  <si>
    <t>Retirement Plan Eligibility:</t>
  </si>
  <si>
    <t>The retirement plan for this position is Teacher Retirement System of Texas (TRS), subject to the position being at least 20 hours per week and at least 135 days in length.</t>
  </si>
  <si>
    <t>Background Checks:</t>
  </si>
  <si>
    <t>A criminal history background check will be required for finalist(s) under consideration for this position.</t>
  </si>
  <si>
    <t>Equal Opportunity Employer:</t>
  </si>
  <si>
    <t>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t>
  </si>
  <si>
    <t>Pay Transparency:</t>
  </si>
  <si>
    <t>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t>
  </si>
  <si>
    <t>Employment Eligibility Verification:</t>
  </si>
  <si>
    <t>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t>
  </si>
  <si>
    <t>E-Verify:</t>
  </si>
  <si>
    <t>The University of Texas at Austin use E-Verify to check the work authorization of all new hires effective May 2015. The universityâ€™s company ID number for purposes of E-Verify is 854197. For more information about E-Verify, please see the following:</t>
  </si>
  <si>
    <t>E-Verify Poster (English) [PDF]</t>
  </si>
  <si>
    <t>E-Verify Poster (Spanish) [PDF]</t>
  </si>
  <si>
    <t>Right To Work Poster (English) [PDF]</t>
  </si>
  <si>
    <t>Right To Work Poster (Spanish) [PDF]</t>
  </si>
  <si>
    <t>Compliance:</t>
  </si>
  <si>
    <t>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t>
  </si>
  <si>
    <t>The Clery Act requires all prospective employees be notified of the availability of the Annual Security and Fire Safety report. You may access the 2019 report here or obtain a copy at University Compliance Services, 1616 Guadalupe, Suite UTA 2.206, Austin, TX 78701.",3.7,"Applied Research Laboratories</t>
  </si>
  <si>
    <t>3.7","Austin, TX","Austin, TX",501 to 1000 employees,-1,College / University,Colleges &amp; Universities,Education,Unknown / Non-Applicable,-1,0,0,82,129,105.5,Applied Research Laboratories,TX,1,-1,1,0,0,1,0,data scientist,na,8734,0</t>
  </si>
  <si>
    <t>413,Senior Scientist - Toxicologist - Product Integrity (Stewardship),$47K-$101K (Glassdoor est.),"British American Tobacco</t>
  </si>
  <si>
    <t>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t>
  </si>
  <si>
    <t>Key responsibilities will include:</t>
  </si>
  <si>
    <t>Provide stewardship support across products, materials, ingredients, technologies, manufacturing processes, etc., for RAI Operating Companies</t>
  </si>
  <si>
    <t>Develop technical documents on various scientific, risk assessment, and regulatory topics, including toxicological data summaries.</t>
  </si>
  <si>
    <t>Assist with the design, management, and interpretation of chemical and toxicological studies at contract research organizations to support product development and regulatory submissions.</t>
  </si>
  <si>
    <t>Lead and/or assist with the preparation of documents in support of regulatory submissions.</t>
  </si>
  <si>
    <t>Position Qualifications:</t>
  </si>
  <si>
    <t>Educational Requirements</t>
  </si>
  <si>
    <t>PhD in Toxicology, Pharmacology or related discipline.</t>
  </si>
  <si>
    <t>MS in Toxicology, Pharmacology or related discipline with minimum 2 years of industry experience conducting human safety assessments of consumer products (e.g., cosmetics, household products), medical devices, pharmaceuticals, or chemicals.</t>
  </si>
  <si>
    <t>Mastery of literary &amp; laboratory research skills to use web search and scientific databases for bibliographic research and scientific monitoring.</t>
  </si>
  <si>
    <t>Strong scientific and technical writing skills.</t>
  </si>
  <si>
    <t>Proficiency in Microsoft Office software</t>
  </si>
  <si>
    <t xml:space="preserve"> strong computer experience is essential.</t>
  </si>
  <si>
    <t>Excellent project management and teamwork skills.</t>
  </si>
  <si>
    <t>Excellent interpersonal, written/oral communication skills.</t>
  </si>
  <si>
    <t>Experience applying quantitative risk assessment (QRA) approaches and the preparation of human health risk assessments.</t>
  </si>
  <si>
    <t>Experience with the preparation of documents in support of regulatory submissions.</t>
  </si>
  <si>
    <t>Experience with critical evaluation of in vivo and in vitro toxicological studies.</t>
  </si>
  <si>
    <t>Experience organizing and working with large datasets of information.</t>
  </si>
  <si>
    <t>Proficiency with EndNote or equivalent.</t>
  </si>
  <si>
    <t>Chemistry, Scientific, Toxicology, Law, Scientist, Science, Engineering, Legal",3.1,"Reynolds American</t>
  </si>
  <si>
    <t>3.1","Winston-Salem, NC","Winston-Salem, NC",5001 to 10000 employees,1875,Company - Private,Consumer Products Manufacturing,Manufacturing,$10+ billion (USD),-1,0,0,47,101,74.0,Reynolds American,NC,1,145,0,0,0,0,1,na,senior,6034,0</t>
  </si>
  <si>
    <t>414,Systems Engineer II - Data Analyst,$49K-$76K (Glassdoor est.),"Â­Â­Missile Systems provides many different high-technology weapon systems solutions to our defense customers. The Systems Test Directorate at MS is seeking candidates for the Integration &amp; Verification Center.</t>
  </si>
  <si>
    <t>The Integration &amp; Verification (I&amp;V) Center within the Systems Test Directorate is seeking candidates to perform the role of Systems / Integration &amp; Verification Engineer on various programs with opportunities across multiple product lines</t>
  </si>
  <si>
    <t xml:space="preserve">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t>
  </si>
  <si>
    <t>U.S. Citizenship status is required as this position will need a U.S. DoD Security Clearance upon start date.</t>
  </si>
  <si>
    <t>This position may require travel in support of field testing and flight testing at various test sites. Seeking a candidate to fill a full time position located in Huntsville, AL.</t>
  </si>
  <si>
    <t>The candidate must be able to work independently with minimal supervision, but have good judgment as to engage additional and appropriate engineering resources when needed.</t>
  </si>
  <si>
    <t>Required Experience:</t>
  </si>
  <si>
    <t>U.S. Citizenship required</t>
  </si>
  <si>
    <t>A minimum of 2 (two) years of technical/engineering experience in Systems / Integration &amp; Verification</t>
  </si>
  <si>
    <t>Experience with Electronics, Computers and Mechanical systems</t>
  </si>
  <si>
    <t>Experience with and understanding of troubleshooting and failure analysis processes</t>
  </si>
  <si>
    <t>Experience performing real time data collection / analysis (including telemetry)</t>
  </si>
  <si>
    <t>Able to perform successfully in an environment with frequent and direct interaction with customers and peers</t>
  </si>
  <si>
    <t>Able to work well in diverse teams and have the ability to multi-task</t>
  </si>
  <si>
    <t>Able to travel to domestic field sites on occasion</t>
  </si>
  <si>
    <t>Strong analytical and problem solving skills</t>
  </si>
  <si>
    <t>Customer oriented and results driven</t>
  </si>
  <si>
    <t>Basic understanding and use of lab/field test equipment</t>
  </si>
  <si>
    <t>Experience with Verification and Validation methods and associated activities</t>
  </si>
  <si>
    <t>Able to create integration and verification strategies to support efficiency improvements</t>
  </si>
  <si>
    <t>Excellent communication (oral and written) skills</t>
  </si>
  <si>
    <t>Understanding of Failure Review Board (FRB) process with respect to logistical and methodical failure isolation and disposition</t>
  </si>
  <si>
    <t>Experience with Test Equipment and Hardware Integration, Integration &amp; Test, Data Analysis</t>
  </si>
  <si>
    <t>Technical writing skills (Test Plans, Test Procedures, Data Analysis Plans, Test Reports)</t>
  </si>
  <si>
    <t>Knowledge of FRACAS (failure identification/characterization/resolution)</t>
  </si>
  <si>
    <t>Familiarity with telemetry systems/architecture/data and telemetry database development</t>
  </si>
  <si>
    <t>Working knowledge of MATLAB or similar programming language</t>
  </si>
  <si>
    <t>Required Education and experience (including Major):</t>
  </si>
  <si>
    <t>BS in Engineering or Related field (Preferred Majors: Electrical, Aerospace, Mechanical, Software, Physics or Systems) and 2 years of relevant experience</t>
  </si>
  <si>
    <t>This position requires the successful issuance, transfer or maintenance of any clearances and/or accesses necessary for the position. Additional detail regarding security clearance factors can be obtained by accessing the DISCO website at: https://www.state.gov/security-clearances</t>
  </si>
  <si>
    <t>Raytheon is an Equal Opportunity/Affirmative Action employer. All qualified applicants will receive consideration for employment without regard to race, age, color, religion, creed, sex, sexual orientation, gender identity, national origin, disability, or protected Veteran status.",3.7,"Raytheon</t>
  </si>
  <si>
    <t>3.7","Huntsville, AL","Waltham, MA",10000+ employees,1922,Company - Public,Aerospace &amp; Defense,Aerospace &amp; Defense,$10+ billion (USD),-1,0,0,49,76,62.5,Raytheon,AL,0,98,0,0,0,0,1,analyst,na,4774,0</t>
  </si>
  <si>
    <t>415,Senior Research Analytical Scientist-Non-Targeted Analysis,$43K-$88K (Glassdoor est.),"RTI International is seeking a Senior Research</t>
  </si>
  <si>
    <t>Analytical Scientist with experience conducting non-targeted analysis,</t>
  </si>
  <si>
    <t>including data processing and reporting, to propose and lead complex research</t>
  </si>
  <si>
    <t>projects.</t>
  </si>
  <si>
    <t>Ideally, you would build a sustainable research program and</t>
  </si>
  <si>
    <t>provide non-targeted analytical support of environmental and biological samples</t>
  </si>
  <si>
    <t>for current Discovery Sciences projects, including the National Toxicology</t>
  </si>
  <si>
    <t>Program (NTP), the National Park Service (NPS), the Environmental Protection</t>
  </si>
  <si>
    <t>Agency (EPA), and others.</t>
  </si>
  <si>
    <t>The Discovery Sciences team has been active in</t>
  </si>
  <si>
    <t>supporting projects for more than 30 years, providing key chemistry and other</t>
  </si>
  <si>
    <t>chemical characterization, research, and analysis services. For example, our</t>
  </si>
  <si>
    <t>scientists perform a broad array of chemical analyses, including:</t>
  </si>
  <si>
    <t>High-throughput</t>
  </si>
  <si>
    <t>screening</t>
  </si>
  <si>
    <t>Analytical</t>
  </si>
  <si>
    <t>method development</t>
  </si>
  <si>
    <t>Chemical</t>
  </si>
  <si>
    <t>characterization</t>
  </si>
  <si>
    <t>Dose</t>
  </si>
  <si>
    <t>formulation development and dose analysis</t>
  </si>
  <si>
    <t>Biosample</t>
  </si>
  <si>
    <t>analysis</t>
  </si>
  <si>
    <t>measurements</t>
  </si>
  <si>
    <t>Pharmacokinetic</t>
  </si>
  <si>
    <t>studies</t>
  </si>
  <si>
    <t>In this role, you will be expected to develop</t>
  </si>
  <si>
    <t>and lead multidisciplinary research teams with your primary responsibilities</t>
  </si>
  <si>
    <t>including but not be limited to:</t>
  </si>
  <si>
    <t>Research</t>
  </si>
  <si>
    <t>and service proposal development for public and private sector clients</t>
  </si>
  <si>
    <t>Expansion</t>
  </si>
  <si>
    <t>of RTIâ€™s non-targeted analytical capabilities</t>
  </si>
  <si>
    <t>of RTIâ€™s scientific stature, including peer-reviewed manuscripts and</t>
  </si>
  <si>
    <t>presentations at national and international conferences</t>
  </si>
  <si>
    <t>Development</t>
  </si>
  <si>
    <t>of RTI staff members</t>
  </si>
  <si>
    <t>Leading</t>
  </si>
  <si>
    <t>strategic, transdisciplinary proposals, including epidemiology, environmental</t>
  </si>
  <si>
    <t>monitoring, health equity, disaster recovery, and international development</t>
  </si>
  <si>
    <t>Ph.D.</t>
  </si>
  <si>
    <t>in a chemistry, environmental sciences, or a related discipline</t>
  </si>
  <si>
    <t>years of related post-graduate professional experience</t>
  </si>
  <si>
    <t>A</t>
  </si>
  <si>
    <t>strong track record of peer-reviewed publications</t>
  </si>
  <si>
    <t>demonstrated ability to propose and lead complex projects</t>
  </si>
  <si>
    <t>demonstrated experience developing and retaining staffâ€™</t>
  </si>
  <si>
    <t>verbal, interpersonal, and written communication skills</t>
  </si>
  <si>
    <t>demonstrated understanding of instrumentation and software tools needed to</t>
  </si>
  <si>
    <t>collect, process, and interpret non-targeted analytical data</t>
  </si>
  <si>
    <t>A demonstrated track record of thought</t>
  </si>
  <si>
    <t>leadership and external funding support</t>
  </si>
  <si>
    <t>#LI-BM1",4.3,"RTI International</t>
  </si>
  <si>
    <t>4.3","Durham, NC","Research Triangle Park, NC",1001 to 5000 employees,1958,Nonprofit Organization,Research &amp; Development,Business Services,$500 million to $1 billion (USD),"Westat, Abt Associates, Chemonics International",0,0,43,88,65.5,RTI International,NC,0,62,0,0,0,0,0,na,senior,2222,3</t>
  </si>
  <si>
    <t>416,Director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</si>
  <si>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â€śin the data trenchesâ€ť as a data scientist. We expect this person to have a passion for leading a team, strong analytical skills, and a strong desire to make an impact in our growing data science practice!</t>
  </si>
  <si>
    <t>What youâ€™ll do:</t>
  </si>
  <si>
    <t>Â· Become the domain expert of 1-2 areas of the Tranzact business (i.e. retention, call center effectiveness, etc.) and contribute to the advancement of that area through thought leadership</t>
  </si>
  <si>
    <t>Â· Find new and improved ways for us to use data in our products, operations, and business strategies</t>
  </si>
  <si>
    <t>Â· Mentor, develop, and motivate more junior data scientists and analysts</t>
  </si>
  <si>
    <t>Â· Facilitate data-driven decision making and prioritize initiatives</t>
  </si>
  <si>
    <t>Â· Develop strong cross functional partnerships with business and technology stakeholders</t>
  </si>
  <si>
    <t>Â· Lead new projects and initiatives starting from understanding business needs to execution and presenting to and influencing stakeholders.</t>
  </si>
  <si>
    <t>Â· Act as a subject matter expert with all things data</t>
  </si>
  <si>
    <t>Â· Work to build out the data science team as we grow</t>
  </si>
  <si>
    <t>We achieve competitive advantage through data-driven marketing and full management of the customer experience.Weâ€™re constantly refining our technology and our strategies, thatâ€™s why weâ€™re the industry leader in delivering the best results to the top insurance brands in America.</t>
  </si>
  <si>
    <t>Thatâ€™s not just lip service either, weâ€™re consistently awarded partner of the year from brands like AFLAC, Humana, and more. Our work has also been featured on The Dr. Oz Show, Forbes, and Vox -- to name a few.</t>
  </si>
  <si>
    <t>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t>
  </si>
  <si>
    <t>Â· BA/BS in a quantitative field (Computer Science, Engineering, Mathematics, Statistics, etc.)</t>
  </si>
  <si>
    <t>Â· 7+ years of experience in a data science ideally related to marketing, business operations, or customer retention</t>
  </si>
  <si>
    <t>Â· Experience managing and mentoring data scientists</t>
  </si>
  <si>
    <t>Â· Experience conducting analyses to drive business impact</t>
  </si>
  <si>
    <t>Â· Ability to communicate findings clearly and deep understanding of your current business</t>
  </si>
  <si>
    <t>Â· Proficiency with Python, SQL, Excel, and data visualization tools (Tableau, Power BI, etc.)</t>
  </si>
  <si>
    <t>Â· Ability to manage multiple projects and deadlines</t>
  </si>
  <si>
    <t>Â· Experience communicating strategy and results to different audiences</t>
  </si>
  <si>
    <t>Â· Ability to work cross functionally and influence others</t>
  </si>
  <si>
    <t>Â· A lifelong learner that is excited to learn new data science technologies and apply those to technologies to our business</t>
  </si>
  <si>
    <t>Â· Ability to be objective and follow the facts, cut through noise and create a story with data.</t>
  </si>
  <si>
    <t>Â· Thrives in a fast-paced environment that is constantly changing</t>
  </si>
  <si>
    <t>Whatâ€™s in it for you:</t>
  </si>
  <si>
    <t>Â· Medical, dental, vision, paid time off/holidays, 401(k), and bonus opportunity</t>
  </si>
  <si>
    <t>Â· Frequent office events and outings</t>
  </si>
  <si>
    <t>Â· Employee development programs, conference and training reimbursement</t>
  </si>
  <si>
    <t>Â· Work remote flexibility</t>
  </si>
  <si>
    <t>Â· Joining a growing and exciting team making a big impact on the business!</t>
  </si>
  <si>
    <t>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t>
  </si>
  <si>
    <t xml:space="preserve"> (b) responses are used solely to help us comply with government record keeping, reporting and other legal requirements.",3.6,"TRANZACT</t>
  </si>
  <si>
    <t>3.6","Fort Lee, NJ","Fort Lee, NJ",1001 to 5000 employees,1989,Company - Private,Advertising &amp; Marketing,Business Services,Unknown / Non-Applicable,-1,0,0,124,199,161.5,TRANZACT,NJ,1,31,1,0,0,1,1,director,na,5121,0</t>
  </si>
  <si>
    <t>417,Sr Data Analyst - IT,$52K-$93K (Glassdoor est.),"Position Summary</t>
  </si>
  <si>
    <t>The Senior Data Analyst drives pharma client analytics solutions for United BioSource Corporation (UBC), supporting many of the worldâ€™s largest pharmaceutical companies to improve patient lives, support drug safety programs, and help manage new Clinical studies.</t>
  </si>
  <si>
    <t>Â· Build and continually improve Tableau dashboard offerings for business partners.</t>
  </si>
  <si>
    <t>Â· Monitor and analyze business performance, providing targeted dashboards and recommendations for operational improvement.</t>
  </si>
  <si>
    <t>Â· Serve as Subject Matter Expert (SME) for business data, systems and processes under teamâ€™s area of support.</t>
  </si>
  <si>
    <t>Â· Write and edit SQL code to ensure data is pulled optimally.</t>
  </si>
  <si>
    <t>Â· BS in a technical field (BI, Analytics, Data Science, IS, Computer Science, etc).</t>
  </si>
  <si>
    <t>Â· Advanced SQL skills.</t>
  </si>
  <si>
    <t>Â· Advanced dashboard design skills, including 2+ years of experience with a dashboard toolset (Tableau, Qlik, Domo, Birst, etc).</t>
  </si>
  <si>
    <t>Â· 2+ years of data analysis experience.</t>
  </si>
  <si>
    <t>Â· Excellent communication and presentation ability.</t>
  </si>
  <si>
    <t>Â· Excellent project management skills.</t>
  </si>
  <si>
    <t>Â· Highly self-motivated.</t>
  </si>
  <si>
    <t>Â· MS in a Data-related field (BI, Analytics, Data Science, etc).</t>
  </si>
  <si>
    <t>Â· Expert-level SQL skills</t>
  </si>
  <si>
    <t>Â· Expert-level Tableau skills.</t>
  </si>
  <si>
    <t>Â· Advanced R skills.</t>
  </si>
  <si>
    <t>Â· Healthcare (ideally pharma) experience.</t>
  </si>
  <si>
    <t>Â·Minimal travel is required (</t>
  </si>
  <si>
    <t>#LI-SF1",2.1,"United BioSource</t>
  </si>
  <si>
    <t>2.1","Blue Bell, PA","Blue Bell, PA",1001 to 5000 employees,2003,Other Organization,Biotech &amp; Pharmaceuticals,Biotech &amp; Pharmaceuticals,$100 to $500 million (USD),"Covance, ICON",0,0,52,93,72.5,United BioSource,PA,1,17,0,0,0,0,1,analyst,senior,1359,2</t>
  </si>
  <si>
    <t>418,Senior Data Engineer,$97K-$181K (Glassdoor est.),"About Us</t>
  </si>
  <si>
    <t>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t>
  </si>
  <si>
    <t>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t>
  </si>
  <si>
    <t>About the Role</t>
  </si>
  <si>
    <t>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t>
  </si>
  <si>
    <t>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t>
  </si>
  <si>
    <t>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t>
  </si>
  <si>
    <t>The Ideal Candidate:</t>
  </si>
  <si>
    <t>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t>
  </si>
  <si>
    <t>Responsibilities / Opportunities:</t>
  </si>
  <si>
    <t>Build &amp; maintain low-latency, high-scalability data pipelines in service of our human-in-the-loop machine learning workflows platform.</t>
  </si>
  <si>
    <t>Build &amp; maintain adapter services for ingesting data from a wide variety of streaming and batch-based sources.</t>
  </si>
  <si>
    <t>Build &amp; maintain services for throttling, backpressure, schema management, and normalization.</t>
  </si>
  <si>
    <t>Implement QA and testing strategies. Promote best practices for writing maintainable code.</t>
  </si>
  <si>
    <t>Participate in selecting tools and setting development standards at Figure Eight.</t>
  </si>
  <si>
    <t>Ability/readiness to develop excellent working relationships with a diverse team of peers across organizations (Engineering, QA, DevOps, Product, Design, et al).</t>
  </si>
  <si>
    <t>Competencies:</t>
  </si>
  <si>
    <t>5+ years of software development experience in cloud-based, multi-tiered, enterprise application systems.</t>
  </si>
  <si>
    <t>5+ years managing data platforms/engineering using enterprise service bus or message-based architectures, such as Kafka, Redis, RabbitMQ, or similar.</t>
  </si>
  <si>
    <t>3+ years production environment-level experience with Ruby on Rails application development.</t>
  </si>
  <si>
    <t>Hands-on experience with developing microservices and successfully building products using SOA.</t>
  </si>
  <si>
    <t>Hands-on experience with event-sourcing and functional programming patterns.</t>
  </si>
  <si>
    <t>Hands-on experience with AWS, Git, Docker, Gradle, Jenkins, Jira, and Confluence.</t>
  </si>
  <si>
    <t>Nice-to-have Competencies:</t>
  </si>
  <si>
    <t>Familiarity with batch processing and workflow tools such as Airflow, Luigi, Celery, or others</t>
  </si>
  <si>
    <t>Prior production experience with Python, Java, and/or Scala.</t>
  </si>
  <si>
    <t>Familiarity with basic machine learning concepts.</t>
  </si>
  <si>
    <t>Figure Eight offers an attractive total compensation package including outstanding benefits and stock options. Learn more about our culture at https://www.figure-eight.com/company/careers/.",3.9,"Figure Eight</t>
  </si>
  <si>
    <t>3.9","San Francisco, CA","San Francisco, CA",51 to 200 employees,2008,Company - Public,Computer Hardware &amp; Software,Information Technology,$10 to $25 million (USD),-1,0,0,97,181,139.0,Figure Eight,CA,1,12,1,0,0,1,1,data engineer,senior,4915,0</t>
  </si>
  <si>
    <t>419,Senior Data Engineer,$100K-$173K (Glassdoor est.),"Position Title: Senior Data Engineer</t>
  </si>
  <si>
    <t>Position Description / Responsibilities:</t>
  </si>
  <si>
    <t>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t>
  </si>
  <si>
    <t>Essential duties and responsibilities may include, but are not limited to:</t>
  </si>
  <si>
    <t>Design and build scalable, personalized ad-serving algorithm REST service API with Data Scientists Design and create a robust service that serves a high volume of requests</t>
  </si>
  <si>
    <t>Implement generalized a/b test frameworks to support multivariate testing covering component change/user segmentation and bucketing / metadata driven auto experiment set up, etc.</t>
  </si>
  <si>
    <t>You possess strong computer science fundamentals, including knowledge of data structures, algorithms, and object-oriented design</t>
  </si>
  <si>
    <t>You have strong SQL understanding and some data analysis experience.</t>
  </si>
  <si>
    <t>You have experience with or interest in Java, and interfacing with REST APIs Is self-directed and self-driven Is results-oriented with a high emphasis on ""on-time"" delivery of projects and features</t>
  </si>
  <si>
    <t>Values collaboration with various teams and stakeholders highly</t>
  </si>
  <si>
    <t>Communicates often and well about potential roadblocks and tradeoffs between performance and complexity</t>
  </si>
  <si>
    <t>B.S. or M.S. in Computer Science</t>
  </si>
  <si>
    <t>3+ years of Software Engineering experience (preferably with Java)</t>
  </si>
  <si>
    <t>Strong knowledge of data structures, SQL, software design patterns and algorithms (i.e., indexing, hash tables, joins, aggregation)</t>
  </si>
  <si>
    <t>Knowledge of low-latency, high-throughput services</t>
  </si>
  <si>
    <t>Strongly prefer someone who has had experience with big data platforms and challenges that come with large scale platforms.</t>
  </si>
  <si>
    <t>Prefer someone who understands general machine learning and data mining concepts</t>
  </si>
  <si>
    <t>Experience with advertising industry is a big plus</t>
  </si>
  <si>
    <t>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t>
  </si>
  <si>
    <t>3.9","San Francisco, CA","San Francisco, CA",201 to 500 employees,2007,Company - Private,Internet,Information Technology,$10 to $25 million (USD),"FLURRY, Chartboost",0,0,100,173,136.5,Tapjoy,CA,1,13,0,0,0,0,0,data engineer,senior,3466,2</t>
  </si>
  <si>
    <t>420,Associate Machine Learning Engineer / Data Scientist May 2020 Undergrad,$53K-$96K (Glassdoor est.),"(We are unable to sponsor for this role or in the future)</t>
  </si>
  <si>
    <t>Fareportal is currently seeking a Associate Machine Learning Engineer / Data Scientist May 2020 Undergrad for our Data Science team.</t>
  </si>
  <si>
    <t>At Fareportal, we create the technology that is driving innovation in the travel industry - one of the world's fastest-growing sectors. Our employees are the core of our organization and together we're revolutionizing the way people book travel.</t>
  </si>
  <si>
    <t>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t>
  </si>
  <si>
    <t>Our Associate Machine Learning Engineer will be handling hundreds of millions of events per day, responsible for creating and supporting machine learning models that will drive our business.</t>
  </si>
  <si>
    <t>Machine Learning Engineers is at the heart of how Fareportal works and they are part software engineer and part machine learning / data scientist. You will focus on creating and supporting large scale models that we deploy to power our recommendation, pricing or other systems.</t>
  </si>
  <si>
    <t>The ideal candidate will participate in the design and implementation of the entire model pipeline, from project ideation, figuring out which data to capture and store, coming up with features, to creating the final model.</t>
  </si>
  <si>
    <t>We are passionate about making data-driven decisions and you will have the opportunity to shape the team's direction and create large impact.</t>
  </si>
  <si>
    <t>Our team loves Python and Scala (and is not afraid of Functional Programming) and we strongly encourage DevOps approaches.</t>
  </si>
  <si>
    <t>Support our data modeling efforts to ensure we are capturing the data needed to improve our modelin</t>
  </si>
  <si>
    <t>Create features for our feature store</t>
  </si>
  <si>
    <t>Build machine learning models</t>
  </si>
  <si>
    <t>Use a variety of techniques including predictive modeling, recommendation engines, revenue</t>
  </si>
  <si>
    <t>management, conversion rate optimization, and site and user experience optimization.</t>
  </si>
  <si>
    <t>Our ideal candidate:</t>
  </si>
  <si>
    <t>You are smart and love to build systems that are well tested as well as flexible</t>
  </si>
  <si>
    <t>You like being around smart people who will challenge you on a daily basis.</t>
  </si>
  <si>
    <t>You love to ramp up on new technologies to build awesome things with us!</t>
  </si>
  <si>
    <t>Passionate about working with large unstructured and structured data sets and developing new approaches to relevance problems</t>
  </si>
  <si>
    <t>Bachelor in Computer Science, Software engineering, Data Science or related disciplines (we are open to exceptions) - Only May 2020 Undergraduates</t>
  </si>
  <si>
    <t>Good knowledge of one of: Python or Scala</t>
  </si>
  <si>
    <t>Solid understanding of object oriented or functional programming concepts</t>
  </si>
  <si>
    <t>Familiarity with version control concepts</t>
  </si>
  <si>
    <t>Good knowledge of machine learning</t>
  </si>
  <si>
    <t>Good knowledge of Pyspark</t>
  </si>
  <si>
    <t>Good knowledge of software engineering best practices",3.8,"Fareportal</t>
  </si>
  <si>
    <t>3.8","New York, NY","New York, NY",1001 to 5000 employees,2002,Company - Private,Travel Agencies,Travel &amp; Tourism,$2 to $5 billion (USD),"Expedia Group, Orbitz Worldwide, Priceline.com",0,0,53,96,74.5,Fareportal,NY,1,18,1,0,1,0,0,data scientist,na,3172,3</t>
  </si>
  <si>
    <t>421,Senior Scientist - Biostatistician,$65K-$96K (Glassdoor est.),"British American Tobacco</t>
  </si>
  <si>
    <t>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t>
  </si>
  <si>
    <t>Collaborate with clients to design experiments, develop and review study protocol, statistical analysis plan, and data collection tools, and determine appropriate sample sizes.</t>
  </si>
  <si>
    <t>Select appropriate statistical approaches and conduct statistical analyses to meet client and/or regulatory requirements. Develop and/or review tables, listings, figures (TLF) and study reports.</t>
  </si>
  <si>
    <t>Communicate analysis results via written reports, oral presentations, and meetings with key stakeholders. Participate in abstract, poster, or journal article writing.</t>
  </si>
  <si>
    <t>Work cooperatively with other statisticians and regulatory submission specialists to address regulatory and project-related statistical issues.</t>
  </si>
  <si>
    <t>Education / Experience: Masterâ€™s degree with 1+ year relevant experience or PhD degree in statistics, biostatistics, epidemiology, or closely related discipline.</t>
  </si>
  <si>
    <t>Proficient in statistical software (SAS, R, etc.) for data analysis (SAS preferred).</t>
  </si>
  <si>
    <t>Effective oral and written communication skills including technical writing skills.</t>
  </si>
  <si>
    <t>Ability to successfully manage multiple tasks and projects simultaneously, with a focus on timely and accurate completion of priorities.</t>
  </si>
  <si>
    <t>Experience in the analysis of clinical, chemical, biological, and/or toxicological data.</t>
  </si>
  <si>
    <t>Familiar with statistical methods that apply to clinical trial design. Knowledge of CDISC standards (CDASH, SDTM, ADaM, etc)</t>
  </si>
  <si>
    <t>Ability to drive collaborative efforts cross-functionally and externally.</t>
  </si>
  <si>
    <t>Excellent attention and accuracy with details. Ability to apply critical thinking and problem-solving skills.</t>
  </si>
  <si>
    <t>Demonstrated ability to work both independent.</t>
  </si>
  <si>
    <t>Chemistry, Toxicology, Scientific, Scientist, Law, Science, Engineering, Legal",3.1,"Reynolds American</t>
  </si>
  <si>
    <t>3.1","Winston-Salem, NC","Winston-Salem, NC",5001 to 10000 employees,1875,Company - Private,Consumer Products Manufacturing,Manufacturing,$10+ billion (USD),-1,0,0,65,96,80.5,Reynolds American,NC,1,145,0,0,0,0,1,na,senior,5749,0</t>
  </si>
  <si>
    <t>422,Data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</si>
  <si>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423,Data Scientist,$111K-$176K (Glassdoor est.),"About Us</t>
  </si>
  <si>
    <t>424,Data Scientist,$75K-$127K (Glassdoor est.),"Title: Data Scientist</t>
  </si>
  <si>
    <t>Location: Springfield, VA - perhaps other locations as well</t>
  </si>
  <si>
    <t>***Active TS/SCI Security Clearance Required***</t>
  </si>
  <si>
    <t>Royce Geospatial Consultants is looking for an energetic and experienced data scientist and or modeling expert with experience working within a Multi-Int environment.</t>
  </si>
  <si>
    <t>Works with large structured / unstructured data sets, various rest/wms data services, multiple database programs and collection systems, in a modeling and analytical environment, solving hard intelligence problems and issues.</t>
  </si>
  <si>
    <t>Uses exploratory data analysis techniques to identify meaningful relationships, patterns, or trends from complex data</t>
  </si>
  <si>
    <t>Combines applied mathematics, programming skills, analytical techniques, and data to provide impactful insights for decision makers</t>
  </si>
  <si>
    <t>Researches and implement optimization models, strategies, and methods to inform data management activities and analyses</t>
  </si>
  <si>
    <t>Applies big data analytics tools to large, diverse sets of collection data to assess risk of adverse threat activities</t>
  </si>
  <si>
    <t>10 years of experience as an intelligence analyst (single-INT or all-source) utilizing data from multiple intelligence disciplines (HUMINT, SIGINT, GEOINT, OSINT, MASINT) required</t>
  </si>
  <si>
    <t>Experience using spatial and statistical analysis techniques for performing problem solving against disparate datasets required</t>
  </si>
  <si>
    <t>Scripting knowledge (JS, Python) is a huge plus and any experience using model based analytics programs like JEMA, NODE RED, etc. and software packages like SAS is beneficial</t>
  </si>
  <si>
    <t>Active TS/SCI Clearance REQUIRED</t>
  </si>
  <si>
    <t>Desired Experience</t>
  </si>
  <si>
    <t>Keyhole Markup Language (KML) and GIS software such as Google Earth, ArcGIS</t>
  </si>
  <si>
    <t>Experience using Joint Enterprise Modeling and Analytics software (JEMA), FADE/ MIST</t>
  </si>
  <si>
    <t>Database administration and query languages (predominantly SQL Select statements),</t>
  </si>
  <si>
    <t>Python expressions or other related scripting languages</t>
  </si>
  <si>
    <t>HTTP, HTML, CSS and programming languages such as Java, JavaScript, Python and various web service frameworks</t>
  </si>
  <si>
    <t>Who we are..... ROYCE GEO</t>
  </si>
  <si>
    <t>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t>
  </si>
  <si>
    <t>Full Medical | 401K match | Competitive Salary | Robust Training Offering | Generous Paid Time Off</t>
  </si>
  <si>
    <t>Powered by JazzHR",5.0,"Royce Geospatial</t>
  </si>
  <si>
    <t>5.0","Springfield, VA","Arlington, VA",51 to 200 employees,2014,Company - Private,Aerospace &amp; Defense,Aerospace &amp; Defense,$10 to $25 million (USD),-1,0,0,75,127,101.0,Royce Geospatial,VA,0,6,1,0,0,0,0,data scientist,na,2711,0</t>
  </si>
  <si>
    <t>425,Data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</si>
  <si>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426,Computational Chemist/Data Scientist,$56K-$97K (Glassdoor est.),"*Organization and Job ID**</t>
  </si>
  <si>
    <t>427,Principal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</si>
  <si>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428,Data Scientist,$94K-$139K (Glassdoor est.),"About Citi</t>
  </si>
  <si>
    <t>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t>
  </si>
  <si>
    <t>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t>
  </si>
  <si>
    <t>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t>
  </si>
  <si>
    <t>Are you a passionate data scientist?</t>
  </si>
  <si>
    <t>Are you looking to join a team where you will play a key role in expanding initiatives?</t>
  </si>
  <si>
    <t>The role will include, but not limited to the following</t>
  </si>
  <si>
    <t>Able to understand Various data structures and common method in data transformation</t>
  </si>
  <si>
    <t>Excellent Pattern recognition and data mining</t>
  </si>
  <si>
    <t>Able create and maintain data Lineage</t>
  </si>
  <si>
    <t>Define Data model as per industry standards</t>
  </si>
  <si>
    <t>Adhere to industry standards for best practices</t>
  </si>
  <si>
    <t>Key Relationships:</t>
  </si>
  <si>
    <t>Partner with technology teams across MSST/Global Funds and the wider Citi technology group to drive quality across the software development life cycle.</t>
  </si>
  <si>
    <t>Knowledge/Experience:</t>
  </si>
  <si>
    <t>Strong background in the financial services and banking industry</t>
  </si>
  <si>
    <t>Strong knowledge of full software development and testing lifecycle</t>
  </si>
  <si>
    <t>Experience in driving business results through effective use of technology solutions</t>
  </si>
  <si>
    <t>Knowledge on Client Static data, Client data onboarding</t>
  </si>
  <si>
    <t>Knowledge on Data quality and Control</t>
  </si>
  <si>
    <t>Knowledge in Fund Accounting, Alternative Investment, Hedge industry will be a plus</t>
  </si>
  <si>
    <t>Knowledge of industry standard tools e.g. Word, Excel, PowerPoint, Visio, etc.</t>
  </si>
  <si>
    <t>Intermediate level skills in SQL</t>
  </si>
  <si>
    <t>Personal:</t>
  </si>
  <si>
    <t>Excellent interpersonal and communication skills</t>
  </si>
  <si>
    <t>A self-starter who can deliver well as part of a team</t>
  </si>
  <si>
    <t>Ability to work under pressure during tight dead lines</t>
  </si>
  <si>
    <t>Excellent analytical and problem solving skills</t>
  </si>
  <si>
    <t>-------------------------------------------------</t>
  </si>
  <si>
    <t>Grade :All Job Level - All Job FunctionsAll Job Level - All Job Functions - US</t>
  </si>
  <si>
    <t>------------------------------------------------------</t>
  </si>
  <si>
    <t>Time Type :</t>
  </si>
  <si>
    <t>Citi is an equal opportunity and affirmative action employer.</t>
  </si>
  <si>
    <t>Minority/Female/Veteran/Individuals with Disabilities/Sexual Orientation/Gender Identity.</t>
  </si>
  <si>
    <t>Citigroup Inc. and its subsidiaries (""Citi) invite all qualified interested applicants to apply for career opportunities. If you are a person with a disability and need a reasonable accommodation to use our search tools and/or apply for a career opportunity CLICK HERE.</t>
  </si>
  <si>
    <t>To view the ""EEO is the Law"" poster CLICK HERE. To view the EEO is the Law Supplement CLICK HERE.</t>
  </si>
  <si>
    <t>To view the EEO Policy Statement CLICK HERE.</t>
  </si>
  <si>
    <t>To view the Pay Transparency Posting CLICK HERE.",3.6,"Citi</t>
  </si>
  <si>
    <t>3.6","Jersey City, NJ","New York, NY",10000+ employees,1812,Company - Public,Investment Banking &amp; Asset Management,Finance,$10+ billion (USD),-1,0,0,94,139,116.5,Citi,NJ,0,208,0,0,0,0,1,data scientist,na,3948,0</t>
  </si>
  <si>
    <t>429,Principal Machine Learning Scientist,$176K-$289K (Glassdoor est.),"Today,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â€śSAILâ€ť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t>
  </si>
  <si>
    <t>Solving problems from ideation to production, using machine learning.</t>
  </si>
  <si>
    <t>Experimenting, training, tuning, and shipping machine learning models.</t>
  </si>
  <si>
    <t>Writing production-quality code.</t>
  </si>
  <si>
    <t>Exploratory data analyses and investigations.</t>
  </si>
  <si>
    <t>Working with product managers to translate product/business problems into tractable machine learning problems.</t>
  </si>
  <si>
    <t>Working with machine learning infrastructure engineers to ship models.</t>
  </si>
  <si>
    <t>Presenting findings, results, and performance metrics to team.</t>
  </si>
  <si>
    <t>MS in Computer Science, Electrical Engineering, Statistics, Physics, or similar quantitative field.</t>
  </si>
  <si>
    <t>Strong theoretical foundations in linear algebra, probability theory, optimization.</t>
  </si>
  <si>
    <t>Strong programming skills in Python.</t>
  </si>
  <si>
    <t>4+ years of hands-on experience in working with numpy, scipy, scikit-learn, pandas.</t>
  </si>
  <si>
    <t>4+ years industry experience shipping production machine learning models.</t>
  </si>
  <si>
    <t>Experience communicating projects to both technical and non-technical audiences.</t>
  </si>
  <si>
    <t>You know what these things are (in no particular order): logistic regression, gradient descent, regularization, cross-validation, overfitting, bias, variance, convex optimization, eigenvectors, relational databases, SQL, latency, computational complexity, sparse matrices.</t>
  </si>
  <si>
    <t>PhD in Computer Science, Electrical Engineering, Statistics, Physics, or similar quantitative fields.</t>
  </si>
  <si>
    <t>Publications in top conferences.</t>
  </si>
  <si>
    <t>Experience writing complex SQL queries.</t>
  </si>
  <si>
    <t>You have deep experience with these things: logistic regression, gradient descent, regularization, cross-validation, overfitting, bias, variance, convex optimization, eigenvectors, relational databases, SQL, latency, computational complexity, sparse matrices.</t>
  </si>
  <si>
    <t>You may be a fit for this role if you:</t>
  </si>
  <si>
    <t>Youâ€™re comfortable with investigating open-ended problems and coming up with concrete approaches to solve them.</t>
  </si>
  <si>
    <t>You know when to use machine learning and when not to!</t>
  </si>
  <si>
    <t>Youâ€™re a deeply curious person.</t>
  </si>
  <si>
    <t>You can wrangle data like a pro alligator wrestler and come out relatively unscathed.</t>
  </si>
  <si>
    <t>You often think about applications of machine learning in your personal life.</t>
  </si>
  <si>
    <t>What itâ€™s like to work here:</t>
  </si>
  <si>
    <t>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people.",4.7,"Sage Intacct</t>
  </si>
  <si>
    <t>4.7","San Francisco, CA","San Jose, CA",501 to 1000 employees,1999,Subsidiary or Business Segment,Computer Hardware &amp; Software,Information Technology,Unknown / Non-Applicable,-1,0,0,176,289,232.5,Sage Intacct,CA,0,21,1,0,0,0,0,mle,senior,3855,0</t>
  </si>
  <si>
    <t>430,Data Scientist,$92K-$149K (Glassdoor est.),"As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t>
  </si>
  <si>
    <t>Work closely with product, marketing, business, and ML teams to identify and answer important questions</t>
  </si>
  <si>
    <t>Set up, maintain, and scale our data analytics infrastructure</t>
  </si>
  <si>
    <t>Build critical dashboards that will guide day-to-day operations, planning, and strategic decision-making</t>
  </si>
  <si>
    <t>Iterate on your work and analyses to generate ever-better questions to answer</t>
  </si>
  <si>
    <t>Apply statistical models to identify root causes and predict the future performance of tasks, users, and products</t>
  </si>
  <si>
    <t>Design, run, and analyze experiments</t>
  </si>
  <si>
    <t>Build machine-learning models that power core operations, such as quality assessment and fraud detection</t>
  </si>
  <si>
    <t>Ideally youâ€™d have:</t>
  </si>
  <si>
    <t>3+ years of industry experience in data science broadly</t>
  </si>
  <si>
    <t>Expert knowledge of a scientific computing language (*e.g. *R, Python) and SQL</t>
  </si>
  <si>
    <t>Strong knowledge of statistics (clustering, regression, etc.) and experimental design</t>
  </si>
  <si>
    <t>Comfort setting up and using BI tools</t>
  </si>
  <si>
    <t>Experience with ETL tools and building / maintaining a data warehouse</t>
  </si>
  <si>
    <t>A PhD or MS in a quantitative field</t>
  </si>
  <si>
    <t>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t>
  </si>
  <si>
    <t>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status.",3.5,"Scale AI</t>
  </si>
  <si>
    <t>3.5","San Francisco, CA","San Francisco, CA",51 to 200 employees,2016,Company - Private,Enterprise Software &amp; Network Solutions,Information Technology,Unknown / Non-Applicable,-1,0,0,92,149,120.5,Scale AI,CA,1,4,1,0,0,0,0,data scientist,na,2288,0</t>
  </si>
  <si>
    <t>431,Product Engineer â€“ Data Science,$63K-$101K (Glassdoor est.),"Overview</t>
  </si>
  <si>
    <t>432,"Principal Scientist, Chemistry &amp; Immunology",$54K-$115K (Glassdoor est.),"SUMMARY</t>
  </si>
  <si>
    <t>433,Data Scientist,$118K-$188K (Glassdoor est.),"Transforming the future of healthcare isnâ€™t something we take lightly. It takes teams of the best and the brightest, working together to make an impact.</t>
  </si>
  <si>
    <t>As one of the largest healthcare technology companies in the U.S., we are a catalyst to accelerate the journey toward improved lives and healthier communities.</t>
  </si>
  <si>
    <t>Here at Change Healthcare, weâ€™re using our influence to drive positive changes across the industry, and we want motivated and passionate people like you to help us continue to bring new and innovative ideas to life.</t>
  </si>
  <si>
    <t>If youâ€™re ready to embrace your passion and do what you love with a company thatâ€™s committed to supporting your future, then you belong at Change Healthcare.</t>
  </si>
  <si>
    <t>Pursue purpose. Champion innovation. Earn trust. Be agile. Include all.</t>
  </si>
  <si>
    <t>Empower Your Future. Make a Difference.</t>
  </si>
  <si>
    <t>Change Healthcare occupies a uniquely interconnected position at the center of healthcare, serving providers, payers, and consumers. As an independent healthcare IT company with approximately 15,000 team members, we work with multiple platforms to address diverse needs.</t>
  </si>
  <si>
    <t>CULTIVATING A CAREER WITHIN CHANGE HEALTHCARE</t>
  </si>
  <si>
    <t>Our culture is guided by our core values which are woven into the fabric of every aspect of our company: Pursue Purpose, Champion Innovation, Earn Trust, Be Agile, and Include All.</t>
  </si>
  <si>
    <t>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t>
  </si>
  <si>
    <t>Data Scientist:</t>
  </si>
  <si>
    <t>POSITION SUMMARY:</t>
  </si>
  <si>
    <t>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t>
  </si>
  <si>
    <t>Working alongside a team of data scientists, data engineers, software engineers, architects, and with business partners, you are able to focus on the problem at hand and identify new insights from our data.</t>
  </si>
  <si>
    <t>Working towards a common goal, contribute to the team to deliver new solutions, enhancements, or AI-based products that rapidly deliver impact to the company.</t>
  </si>
  <si>
    <t>Have a focus on projects that have a direct impact while increasing our overall group expertise in new and emerging domains.</t>
  </si>
  <si>
    <t>JOB QUALIFICATIONS</t>
  </si>
  <si>
    <t>Passion for learning and innovating new methodologies at the intersection of applied math / probability / statistics / computer science.â€Ż Proficient in translating unstructured business problems into an abstract mathematical framework</t>
  </si>
  <si>
    <t>BA/BS in Computer Science, Math, Physics, Engineering, Statistics or other technical field</t>
  </si>
  <si>
    <t>Fluency in Python. Python3 experience preferred</t>
  </si>
  <si>
    <t>Spark or Pyspark experience preferred</t>
  </si>
  <si>
    <t>Ability to write queries in SQL is preferred, but generally not a common task.</t>
  </si>
  <si>
    <t>Ability to deliver prototypes in both Jupyter or Zeppelin notebooks, as well as creating packages for cross-team utilization that can be invoked via pip install</t>
  </si>
  <si>
    <t>The ability to communicate the results of analyses in a clear and effective manner</t>
  </si>
  <si>
    <t>Preferred experience with tools such as H2O, SparkML, some TensorFlow experience</t>
  </si>
  <si>
    <t>Experience with large data sets and distributed computing (Spark)</t>
  </si>
  <si>
    <t>Experience in AWS or GCP using tools such as EMR, S3, EC2, Deep Learning AMIâ€™s, SageMaker</t>
  </si>
  <si>
    <t>PhD or MS degree in statistics, mathematics, physics, engineering, machine learning or related field</t>
  </si>
  <si>
    <t>4+ years relevant experience with a proven track record of leveraging machine learning or AI to drive significant business impact</t>
  </si>
  <si>
    <t>Expertise and experience in AI system development</t>
  </si>
  <si>
    <t>Advanced experience in text or sequence data using deep learning techniques, such as CNNâ€™s, RNNâ€™s, LSTMâ€™s, RELUâ€™s, embeddings, seq2seq models, word2vec, Dropout, etc.</t>
  </si>
  <si>
    <t>Backend deep learning experience using Python-based deep learning implementations such as Tensorflow or Keras, but also supportive of tools such as Chainer, PyTorch, MXNet, etc.</t>
  </si>
  <si>
    <t>Above average capabilities with cloud computing techniques or tools such as S3, EC2, EMR, SageMaker, ECS, Docker, Gitlab CI, Python packaging, command-line executions and shell scripting</t>
  </si>
  <si>
    <t>Knowledge of common data structures and ability to write efficient code in Python.</t>
  </si>
  <si>
    <t>Exceptional interpersonal and communication skills, including the ability to describe the logic and implications of a complex model to all types of partners (product managers, engineers, designers, senior executives)</t>
  </si>
  <si>
    <t>INSPIRING A BETTER HEALTHCARE SYSTEM</t>
  </si>
  <si>
    <t>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t>
  </si>
  <si>
    <t>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t>
  </si>
  <si>
    <t>Join our team today where we are creating a better coordinated, increasingly collaborative, and more efficient healthcare system!</t>
  </si>
  <si>
    <t>Equal Opportunity/Affirmative Action Commitment</t>
  </si>
  <si>
    <t>All qualified applicants will receive consideration for employment without regard to race, color, religion, sex, sexual orientation, gender identity, national origin, disability, or veteran status.",2.7,"Change Healthcare</t>
  </si>
  <si>
    <t>2.7","Emeryville, CA","Nashville, TN",10000+ employees,2007,Company - Public,IT Services,Information Technology,Unknown / Non-Applicable,-1,0,0,118,188,153.0,Change Healthcare,CA,0,13,1,0,1,1,0,data scientist,na,6995,0</t>
  </si>
  <si>
    <t>434,Data Scientist,$108K-$146K (Glassdoor est.),"Build the future of mobile games with MZ!</t>
  </si>
  <si>
    <t>As a global leader in mobile gaming, weâ€™re dedicated to developing games the world canâ€™t wait to experience. Games like Final Fantasy XV: A New Empire, Mobile Strike, and Game of War: Fire Age.</t>
  </si>
  <si>
    <t>We build massive mobile games that break down linguistic and geographic barriers by uniting an unprecedented number of global players in one gaming world. Our team pushes the boundaries of innovation in a player-driven ecosystem.</t>
  </si>
  <si>
    <t>As a studio, we are masters of our own destiny, untethered by the traditional publisher model. Every update and feature creates amazing experiences for millions of players!</t>
  </si>
  <si>
    <t>_______________________________</t>
  </si>
  <si>
    <t>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t>
  </si>
  <si>
    <t>Build mathematical models and automated machine learning tools to analyze and optimize all aspects of MZ Game Studio games, providing actionable insights in real-time</t>
  </si>
  <si>
    <t>Understand the competitive marketplace, business issues, and data challenges in order to deliver actionable insights, recommendations, and business processes</t>
  </si>
  <si>
    <t>Design and implement experiments to test various hypotheses</t>
  </si>
  <si>
    <t>Work in a collaborative team environment with other highly skilled specialists in gaming, statistics, machine learning, and engineering</t>
  </si>
  <si>
    <t>Influence development teams to implement tools, features and/or designs - success is measured in % monetizing, retention, time spent in the game, and lifetime value</t>
  </si>
  <si>
    <t>Research new modeling algorithms, languages, packages, and statistical tools to enhance the overall productivity of the team</t>
  </si>
  <si>
    <t>Work with members of Data Science team to deliver high impact AI/ML products.</t>
  </si>
  <si>
    <t>Your background and who you are:</t>
  </si>
  <si>
    <t>~3 years of experience in quantitative analysis, specific experience with social games or mobile apps strongly preferred</t>
  </si>
  <si>
    <t>Bachelor's or higher in Applied Math, Statistics, Computer Science or a related field. Graduate degrees preferred</t>
  </si>
  <si>
    <t>Strong analytical and quantitative problem solving ability</t>
  </si>
  <si>
    <t>Solid understanding of statistical modeling / predictive analysis/ machine learning / data mining / recommender system concepts</t>
  </si>
  <si>
    <t>Proficient with Hadoop and Spark</t>
  </si>
  <si>
    <t>Proficient with Python or Scala for model development under Spark</t>
  </si>
  <si>
    <t>Proficient with R, Python or equivalent for data modeling and analysis</t>
  </si>
  <si>
    <t>Proficient with SQL</t>
  </si>
  <si>
    <t>Strong product sense, exceptional in project management, strong presentation and communication skills</t>
  </si>
  <si>
    <t>Ability to prioritize and track multiple projects in parallel</t>
  </si>
  <si>
    <t>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t>
  </si>
  <si>
    <t>Privacy Notice for California Candidates</t>
  </si>
  <si>
    <t>#LI-POST",3.4,"MZ</t>
  </si>
  <si>
    <t>3.4","Palo Alto, CA","Palo Alto, CA",501 to 1000 employees,2008,Company - Private,Internet,Information Technology,Unknown / Non-Applicable,-1,0,0,108,146,127.0,MZ,CA,1,12,1,0,1,0,0,data scientist,na,3362,0</t>
  </si>
  <si>
    <t>435,Data Scientist,$65K-$106K (Glassdoor est.),"About Us:</t>
  </si>
  <si>
    <t>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t>
  </si>
  <si>
    <t>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t>
  </si>
  <si>
    <t>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t>
  </si>
  <si>
    <t>Qualities/ Experience:</t>
  </si>
  <si>
    <t>Self-learner, hacker, technology advocate who can work on anything</t>
  </si>
  <si>
    <t>Amazing engineering skills, you're on your way to being the one of the best engineers you know</t>
  </si>
  <si>
    <t>You can architect, design, code, test, and mentor others</t>
  </si>
  <si>
    <t>Experience working with interesting and successful projects</t>
  </si>
  <si>
    <t>Thrive in a fast growing environment</t>
  </si>
  <si>
    <t>Excellent written and spoken English communication</t>
  </si>
  <si>
    <t>An interest in Machine Learning and Natural Language Processing</t>
  </si>
  <si>
    <t>What You'll Be Responsible For:</t>
  </si>
  <si>
    <t>Build solutions for text classification, entity linking, and entity extraction and other related projects</t>
  </si>
  <si>
    <t>Scaling machine learning and NLP projects to run against large datasets in virtualized environments.</t>
  </si>
  <si>
    <t>You will collaborate with Product Development Teams to build the most effective solutions</t>
  </si>
  <si>
    <t>You will develop features in our databases, backend apps, front end UI, and Data as a Service (DAAS) product</t>
  </si>
  <si>
    <t>You will help architect and design large scale enterprise big-data systems</t>
  </si>
  <si>
    <t>You will work on ideas from different team members as well as your own</t>
  </si>
  <si>
    <t>Fix bugs rapidly</t>
  </si>
  <si>
    <t>Attend daily stand-up meetings, planning sessions, encourage others, and collaborate at a rapid pace</t>
  </si>
  <si>
    <t>BS, MS, or Ph.D. in Computer Science or related technical discipline</t>
  </si>
  <si>
    <t>Experience Natural Language Processing, preferably in a commercial setting.</t>
  </si>
  <si>
    <t>Experience building Logistic Regression Models</t>
  </si>
  <si>
    <t>Proficient in Python and Jupyter as well as related data science libraries (such as Scikit-learn, NLTK, SpaCy, Tensorflow)</t>
  </si>
  <si>
    <t>Proficient in Java or Scala (3+ years experience recommended)</t>
  </si>
  <si>
    <t>Experience with MySQL, ElasticSearch, ESB, Hadoop, Spark, or other related data processing/database technologies</t>
  </si>
  <si>
    <t>Experience with Amazon Web Services (EC2, S3, RDS, EMR, ELB, etc.)</t>
  </si>
  <si>
    <t>Experience with web services using REST in Java</t>
  </si>
  <si>
    <t>Actual coding experience in large distributed environments with multiple endpoints and complex interactions</t>
  </si>
  <si>
    <t>Comfortable in an agile development environment</t>
  </si>
  <si>
    <t>Understanding and have real world experience using design patterns</t>
  </si>
  <si>
    <t>Comfortable programming on a Mac with Intellij and other tools</t>
  </si>
  <si>
    <t>HG Insights Company is an Equal Opportunity Employer</t>
  </si>
  <si>
    <t>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Insights",4.7,"HG Insights</t>
  </si>
  <si>
    <t>4.7","Santa Barbara, CA","Santa Barbara, CA",51 to 200 employees,2010,Company - Private,Computer Hardware &amp; Software,Information Technology,Unknown / Non-Applicable,-1,0,0,65,106,85.5,HG Insights,CA,1,10,1,0,1,0,1,data scientist,na,3740,0</t>
  </si>
  <si>
    <t>436,Data Scientist,$55K-$98K (Glassdoor est.),"Description</t>
  </si>
  <si>
    <t>The Data Scientist will be part of the Enterprise BI team at , Inc. This individual will manage one or more analysts and focus on customer-level advanced analytics for the direct-to-consumer and business-to-business channels.</t>
  </si>
  <si>
    <t>Responsibilities include, but are not limited to:</t>
  </si>
  <si>
    <t>As a hands-on analytics leader, deliver actionable insights while prioritizing and managing the workload of junior analysts</t>
  </si>
  <si>
    <t>Collaborate with business owners and propose appropriate analytics solutions to address critical business questions</t>
  </si>
  <si>
    <t>Create Tableau dashboards to empower business owners</t>
  </si>
  <si>
    <t>Develop advanced analytics solutions to address some open business questions, e.g.,</t>
  </si>
  <si>
    <t>Multi-Brand Customer Segmentation</t>
  </si>
  <si>
    <t>Next Best Offer/ Next Best Brand</t>
  </si>
  <si>
    <t>Channel Attribution</t>
  </si>
  <si>
    <t>Customer Retention</t>
  </si>
  <si>
    <t>Key Competencies:</t>
  </si>
  <si>
    <t>Strong analytical mind, problem-solving skills and foundation in Statistics</t>
  </si>
  <si>
    <t>Ability to collaborate well with individuals on-site and in remote offices</t>
  </si>
  <si>
    <t>Intermediate to advanced level of expertise using SAS, SQL, Tableau, Python</t>
  </si>
  <si>
    <t>Outstanding analytical skill set: a clear expert in the Analytics/ Data Science field</t>
  </si>
  <si>
    <t>Experience working with large volumes of data, combining and reconciling data from different sources</t>
  </si>
  <si>
    <t>Experience in MS Office applications with very strong Excel skills</t>
  </si>
  <si>
    <t>Minimum B.S. in Mathematics, Statistics, Data Analytics or related quant field</t>
  </si>
  <si>
    <t>5+ years in a similar analytical role generating insights through data analytics</t>
  </si>
  <si>
    <t>Strong communication skills: both written and verbal</t>
  </si>
  <si>
    <t>Ability to work independently on multiple concurrent assignments</t>
  </si>
  <si>
    <t>Self-driven for continual learning and ongoing training/development</t>
  </si>
  <si>
    <t>Highly organized, detail-oriented</t>
  </si>
  <si>
    <t>,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FLWS.",2.8,"1-800-FLOWERS.COM, Inc.</t>
  </si>
  <si>
    <t>2.8","Carle Place, NY","Carle Place, NY",1001 to 5000 employees,1976,Company - Public,Wholesale,Business Services,$1 to $2 billion (USD),-1,0,0,55,98,76.5,"1-800-FLOWERS.COM, Inc.",NY,1,44,1,0,0,0,1,data scientist,na,3000,0</t>
  </si>
  <si>
    <t>437,Data Scientist,$94K-$162K (Glassdoor est.),"REF#: 36469</t>
  </si>
  <si>
    <t>CBS BUSINESS UNIT: CBS Interactive</t>
  </si>
  <si>
    <t>JOB TYPE: Full-Time Staff</t>
  </si>
  <si>
    <t>JOB SCHEDULE:</t>
  </si>
  <si>
    <t>JOB LOCATION: New York, NY</t>
  </si>
  <si>
    <t>ABOUT US:</t>
  </si>
  <si>
    <t>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t>
  </si>
  <si>
    <t>Check us out on [1] The Muse, [2] Instagram and [3] YouTube for an inside look into 'Life At CBSi' through employee testimonials, office photos and company updates.</t>
  </si>
  <si>
    <t>References</t>
  </si>
  <si>
    <t>Visible links</t>
  </si>
  <si>
    <t>https://www.themuse.com/companies/cbsinteractive</t>
  </si>
  <si>
    <t>https://www.instagram.com/cbsinteractive/?hl=en</t>
  </si>
  <si>
    <t>https://www.youtube.com/channel/UCAvGapyifCtUlmNTagAl_sQ</t>
  </si>
  <si>
    <t>DESCRIPTION:</t>
  </si>
  <si>
    <t>Division Overview:</t>
  </si>
  <si>
    <t>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t>
  </si>
  <si>
    <t>Role Details:</t>
  </si>
  <si>
    <t>The Data Scientist will work with different groups such as BI, Data Engineering, Machine Learning, Finance, Yield and Audience Acquisition and explore opportunities to automate the processes, develop models relevant to each business for optimizing and improving the revenue streams.</t>
  </si>
  <si>
    <t>Your Day-to-Day:</t>
  </si>
  <si>
    <t>Collaborate with data engineers to integrate with new data sources, design and implement data transformation, aggregation and reporting systems.</t>
  </si>
  <si>
    <t>Conceptualize, implement and scale statistics and machine learning models that help enhancing user engagement and optimize site monetization.</t>
  </si>
  <si>
    <t>Building and maintaining internal data products that supports other data driven partner teams.</t>
  </si>
  <si>
    <t>Key Projects:</t>
  </si>
  <si>
    <t>Maintaining and enhancing site traffic and revenue KPI monitoring, alerting &amp; root cause analysis system.</t>
  </si>
  <si>
    <t>Creating forecast models to improve ad inventory management and optimization processes</t>
  </si>
  <si>
    <t>Provide critical reporting, visualizations and analysis for revenue operations, finance and accounting teams.</t>
  </si>
  <si>
    <t>\#LI-JG1</t>
  </si>
  <si>
    <t>What you bring to the team:</t>
  </si>
  <si>
    <t>You have -</t>
  </si>
  <si>
    <t>Bachelors Degree in Computer Science, Mathematics, Statistics or similar technical fields.</t>
  </si>
  <si>
    <t>Strong problem solving skills and ability to understand business problems and translating</t>
  </si>
  <si>
    <t>them into data science / data engineering design specs.</t>
  </si>
  <si>
    <t>Strong proficiency in using Python for data manipulation and exploratory analysis.</t>
  </si>
  <si>
    <t>Ability to write complex SQL to perform common types of analysis and aggregations</t>
  </si>
  <si>
    <t>Experience with statistical analysis and time series modeling.</t>
  </si>
  <si>
    <t>Knowledge of a variety of machine learning techniques (clustering, regression, decision tree learning, neural networks, etc.) and understand their real-world advantages and trade-offs.</t>
  </si>
  <si>
    <t>Experience implementing and deploying statistics and machine learning models. You should be familiar with libraries like Pandas, Numpy/Scipy, Statsmodels, Scikit-learn and</t>
  </si>
  <si>
    <t>Keras / Tensorflow</t>
  </si>
  <si>
    <t>You might also have -</t>
  </si>
  <si>
    <t>Graduate degree preferred</t>
  </si>
  <si>
    <t>Experience with web analytics e.g. Adobe Analytics and Google Analytics</t>
  </si>
  <si>
    <t>Experience with full stack engineering, Python web frameworks such as Django or Flask</t>
  </si>
  <si>
    <t>Experience with solutions that process data at scale, e.g. Hadoop, Spark, Google BigQueryor Redshift</t>
  </si>
  <si>
    <t>Familiar with a NoSQL database such as MongoDB</t>
  </si>
  <si>
    <t>Familiar with version control systems (Git and Github/Bitbucket)</t>
  </si>
  <si>
    <t>Familiar with cloud infrastructure especially GCP (Google Cloud Platform)</t>
  </si>
  <si>
    <t>Experience with BI software like Tableau</t>
  </si>
  <si>
    <t>EEO STATEMENT:</t>
  </si>
  <si>
    <t>Equal Opportunity Employer Minorities/Women/Veterans/Disabled",3.5,"CBS Interactive</t>
  </si>
  <si>
    <t>3.5","New York, NY","San Francisco, CA",1001 to 5000 employees,1992,Subsidiary or Business Segment,TV Broadcast &amp; Cable Networks,Media,$500 million to $1 billion (USD),"NBCUniversal, Comcast, Netflix",0,0,94,162,128.0,CBS Interactive,NY,0,28,1,0,1,0,0,data scientist,na,4140,3</t>
  </si>
  <si>
    <t>438,Data Engineer,$63K-$120K (Glassdoor est.),"SUMMARYData Analytics team is looking for a smart, data-savvy data engineer to help us re-invent our data and analytics platforms. You should have a deep passion for understanding and solving data issues and bring logic, enthusiasm and an analytical approach to work issues.</t>
  </si>
  <si>
    <t>Drive engineering efforts to design, develop, and test data-driven solutions</t>
  </si>
  <si>
    <t>Drive the optimization, testing and tooling that will improve data quality</t>
  </si>
  <si>
    <t>Improve performance, availability and scalability of our backend systems</t>
  </si>
  <si>
    <t>Partner with engineering, product and operations teams to design tech solutions</t>
  </si>
  <si>
    <t>Utilize CI/CD throughout the development, automation and testing lifecycle</t>
  </si>
  <si>
    <t>Deliver updates in different backend components and</t>
  </si>
  <si>
    <t>Contribute strategy and tactics to the long-term roadmap for enterprise data strategy</t>
  </si>
  <si>
    <t>3+ yearsâ€™ experience building large scale big data applications in a business setting</t>
  </si>
  <si>
    <t>Excellent SQL and database knowledge</t>
  </si>
  <si>
    <t>Ability to pull data from disparate sources, (RDBMS, Excel), and deliver to Cloud data lake</t>
  </si>
  <si>
    <t>Hands-on experience with Python, Ruby, Scala, and/or Java.</t>
  </si>
  <si>
    <t>Knowledge/experience using AWS, Snowflake or other Cloud technology</t>
  </si>
  <si>
    <t>Proficient with Linux commands and environments</t>
  </si>
  <si>
    <t>Demonstrated ability to learn new languages.</t>
  </si>
  <si>
    <t>Bachelorâ€™s degree in an analytic or technical field, (Math, Stat, Computer Science, etc.)</t>
  </si>
  <si>
    <t>PREFERENCES</t>
  </si>
  <si>
    <t>Hands-on experiences with data processing, reporting or analysis tools</t>
  </si>
  <si>
    <t>Experiences with Hadoop/Spark/Kafka/Presto/etc.",3.2,"Numeric, LLC</t>
  </si>
  <si>
    <t>3.2","King of Prussia, PA","Chadds Ford, PA",1 to 50 employees,-1,Company - Private,Staffing &amp; Outsourcing,Business Services,$5 to $10 million (USD),-1,0,0,63,120,91.5,"Numeric, LLC",PA,0,-1,1,0,1,1,1,data engineer,na,1484,0</t>
  </si>
  <si>
    <t>439,"Scientist/Senior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</si>
  <si>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440,Data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</si>
  <si>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441,Software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</si>
  <si>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442,Market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</si>
  <si>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443,Staff Data Engineer,$105K-$194K (Glassdoor est.),"Sumo Logic: Staff Data Engineer</t>
  </si>
  <si>
    <t>444,Associate Data Engineer,$45K-$86K (Glassdoor est.),"About EAB</t>
  </si>
  <si>
    <t>445,Data Engineer,$75K-$143K (Glassdoor est.),"About SpringML</t>
  </si>
  <si>
    <t>446,Staff Data Engineer,$126K-$228K (Glassdoor est.),"Title: Staff Data Engineer</t>
  </si>
  <si>
    <t>Company: Samsung Research America (SRA)</t>
  </si>
  <si>
    <t>Lab: VDI</t>
  </si>
  <si>
    <t>Location: Mountain View, CA or Irvine, CA</t>
  </si>
  <si>
    <t>Lab Summary:</t>
  </si>
  <si>
    <t>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t>
  </si>
  <si>
    <t>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t>
  </si>
  <si>
    <t>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t>
  </si>
  <si>
    <t>Experience Requirements:</t>
  </si>
  <si>
    <t>Advance degree (MS/PhD) in the field of Computer Science, Information Systems, Mathematics, Statistics, etc.</t>
  </si>
  <si>
    <t>5+ years utilizing Object Oriented design and programming with Scala/Python skills to design, develop, and maintain large-scale web applications (5+ years)</t>
  </si>
  <si>
    <t>5+ years' experience with MySQL, Postgres, Cassandra, Redis, Redshift, OracleDB or MongoDB</t>
  </si>
  <si>
    <t>Data architecture skills</t>
  </si>
  <si>
    <t>5+ years of experience working with large data sets and distributed computing tools (Map/Reduce, Hadoop, Hive, Spark, Kafka, Flink etc.)</t>
  </si>
  <si>
    <t>3+ years' experience with AWS in an enterprise environment</t>
  </si>
  <si>
    <t>BS, MS or PhD in Computer Science, Engineering or a related technical field</t>
  </si>
  <si>
    <t>Strong communication and inter-personal skills</t>
  </si>
  <si>
    <t>Experience with leading large-scale multi-engineer projects</t>
  </si>
  <si>
    <t>Samsung is an EEO/Veterans/Disabled/LGBT employer. We welcome and encourage diversity as we strive to create an inclusive workplace.",3.7,"Samsung Research America</t>
  </si>
  <si>
    <t>3.7","Mountain View, CA","Mountain View, CA",1001 to 5000 employees,1988,Subsidiary or Business Segment,Computer Hardware &amp; Software,Information Technology,$50 to $100 million (USD),"Sony, LG Electronics, Nokia",0,0,126,228,177.0,Samsung Research America,CA,1,32,1,0,1,1,0,data engineer,na,3218,3</t>
  </si>
  <si>
    <t>447,Data Scientist,$80K-$134K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</si>
  <si>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4.7","Arlington, VA","Woburn, MA",201 to 500 employees,2010,Company - Private,Aerospace &amp; Defense,Aerospace &amp; Defense,$100 to $500 million (USD),-1,0,0,80,134,107.0,Systems &amp; Technology Research,VA,0,10,1,0,1,0,1,data scientist,na,3703,0</t>
  </si>
  <si>
    <t>448,Data Scientist,$120K-$189K (Glassdoor est.),"About Netskope</t>
  </si>
  <si>
    <t>4.1","Santa Clara, CA","Santa Clara, CA",501 to 1000 employees,2012,Company - Private,Enterprise Software &amp; Network Solutions,Information Technology,Unknown / Non-Applicable,"Skyhigh Networks, Zscaler, NortonLifeLock",0,0,120,189,154.5,Netskope,CA,1,8,1,0,1,0,1,data scientist,na,4203,3</t>
  </si>
  <si>
    <t>449,Data Scientist,$85K-$142K (Glassdoor est.),"You must have experience in build and evaluate predictive and decision models to be deployed in production systems, or for research.</t>
  </si>
  <si>
    <t>You should have experience with one or more statistical or machine learning software such as R, Python.</t>
  </si>
  <si>
    <t>You should have experience in analysis of large amounts of historical data, determining suitability for modeling, data clean-up and filtering, pattern identification and variable creation, selection of sampling criteria, generating performance definitions and variables.</t>
  </si>
  <si>
    <t>You must have experience to Conducting experiments with different types of algorithms and models, analyzing performance, to identify the best algorithms to employ.</t>
  </si>
  <si>
    <t>Architect and develop operational models that run at scale thru partnership with data engineer teams.</t>
  </si>
  <si>
    <t>You should be background in applied statistical modeling on large experimental or observational data sets.</t>
  </si>
  <si>
    <t>Must have experience extracting data from a variety of sources, and a desire to expand those skills (working knowledge SQL is required, Spark is a plus).",4.0,"Lorven Technologies Inc</t>
  </si>
  <si>
    <t>4.0","Santa Clara, CA","Plainsboro, NJ",1 to 50 employees,-1,Company - Private,Accounting,Accounting &amp; Legal,Less than $1 million (USD),-1,0,0,85,142,113.5,Lorven Technologies Inc,CA,0,-1,1,0,1,0,0,data scientist,na,1034,0</t>
  </si>
  <si>
    <t>450,Senior Data Scientist,$95K-$154K (Glassdoor est.),"Req Id: 2475</t>
  </si>
  <si>
    <t>451,Data Scientist,$111K-$176K (Glassdoor est.),"Headquartered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t>
  </si>
  <si>
    <t>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t>
  </si>
  <si>
    <t>Help design and produce analytical data pipelines</t>
  </si>
  <si>
    <t>Implement statistical procedures necessary for data processing and algorithm development</t>
  </si>
  <si>
    <t>Help develop new next generation sequencing tests for transplantation which include but not limited to data-mining and bioinformatic evaluation of markers, new marker signatures.</t>
  </si>
  <si>
    <t>Prototype, develop, improve, maintain, and apply tools construct pipelines for the management and analysis for large amounts of complex data â€˘ Design, build, maintain and monitor current test and data flows</t>
  </si>
  <si>
    <t>Produce well-written, well-documented, and well-behaved software components</t>
  </si>
  <si>
    <t>Evaluates new technologies while keeping up to date with current literature</t>
  </si>
  <si>
    <t>Work as part of the cross-functional team</t>
  </si>
  <si>
    <t>Ph.D in Physics, Computational Biology or Computer Science or equivalent experience</t>
  </si>
  <si>
    <t>Proficiency in programming in R, Python and Unix / Linux Shell scripting</t>
  </si>
  <si>
    <t>Experience using Linux command-line tools and writing shell scripts</t>
  </si>
  <si>
    <t>Experience handling large complex datasets: sequencing (NGS) data</t>
  </si>
  <si>
    <t>Ability to program against REST APIs is preferred</t>
  </si>
  <si>
    <t>Experience with version control tools (preferably git)</t>
  </si>
  <si>
    <t>Able to work well both independently and cross-functionally</t>
  </si>
  <si>
    <t>Excellent communication skills, both verbal and written</t>
  </si>
  <si>
    <t>Familiarity with cloud services and cloud management systems would be a plus</t>
  </si>
  <si>
    <t>Experience with regulated environments, i.e. SOX, HIPAA, CLIA, FDA, a plus</t>
  </si>
  <si>
    <t>Approximately 7 plus years data analysis/algorithm, development experience</t>
  </si>
  <si>
    <t>Work experience with a large and complex data sets</t>
  </si>
  <si>
    <t>Expertise and experience with data manipulation and analysis (ETL)</t>
  </si>
  <si>
    <t>Professional level code documentation and version control</t>
  </si>
  <si>
    <t>Familiarity with HL7 and EMRs (Epic preferred) is preferred</t>
  </si>
  <si>
    <t>Additional Details:</t>
  </si>
  <si>
    <t>Every individual at CareDx has a direct impact on our collective mission to improve the lives of organ transplant patients worldwide. We believe in taking great care of our people, so they take even greater care of our patients.</t>
  </si>
  <si>
    <t>Our competitive Total Rewards package includes:</t>
  </si>
  <si>
    <t>Competitive base salary and incentive compensation</t>
  </si>
  <si>
    <t>Health and welfare benefits including a gym reimbursement program</t>
  </si>
  <si>
    <t>401(k) savings plan match</t>
  </si>
  <si>
    <t>Employee Stock Purchase Plan</t>
  </si>
  <si>
    <t>Pre-tax commuter benefits</t>
  </si>
  <si>
    <t>In addition, we have a Living Donor Employee Recovery Policy that allows up to 30 days of paid leave annually to a full-time employee who makes the selfless act of donating an organ or bone marrow.</t>
  </si>
  <si>
    <t>With products that are making a difference in the lives of transplant patients today and a promising pipeline for the future, its an exciting time to be part of the CareDx team. Join us in partnering with transplant patients to transform our future together.",2.5,"CareDx</t>
  </si>
  <si>
    <t>2.5","Brisbane, CA","Brisbane, CA",1 to 50 employees,-1,Company - Private,Biotech &amp; Pharmaceuticals,Biotech &amp; Pharmaceuticals,Unknown / Non-Applicable,Sequenom,0,0,111,176,143.5,CareDx,CA,1,-1,1,0,0,0,1,data scientist,na,3885,1</t>
  </si>
  <si>
    <t>452,Data Scientist,$87K-$140K (Glassdoor est.),"PDI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t>
  </si>
  <si>
    <t>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t>
  </si>
  <si>
    <t>Analytics and Modeling</t>
  </si>
  <si>
    <t>Gather, prepare, and analyze data from disparate sources to produce user-friendly models and actionable insights</t>
  </si>
  <si>
    <t>Understand and appropriately apply statistical and analytical modeling methods such as classification, regression, clustering, anomaly detection, neural networks, etc. to identify opportunities for operational improvements and develop strategic insights</t>
  </si>
  <si>
    <t>Work collaboratively with other data scientist through an iterative Agile project development lifecycle</t>
  </si>
  <si>
    <t>Communication, Summary Presentation, and User Interfaces</t>
  </si>
  <si>
    <t>Appropriately document data sources, methodology, and model evaluation metrics</t>
  </si>
  <si>
    <t>Develop and present summary presentations to management</t>
  </si>
  <si>
    <t>Create streamlined visuals, and tools for end-users</t>
  </si>
  <si>
    <t>Degree in computer science, engineering, applied sciences, mathematics, statistics, econometrics or similar quantitatively focused subject areas or job-related experience</t>
  </si>
  <si>
    <t>Minimum of 8 years of relevant experience in data science or advanced analytics OR Masters Degree and job-related experience, 6 years, OR Doctorate and job-related experience, 3 years</t>
  </si>
  <si>
    <t>Strong oral and written communication skills</t>
  </si>
  <si>
    <t>Demonstrated collaboration or paired development work history</t>
  </si>
  <si>
    <t>Demonstrated proficiency with relational databases, preferably in SQL</t>
  </si>
  <si>
    <t>Demonstrated proficiency with data science best practices, such as version control via Git or similar</t>
  </si>
  <si>
    <t>Demonstrated proficiency with model development for decision analysis, forecasting, or other complex quantitative modeling</t>
  </si>
  <si>
    <t>Demonstrated experience writing clear and well documented code, preferably in Python</t>
  </si>
  <si>
    <t>Demonstrated experience working with large datasets and knowledgeable about parallelization</t>
  </si>
  <si>
    <t>Strong understanding of statistics and experience developing supervised &amp; unsupervised learning models</t>
  </si>
  <si>
    <t>Powered by JazzHR",3.9,"Serigor Inc.</t>
  </si>
  <si>
    <t>3.9","San Francisco, CA","Baltimore, MD",1 to 50 employees,-1,Company - Private,IT Services,Information Technology,Less than $1 million (USD),-1,0,0,87,140,113.5,Serigor Inc.,CA,0,-1,1,0,0,0,0,data scientist,na,2759,0</t>
  </si>
  <si>
    <t>453,Data Scientist,$76K-$127K (Glassdoor est.),"Description</t>
  </si>
  <si>
    <t>The Defense group at Leidos currently has an opening in Springfield, VA on the RECON project, in support of the NGA's Research Directorate. This is an exciting opportunity to work with cutting edge technology in an R&amp;D environment and support critical warfighter missions. .</t>
  </si>
  <si>
    <t>Research and develop algorithms for text analytics (word and document embedding, topic modeling, text classification) in high performance computing environment.</t>
  </si>
  <si>
    <t>Bachelor's and 6+ years of relevant experience or Master's and 4+ years. Additional experience may be considered in lieu of degree.</t>
  </si>
  <si>
    <t>Active TS/SCI with Poly</t>
  </si>
  <si>
    <t>Experience in NLP, Python, tensorflow, pytorch</t>
  </si>
  <si>
    <t>Experience with statistical analysis and network inference is a plus.</t>
  </si>
  <si>
    <t>External Referral Bonus:</t>
  </si>
  <si>
    <t>Eligible</t>
  </si>
  <si>
    <t>Potential for Telework:</t>
  </si>
  <si>
    <t>Clearance Level Required:</t>
  </si>
  <si>
    <t>Top Secret/SCI with Polygraph</t>
  </si>
  <si>
    <t>Yes, 10% of the time</t>
  </si>
  <si>
    <t>Day</t>
  </si>
  <si>
    <t>Requisition Category:</t>
  </si>
  <si>
    <t>Professional</t>
  </si>
  <si>
    <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t>
  </si>
  <si>
    <t>Pay and Benefits</t>
  </si>
  <si>
    <t>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t>
  </si>
  <si>
    <t>Securing Your Data</t>
  </si>
  <si>
    <t>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t>
  </si>
  <si>
    <t>Commitment to Diversity</t>
  </si>
  <si>
    <t>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laws.",3.4,"Leidos</t>
  </si>
  <si>
    <t>3.4","Springfield, VA","Reston, VA",10000+ employees,1969,Company - Public,Aerospace &amp; Defense,Aerospace &amp; Defense,$10+ billion (USD),-1,0,0,76,127,101.5,Leidos,VA,0,51,1,0,0,1,0,data scientist,na,2882,0</t>
  </si>
  <si>
    <t>454,"Data Analyst, Performance Partnership",$54K-$92K (Glassdoor est.),"Beckman Coulter Diagnostics, an operating company of Danaher Corporation, is recruiting a Data Analyst, Performance Partnership. This position can be located anywhere in the U.S. or Europe.</t>
  </si>
  <si>
    <t>As a Data Analyst, you will have a firm grasp on business level data analytics and informatics used in a healthcare setting. As a critical team member, you will perform research and investigation of business systems and problems using qualitative and quantitative skills and methods.</t>
  </si>
  <si>
    <t>You will interpret and analyze clinical data from various sources and assist team members in identifying potential areas of opportunity regarding continuous improvement</t>
  </si>
  <si>
    <t xml:space="preserve"> largely focused on the laboratory environment and improving the value that the laboratory brings to a health system enterprise.</t>
  </si>
  <si>
    <t>As a subject matter expert, you will provide management with analytics, statistical findings and conclusions that will guide improvement strategies internally and externally regarding identified key performance indicators.</t>
  </si>
  <si>
    <t>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t>
  </si>
  <si>
    <t>Utilize and maintain a detailed understanding of Health Care business processes and informatics systems to facilitate company and customer needs as identified and required.</t>
  </si>
  <si>
    <t>Build and maintain relationships with key business partners, stakeholders and team members involved in the selected projects.</t>
  </si>
  <si>
    <t>Identify and implement appropriate analytic approaches and methodologies to perform the appropriate research and investigate key business problems through quantitative and qualitative analysis of healthcare data.</t>
  </si>
  <si>
    <t>Identify industry trends and incorporate trend analysis data and results into forecasting process and reporting.</t>
  </si>
  <si>
    <t>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t>
  </si>
  <si>
    <t>Support business enterprise level projects as defined by strategic plans. Participates in the planning, development, and deployment of business strategy.</t>
  </si>
  <si>
    <t>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t>
  </si>
  <si>
    <t>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t>
  </si>
  <si>
    <t>Develop full understanding of clinical programs being measured. Performs statistical analyses to determine effectiveness of clinical programs and clinical trial results.</t>
  </si>
  <si>
    <t>Work with clinical teams to identify areas of opportunity to drive performance of programs</t>
  </si>
  <si>
    <t xml:space="preserve"> develop conclusions and recommendations.</t>
  </si>
  <si>
    <t>Design, produce, and support development of clinical dashboards and key performance indicator informatics and reports to meet customer requirements.</t>
  </si>
  <si>
    <t>Work with external teams as identified by leadership to build ongoing reporting needs into the laboratory system production environment.</t>
  </si>
  <si>
    <t>Bachelors degree in one or more STEM disciplines</t>
  </si>
  <si>
    <t>Two (2) or more years of prior experience as a data analyst, ETL developer, data scientist, healthcare analyst or similar Required</t>
  </si>
  <si>
    <t>Two (2) or more years of prior experience working with large data sets (100,000 records +), performing data quality, data profiling and ETL tasks Preferred</t>
  </si>
  <si>
    <t>Two (2) or more years working with major DBMSs (Microsoft SQL Server, MySQL or similar): both DDL and DML Preferred</t>
  </si>
  <si>
    <t>Prior experience building scalable Business Intelligence dashboards using QlikView, Qlik Sense, Tableau, Power BI or similar Required</t>
  </si>
  <si>
    <t>Strong Excel skills, with previous experience developing macros and automation (VBA) - Required</t>
  </si>
  <si>
    <t>Microsoft Azure, AWS, Google Cloud Platform experience a plus</t>
  </si>
  <si>
    <t>Experience in the primary and secondary hospital information systems (ex: EMR, LIS, RIS) - Preferred</t>
  </si>
  <si>
    <t>Firm grasp on using data and analytics to facilitate discovery, enlightenment and improvement - Required</t>
  </si>
  <si>
    <t>Desirable Skills, Attributes and Qualifications:</t>
  </si>
  <si>
    <t>Naturally curious spirit, and insatiable appetite for learning</t>
  </si>
  <si>
    <t>Experience in the consulting industry</t>
  </si>
  <si>
    <t>Experience in the diagnostics industry</t>
  </si>
  <si>
    <t>Background in process improvement</t>
  </si>
  <si>
    <t>Lean Six Sigma Black Belt</t>
  </si>
  <si>
    <t>Fluency in English and at least one other language is a plus.</t>
  </si>
  <si>
    <t>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t>
  </si>
  <si>
    <t>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t>
  </si>
  <si>
    <t>At Danaher, we are dedicated to building and sustaining a truly diverse and inclusive culture. These are not just words on a pageDiversity and Inclusion is a top priority for the company, and it ties deeply to each of our core values.</t>
  </si>
  <si>
    <t>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here.",3.6,"Beckman Coulter Diagnostics</t>
  </si>
  <si>
    <t>3.6","New York, NY","Brea, CA",10000+ employees,1935,Subsidiary or Business Segment,Health Care Products Manufacturing,Manufacturing,$2 to $5 billion (USD),"Abbott Laboratories, Roche, Thermo Fisher Scientific",0,0,54,92,73.0,Beckman Coulter Diagnostics,NY,0,85,0,0,0,1,1,analyst,na,6513,3</t>
  </si>
  <si>
    <t>455,Data Scientist,$61K-$100K (Glassdoor est.),"Who we are:</t>
  </si>
  <si>
    <t>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t>
  </si>
  <si>
    <t>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t>
  </si>
  <si>
    <t>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t>
  </si>
  <si>
    <t>Design, execute, and evaluate experiments</t>
  </si>
  <si>
    <t>Automate workflows and apply scientific methods to solve business and engineering problems</t>
  </si>
  <si>
    <t>Perform analyses on large sets of data to extract actionable insights that will help drive decisions across the business</t>
  </si>
  <si>
    <t>Communicate data-driven insights and recommendations to non-technical stakeholders</t>
  </si>
  <si>
    <t>Work closely with product owners, designers, data engineers, marketing teams and others across the company</t>
  </si>
  <si>
    <t>Work on challenging projects using cutting-edge technologies</t>
  </si>
  <si>
    <t>Bring analytical rigor and statistical methods to the challenges of measuring quality, improving products, and understanding the behavior of end-users</t>
  </si>
  <si>
    <t>Be the subject matter expert and propose new ideas</t>
  </si>
  <si>
    <t>We are looking for talented individuals to join our team in building the analytical components of our software that at heart of it uses data analytics and machine learning</t>
  </si>
  <si>
    <t>MS or PhD in a quantitative discipline (e.g., statistics, operations research, computer science, mathematics, physics, electrical engineering, industrial engineering)</t>
  </si>
  <si>
    <t>Minimum 1 year of work experience</t>
  </si>
  <si>
    <t>2+ years of industry experience</t>
  </si>
  <si>
    <t>Experience presenting insights to executives and non-technical audiences around product analytics results into business recommendations</t>
  </si>
  <si>
    <t>Applied experience with data analysis and machine learning (such as logistic regression, random forest, gradient boosting, clustering) on large datasets</t>
  </si>
  <si>
    <t>You have the technical competence to perform advanced analytics:</t>
  </si>
  <si>
    <t>Python/R</t>
  </si>
  <si>
    <t>Apache Airflow</t>
  </si>
  <si>
    <t>Experience designing and implementing machine learning pipelines in production environments</t>
  </si>
  <si>
    <t>Demonstrated willingness to both teach others and learn new techniques</t>
  </si>
  <si>
    <t>You are able to work independently but have great collaboration skills</t>
  </si>
  <si>
    <t>You believe in what you do and feel a vested interest in companyâ€™s success</t>
  </si>
  <si>
    <t>Bonus if you have the following experience:</t>
  </si>
  <si>
    <t>Developed and implemented experimentation pipeline</t>
  </si>
  <si>
    <t>Developed and implemented recommender engine in production</t>
  </si>
  <si>
    <t>Delivered and implemented production quality code</t>
  </si>
  <si>
    <t>Understanding of microservice design</t>
  </si>
  <si>
    <t>Expected Hours of Work:</t>
  </si>
  <si>
    <t>This is a full-time position. Generally, work is performed Monday through Friday, though holidays and weekends may be required.</t>
  </si>
  <si>
    <t>We believe in equal employment opportunities:</t>
  </si>
  <si>
    <t>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</si>
  <si>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t>
  </si>
  <si>
    <t>-----------------------------------------------</t>
  </si>
  <si>
    <t>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t>
  </si>
  <si>
    <t>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t>
  </si>
  <si>
    <t>IHS Markit maintains a substance-free workplace</t>
  </si>
  <si>
    <t xml:space="preserve"> employees may be asked to submit to a drug test (where permitted by law). In addition, as a federal contractor in the United States, the company participates in the E-Verify Program to confirm eligibility to work.</t>
  </si>
  <si>
    <t>For information please click on the following links:</t>
  </si>
  <si>
    <t>IHS Markit Business Code of Conduct</t>
  </si>
  <si>
    <t>Right to Work</t>
  </si>
  <si>
    <t>EEO is the Law</t>
  </si>
  <si>
    <t>EEO is the Law Supplement</t>
  </si>
  <si>
    <t>Pay Transparency Statement</t>
  </si>
  <si>
    <t>Current Colleagues</t>
  </si>
  <si>
    <t>If you are currently employed by IHS Markit, please apply internally via the Workday internal careers site.",3.5,"IHS Markit</t>
  </si>
  <si>
    <t>3.5","New York, NY","London, United Kingdom",10000+ employees,2016,Company - Public,Consulting,Business Services,$2 to $5 billion (USD),"Thomson Reuters, International Data Group",0,0,61,100,80.5,IHS Markit,NY,0,4,1,0,0,1,0,data scientist,na,6438,2</t>
  </si>
  <si>
    <t>456,Data Scientist,$81K-$140K (Glassdoor est.),"As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t>
  </si>
  <si>
    <t xml:space="preserve"> on which we will build automated eCommerce systems. You will work with internal business stakeholders and strategic partners to identify opportunities for collaborative development and foster a data-driven culture between relevant teams.</t>
  </si>
  <si>
    <t>Work with the larger data science team to analyze large data sets and develop custom models/algorithms to uncover trends, patterns and insights</t>
  </si>
  <si>
    <t>Write clean, organized machine learning code using standard software engineering methodologies</t>
  </si>
  <si>
    <t>Provide critical thought leadership to enhance organizational capabilities by utilizing big and small data</t>
  </si>
  <si>
    <t xml:space="preserve"> work with DSA team members to identify and execute on opportunities for enhancement</t>
  </si>
  <si>
    <t>Qualifications/Requirements</t>
  </si>
  <si>
    <t>Education in a computer science/math related technical field (Masters preferred, bachelors minimum)</t>
  </si>
  <si>
    <t>Development experience in Python Experience and or familiarity NumPy, Pandas, Sklearn, SQL/NoSQL databases</t>
  </si>
  <si>
    <t>Experience using Tensorflow or similar framework to design custom deep learning systems</t>
  </si>
  <si>
    <t>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t>
  </si>
  <si>
    <t>Demonstrated ability to effectively and concisely communicate with both business and technical audiences Bonus points for deep RL or NLP experience</t>
  </si>
  <si>
    <t>Powered by JazzHR",-1.0,ALIN,"New York, NY","Noida, India",Unknown,-1,Company - Private,-1,-1,Unknown / Non-Applicable,-1,0,0,81,140,110.5,ALIN,NY,0,-1,1,0,0,0,0,data scientist,na,1838,0</t>
  </si>
  <si>
    <t>457,Staff BI and Data Engineer,$80K-$148K (Glassdoor est.),"Job Description: Staff BI and Data Engineer</t>
  </si>
  <si>
    <t>458,Data Scientist,$108K-$171K (Glassdoor est.),Advanced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teamwork,3.5,"e-IT Professionals Corp.</t>
  </si>
  <si>
    <t>3.5","Foster City, CA","Canton, MI",51 to 200 employees,-1,Company - Private,"Health, Beauty, &amp; Fitness",Consumer Services,$5 to $10 million (USD),-1,0,0,108,171,139.5,e-IT Professionals Corp.,CA,0,-1,1,0,0,0,0,data scientist,na,1131,0</t>
  </si>
  <si>
    <t>459,Data Scientist,$112K-$179K (Glassdoor est.),"Hi,</t>
  </si>
  <si>
    <t>Greetings of the Day!!!</t>
  </si>
  <si>
    <t>Looking for Data Scientist for below requirement.</t>
  </si>
  <si>
    <t>Job Title: Data Scientist with SQL, Python, R, Tableau.</t>
  </si>
  <si>
    <t>Location: Manhattan, NY</t>
  </si>
  <si>
    <t>Duration: 12 Months Plus</t>
  </si>
  <si>
    <t>Interview Mode: F2F Mandatory.</t>
  </si>
  <si>
    <t>Experience requirements</t>
  </si>
  <si>
    <t>5+ years as a data scientist leading efforts to identify relevant questions, collect data from a multitude of different data sources, organize the information, translate results into solutions, and communicate findings in a way that positively affects decisions</t>
  </si>
  <si>
    <t>5+ years working with SQL, Python, R, Tableau and other data science programing languages and tools</t>
  </si>
  <si>
    <t>Strong quantitative and problem-solving skills</t>
  </si>
  <si>
    <t>Experience and passion for data wrangling, data cleaning, and ETL</t>
  </si>
  <si>
    <t>Experience working with administrative data sets</t>
  </si>
  <si>
    <t>Experience with statistical modelling and machine leaning analysis</t>
  </si>
  <si>
    <t>Experience with Bayesian analysis</t>
  </si>
  <si>
    <t>Proficiency in GIS concepts and software (ArcGIS, Google Maps, QGIS, Carto)</t>
  </si>
  <si>
    <t>Attention to detail for documenting work processes and writing clear instructions for technical tasks</t>
  </si>
  <si>
    <t>Ability to distill complex material into actionable recommendations</t>
  </si>
  <si>
    <t>Excellent written and oral communication skills</t>
  </si>
  <si>
    <t>JOB Duties</t>
  </si>
  <si>
    <t>Ă‚ Develop SQL and Python queries to analyze the completeness and quality of key data elements in StreetSmart, including demographics, caseload history, mental illness diagnoses, and substance abuse details</t>
  </si>
  <si>
    <t>Ă‚ Develop and monitor a data cleaning prioritization plan, working with a data analyst dedicated to data cleaning</t>
  </si>
  <si>
    <t>Ă‚ Manipulate and analyze administrative data in order to predict outcomes and make data-driven recommendations</t>
  </si>
  <si>
    <t>Ă‚ Apply statistical and data mining techniques to conduct performance audits, trend analysis, and predictive analytics using StreetSmart data</t>
  </si>
  <si>
    <t>Ă‚ Collaborate with team members to develop novel strategies for technical analysis</t>
  </si>
  <si>
    <t>Ă‚ Evaluate ethical implications of design choices for predictive analytics models and automated decision support systems</t>
  </si>
  <si>
    <t>Ă‚ Create and present compelling reports to stakeholders based upon project findings and methods</t>
  </si>
  <si>
    <t>Ă‚</t>
  </si>
  <si>
    <t>If interested, kindly do share profiles to madhavi(at)impetususa(dot)com",4.8,"TechProjects</t>
  </si>
  <si>
    <t>4.8","New York, NY","North Brunswick, NJ",1 to 50 employees,2011,Company - Private,IT Services,Information Technology,Unknown / Non-Applicable,-1,0,0,112,179,145.5,TechProjects,NY,0,9,1,0,0,0,1,data scientist,na,2145,0</t>
  </si>
  <si>
    <t>460,Data Scientist,$63K-$111K (Glassdoor est.),"Job Description</t>
  </si>
  <si>
    <t>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t>
  </si>
  <si>
    <t>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t>
  </si>
  <si>
    <t>YOU WILL:</t>
  </si>
  <si>
    <t>Drive the ongoing advancement and refinement of Biz2Credit?s credit decisioning &amp; pricing model - optimizing risk and return while dramatically reducing decision cycle times.</t>
  </si>
  <si>
    <t>Continuously evaluate alternative data sources and structures to document and improve the efficacy of our customer conversion models and processes.</t>
  </si>
  <si>
    <t>Harness the power of Biz2Credit?s technology to proactively identify emerging risks as well as opportunities with our customers.</t>
  </si>
  <si>
    <t>Play a leadership role in the design and implementation of ongoing operational and risk reporting and analytics.</t>
  </si>
  <si>
    <t>Work on data projects and proposals involving Biz2Credit?s financial services partners worldwide (banks, non-banks, debt investors, equity investors and others) to analyze, classify and visualize credit-related data.</t>
  </si>
  <si>
    <t>WE'RE LOOKING FOR SOMEONE WITH:</t>
  </si>
  <si>
    <t>Degree in Statistics, Applied Mathematics, Engineering, Computer Science or other quantitative fields from leading university</t>
  </si>
  <si>
    <t xml:space="preserve"> Advanced degree preferred.</t>
  </si>
  <si>
    <t>2- 4 years experience performing quantitative analysis within self-directed roles.</t>
  </si>
  <si>
    <t>Practical hands-on experience in the development and implementation of new predictive models and comfortable in learning new statistical tools and techniques.</t>
  </si>
  <si>
    <t>Ability to visualize and communicate sophisticated data and models to all audiences.</t>
  </si>
  <si>
    <t>Specific demonstrated experience, knowledge, accuracy and speed of execution in Powerpoint, Excel, Excel VBA and R (knowledge of other programming knowledge and/or Stata is a plus) Highly motivated, versatile, capable of working independently with demonstrated initiative.",4.0,"Biz2Credit Inc</t>
  </si>
  <si>
    <t>4.0","New York, NY","New York, NY",201 to 500 employees,2007,Company - Private,Lending,Finance,$100 to $500 million (USD),"Fundera, Bond Street, OnDeck",0,0,63,111,87.0,Biz2Credit Inc,NY,1,13,0,0,0,0,1,data scientist,na,2496,3</t>
  </si>
  <si>
    <t>461,Data Scientist,$75K-$126K (Glassdoor est.),"PeoplesBank is the largest mutually chartered bank in Western Massachusetts and a leader in green values, sustainable energy financing, and charitable giving. Come join our team of dedicated individuals who want to contribute to a dynamic, successful organization.</t>
  </si>
  <si>
    <t>Schedule:Monday through Wednesday and Friday8:30am-4:30pm, Thursday 8:30am-5:00pm</t>
  </si>
  <si>
    <t>Â·Analyze, interpret and visualize complex datacreating conceptual, logical and physical data models to determine the most appropriate method to represent data for business consumption</t>
  </si>
  <si>
    <t>Â·Lead analytic projects and track overall performance of assigned projects including conversion rates and retargeting</t>
  </si>
  <si>
    <t xml:space="preserve"> recommend process and procedure improvements as a result of analytics.</t>
  </si>
  <si>
    <t>Â·Manage the Marketing platform by working closely with the marketing team to identify opportunities and implement campaigns for the Marketing team.</t>
  </si>
  <si>
    <t>Â·Manage ad hoc analyses to supportbank wide initiatives</t>
  </si>
  <si>
    <t>Â·Direct and perform a variety of advanced analyses including data mining and research</t>
  </si>
  <si>
    <t xml:space="preserve"> provide recommendations based on key findings.</t>
  </si>
  <si>
    <t>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t>
  </si>
  <si>
    <t>Â·Manage large&amp; complex analytical projects, data exploration, model building&amp; testing.</t>
  </si>
  <si>
    <t>Â·Work cross-functionally with multiple internal teams developing strong working relationships and have a hands-on mentality.</t>
  </si>
  <si>
    <t>Â·Explore new data sources, analytical techniques and industry trends to ensure ongoing competitive advantage.</t>
  </si>
  <si>
    <t>Â·Measure and report performance of bank promotions and assess against goals</t>
  </si>
  <si>
    <t xml:space="preserve"> Identify trends and insights and make recommendations to optimize performance based on insights.</t>
  </si>
  <si>
    <t>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t>
  </si>
  <si>
    <t>Â·Create new and manage existing folders, reports, dashboards, and agents in the data management system to ensure timely and accurate data reporting for use by bank managers for decision purposes.</t>
  </si>
  <si>
    <t>Â·Completes all yearly compliance training and testing and complies with bank, federal, and state regulations.Adheres to departmental and bank-wide service standards.</t>
  </si>
  <si>
    <t>Â·Adheres to departmental and bank-wide service standards. Complies with Bank Policies and Procedures</t>
  </si>
  <si>
    <t>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t>
  </si>
  <si>
    <t>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t>
  </si>
  <si>
    <t>Education and/or Experience:</t>
  </si>
  <si>
    <t>Generally requires a Masterâ€™s degree, preferably, in business administration, finance, or data/information sciences plus five to ten years of relevant experience or an equivalent combination of education and experience.</t>
  </si>
  <si>
    <t>Computer Skills:</t>
  </si>
  <si>
    <t>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t>
  </si>
  <si>
    <t>Other skills and knowledge</t>
  </si>
  <si>
    <t>Bring a strong background with proven experience in digital analytics, measurement, modeling, and data quality.</t>
  </si>
  <si>
    <t>Solid Analytical/statistical skills. Ability to think deeply about statistical issues as well as business and marketing implications.</t>
  </si>
  <si>
    <t>Passion to self-educate and keep up-to-date on the latest Analytics trends in marketing, banking and other fields.</t>
  </si>
  <si>
    <t>Excellent attention to detail, data accuracy, and quality of output. Proactively seeks opportunities to serve in leadership roles while serving as a role model.</t>
  </si>
  <si>
    <t>Time Management:Strong time management skills, proficiency in prioritizing, scheduling and managing multiple project schedules and different levels of criticality.",4.2,"PeoplesBank</t>
  </si>
  <si>
    <t>4.2","Holyoke, MA","Holyoke, MA",201 to 500 employees,1885,Company - Private,Banks &amp; Credit Unions,Finance,$50 to $100 million (USD),-1,0,0,75,126,100.5,PeoplesBank,MA,1,135,0,0,0,0,1,data scientist,na,5013,0</t>
  </si>
  <si>
    <t>462,Data Scientist Manager,$110K-$184K (Glassdoor est.),"5-10 years professional work experience as a data scientist or on advanced analytics / statistics projects.</t>
  </si>
  <si>
    <t>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t>
  </si>
  <si>
    <t>Masterâ€™s degree from top tier college/university in Computer Science, Statistics, Economics, Physics, Engineering, Mathematics, or other closely related field.</t>
  </si>
  <si>
    <t>PhD preferred.</t>
  </si>
  <si>
    <t>Strong understanding and application of statistical methods and skills: distributions, experimental design, variance analysis, A/B testing, and regression.</t>
  </si>
  <si>
    <t>Statistical emphasis on data mining techniques, Bayesian Networks Inference, CHAID, CART, association rule, linear and non-linear regression, hierarchical mixed models/multi-level modeling, and ability to answer questions about underlying algorithms and processes.</t>
  </si>
  <si>
    <t>Experience with both Bayesian and frequentist methodologies.</t>
  </si>
  <si>
    <t>Mastery of statistical software, scripting languages, and packages (e.g. R, Matlab, SAS, Python, Pearl, Scikit-learn, Caffe, SAP Predictive Analytics, KXEN, ect.).Knowledge of or experience working with database systems (e.g. SQL, NoSQL, MongoDB, Postgres, ect.)</t>
  </si>
  <si>
    <t>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t>
  </si>
  <si>
    <t>Preferred experience with NLP, Graph Theory, Neural Networks (RNNs/CNNs), sentiment analysis, and Azure ML..</t>
  </si>
  <si>
    <t>Experience building scalable data pipelines and with data engineering/ feature engineering.</t>
  </si>
  <si>
    <t>Preferred experience with web-scrapping.</t>
  </si>
  <si>
    <t>Experience building and deploying predictive models.</t>
  </si>
  <si>
    <t>Expertise using PowerPoint and clearly articulating findings/ presenting solutions.</t>
  </si>
  <si>
    <t>Excellent team-oriented interpersonal skills and demonstrated leadership.</t>
  </si>
  <si>
    <t>Proven track record delivering successful data science projects and working with global teams.</t>
  </si>
  <si>
    <t>Demonstrated leadership by building Data Science teams and fostering growth.</t>
  </si>
  <si>
    <t>Candidates should be flexible / willing to work across this delivery landscape which includes and not limited to Agile Applications Development, Support and Deployment.</t>
  </si>
  <si>
    <t>Applicants for employment in the US must have valid work authorization that does not now and/or will not in the future require sponsorship of a visa for employment authorization in the US by Capgemini.</t>
  </si>
  <si>
    <t>(Includes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t>
  </si>
  <si>
    <t>Required Skills and Experience:</t>
  </si>
  <si>
    <t>You Supervise, mentor, guide other data analysts. Represent data analyst team in project team meetings.</t>
  </si>
  <si>
    <t>â€˘ Qualifications: 7 â€“ 10 (3 years min relevant experience in the role), Bachelorâ€™s Degree.</t>
  </si>
  <si>
    <t>â€˘ Must have experience in Software Engineering Techniques, Software Engineering Architecture, Software Engineering Lifecycle and Data Management.</t>
  </si>
  <si>
    <t>â€˘ Should be proficient in Business Analysis, Business Knowledge, Software Engineering Leadership, Architecture Knowledge and Technical Solution Design.</t>
  </si>
  <si>
    <t>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
  </si>
  <si>
    <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t>
  </si>
  <si>
    <t>Click the following link for more information on your rights as an Applicant - http://www.capgemini.com/resources/equal-employment-opportunity-is-the-law</t>
  </si>
  <si>
    <t>About Capgemini</t>
  </si>
  <si>
    <t>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t>
  </si>
  <si>
    <t>Visit us at www.capgemini.com. People matter, results count.",3.8,"Capgemini</t>
  </si>
  <si>
    <t>3.8","New York, NY","Paris, France",10000+ employees,1967,Company - Public,Enterprise Software &amp; Network Solutions,Information Technology,$10+ billion (USD),"Accenture, CGI, Sopra Steria",0,0,110,184,147.0,Capgemini,NY,0,53,1,0,1,0,1,data scientist,na,5478,3</t>
  </si>
  <si>
    <t>463,Data Engineer,$76K-$145K (Glassdoor est.),"Data Engineer</t>
  </si>
  <si>
    <t>New York (Home Office) - New York, NY</t>
  </si>
  <si>
    <t>Education Level</t>
  </si>
  <si>
    <t>4 Year Degree</t>
  </si>
  <si>
    <t>Undisclosed</t>
  </si>
  <si>
    <t>Job Shift</t>
  </si>
  <si>
    <t>Greater New York Mutual Insurance Company (""GNY"") is an A+ rated, financially stable and growing property casualty insurance company with locations throughout the Northeast. We are currently looking for a dynamic and highly motivated Data Engineer for our New York office.</t>
  </si>
  <si>
    <t>Develop, construct, test, and maintain architectures, such as databases and analytic environments and platform required for structured, semi-structured and unstructured data</t>
  </si>
  <si>
    <t>Design and develop data pipelines that deliver accurate, consistent, and traceable datasets for data science projects</t>
  </si>
  <si>
    <t>Support regular and ad-hoc data needs for data scientists</t>
  </si>
  <si>
    <t>Provide recommendations and implement ways to improve data reliability, efficiency, and quality</t>
  </si>
  <si>
    <t>Bachelorâ€™s or Masterâ€™s degree obtained from an accredited institution preferably in Computer Science, Computer Engineering, and Software Engineering, Data Science, or a related field</t>
  </si>
  <si>
    <t>3-5 years of professional experience in data science or related field</t>
  </si>
  <si>
    <t>Experience in database deployment and management and proficient in SQL</t>
  </si>
  <si>
    <t>Experience in data warehousing and ETL (Extract, Transform, and Load)</t>
  </si>
  <si>
    <t>Proficient in R, Python, VBA, Excel and Word</t>
  </si>
  <si>
    <t>Excellent oral and written communication skills",3.7,"GNY Insurance Companies</t>
  </si>
  <si>
    <t>3.7","New York, NY","New York, NY",201 to 500 employees,1914,Company - Private,Insurance Carriers,Insurance,$100 to $500 million (USD),"Travelers, Chubb, Crum &amp; Forster",0,0,76,145,110.5,GNY Insurance Companies,NY,1,106,1,0,0,0,1,data engineer,na,1506,3</t>
  </si>
  <si>
    <t>464,Marketing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</si>
  <si>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465,Data Scientist,$70K-$118K (Glassdoor est.),"Hello Associates,</t>
  </si>
  <si>
    <t>*****Greetings from Conch Technologies*****</t>
  </si>
  <si>
    <t>Title: Data Scientist</t>
  </si>
  <si>
    <t>Length: 12+ month's contract</t>
  </si>
  <si>
    <t>Location:Ă‚Waltham, MA</t>
  </si>
  <si>
    <t>Inperson Must</t>
  </si>
  <si>
    <t>Lead major projects from conception to completion, working with multiple teams of stakeholders directly to understand and address their analytic needs.</t>
  </si>
  <si>
    <t>Identify, extract, and integrate data sets ranging in size from spreadsheets to big data</t>
  </si>
  <si>
    <t xml:space="preserve"> prepare and clean data for use in advanced analysis.</t>
  </si>
  <si>
    <t>Employ sophisticated analytics programs, machine learning, and statistical methods for predictive and prescriptive modeling, forecasting, and simulations.</t>
  </si>
  <si>
    <t>Develop structured, documented, version-controlled code that enables automation and post-roll out customer self-service reports.</t>
  </si>
  <si>
    <t>Contribute toward the strategic vision for shaping the Data Science Team of tomorrow.</t>
  </si>
  <si>
    <t>Be intellectually curious and enjoy learning.</t>
  </si>
  <si>
    <t>Works well in a team.</t>
  </si>
  <si>
    <t>5+ years of experience in business environment as a data scientist/business analyst/quantitative analyst and a Bachelors degree</t>
  </si>
  <si>
    <t xml:space="preserve"> or 5+ years of similar experience and a Masters degree</t>
  </si>
  <si>
    <t xml:space="preserve"> or 3+ years of similar experience and a PhD.</t>
  </si>
  <si>
    <t>Experience leading projects and/or teams.</t>
  </si>
  <si>
    <t>Demonstrated ability to communicate and interact with business stakeholders</t>
  </si>
  <si>
    <t>Demonstrated ability to translate technical knowledge into business terms</t>
  </si>
  <si>
    <t>Fluency in: Machine learning tools, techniques, visual basics, and writing macros. Python object-oriented programming/development, SQL and NoSQL.</t>
  </si>
  <si>
    <t>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t>
  </si>
  <si>
    <t>Can query, clean, and merge datasets from various sources</t>
  </si>
  <si>
    <t>Strong Statistical and Mathematical background is required:</t>
  </si>
  <si>
    <t>Math (e.g., linear algebra, calculus, and probability)</t>
  </si>
  <si>
    <t>Statistics (e.g., hypothesis testing, descriptive statistics, etc</t>
  </si>
  <si>
    <t>Preferred Skills and Experience:</t>
  </si>
  <si>
    <t>Familiar with cloud computing in Linux environment (Azure / AWS is a plus)</t>
  </si>
  <si>
    <t>Strong Business Analytics background (NPV, DCF, and Cost Benefit Analysis)</t>
  </si>
  <si>
    <t>Regulated utility experience</t>
  </si>
  <si>
    <t>Big data frameworks (Hadoop, Spark, Hive)</t>
  </si>
  <si>
    <t>NoSQL experience</t>
  </si>
  <si>
    <t>Experimental Design experience</t>
  </si>
  <si>
    <t>GIS knowledge (ArcGIS is a plus)</t>
  </si>
  <si>
    <t>Interactive visualization tools (Tableau / Power BI is a plus)</t>
  </si>
  <si>
    <t>Knowledge of Agile frameworks</t>
  </si>
  <si>
    <t>Ability to learn multiple programming languages/database engines in addition to those required above for the purposes of analyzing and using data</t>
  </si>
  <si>
    <t xml:space="preserve"> not software development.</t>
  </si>
  <si>
    <t>Can describe machine learning tools and techniques (supervised and unsupervised) to a non-technical audience</t>
  </si>
  <si>
    <t>Candidate may be subject to background check and drug test.</t>
  </si>
  <si>
    <t>With Regards,</t>
  </si>
  <si>
    <t>NageeshĂ‚GĂ‚</t>
  </si>
  <si>
    <t>Main:Ă‚901-313-3066</t>
  </si>
  <si>
    <t>Email:Ă‚nagesh@conchtech.com</t>
  </si>
  <si>
    <t>Web:Ă‚www.conchtech.comĂ‚",4.6,"Conch Technologies, Inc</t>
  </si>
  <si>
    <t>4.6","Waltham, MA","Memphis, TN",51 to 200 employees,-1,Company - Private,Consulting,Business Services,$5 to $10 million (USD),-1,0,0,70,118,94.0,"Conch Technologies, Inc",MA,0,-1,1,0,1,1,0,data scientist,na,2956,0</t>
  </si>
  <si>
    <t>466,Senior Data Scientist,$94K-$153K (Glassdoor est.),"Medidata: Conquering Diseases Together</t>
  </si>
  <si>
    <t>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SystĂ¨mes company, is headquartered in New York City and has offices around the world to meet the needs of its customers. Discover more at www.medidata.com.</t>
  </si>
  <si>
    <t>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t>
  </si>
  <si>
    <t>Your Mission:</t>
  </si>
  <si>
    <t>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t>
  </si>
  <si>
    <t>Solve some of the most complex problems in healthcare, translating complex data into meaningful insights</t>
  </si>
  <si>
    <t>Design, develop and validate statistical models for novel medical applications. Areas of team focus include Clinical Trial analytics</t>
  </si>
  <si>
    <t>Provide support functions around model-building, including data cleaning and code review</t>
  </si>
  <si>
    <t>Ability to understand and peer review complex, multivariable statistical models and data analytics solutions using machine learning algorithms</t>
  </si>
  <si>
    <t>Ability to work independently on complex and diverse issues and propose solutions</t>
  </si>
  <si>
    <t>Bring to production developed methods and code for integration with existing/new products</t>
  </si>
  <si>
    <t>Work directly with our team comprised of the brightest minds in technology, research and mathematics as well as senior interfaces from leading life sciences companies across the globe</t>
  </si>
  <si>
    <t>Your Competencies:</t>
  </si>
  <si>
    <t>Ability to translate business challenges into data pipelines &amp; model framework, owning and driving successful projects</t>
  </si>
  <si>
    <t>Strong verbal and written communication</t>
  </si>
  <si>
    <t xml:space="preserve"> collaborative focus</t>
  </si>
  <si>
    <t>Fluency in statistical tools and programming languages that allow you to be self-sufficient in handling data (R, Python, SQL)</t>
  </si>
  <si>
    <t>Ability to apply Machine Learning techniques (classification, regressions, feature selection etc.)</t>
  </si>
  <si>
    <t>Your Education &amp; Experience:</t>
  </si>
  <si>
    <t>Masters or Ph.D. in Math, Statistics, Computer Science, Physics, Engineering, Bioinformatics or another quantitative field with a strong foundation in statistical methodology</t>
  </si>
  <si>
    <t>2-3+ years of experience with statistical analysis in a healthcare related field</t>
  </si>
  <si>
    <t>Experience with large healthcare datasets, Machine Learning techniques (classification, regressions, feature selection etc.)</t>
  </si>
  <si>
    <t>Experience using Git version control</t>
  </si>
  <si>
    <t>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t>
  </si>
  <si>
    <t>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t>
  </si>
  <si>
    <t>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t>
  </si>
  <si>
    <t>#LI-AS1",4.3,"Medidata Solutions</t>
  </si>
  <si>
    <t>4.3","New York, NY","New York, NY",1001 to 5000 employees,1999,Company - Public,Enterprise Software &amp; Network Solutions,Information Technology,$500 million to $1 billion (USD),Oracle,0,0,94,153,123.5,Medidata Solutions,NY,1,21,1,0,0,1,0,data scientist,senior,4816,1</t>
  </si>
  <si>
    <t>467,"Principal Scientist, Hematology",$54K-$115K (Glassdoor est.),"SUMMARY</t>
  </si>
  <si>
    <t>468,Data Analyst,$50K-$92K (Glassdoor est.),"Data Analyst</t>
  </si>
  <si>
    <t>469,Software Data Engineer - College,$49K-$97K (Glassdoor est.),"Applies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t>
  </si>
  <si>
    <t>Codes limited enhancements, updates, and programming changes for portions and subsystems of data pipelines, repositories or models for structured/unstructured data.</t>
  </si>
  <si>
    <t>Analyzes design and determines coding, programming, and integration activities required based on objectives and guidance from more senior project team members.</t>
  </si>
  <si>
    <t>Executes established portions of testing plans, protocols, and documentation for assigned portion of application</t>
  </si>
  <si>
    <t>Participates as a member of a project team of other data science professionals to develop reliable, cost effective and high-quality solutions for assigned data system, model, or component.</t>
  </si>
  <si>
    <t>Knowledge &amp; Skills</t>
  </si>
  <si>
    <t>Using data engineering tools, languages, frameworks to cleanse, mine and explore data.</t>
  </si>
  <si>
    <t>Basic understanding of NoSQL &amp; relational based systems along with complex, distributed and massively parallel systems.</t>
  </si>
  <si>
    <t>Ability to apply analytical and problem-solving skills.</t>
  </si>
  <si>
    <t>Ability to understand complex data structures.</t>
  </si>
  <si>
    <t>Understanding of database technologies and management systems.</t>
  </si>
  <si>
    <t>Understanding of database architecture testing methodology, including execution of test plans, debugging, and testing scripts and tools.</t>
  </si>
  <si>
    <t>Scope &amp; Impact</t>
  </si>
  <si>
    <t>Collaborates with peers, senior engineers, data scientists and project team.</t>
  </si>
  <si>
    <t>Typically partners with more senior Individual Contributors.</t>
  </si>
  <si>
    <t>Supports projects requiring data engineering solutions expertise.</t>
  </si>
  <si>
    <t>Bachelor's or Master's degree in Computer Science, Information Systems, Engineering, or equivalent.</t>
  </si>
  <si>
    <t>Typically 0-2 years experience.",4.0,"HP Inc.</t>
  </si>
  <si>
    <t>4.0","Corvallis, OR","Palo Alto, CA",10000+ employees,1939,Company - Public,Computer Hardware &amp; Software,Information Technology,Unknown / Non-Applicable,-1,0,0,49,97,73.0,HP Inc.,OR,0,81,0,0,0,0,0,data engineer,na,2195,0</t>
  </si>
  <si>
    <t>470,"Director - Data, Privacy and AI Governance",$67K-$135K (Glassdoor est.),"What great looks like in this role</t>
  </si>
  <si>
    <t>471,Staff Machine Learning Engineer,$138K-$224K (Glassdoor est.),"Join the Mobile Future with Tapjoy</t>
  </si>
  <si>
    <t>472,Data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</si>
  <si>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473,Lead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</si>
  <si>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474,Senior Data Scientist - Algorithms,$150K-$180K (Glassdoor est.),"Company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t>
  </si>
  <si>
    <t>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t>
  </si>
  <si>
    <t>Work with an interdisciplinary technical team to develop statistical models in Quartetâ€™s platform.</t>
  </si>
  <si>
    <t>Apply data mining and machine learning techniques to develop better personalization and recommendation for patientsâ€™ and doctorsâ€™ needs.</t>
  </si>
  <si>
    <t>Design and develop effective models, features, and algorithms involving multiple datasets - user activity, EHR, ADT, medical claims, pharmacy claims, lab test claims etc.</t>
  </si>
  <si>
    <t>Derive insights from descriptive analysis that drive a data-informed process for experimenting with new products to improve patient outcomes.</t>
  </si>
  <si>
    <t>Experience building high quality data products.</t>
  </si>
  <si>
    <t>7+ years experience as a data scientist, software engineer with predictive modeling, or similar experience of solving real problems with data mining and machine learning techniques.</t>
  </si>
  <si>
    <t>PhD or Masterâ€™s Degree in computer science, machine learning, applied statistics, physics, or a related quantitative discipline.</t>
  </si>
  <si>
    <t>Proficiency in building Machine Learning (supervised and unsupervised) models and recommendation systems.</t>
  </si>
  <si>
    <t>Strong knowledge of mathematical fundamentals: probability theory, linear algebra and statistics.</t>
  </si>
  <si>
    <t>Ability to execute, starting from problem definition, to a working implementation.</t>
  </si>
  <si>
    <t>Ability to clearly communicate across disciplines and work collaboratively.</t>
  </si>
  <si>
    <t>Proficiency in Python and code versioning systems like git.</t>
  </si>
  <si>
    <t>Expertise with data science toolkits like scikit-learn and pandas.</t>
  </si>
  <si>
    <t>Knowledge of software architectures and tools such as Scala, Hadoop.</t>
  </si>
  <si>
    <t>Familiarity working in a Linux server-based environment.</t>
  </si>
  <si>
    <t>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t>
  </si>
  <si>
    <t>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t>
  </si>
  <si>
    <t>Have someone to refer? Email talent@quartethealth.com to submit their details to us.",3.9,"Quartet Health</t>
  </si>
  <si>
    <t>3.9","New York, NY","New York, NY",201 to 500 employees,2014,Company - Private,Enterprise Software &amp; Network Solutions,Information Technology,Unknown / Non-Applicable,-1,0,0,150,180,165.0,Quartet Health,NY,1,6,1,0,0,0,0,data scientist,senior,4815,0</t>
  </si>
  <si>
    <t>475,Information Security Data Analyst,$42K-$80K (Glassdoor est.),"Company Overview</t>
  </si>
  <si>
    <t>476,Lead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</si>
  <si>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477,Data Analyst,$42K-$77K (Glassdoor est.),"The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</si>
  <si>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t>
  </si>
  <si>
    <t>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t>
  </si>
  <si>
    <t>The Data Analyst reports to the Director of Enterprise Data &amp; Analytics.</t>
  </si>
  <si>
    <t>In this role, you will:</t>
  </si>
  <si>
    <t>Produce actionable data insights for our network of schools in the form of interactive dashboards and visualizations, ad hoc reports and analysis.</t>
  </si>
  <si>
    <t>Act as a product manager developing expertise and a vision in one or more domains of schooling data, producing brilliant dashboards and reports while striving for continuous, iterative improvement based on research and feedback from users.</t>
  </si>
  <si>
    <t>Continuously partner with Network and School-based staff to understand school and business data needs and translate those requirements into high-quality work.</t>
  </si>
  <si>
    <t>Serve as a steward of data integrity, applying rigorous standards for calculation of metrics and helping to drive adoption of data governance and data security best practices.</t>
  </si>
  <si>
    <t>Do the work of extracting, transforming and analyzing data with well-formed SQL queries and data and scientific libraries.</t>
  </si>
  <si>
    <t>Be comfortable working in and presenting data in spreadsheets when that is the right solution.</t>
  </si>
  <si>
    <t>Be a change agent and drive innovation with your own ideas.</t>
  </si>
  <si>
    <t>Work in an energetic office on the waterfront in Lower Manhattan, and spend time in our network of high-performing schools where you will be able to see how your work impacts the lives of our scholars, teachers and school leaders.</t>
  </si>
  <si>
    <t>Wed love to hear from you if:</t>
  </si>
  <si>
    <t>You have spent 2-5 years in a similar data analytics role or have equivalent technical competence and experience in education.</t>
  </si>
  <si>
    <t>Have a demonstrated passion for data and working in data-driven organizations.</t>
  </si>
  <si>
    <t>Can construct elegant SQL queries and will keep profiling and optimizing them until they are as efficient as possible.</t>
  </si>
  <si>
    <t>Have familiarity with data warehouse technologies and best practices.</t>
  </si>
  <si>
    <t>Have experience with one or more data BI visualization tools (we are using Sisense) and/or libraries such as D3.</t>
  </si>
  <si>
    <t>Have a high level of comfort using the Python scientific and data libraries, particularly Pandas (or strong familiarity with a comparable system like R, and a strong willingness to learn Python/Pandas).</t>
  </si>
  <si>
    <t>Are comfortable working with ambiguity and possess the discipline to strive for simplicity, clarity and accuracy.</t>
  </si>
  <si>
    <t>Possess top-notch communication skills that allow you to partner with a diverse set of stakeholders and present to executive audiences.</t>
  </si>
  <si>
    <t>Are excited by the opportunity to help reimagine public education.",3.1,"Success Academy Charter Schools</t>
  </si>
  <si>
    <t>3.1","New York, NY","New York, NY",1001 to 5000 employees,2006,School / School District,K-12 Education,Education,$100 to $500 million (USD),-1,0,0,42,77,59.5,Success Academy Charter Schools,NY,1,14,1,0,0,0,1,analyst,na,4348,0</t>
  </si>
  <si>
    <t>478,Scientist Manufacturing - Kentucky BioProcessing,$68K-$139K (Glassdoor est.),"British American Tobacco</t>
  </si>
  <si>
    <t>479,Consultant - Analytics Consulting,$54K-$71K (Glassdoor est.),"Q4 - AINA - Sr RPA Developer (5A) - AA - Hub</t>
  </si>
  <si>
    <t>480,Data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</si>
  <si>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481,Data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</si>
  <si>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1. Functions as Supply Chainâ€™s primary point of contact for managing vendor information, which includes setting up new vendors in the systems and managing all vendor changes, resulting from company mergers and other restructurings.</t>
  </si>
  <si>
    <t>2. Collect, compile, sort and verify the dataâ€™s accuracy or completeness before it is entered.</t>
  </si>
  <si>
    <t>3. Performs data integrity tasks by locating and correcting data entry errors, or reporting them to supervisors.</t>
  </si>
  <si>
    <t>4. Maintains logs of activities, completed work, and/or overall status updates. File completed documents in appropriate locations or distribute them.</t>
  </si>
  <si>
    <t>5. May create or modify data bases according to the needs of the department.</t>
  </si>
  <si>
    <t>6. Provides direction or assistance to users of information regarding data requirements and status of paperwork. May train other data entry employees.</t>
  </si>
  <si>
    <t>7. Makes recommendations and assists in data capture, data extraction and analysis and provides reports relates to vendors.</t>
  </si>
  <si>
    <t>8. Develops, maintains, or implements procedures for data entry, data cleaning, documentation and other administrative tasks.</t>
  </si>
  <si>
    <t>9. May be involved in vendor credentialing processes Identifies and recommends solutions to vendor data management issues and maintains a continuous improvement outlook</t>
  </si>
  <si>
    <t>Skills:Person must have an organized mind to think analytically. Pay close attention to details. Strong computer skills - heavy excel usage - running pivot tables, vlookup, etc. Strong communication skills</t>
  </si>
  <si>
    <t>Education: Associates degree/Bachelorâ€™s Degree preferred</t>
  </si>
  <si>
    <t>Skills:Required</t>
  </si>
  <si>
    <t>HEALTHCARE</t>
  </si>
  <si>
    <t>BIG DATA ANALYTICS</t>
  </si>
  <si>
    <t>CRITICAL THINKING</t>
  </si>
  <si>
    <t>DETAIL ORIENTATED</t>
  </si>
  <si>
    <t>CODING</t>
  </si>
  <si>
    <t>Additional</t>
  </si>
  <si>
    <t>DATA VALIDATION</t>
  </si>
  <si>
    <t>RESEARCH ANALYSIS</t>
  </si>
  <si>
    <t>DATA CLEANSING</t>
  </si>
  <si>
    <t>SUPPLY MANAGEMENT SYSTEMS</t>
  </si>
  <si>
    <t>DATABASE MANAGEMENT SYSTEM</t>
  </si>
  <si>
    <t>EXCEL</t>
  </si>
  <si>
    <t>BILLING</t>
  </si>
  <si>
    <t>ACCOUNTING/PURCHASING</t>
  </si>
  <si>
    <t>ACCESS</t>
  </si>
  <si>
    <t>HIGH RELIABILITY</t>
  </si>
  <si>
    <t>SUPPLY CHAIN MANAGEMENT",3.6,"AXION Healthcare Solutions</t>
  </si>
  <si>
    <t>3.6","New York, NY","New York, NY",1 to 50 employees,1980,Company - Private,Health Care Services &amp; Hospitals,Health Care,$10 to $25 million (USD),"The Execu|Search Group, Prime Staffing",0,0,47,85,66.0,AXION Healthcare Solutions,NY,1,40,0,0,0,0,1,analyst,na,2292,2</t>
  </si>
  <si>
    <t>482,Data Engineer,$65K-$124K (Glassdoor est.),"Title: Data Engineer</t>
  </si>
  <si>
    <t>483,Data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</si>
  <si>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t>
  </si>
  <si>
    <t>Be a key contributor to our suite of data-driven products for customers and solutions for internal stakeholders</t>
  </si>
  <si>
    <t>Be hands-on with Data Analysis and Visualization Development</t>
  </si>
  <si>
    <t>Utilize statistical models to derive deeper insights from our extensive customer and participant data</t>
  </si>
  <si>
    <t>Apply Natural Language Processing capabilities on unstructured data for Topic Modeling, utilized in textual data exploration, feedback insights, voice-of-customer insights, sales enablement, etc.</t>
  </si>
  <si>
    <t>Leverage other Machine Learning techniques for projects including Predictive Modeling, Retention Analysis, etc.</t>
  </si>
  <si>
    <t>Spearhead opportunities for Experimentation and A/B testing in the company, such as outbound email, web optimization, etc.</t>
  </si>
  <si>
    <t>Work with both structured and unstructured data</t>
  </si>
  <si>
    <t>Support the development of reports in Tableau</t>
  </si>
  <si>
    <t>We think it's appealing because you will be able to:</t>
  </si>
  <si>
    <t>Join a company focused on achieving scale with data</t>
  </si>
  <si>
    <t>Work directly with Product and business teams to deliver direct impact to customers and client-facing teams</t>
  </si>
  <si>
    <t>Learn on the job and be(come) an expert on executive education - then apply that expertise to make the entire system better</t>
  </si>
  <si>
    <t>Green-field opportunity be a thought leader in the company on data science best practices and opportunities for applications</t>
  </si>
  <si>
    <t>Are we a match?</t>
  </si>
  <si>
    <t>3+ years of experience in a similar role will position you for success and have a Bachelor's degree in Analytics or related quantitative fields (statistics, Operations research, mathematics, econometrics etc.). An advanced degree is preferred.</t>
  </si>
  <si>
    <t>Experience applying modelling and advanced techniques such as: significance testing, GLM/Regression, Random Forest, Boosting, Trees, text mining</t>
  </si>
  <si>
    <t>Hands-on knowledge of Python/R, SQL is a must</t>
  </si>
  <si>
    <t>You are excited by the challenge of developing complex data-driven solutions while delivering simplicity for the end user.</t>
  </si>
  <si>
    <t>You value hard work, collaboration and the ability to strike the right balance between speed, quality and execution.</t>
  </si>
  <si>
    <t>You know how to get things done and prefer pragmatic solutions to theoretical ones.</t>
  </si>
  <si>
    <t>You are a ""full stack"" data person - you know how to work with large, messy data sets, no matter where or how they are stored OR you are up to figuring it out.</t>
  </si>
  <si>
    <t>You know your math but understand that the flashiest solutions usually aren't always the best.</t>
  </si>
  <si>
    <t>You have experience with some of the tools and languages we use and are excited to learn the others:</t>
  </si>
  <si>
    <t>Python, R, SQL</t>
  </si>
  <si>
    <t>Jupyter Notebooks</t>
  </si>
  <si>
    <t>dBeaver or equivalent</t>
  </si>
  <si>
    <t>Github</t>
  </si>
  <si>
    <t>Highly Desired Additions:</t>
  </si>
  <si>
    <t>AWS Redshift, Snowflake Data Warehouse</t>
  </si>
  <si>
    <t>Hadoop</t>
  </si>
  <si>
    <t>Javascript</t>
  </si>
  <si>
    <t>What you'll get:</t>
  </si>
  <si>
    <t>The opportunity to join a startup on a team with high career-growth potential across the organization</t>
  </si>
  <si>
    <t>A stimulating work environment working with leading-edge, highly-motivated team members</t>
  </si>
  <si>
    <t>Competitive base salary</t>
  </si>
  <si>
    <t>20 days paid vacation</t>
  </si>
  <si>
    <t>Stock options</t>
  </si>
  <si>
    <t>Highly subsidized health insurance</t>
  </si>
  <si>
    <t>Opportunity to take our courses with elite business schools</t>
  </si>
  <si>
    <t>2 months paid parental leave</t>
  </si>
  <si>
    <t>401K with Vanguard</t>
  </si>
  <si>
    <t>Commuter benefits and other perks</t>
  </si>
  <si>
    <t>About ExecOnline</t>
  </si>
  <si>
    <t>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leaders.",4.2,"ExecOnline</t>
  </si>
  <si>
    <t>4.2","New York, NY","New York, NY",51 to 200 employees,2012,Company - Private,Education Training Services,Education,Unknown / Non-Applicable,"Harvard Business School, Coursera, edX",0,0,56,95,75.5,ExecOnline,NY,1,8,1,0,0,1,0,data scientist,na,4341,3</t>
  </si>
  <si>
    <t>484,Machine Learning Engineer,$62K-$112K (Glassdoor est.),"Who Are We?</t>
  </si>
  <si>
    <t>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ď¬elds such as sensor science, signal processing, data fusion, artiď¬cial intelligence (AI), machine learning (ML), and augmented reality (AR).</t>
  </si>
  <si>
    <t>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t>
  </si>
  <si>
    <t>Your Contribution to Our Mission:</t>
  </si>
  <si>
    <t>Work with the Government synthetic data lead in the generation of synthetic scenarios required for the training of aided target recognition and related algorithms.</t>
  </si>
  <si>
    <t>Responsible for assisting with the design and development of training simulation environments with a focus on machine learning algorithm development for simulation training tasks.</t>
  </si>
  <si>
    <t>To Land This Job, You Need:</t>
  </si>
  <si>
    <t>B.S. in Physics, Electrical Engineering, Computer Engineering, Computer Science, Software Engineering or applicable engineering or science field - M.S. or higher degree preferred.</t>
  </si>
  <si>
    <t>Experience with Python, Matlab, DIRSIG, and/or other 3D modeling and simulation software.</t>
  </si>
  <si>
    <t>Knowledge of IR Signatures, atmospheric effects, and imaging sensor effects on simulated imagery.</t>
  </si>
  <si>
    <t>Experience with distributed computing/high performance recruiting tools and software.</t>
  </si>
  <si>
    <t>DOD Secret</t>
  </si>
  <si>
    <t>Why QinetiQ Inc.?</t>
  </si>
  <si>
    <t>Your work will contribute to the protection of American Warfighters and Security Forces.</t>
  </si>
  <si>
    <t>Opportunity to work with cutting edge technology.</t>
  </si>
  <si>
    <t>Extensive opportunities for continuous learning, professional growth and advancement.</t>
  </si>
  <si>
    <t>We only hire the best! No matter if you are entry or senior level, you will have the opportunity learn from some of the best in the industry.</t>
  </si>
  <si>
    <t>We have fun! We regularly have company events, from luncheons and costume contests to golf tournaments.</t>
  </si>
  <si>
    <t>We care about YOU and YOUR FAMILY. We offer competitive benefits and health insurance options.</t>
  </si>
  <si>
    <t>No One Has Time for Long Job Applications!</t>
  </si>
  <si>
    <t>We completely understand. That is why we have made the application process easy. We promise. This will be simple.</t>
  </si>
  <si>
    <t>Accessibility/Accommodation:</t>
  </si>
  <si>
    <t>If because of a medical condition or disability, you need a reasonable accommodation for any part of the employment process, please send an e-mail to staffing@us.qinetiq.com or call (540) 658-2720 Opt 4 and let us know the nature of your request and your contact information.</t>
  </si>
  <si>
    <t>QinetiQ Inc. is an Equal Opportunity/Affirmative Action employer. All qualified applicants will receive consideration for employment without regard to race, age, color, religion, creed, sex, sexual orientation, gender identity, national origin, disability, or protected Veteran status.",4.0,"Mteq</t>
  </si>
  <si>
    <t>4.0","Fort Belvoir, VA","Lorton, VA",501 to 1000 employees,1954,Company - Public,Aerospace &amp; Defense,Aerospace &amp; Defense,$100 to $500 million (USD),"Harris, Fibertek",0,0,62,112,87.0,Mteq,VA,0,66,1,0,0,0,0,mle,na,3127,2</t>
  </si>
  <si>
    <t>485,Senior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</si>
  <si>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AstraZeneca has a dynamic environment that fosters collaboration and innovation. We attract top minds, and we nurture and build top talent.</t>
  </si>
  <si>
    <t>Those who join AstraZeneca feel a sense of ownership about their future. They thrive with a recognized leader in the industry. AstraZeneca is an agile, fast-moving and emerging industry leader in oncology. We are a nimble organization that values smart risk-takers.</t>
  </si>
  <si>
    <t>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t>
  </si>
  <si>
    <t>Our Oncology Pipeline</t>
  </si>
  <si>
    <t>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t>
  </si>
  <si>
    <t>Sr. Data Scientist, Oncology</t>
  </si>
  <si>
    <t>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</si>
  <si>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NOTE: This position can be filled in either GAITHERSBURG MARYLAND OR WALTHAM, MASSACHUSETTS</t>
  </si>
  <si>
    <t>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</si>
  <si>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The level of the position will be determined by the candidates experience, skills and education.</t>
  </si>
  <si>
    <t>For our Sr. Data Scientist you will typically be accountable for:</t>
  </si>
  <si>
    <t>Providing advanced data science and machine learning expertise to AstraZeneca projects, researching and recommending data science solutions, and appropriately communicating with non-technical stakeholders.</t>
  </si>
  <si>
    <t>Collaborating in a multidisciplinary environment with world leading clinicians, data scientists, biological experts, statisticians and IT professionals.</t>
  </si>
  <si>
    <t>Publishing your work to ensure that AstraZeneca drives the data science agenda in the pharmaceutical industry.</t>
  </si>
  <si>
    <t>Essential for our Sr. Data Scientist</t>
  </si>
  <si>
    <t>Outstanding communication, business analysis and consultancy",3.9,"AstraZeneca</t>
  </si>
  <si>
    <t>3.9","Gaithersburg, MD","Cambridge, United Kingdom",10000+ employees,1913,Company - Public,Biotech &amp; Pharmaceuticals,Biotech &amp; Pharmaceuticals,$10+ billion (USD),"Roche, GlaxoSmithKline, Novartis",0,0,107,173,140.0,AstraZeneca,MD,0,107,1,0,0,0,1,data scientist,senior,4572,3</t>
  </si>
  <si>
    <t>486,Data Scientist,$64K-$108K (Glassdoor est.),"Job Description:</t>
  </si>
  <si>
    <t>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t>
  </si>
  <si>
    <t>Brillient has an immediate need for a Data Scientist to our government clientâ€™s data science workstream including data aggregation and analytic projects to support both regulatory review and regulatory science. The employee should have significant expertise in data science.</t>
  </si>
  <si>
    <t>JOB DESCRIPTION:</t>
  </si>
  <si>
    <t>Specific tasks shall include, but not be limited to, the following:</t>
  </si>
  <si>
    <t>* Reviews and evaluate clinical study protocols and reports submitted in NDAs (New Drug Applications), supplemental NDAs, new INDs (Investigational New Drug), new protocols and protocol amendments, and Emergency INDs.</t>
  </si>
  <si>
    <t>* The Data Scientist is responsible for reaching regulatory decisions and recommending approval of safe and effective human drugs.</t>
  </si>
  <si>
    <t>* Evaluates development plans and study protocols to determine if they are safe and if the design is likely to generate evidence of effectiveness. During these evaluations, the incumbent provides advice to pharmaceutical sponsors and investigators on the design of clinical studies.</t>
  </si>
  <si>
    <t>*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t>
  </si>
  <si>
    <t>*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t>
  </si>
  <si>
    <t>* The Data Scientist compiles data to prepare special reports related to the work of the Division and develops background data pertinent for government programs</t>
  </si>
  <si>
    <t xml:space="preserve"> attends meetings, conferences, symposia and workshops of scientific organizations to stay current in his/her field of expertise and to exchange ideas with other scientists.</t>
  </si>
  <si>
    <t>* The Data Scientist undertakes other tasks as assigned, including, but not limited to, preparation of responses to requests for information from the Agency, congressional inquiries, or consumer groups</t>
  </si>
  <si>
    <t xml:space="preserve"> preparation and presentation to Advisory Committees or other scientific groups.</t>
  </si>
  <si>
    <t>EXPERIENCE REQUIREMENT:</t>
  </si>
  <si>
    <t>* Masterâ€™s or Doctoral degree in Data Science, Statistics, Biostatistics, Mathematics, Computer Science, Physics, or a closely related quantitative discipline</t>
  </si>
  <si>
    <t>* At least 3 years of work experience in data analytics/informatics.</t>
  </si>
  <si>
    <t>* The Data Scientist shall have significant expertise in data science including deep knowledge in computer programming, databases, data visualization, and version control.</t>
  </si>
  <si>
    <t>* Strong problem-solving skills and understanding of clinical relevance.</t>
  </si>
  <si>
    <t>* Experience using computer languages (for example: Python, R, MATLAB, SAS, etc.) to manipulate data and draw insights from large datasets.</t>
  </si>
  <si>
    <t>* Excellent written and verbal communication skills.</t>
  </si>
  <si>
    <t>* Knowledge and experience with a variety of machine learning algorithms and statistical modeling (clustering, decision tree learning, ANN, KN method etc.).</t>
  </si>
  <si>
    <t>* Self-motivated to learn and master new technologies and techniques.</t>
  </si>
  <si>
    <t>* Able to work in a fast-paced team environment.</t>
  </si>
  <si>
    <t>Reasonable Accommodation Requests:</t>
  </si>
  <si>
    <t>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t>
  </si>
  <si>
    <t>In order to address your request the following information is needed:</t>
  </si>
  <si>
    <t>* Name</t>
  </si>
  <si>
    <t>* The best method for contacting you back</t>
  </si>
  <si>
    <t>* The position title</t>
  </si>
  <si>
    <t>* Requisition/Job Number</t>
  </si>
  <si>
    <t>Upon receipt of this information we will respond to you promptly to obtain more information about your request. Information related to existing profiles or applications will not be provided via this phone number.</t>
  </si>
  <si>
    <t>EOE Minorities/Females/Protected Veterans/Disabled</t>
  </si>
  <si>
    <t>Company Overview:</t>
  </si>
  <si>
    <t>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t>
  </si>
  <si>
    <t>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t>
  </si>
  <si>
    <t>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</si>
  <si>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Keyword: Data Scientist</t>
  </si>
  <si>
    <t>From: Brillient</t>
  </si>
  <si>
    <t>Apply now",3.7,"Brillient</t>
  </si>
  <si>
    <t>3.7","Silver Spring, MD","Reston, VA",201 to 500 employees,2006,Company - Private,IT Services,Information Technology,$25 to $50 million (USD),-1,0,0,64,108,86.0,Brillient,MD,0,14,1,0,0,0,1,data scientist,na,6626,0</t>
  </si>
  <si>
    <t>487,Senior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</si>
  <si>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Weâ€™re not looking for â€śgood.â€ť Entefy is on a mission to find exceptional talent. The success of our mission depends on our teamâ€™s ability to be creatively analytical, insatiably curious, and absolutely fearless in tackling big challenges.</t>
  </si>
  <si>
    <t>Masters or PhD in in Computer Science, Mathematics, Statistics, Engineering, Physics, or related field preferred.</t>
  </si>
  <si>
    <t>5+ years of relevant experience.</t>
  </si>
  <si>
    <t>Demonstrable proficiency in Python, Scala, SQL, or R.</t>
  </si>
  <si>
    <t>Strong data visualization and reporting skills.</t>
  </si>
  <si>
    <t>Expertise in extracting insights from real-world structured and unstructured datasets.</t>
  </si>
  <si>
    <t>Proven track record delivering high-value, advanced analytics.</t>
  </si>
  <si>
    <t>Experience leading the work of other data scientists or analysts is preferred.</t>
  </si>
  <si>
    <t>Startup agility and versatility.</t>
  </si>
  <si>
    <t>Visit www.entefy.com and www.blog.entefy.com.",4.4,"Entefy</t>
  </si>
  <si>
    <t>4.4","Palo Alto, CA","Palo Alto, CA",1 to 50 employees,2012,Company - Private,Internet,Information Technology,Unknown / Non-Applicable,-1,0,0,89,144,116.5,Entefy,CA,1,8,1,0,0,0,0,data scientist,senior,1211,0</t>
  </si>
  <si>
    <t>488,Senior Scientist (Neuroscience),$109K-$200K (Glassdoor est.),"Sunovion Pharmaceuticals is looking for a Senior Scientist in Neuroscience to join our Discovery Sciences Department in Marlborough, MA.</t>
  </si>
  <si>
    <t>489,Machine Learning Engineer - Regulatory,$61K-$113K (Glassdoor est.),"Job Description</t>
  </si>
  <si>
    <t>490,Marketing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</si>
  <si>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491,Data Engineer,$55K-$105K (Glassdoor est.),"Who is Trace3?</t>
  </si>
  <si>
    <t>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t>
  </si>
  <si>
    <t>Our culture at Trace3 embodies the spirit of a startup with the advantage of a scalable business. Employees can grow their career and have fun while doing it!</t>
  </si>
  <si>
    <t>Trace3 is headquartered in Irvine, California. We employ more than 850 people all over the United States. Our major field office locations include Atlanta, Denver, Detroit, Indianapolis, Grand Rapids, Lexington, Los Angeles, Louisville, San Diego, San Francisco, and Scottsdale.</t>
  </si>
  <si>
    <t>Ready to discover the possibilities that live in technology?</t>
  </si>
  <si>
    <t>Come Join Us!</t>
  </si>
  <si>
    <t>Street-Smart - Thriving in Dynamic Times</t>
  </si>
  <si>
    <t>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t>
  </si>
  <si>
    <t>Juice - The ""Stuff"" it takes to be a Needle Mover</t>
  </si>
  <si>
    <t>We get things done and drive results. We lead without a title, empowering others through a can-do attitude. We look forward to the goal, mentally mapping out every checkpoint on the pathway to success, and visualizing what the final destination looks and feels like.</t>
  </si>
  <si>
    <t>Teamwork - Humble, Hungry and Smart</t>
  </si>
  <si>
    <t>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t>
  </si>
  <si>
    <t>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t>
  </si>
  <si>
    <t>SUMMARY OF ESSENTIAL JOB FUNCTIONS:</t>
  </si>
  <si>
    <t>Understand customers' overall data estate, IT and business priorities and success measures to design implementation architectures and solutions using advanced analytics and artificial intelligence</t>
  </si>
  <si>
    <t>Develop deep relationships with key customer IT decision makers, who drive long-term cloud adoption within their company to enable them to be cloud advocates</t>
  </si>
  <si>
    <t>Maintain and advance deep technical skills and knowledge, keeping up to date with market trends and competitive insights, and share within the technical community</t>
  </si>
  <si>
    <t>Be a Voice of Customer to share insights and best practices, connect with Engineering team to remove key blockers</t>
  </si>
  <si>
    <t>Assess the Customers' knowledge of Azure platform and overall cloud readiness to support customers through a structured learning plan and ensure its delivery through partners</t>
  </si>
  <si>
    <t>Responsible for design, development, and hands-on implementation of data intelligence solutions including data platform build-up, proof of concepts or pilot implementation, software development, software integration, and documentation</t>
  </si>
  <si>
    <t>Perform hands on development of apache, big data technologies, and framework</t>
  </si>
  <si>
    <t>Serve as a data intelligence technical resource in team's efforts to determine the needs of our client's businesses that will simplify and automate the applications as well as make them more efficient</t>
  </si>
  <si>
    <t>Align solutions with standards and best practices working with cross-functional engineering and consulting teams</t>
  </si>
  <si>
    <t>Collaborate and communicate with Sales and Account Management team to ensure smooth and successful delivery and assist with the identification of additional Advanced Services and Sales opportunities within the customer's environment</t>
  </si>
  <si>
    <t>Establish strong and lasting relationships with key stakeholders and decision makers in client organizations</t>
  </si>
  <si>
    <t>Contribute to the development of internal best practices as well as new innovative consulting services offerings that we can take to market</t>
  </si>
  <si>
    <t>Build a community and following around our company solutions and brand awareness</t>
  </si>
  <si>
    <t>REQUIRED SKILLS AND EXPERIENCE:</t>
  </si>
  <si>
    <t>Bachelor's degree from an accredited university required</t>
  </si>
  <si>
    <t>Understanding and hands on experience with modern distributed data systems(Hadoop ecosystem, public cloud, etc).</t>
  </si>
  <si>
    <t>Experience building applications in c# or java.</t>
  </si>
  <si>
    <t>Understanding of BI technologies from traditional data warehousing to SaaS solutions in the cloud.</t>
  </si>
  <si>
    <t>Experience in designing data and analytics architectures in Microsoft Azure cloud.</t>
  </si>
  <si>
    <t>Well informed on cloud native technologies that enable batch and streaming data ingestion into cloud (For example: Azure Data Factory, Azure Event Hubs, Azure IoT Hubs etc)</t>
  </si>
  <si>
    <t>Experienced in designing data lakes in Azure cloud for serving big data analytical workloads.</t>
  </si>
  <si>
    <t>Proven track record of driving decisions collaboratively, resolving conflicts and ensuring follow through with exceptional verbal and written communication skills</t>
  </si>
  <si>
    <t>Microsoft Certified Azure Solutions Architect Expert certification a plus.</t>
  </si>
  <si>
    <t>Previous experience working for a consulting or services organization strongly preferred</t>
  </si>
  <si>
    <t>5+ years of software development experience in distributed systems and building large-scale applications</t>
  </si>
  <si>
    <t>5+ years of experience in building large scale, high performance, high availability systems and Strong Computer Science fundamentals (algorithms, data structures)</t>
  </si>
  <si>
    <t>Hadoop, NoSQL or other Big Data certifications are a huge plus</t>
  </si>
  <si>
    <t>Experience with Big Data technologies (SPARK, HDFS, HBase, Cloudera, MAPR, Hadoop and other frameworks in Hadoop ecosystem</t>
  </si>
  <si>
    <t>Deep knowledge of Hadoop tools (MapReduce, SPARK, Oozie, ELK, KAFKA, HUE, HBase)</t>
  </si>
  <si>
    <t>Fluency in several programming languages such as Python, Scala, or Java, with the ability to pick up new languages and technologies quickly</t>
  </si>
  <si>
    <t>Intermediate knowledge with software engineering best practices</t>
  </si>
  <si>
    <t>Must be able to quickly understand technical and business requirements and be able to translate them into technical implementations</t>
  </si>
  <si>
    <t>Ability to mix deep technical expertise with simple, everyday language to deliver a story that is memorable, educational and useful</t>
  </si>
  <si>
    <t>Highly organized, detail-oriented, excellent time management skills and able to effectively prioritize tasks in a fast-paced, high-volume, and evolving work environment</t>
  </si>
  <si>
    <t>Ability to approach customer and sales requests with a proactive and consultative manner</t>
  </si>
  <si>
    <t xml:space="preserve"> listen and understand user requests and needs and effectively deliver</t>
  </si>
  <si>
    <t>Comfortable managing multiple and changing priorities, and meeting deadlines in an entrepreneurial environment</t>
  </si>
  <si>
    <t>Motivated self-starter who loves to troubleshoot and solve challenging problems and feels comfortable working directly with customers</t>
  </si>
  <si>
    <t>The Perks:</t>
  </si>
  <si>
    <t>Comprehensive medical, dental and vision plans for you and your dependents</t>
  </si>
  <si>
    <t>401(k) Retirement Plan with Employer Match, 529 College Savings Plan, Health Savings Account, Life Insurance, and Long-Term Disability</t>
  </si>
  <si>
    <t>Competitive Compensation</t>
  </si>
  <si>
    <t>Training and development programs</t>
  </si>
  <si>
    <t>Stocked kitchen with snacks and beverages</t>
  </si>
  <si>
    <t>Collaborative and cool office culture</t>
  </si>
  <si>
    <t>Work-life balance and generous paid time off</t>
  </si>
  <si>
    <t>***To all recruitment agencies: Trace3 does not accept unsolicited agency resumes/CVs. Please do not forward resumes/CVs to our careers email addresses, Trace3 employees or any other company location. Trace3 is not responsible for any fees related to unsolicited resumes/CVs.",3.4,"Trace3</t>
  </si>
  <si>
    <t>3.4","Houston, TX","Irvine, CA",501 to 1000 employees,2002,Company - Private,IT Services,Information Technology,$1 to $2 billion (USD),"World Wide Technology, Presidio, Optiv",0,0,55,105,80.0,Trace3,TX,0,18,1,0,1,0,1,data engineer,na,7802,3</t>
  </si>
  <si>
    <t>492,Medical Laboratory Scientist,$18-$25 Per Hour(Glassdoor est.),"Description</t>
  </si>
  <si>
    <t>493,R&amp;D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</si>
  <si>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494,Principal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</si>
  <si>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t>
  </si>
  <si>
    <t>Northrop Grumman Mission Systems (NGMS) is looking for you to join our team as a Principal Data Scientist based out of San Jose, CA.</t>
  </si>
  <si>
    <t>A current active Top Secret Clearance is required. Applicants without a clearance may be considered with the understanding that employment will not begin until a TS/SCI clearan ce is obtained.</t>
  </si>
  <si>
    <t>Basic Qualifications: Systems Engineer</t>
  </si>
  <si>
    <t>Bachelor's Degree in a STEM discipline (Science, Technology, Engineering, or Math) with 4 years relevant work experience</t>
  </si>
  <si>
    <t xml:space="preserve"> or a Master's degree in a STEM discipline with 2 years relevant work experience</t>
  </si>
  <si>
    <t xml:space="preserve"> or a PhD in a STEM discipline with 0 years' experience.</t>
  </si>
  <si>
    <t>US Citizenship is required with the ability to obtain and maintain a Top Secret/SCI level Clearance.</t>
  </si>
  <si>
    <t>Knowledgeable with at least one software or scripting language (C, C++, PERL, Python, Java, etc.), Python preferred.</t>
  </si>
  <si>
    <t>Current Top Secret/SCI clearance with CI poly.</t>
  </si>
  <si>
    <t>Experience developing software solutions on the Unix OS platform.</t>
  </si>
  <si>
    <t>Experience working with Big Data.</t>
  </si>
  <si>
    <t>Experience developing and executing test plans.</t>
  </si>
  <si>
    <t>Graduate Degree in Electrical Engineering, Computer Science, Physics, Mathematics.</t>
  </si>
  <si>
    <t>Knowledge of Machine Learning/Artificial Intelligence.</t>
  </si>
  <si>
    <t>Background in a telecommunications and/or network management.</t>
  </si>
  <si>
    <t>Experience with software and hardware interface development.</t>
  </si>
  <si>
    <t>Experience with system software development/configuration/ management.</t>
  </si>
  <si>
    <t>Software integration experience.</t>
  </si>
  <si>
    <t>Understanding network performance profiling and optimization.</t>
  </si>
  <si>
    <t>Experience utilizing Data analytics tools.</t>
  </si>
  <si>
    <t>Understanding of IP protocols</t>
  </si>
  <si>
    <t>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t>
  </si>
  <si>
    <t>Our Responsibility . At Northrop Grumman, we are committed to maintaining the highest of ethical standards, embracing diversity and inclusion, protecting the environment, and striving to be an ideal corporate citizen in the community and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</si>
  <si>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positions.",3.7,"Northrop Grumman</t>
  </si>
  <si>
    <t>3.7","San Jose, CA","Falls Church, VA",10000+ employees,1939,Company - Public,Aerospace &amp; Defense,Aerospace &amp; Defense,$10+ billion (USD),-1,0,0,135,211,173.0,Northrop Grumman,CA,0,81,1,0,0,0,0,data scientist,senior,5884,0</t>
  </si>
  <si>
    <t>495,Data Engineer,$57K-$80K (Glassdoor est.),"Position Summary:</t>
  </si>
  <si>
    <t>The Data Engineer will be responsible for developing data and analytics platforms, develop data pipelines and architecture for cross-functional teams.</t>
  </si>
  <si>
    <t>Position responsibilities:</t>
  </si>
  <si>
    <t>Design and develop a modern data platform</t>
  </si>
  <si>
    <t>Hands-on experience on databases such as Snowflake, S3, and Oracle</t>
  </si>
  <si>
    <t>Experience in programming languages like Python, Spark, Java</t>
  </si>
  <si>
    <t>Experience working in an Agile time, basic knowledge of Agile/Scrum is a must-have</t>
  </si>
  <si>
    <t>Strong Analytical skills and Critical thinking.</t>
  </si>
  <si>
    <t>Knowledge of streaming tools such as StreamSets</t>
  </si>
  <si>
    <t>Assists with the development of requirements and design specifications for new projects.</t>
  </si>
  <si>
    <t>Contributes to analyzing defects &amp; product support for the resolution.</t>
  </si>
  <si>
    <t>Identify, analyze and present the latest industry innovations and implementations in the workspace.</t>
  </si>
  <si>
    <t>Knowledge, Skills &amp; Abilities Required:</t>
  </si>
  <si>
    <t>Bachelor's degree in related area (Computer Science, Information Systems, Engineering) or an equivalent combination of education and experience.</t>
  </si>
  <si>
    <t>4+ years Design, testing and applications development experience in Data management</t>
  </si>
  <si>
    <t>2+ years of experience building Data Hub solutions</t>
  </si>
  <si>
    <t>Having an open mindset to learn new things and adapt to changing priorities</t>
  </si>
  <si>
    <t>Strong communication skills",3.5,"Saama Technologies Inc</t>
  </si>
  <si>
    <t>3.5","Phoenix, AZ","Campbell, CA",501 to 1000 employees,1997,Company - Private,Biotech &amp; Pharmaceuticals,Biotech &amp; Pharmaceuticals,Unknown / Non-Applicable,"Accenture, Deloitte, IBM",0,0,57,80,68.5,Saama Technologies Inc,AZ,0,23,1,0,1,0,0,data engineer,na,1230,3</t>
  </si>
  <si>
    <t>496,Data Scientist - Alpha Insights,$129K-$215K (Glassdoor est.),"Two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t>
  </si>
  <si>
    <t>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t>
  </si>
  <si>
    <t>Data science in Alpha Insights has 3 missions: (1) make relevant data and metrics accessible to the team (2) perform analyses to guide business and product decisions and (3) build data-driven features that power our products.</t>
  </si>
  <si>
    <t>You will take on the following responsibilities:</t>
  </si>
  <si>
    <t>Deliver metrics and analyses to all functions within Alpha Insights including product, design, and business units</t>
  </si>
  <si>
    <t>Write ETLs to convert structure/unstructured data into stable data assets</t>
  </si>
  <si>
    <t>Build visualizations to enable team members to extract relevant insights</t>
  </si>
  <si>
    <t>Apply statistical analysis and exploratory techniques to enable data-driven decision making</t>
  </si>
  <si>
    <t>Own data-driven product components (e.g. ranking and recommendation algorithms)</t>
  </si>
  <si>
    <t>You should possess the following qualifications:</t>
  </si>
  <si>
    <t>3-5 years of experience in data analysis or similar role</t>
  </si>
  <si>
    <t>MS or PhD in Computer Science, Statistics, Economics or related, quantitative field</t>
  </si>
  <si>
    <t>Experience applying statistical methods (distribution analysis, classification, regression, clustering, etc.). Application of these methods to user behavior a plus</t>
  </si>
  <si>
    <t>Demonstrated experience highlighting innovation, creativity, and intuition, e.g. the ability to laterally identify other sources of useful information and think 'outside the box'</t>
  </si>
  <si>
    <t>Strong data transformation skills (e.g. using Pandas, R,)</t>
  </si>
  <si>
    <t>Software engineering skills in at least one imperative programming language</t>
  </si>
  <si>
    <t>Communication skills to explain metrics/analyses to members of management, engineering, product and business teams.</t>
  </si>
  <si>
    <t>Prior experience in finance is not required</t>
  </si>
  <si>
    <t>You will enjoy the following benefits:</t>
  </si>
  <si>
    <t>Core Benefits: Fully paid medical and dental insurance premiums for employees and dependents, 401k match, employer-paid life &amp; disability insurance</t>
  </si>
  <si>
    <t>Perks: Onsite gyms with laundry service, wellness activities, casual dress, snacks, game rooms</t>
  </si>
  <si>
    <t>Learning: Tuition reimbursement, conference and training sponsorship</t>
  </si>
  <si>
    <t>Time Off: Generous vacation, sick days, and paid caregiver leaves</t>
  </si>
  <si>
    <t>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characteristics.",4.4,"Two Sigma</t>
  </si>
  <si>
    <t>4.4","New York, NY","New York, NY",1001 to 5000 employees,2001,Company - Private,Investment Banking &amp; Asset Management,Finance,Unknown / Non-Applicable,-1,0,0,129,215,172.0,Two Sigma,NY,1,19,0,0,0,0,0,data scientist,na,3222,0</t>
  </si>
  <si>
    <t>497,"Data Scientist, Office of Data Science",$86K-$143K (Glassdoor est.),"Help shape the future of Data Science across Liberty!</t>
  </si>
  <si>
    <t>498,"Associate Principal Scientist, Pharmacogenomics",$63K-$127K (Glassdoor est.),"Job Description</t>
  </si>
  <si>
    <t>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t>
  </si>
  <si>
    <t>Ph.D. in molecular biology or related field with at least 5 years of experience in molecular biology</t>
  </si>
  <si>
    <t>Minimum 5 years of wet-lab experience developing and implementing technologies and molecular assays</t>
  </si>
  <si>
    <t>Extensive biochemistry and molecular biology experience</t>
  </si>
  <si>
    <t>Strong theoretical and practical understanding of nucleic acid analysis</t>
  </si>
  <si>
    <t>Extensive experience developing and implementing genotyping and gene expression assays.</t>
  </si>
  <si>
    <t>Extensive experience in various genomic technologies such as NGS, RNAseq, microarrays and qRT-PCR, as well as working with a variety of analytical platforms and instrumentation</t>
  </si>
  <si>
    <t>Experience developing assays intended to be used as an in vitro diagnostic (IVD) and have a clear understanding of the requirements for IVD assay development.</t>
  </si>
  <si>
    <t>Familiarity with next generation sequencing data generation and analysis</t>
  </si>
  <si>
    <t>Familiarity with drug development process</t>
  </si>
  <si>
    <t>Experience in working independently and collaboratively in a matrixed environment</t>
  </si>
  <si>
    <t>Experience in project management in a cross functional environment and ability to manage multiple projects simultaneously</t>
  </si>
  <si>
    <t>Develop, validate and implement molecular assays to support various drug discovery and development projects.</t>
  </si>
  <si>
    <t>Manage studies working closely with the genomics group, CROs, project teams and bioinformatics to deliver biomarker data to support programs.</t>
  </si>
  <si>
    <t>Interface with internal functions and external companies to provide technical guidance in the development of IVD as needed.</t>
  </si>
  <si>
    <t>Lead the evaluation, validation and implementation of novel technologies and capabilities both internally as well as at CROs</t>
  </si>
  <si>
    <t>Evaluate CRO capabilities and perform pilot studies to assess capabilities and quality</t>
  </si>
  <si>
    <t>Perform analysis of data and summarize results from experiments performed as required</t>
  </si>
  <si>
    <t>Present key results at group meetings and to project teams, governance bodies and stake-holders</t>
  </si>
  <si>
    <t>AstraZeneca is an Equal Opportunity Employer and does not discriminate on the basis of race, color, religion, gender, age, national origin, disability, veteran status, or any other characteristic protected by federal, state or local law.",3.9,"AstraZeneca</t>
  </si>
  <si>
    <t>3.9","Gaithersburg, MD","Cambridge, United Kingdom",10000+ employees,1913,Company - Public,Biotech &amp; Pharmaceuticals,Biotech &amp; Pharmaceuticals,$10+ billion (USD),"Roche, GlaxoSmithKline, Novartis",0,0,63,127,95.0,AstraZeneca,MD,0,107,0,0,0,0,0,na,senior,3110,3</t>
  </si>
  <si>
    <t>499,Data Scientist - Systems Engineering,$50K-$89K (Glassdoor est.),"MITRE is different from most technology companies. We are a not-for-profit</t>
  </si>
  <si>
    <t>corporation chartered to work for the public interest, with no commercial</t>
  </si>
  <si>
    <t>conflicts to influence what we do. The Research &amp; Development centers we</t>
  </si>
  <si>
    <t>operate for the government create lasting impact in fields as diverse as</t>
  </si>
  <si>
    <t>cybersecurity, healthcare, aviation, defense, and enterprise transformation.</t>
  </si>
  <si>
    <t>We're making a difference every dayâ€”working for a safer, healthier, and more</t>
  </si>
  <si>
    <t>secure nation and world.</t>
  </si>
  <si>
    <t>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t>
  </si>
  <si>
    <t>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t>
  </si>
  <si>
    <t>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t>
  </si>
  <si>
    <t>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t>
  </si>
  <si>
    <t>The successful candidate will:</t>
  </si>
  <si>
    <t>â€˘ Be passionate about applying data analytics to real world problems.</t>
  </si>
  <si>
    <t>â€˘ Have an innate curiosity and interest in developing research questions and testing hypotheses with open ended tasking.</t>
  </si>
  <si>
    <t>â€˘ Work with a spectrum of government sponsors to gain understanding of their challenges, evaluate possible solutions and conduct insightful, actionable analyses.</t>
  </si>
  <si>
    <t>â€˘ Support the development and application of a variety of analytical models to sponsor challenges, with a willingness to adapt and learn.</t>
  </si>
  <si>
    <t>â€˘ Present results in an intuitive, actionable manner that can be understood by all sponsor audiences, regardless of technical expertise.</t>
  </si>
  <si>
    <t>Basic</t>
  </si>
  <si>
    <t>Bachelor's Degree in Computer Science, Computer Engineering,</t>
  </si>
  <si>
    <t>Mathematics, Statistics, Systems Engineering, Software Engineering, or</t>
  </si>
  <si>
    <t>related field</t>
  </si>
  <si>
    <t>At least 1 year of professional experience</t>
  </si>
  <si>
    <t>Must be a U.S. citizen with ability to possess and</t>
  </si>
  <si>
    <t>maintain a DoD clearance</t>
  </si>
  <si>
    <t>Proficiency in use of Microsoft Office including</t>
  </si>
  <si>
    <t>Outlook, Excel, and Word</t>
  </si>
  <si>
    <t>Must have demonstrated proficiency and strength in</t>
  </si>
  <si>
    <t>verbal, written, PC, presentation, and communications skills</t>
  </si>
  <si>
    <t>Demonstrated ability to manipulate large datasets</t>
  </si>
  <si>
    <t>Experience with analytic tools such as Python, SAS,</t>
  </si>
  <si>
    <t>MATLAB, JavaScript, R, Java</t>
  </si>
  <si>
    <t>Data Visualization tools such as Tableau, OBIEE, C#,</t>
  </si>
  <si>
    <t>JQuery</t>
  </si>
  <si>
    <t>Ability to formulate complex algorithms and process to</t>
  </si>
  <si>
    <t>solve complex data problems</t>
  </si>
  <si>
    <t>Advanced degree in technical field of study</t>
  </si>
  <si>
    <t>Candidates that possess a current/active US Government</t>
  </si>
  <si>
    <t>clearance are preferred</t>
  </si>
  <si>
    <t>Undergraduate research experience is a plus</t>
  </si>
  <si>
    <t>Academic/ project experience working with</t>
  </si>
  <si>
    <t>databases (e.g., Oracle, MySQL, SQL Server, MongoDB)</t>
  </si>
  <si>
    <t>Software Development experience in a shared</t>
  </si>
  <si>
    <t>environment leveraging tools such as GIT</t>
  </si>
  <si>
    <t>MITREâ€™s workplace reflects our</t>
  </si>
  <si>
    <t>values. We offer competitive benefits, exceptional professional development</t>
  </si>
  <si>
    <t>opportunities, and a culture of innovation that embraces diversity, inclusion,</t>
  </si>
  <si>
    <t>flexibility, collaboration, and career growth. If this sounds like the choice</t>
  </si>
  <si>
    <t>you want to make, then choose MITREâ€”and make a difference with us. For more</t>
  </si>
  <si>
    <t>information please visit https://www.mitre.org/careers/working-at-mitre.</t>
  </si>
  <si>
    <t>U.S Citizenship is required for most positions.",3.2,"MITRE</t>
  </si>
  <si>
    <t>3.2","Bedford, MA","Bedford, MA",5001 to 10000 employees,1958,Nonprofit Organization,Federal Agencies,Government,$1 to $2 billion (USD),"Battelle, General Atomics, SAIC",0,0,50,89,69.5,MITRE,MA,1,62,1,0,0,0,1,data scientist,na,4478,3</t>
  </si>
  <si>
    <t>500,Data Engineer,$43K-$86K (Glassdoor est.),"Overview:</t>
  </si>
  <si>
    <t>501,"Scientist, Bacteriology",$74K-$149K (Glassdoor est.),"Scientist, Bacteriology</t>
  </si>
  <si>
    <t>502,Data Scientist,$71K-$124K (Glassdoor est.),"Overview</t>
  </si>
  <si>
    <t>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t>
  </si>
  <si>
    <t>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t>
  </si>
  <si>
    <t>This is a great opportunity for someone who wants to learn all aspects of business as he/she will support our product, sales, leadership and marketing teams with insights gained from analyzing company and external data.</t>
  </si>
  <si>
    <t>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t>
  </si>
  <si>
    <t>Research and develop statistical and machine learning methodologies to solve complicated business problems</t>
  </si>
  <si>
    <t>Work with stakeholders to identify opportunities by leveraging large data sets to drive business decisions. Collaborate with sales, marketing and senior executive teams for model development</t>
  </si>
  <si>
    <t>Strong communication skills and ability to clearly present ideas and technical findings to key decision makers</t>
  </si>
  <si>
    <t>Knowledge of statistical and machine learning techniques in regressions and classifications such as generalized linear models, classification trees, Random Forest, XGBoost, SVMs etc. Industry experience in such areas a definite plus.</t>
  </si>
  <si>
    <t>Knowledge of stochastic process in terms of transaction matrix and equilibrium distribution, etc.</t>
  </si>
  <si>
    <t>Experience in R, Python, and SQL, etc. and in variable selection and dimension reduction skills such as LASSO and PCA</t>
  </si>
  <si>
    <t>Strong problem-solving skills with an emphasis on financial risk management in sales and marketing predictive analytics</t>
  </si>
  <si>
    <t>Unsupervised learning experience such as k-means, hierarchical clustering, Bayesian network etc.</t>
  </si>
  <si>
    <t>Excellent written and verbal communication skills for coordinating across teams</t>
  </si>
  <si>
    <t>Graduate degree in Statistics, Data Science, Applied Math, Operations Research, Computer Science or other areas in STEM. Exceptional candidates with undergraduate degree will be also be seriously considered.</t>
  </si>
  <si>
    <t>About Strategic:</t>
  </si>
  <si>
    <t>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</si>
  <si>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Please mark @talent.icims.com as a safe sender to ensure recruiter emails don't go to spam",4.0,"Strategic Financial Solutions</t>
  </si>
  <si>
    <t>4.0","New York, NY","New York, NY",501 to 1000 employees,2007,Company - Private,Consumer Product Rental,Consumer Services,Unknown / Non-Applicable,"National Debt Relief, Freedom Financial Network",0,0,71,124,97.5,Strategic Financial Solutions,NY,1,13,1,0,0,0,1,data scientist,na,3431,2</t>
  </si>
  <si>
    <t>503,"Associate Director, Platform and DevOps- Data Engineering and Aritifical Intelligence",$113K-$196K (Glassdoor est.),"Job Description</t>
  </si>
  <si>
    <t>504,Senior Research Scientist-Machine Learning,$81K-$167K (Glassdoor est.),"What We Do:</t>
  </si>
  <si>
    <t>505,Data Scientist,$69K-$121K (Glassdoor est.),"DS/ML stack:</t>
  </si>
  <si>
    <t>Languages: Python, Spark, SQL</t>
  </si>
  <si>
    <t>Algorithms: Classifications, Regressions, Neural Networks, Time series, Graphs</t>
  </si>
  <si>
    <t>Infrastructure: AWS (EMR, EC2, S3, etc)</t>
  </si>
  <si>
    <t>Visualization: Tableau or similar</t>
  </si>
  <si>
    <t>What will you do?</t>
  </si>
  <si>
    <t>Develop and/or use various algorithms to build predictive models within a healthcare (e.g. risk of readmission to hospital).</t>
  </si>
  <si>
    <t>Collaborates with business &amp; product teams to understand their problems and goals, develop predictive modeling approaches, statistical analysis, data reports and performance metrics.</t>
  </si>
  <si>
    <t>Performs analyses of structured and unstructured data to solve multiple and/or complex business problems using advanced statistical techniques and mathematical analyses and broad knowledge of the organization and/or industry.</t>
  </si>
  <si>
    <t>Use strong knowledge in algorithms and predictive models to investigate problems, detect patterns and recommend solutions.</t>
  </si>
  <si>
    <t>Use strong programming skills to explore, examine and interpret large volumes of data in various forms.</t>
  </si>
  <si>
    <t>Comfortable reading academic oriented literature and collaborating with subject matter experts to inform better predictive models.</t>
  </si>
  <si>
    <t>We are looking for someone with:</t>
  </si>
  <si>
    <t>3+ yearâ€™s professional experience as a data scientist or machine learning engineer</t>
  </si>
  <si>
    <t>1+ yearâ€™s professional experience working with big data and relational databases</t>
  </si>
  <si>
    <t>Strong hands-on modeling experience building predictive models</t>
  </si>
  <si>
    <t>Strong knowledge of advanced applied data science (machine learning, neural networks, etc.), mathematical modeling, computational, statistical, data mining techniques (regression, decision trees, clustering etc.), and dimensionality reduction techniques.</t>
  </si>
  <si>
    <t>Strong experience with data manipulation, analysis and visualization.</t>
  </si>
  <si>
    <t>Strong experience mentoring junior colleagues</t>
  </si>
  <si>
    <t>Advanced degree in physics, applied mathematics, statistics or a related field is preferred</t>
  </si>
  <si>
    <t>Healthcare industry experience is a plus</t>
  </si>
  <si>
    <t>About Signify Health</t>
  </si>
  <si>
    <t>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www.signifyhealth.com.",3.4,"Remedy BPCI Partners, LLC.</t>
  </si>
  <si>
    <t>3.4","New York, NY","Norwalk, CT",201 to 500 employees,2011,Company - Private,Health Care Services &amp; Hospitals,Health Care,Unknown / Non-Applicable,"Healthfirst (New York), naviHealth",0,0,69,121,95.0,"Remedy BPCI Partners, LLC.",NY,0,9,1,0,1,1,0,data scientist,na,3111,2</t>
  </si>
  <si>
    <t>506,Senior Data Scientist,$97K-$160K (Glassdoor est.),"Who We Are!</t>
  </si>
  <si>
    <t>507,Principal Data Scientist,$150K-$238K (Glassdoor est.),"Position Overview</t>
  </si>
  <si>
    <t>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t>
  </si>
  <si>
    <t>Architect and lead the tactical implementation on the productizing AI frameworks at scale informing Climate and Bayer products and programs</t>
  </si>
  <si>
    <t>Provide strategic direction to accelerate the deployment of scientific innovation into efficient and robust ML/DL pipelines</t>
  </si>
  <si>
    <t>Set the standards that take ML/DL capabilities to the next level at Climate and translate them into actionable projects shooting for operationalization excellence</t>
  </si>
  <si>
    <t>Starting from ambiguous problem definitions, discover new business opportunities and implement optimal and scalable solutions that leverage multiple methodologies, technologies, and skill sets</t>
  </si>
  <si>
    <t>Mentor and coach a team of talented data scientists and machine learning engineers to adopt an MLOps mentality that empowers the rest of the organization</t>
  </si>
  <si>
    <t>Build trusted partnerships across the company. Enable functions by supporting them and leading new AI capabilities for the entire company</t>
  </si>
  <si>
    <t>Advanced degree in Statistics, Data Science, Computer Science, Math, Engineering, or other quantitative discipline</t>
  </si>
  <si>
    <t>7+ years experience as a technical leader with exceptional hands-on experience in building AI capabilities</t>
  </si>
  <si>
    <t>2+ years experience leading the execution of data-intensive projects in a cross-functional setting</t>
  </si>
  <si>
    <t>Demonstrated experience implementing AI solutions working with a wide-array of data science and engineering infrastructure and relevant cloud solutions</t>
  </si>
  <si>
    <t>Expert adopter of CD4ML to ensure quality in the ML/DL process</t>
  </si>
  <si>
    <t>Natural team player and focused on customer needs</t>
  </si>
  <si>
    <t>In-depth knowledge of AI technologies and capabilities</t>
  </si>
  <si>
    <t>Experience translating scientific frameworks into scalable AI solutions</t>
  </si>
  <si>
    <t>Experience with MLOps best practices, tooling, and infrastructure</t>
  </si>
  <si>
    <t>Interested in understanding Agronomic Science, Imagery, and Geospatial frameworks to investigate how it can be translated into scalable Data Science to better serve our customers and enterprise</t>
  </si>
  <si>
    <t>What We Offer:</t>
  </si>
  <si>
    <t>Our teams are composed of industry experts, top scientists, and talented engineers. The environment is extremely engaging and fast-paced, with dozens of specialties coming together to provide the best possible products and experiences for our customers.</t>
  </si>
  <si>
    <t>We provide competitive salaries and some of the best perks in the industry, including:</t>
  </si>
  <si>
    <t>Superb medical, dental, vision, life, disability benefits, and a 401k matching program</t>
  </si>
  <si>
    <t>A stocked kitchen with a large assortment of snacks &amp; drinks to get you through the day</t>
  </si>
  <si>
    <t>Encouragement to get out of the office and into the field with agents and farmers to see first-hand how our products are being used</t>
  </si>
  <si>
    <t>We take part and offer various workshops, conferences, meet-up groups, tech-talks, and hackathons to encourage participation and growth in both community involvement and career development</t>
  </si>
  <si>
    <t>We also hinge our cultural DNA on these five values:</t>
  </si>
  <si>
    <t>Inspire one another</t>
  </si>
  <si>
    <t>Innovate in all we do</t>
  </si>
  <si>
    <t>Leave a mark on the world</t>
  </si>
  <si>
    <t>Find the possible in the impossible</t>
  </si>
  <si>
    <t>Be direct and transparent</t>
  </si>
  <si>
    <t>Learn more about our team and our mission:</t>
  </si>
  <si>
    <t>The Climate Corporation - The Technology Behind Making A Difference</t>
  </si>
  <si>
    <t>https://youtu.be/c5TgbpE9UBI or visit https://climate.com/careers</t>
  </si>
  <si>
    <t>Climate aims to create a welcoming and collaborative environment for our employees in which a diverse set of perspectives and voices are represented and celebrated.</t>
  </si>
  <si>
    <t>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accommodations@climate.com.",3.2,"The Climate Corporation</t>
  </si>
  <si>
    <t>3.2","San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</si>
  <si>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</si>
  <si>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The team is guided by its core values as it works to solve the most challenging problems in healthcare data and analytics:</t>
  </si>
  <si>
    <t>Singular Focus</t>
  </si>
  <si>
    <t>Speed</t>
  </si>
  <si>
    <t>Humility</t>
  </si>
  <si>
    <t>Ownership</t>
  </si>
  <si>
    <t>Challenge</t>
  </si>
  <si>
    <t>Apply machine learning, data mining, and statistical analysis techniques to large health and consumer data sets to build new products and methodologies</t>
  </si>
  <si>
    <t>Collaborate closely with a team of data scientists, product managers, and executives to discover and deliver product offerings from prototype to massive scale</t>
  </si>
  <si>
    <t>Rapidly build prototype product solutions, communicate findings, and iterate</t>
  </si>
  <si>
    <t>Explore and find meaning in high volumes of data to evaluate data quality and extract actionable insights that will help drive business decisions</t>
  </si>
  <si>
    <t xml:space="preserve"> execute data querying, data cleansing, and experiment design</t>
  </si>
  <si>
    <t>Draw from prior experience and technical expertise to identify product improvements and inform testing plans</t>
  </si>
  <si>
    <t xml:space="preserve"> break overall objectives down into underlying problems that can be prioritized and solved</t>
  </si>
  <si>
    <t>Master core parts of the Crossix technology platform. Technologies include Spark, SQL, Python, R, AWS, and proprietary data mining software</t>
  </si>
  <si>
    <t>Work with engineering and development teams to improve and implement features in Crossix's platform</t>
  </si>
  <si>
    <t>What You've Done</t>
  </si>
  <si>
    <t>Graduate level degree in quantitative discipline with at least 2 years of work experience</t>
  </si>
  <si>
    <t xml:space="preserve"> 6+ years of relevant post-collegiate work experience without graduate degree</t>
  </si>
  <si>
    <t>Advanced knowledge and professional experience in statistical modeling, machine learning and data mining</t>
  </si>
  <si>
    <t>Strong hands-on coding skills in statistical modeling programming languages such as R and Python</t>
  </si>
  <si>
    <t>Advanced SQL skills</t>
  </si>
  <si>
    <t xml:space="preserve"> expertise in best practices and tools for interacting with large data sets</t>
  </si>
  <si>
    <t>Experience with AWS for data-warehousing and processing is a plus</t>
  </si>
  <si>
    <t>Have a desire and preference for working in a fast-paced, entrepreneurial environment</t>
  </si>
  <si>
    <t>Enjoy having clear ownership of a goal even if the path to get there is not entirely clear</t>
  </si>
  <si>
    <t>Have a curiosity to figure out new problems</t>
  </si>
  <si>
    <t>Are humble and truly think about the success of the group before your own contribution</t>
  </si>
  <si>
    <t>Are comfortable challenging existing norms, thinking and teammates, always doing so respectfully</t>
  </si>
  <si>
    <t>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t>
  </si>
  <si>
    <t>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t>
  </si>
  <si>
    <t>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t>
  </si>
  <si>
    <t>We are an equal opportunity employer and welcome all qualified applicants regardless of race, color, religion, sex, gender identity, sexual orientation, marital status, ancestry, national origin, age, disability, genetic information, or veteran status.",3.5,"Crossix Solutions</t>
  </si>
  <si>
    <t>3.5","New York, NY","New York, NY",201 to 500 employees,2005,Company - Public,Advertising &amp; Marketing,Business Services,Unknown / Non-Applicable,-1,0,0,77,132,104.5,Crossix Solutions,NY,1,15,1,0,1,1,1,data scientist,na,4134,0</t>
  </si>
  <si>
    <t>509,Clinical Laboratory Scientist,$24-$39 Per Hour(Glassdoor est.),"POSITION PURPOSE:</t>
  </si>
  <si>
    <t>510,Data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</si>
  <si>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t>
  </si>
  <si>
    <t>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t>
  </si>
  <si>
    <t>Hands-on self-directed engineer who enjoys working in collaborative teams.</t>
  </si>
  <si>
    <t>Develops highly scalable, end to end process to consume, integrate and analyze large volume, complex data from sources such as Hive, Flume or Kafka.</t>
  </si>
  <si>
    <t>Integrate datasets and flows using a variety of open source and best-in-class proprietary software.</t>
  </si>
  <si>
    <t>Profile and analyze complex and large datasets.</t>
  </si>
  <si>
    <t>Collaborate and validate implementation with other technical team members.</t>
  </si>
  <si>
    <t>Coordinates and leads internal meetings.</t>
  </si>
  <si>
    <t>Bachelors Degree and 3+ years of work experience</t>
  </si>
  <si>
    <t>Experience building processes around data transformation, data structures, metadata, dependency and workload management with object-oriented scripting languages such as Python or other object-oriented/object-function languages (such as Java, C++ or Scala) is required.</t>
  </si>
  <si>
    <t>Strong SQL experience analyzing, transforming and integrating high volume, complex data sources with considerations for accuracy and efficient performance.</t>
  </si>
  <si>
    <t>Experience transforming data out of and into Hadoop/Hive is preferred.</t>
  </si>
  <si>
    <t>Fluency in Linux development and common development-related configuration tasks.</t>
  </si>
  <si>
    <t>Demonstrated experience implementing custom ETL solutions in Data Warehousing environments.</t>
  </si>
  <si>
    <t>Expertise creating efficient data structures with considerations for distribution, segmentation, colocation, etc., for ELT and analysis access paths</t>
  </si>
  <si>
    <t xml:space="preserve"> understanding of data management concepts such as 3NF, Dimensional, Data Vault, NoSQL/Key-value and their applications for data management and analysis.</t>
  </si>
  <si>
    <t>Ability to analyze high volume data against business requirements to identify deliverables, gaps and inconsistencies.</t>
  </si>
  <si>
    <t>Passion to build business driven, data solutions regardless of technology.</t>
  </si>
  <si>
    <t>Excellent communication skills with the ability to identify and communicate data driven insights and technical approach.</t>
  </si>
  <si>
    <t>Ability to contribute independently and self-manage delivery in a collaborative environment.</t>
  </si>
  <si>
    <t>(Some travel required - 10-20%)</t>
  </si>
  <si>
    <t>Why Clarity Insights, Why Consulting and Why Now?</t>
  </si>
  <si>
    <t>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t>
  </si>
  <si>
    <t>Clarity Insights is an Equal Employment Opportunity Employer. We believe in treating each employee and applicant for employment fairly and with dignity.</t>
  </si>
  <si>
    <t>GLDR",4.2,"Clarity Insights</t>
  </si>
  <si>
    <t>4.2","Charlotte, NC","Chicago, IL",201 to 500 employees,2008,Company - Private,IT Services,Information Technology,Unknown / Non-Applicable,-1,0,0,59,112,85.5,Clarity Insights,NC,0,12,1,0,0,0,1,data engineer,na,5192,0</t>
  </si>
  <si>
    <t>511,"Data Analyst 1, full-time contract worker for up to 12 months",$35K-$65K (Glassdoor est.),"Purposes</t>
  </si>
  <si>
    <t>In addition to your application, please follow the instructions &amp; complete the a SQL assessment accessible through this link:</t>
  </si>
  <si>
    <t>https://bit.ly/sql-test-church</t>
  </si>
  <si>
    <t>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t>
  </si>
  <si>
    <t>If our purpose statement and quality standards are something you believe in, we invite you to apply for this position. One of the expectations of employment in the Family History Department is a willingness to do Family History research and help others do the same.</t>
  </si>
  <si>
    <t>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t>
  </si>
  <si>
    <t>Incumbent may also be asked to participate in contract and compliance administration activities as described below.</t>
  </si>
  <si>
    <t>Conducts analysis of database and information for legal research purposes.</t>
  </si>
  <si>
    <t>Ensures the accuracy of the information received, validates data quality, including sources, reliability completeness, validity and uniqueness to maintain the integrity of the process.</t>
  </si>
  <si>
    <t>Works with and educates customers on research results.</t>
  </si>
  <si>
    <t>Instructs employees concerning database content, interrelationships on database, interpretation of reports, and so forth. Incumbent must be able to teach the level of the customer, even on highly technical issues and be viewed as an ally.</t>
  </si>
  <si>
    <t>Restructures data into usable formats (Excel, Pdf files, etc.) for customers.</t>
  </si>
  <si>
    <t>Interfaces with work team to ensure that everyone has understanding of database processes to complete their work assignments.</t>
  </si>
  <si>
    <t>Channels the data to where it is needed, builds queries, and completes quality assurance.</t>
  </si>
  <si>
    <t>Builds data and reports that enables business leader to make informed decisions.</t>
  </si>
  <si>
    <t>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t>
  </si>
  <si>
    <t>COMPLIANCE ADMINISTRATOR: Applies standard rules that ensure business is conducted in full compliance with all applicable national and international laws and regulations for the purposes of managing risk.</t>
  </si>
  <si>
    <t>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t>
  </si>
  <si>
    <t>Writing of queries, and reports, using SQL</t>
  </si>
  <si>
    <t>Advanced MS Office Product Suite skills, specifically Excel and Access.</t>
  </si>
  <si>
    <t>Knowledge of database design principles.</t>
  </si>
  <si>
    <t>Understanding of ETL (Extract, Transform, Load).</t>
  </si>
  <si>
    <t>Experience in business requirement gathering and process improvement analysis.</t>
  </si>
  <si>
    <t>Seeing and understanding the story the data tells.</t>
  </si>
  <si>
    <t>Works with minimal oversight and meets established deadlines</t>
  </si>
  <si>
    <t>Delivers defined projects with moderate oversight</t>
  </si>
  <si>
    <t>Problem solving, debugging/troubleshooting and the designing and implementation of solutions to complex issues.</t>
  </si>
  <si>
    <t>Thrive in both team environment and as an individual contributor</t>
  </si>
  <si>
    <t>#LI-EW1</t>
  </si>
  <si>
    <t>4.2","Salt Lake City, UT","Salt Lake City, UT",10000+ employees,-1,Nonprofit Organization,Religious Organizations,Non-Profit,Unknown / Non-Applicable,-1,0,0,35,65,50.0,The Church of Jesus Christ of Latter-day Saints,UT,1,-1,0,0,0,1,1,analyst,na,4525,0</t>
  </si>
  <si>
    <t>512,Data Engineer,$79K-$147K (Glassdoor est.),"WHO WE ARE</t>
  </si>
  <si>
    <t>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t>
  </si>
  <si>
    <t>We are looking for a savvy Data Engineer who is eager to continually improve their skills, learn new technologies and is willing to take initiative beyond basic responsibilities</t>
  </si>
  <si>
    <t>WHAT YOU'LL DO</t>
  </si>
  <si>
    <t>As a Data Engineer, you'll be responsible for gathering and collecting data, storing it, doing batch processing or real-time processing on it, and serving it to data scientists and data analysts to easily query.</t>
  </si>
  <si>
    <t>Understanding data source (10%)</t>
  </si>
  <si>
    <t>Develop data processes for construction, mining, and modeling that are delivered to the data analyst/science team (30%)</t>
  </si>
  <si>
    <t>Create large data warehouses by running some ETL (Extract, Transform and Load) that is used for analysis by the analyst/scientists (30%)</t>
  </si>
  <si>
    <t>Install continuous pipelines of huge pools of filtered information so that data analyst/scientists can pull relevant data sets for their analyses (20%)</t>
  </si>
  <si>
    <t>Develop, construct, test and maintain architectures such as databases and large-scale data processing systems (10%)</t>
  </si>
  <si>
    <t>BS in Computer Science or equivalent experience</t>
  </si>
  <si>
    <t>3+ years of day-to-day working experience as data engineer</t>
  </si>
  <si>
    <t>Experience with object-oriented and functional programming languages: Python, Scala etc.</t>
  </si>
  <si>
    <t>Experience with RDBMS (MS-SQL, MYSQL etc.) and NoSQL (MongoDB, DynamoDB etc.)</t>
  </si>
  <si>
    <t>Experience with Big Data query and application knowledge: Hive, Impala, Fluentd, Spark, Sqoop, Pig etc.</t>
  </si>
  <si>
    <t>Experience with ETL and data integration tool : Airflow, Informatica PowerCenter</t>
  </si>
  <si>
    <t>Experience with AWS cloud services: EC2, S3, EMR, Glue, RedShift, Athena etc.</t>
  </si>
  <si>
    <t>Proficiency in general database administration concepts and efficient query writing</t>
  </si>
  <si>
    <t>This is a full time, on-site position at our office in Aliso Viejo, CA. A casual, friendly work environment, a comprehensive benefits package, a competitive salary, and more are all part of what makes NCSOFT West a great place to work.",3.1,"NCSOFT</t>
  </si>
  <si>
    <t>3.1","Aliso Viejo, CA","Seoul, South Korea",1001 to 5000 employees,1997,Company - Public,Video Games,Media,$10+ billion (USD),"Blizzard Entertainment, Riot Games, Electronic Arts",0,0,79,147,113.0,NCSOFT,CA,0,23,1,0,1,1,1,data engineer,na,2421,3</t>
  </si>
  <si>
    <t>513,"Scientist, Immuno-Oncology",$62K-$119K (Glassdoor est.),"Site Name: USA - Massachusetts - Cambridge</t>
  </si>
  <si>
    <t>Posted Date: Mar 24 2020</t>
  </si>
  <si>
    <t>Are you energized by a challenging role in immuno-oncology, where scientific demand is driving team growth? If so, this Scientist would be a great opportunity to consider.</t>
  </si>
  <si>
    <t>The Immune Biology Group within GSKs Immuno-Oncology &amp; Combinations Research Unit (IOC RU) is seeking a scientist with experience in oncology or immunology to join our team.</t>
  </si>
  <si>
    <t>In this role, you will be responsible for conducting innovative research designed to identify and validate immune-based therapies for cancer.</t>
  </si>
  <si>
    <t>Deliver critical path biology results to support GSKs pipeline of diverse cancer immunotherapies from early discovery to first-time-in-human commitment.</t>
  </si>
  <si>
    <t>Establish and expand internal wet lab capabilities at a growing GSK site.</t>
  </si>
  <si>
    <t>Actively participate in building and maintaining drug discovery relationships with partners in Oncology and other business units.</t>
  </si>
  <si>
    <t>Work within a dynamic and collaborative environment to deliver high-quality scientific data packages to meet experimental and organizational goals.</t>
  </si>
  <si>
    <t>Why You?</t>
  </si>
  <si>
    <t>We are looking for a professional with these required skills to achieve our goals:</t>
  </si>
  <si>
    <t>Bachelors degree in biology, immunology or related field with 3+ years of experience.</t>
  </si>
  <si>
    <t>Strong scientific background in immunology or oncology research, with a focus on bioassay development to functionally characterize biologics and/or small molecules.</t>
  </si>
  <si>
    <t>Demonstrated hands-on ability to conduct and analyze experiments to investigate mechanisms of action for multiple drug candidates and their combinations.</t>
  </si>
  <si>
    <t>Ability to interpret data clearly both verbally and in documents and present results in an organized and concise manner.</t>
  </si>
  <si>
    <t>Strong communication skills and open-mindedness to conduct research in a cross-functional team environment.</t>
  </si>
  <si>
    <t>Ability to prioritize, manage time efficiently, and implement creative solutions to meet program needs.</t>
  </si>
  <si>
    <t>Commitment to continual improvement by reading and applying the latest scientific literature, methodologies and technology where appropriate.</t>
  </si>
  <si>
    <t>A high level of integrity and desire to develop transformational medicines that bring benefit to patients.</t>
  </si>
  <si>
    <t>If you have the following characteristics, it would be a plus:</t>
  </si>
  <si>
    <t>Masters degree in biology, immunology or related field.</t>
  </si>
  <si>
    <t>2+ years pharmaceutical or biotechnology industry research experience working in matrixed drug discovery project teams.</t>
  </si>
  <si>
    <t>Research expertise in immunology with focus on functional characterization of T and/or myeloid cells.</t>
  </si>
  <si>
    <t>Demonstrated ability to design and execute research projects independently.</t>
  </si>
  <si>
    <t>Please use the cover letter to highlight how you meet the competencies for the role. Your cover letter along with your CV will be used to assess your application. Thanks for your interest in this opportunity.</t>
  </si>
  <si>
    <t>Why GSK?</t>
  </si>
  <si>
    <t>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t>
  </si>
  <si>
    <t>Operating at pace and agile decision-making using evidence and applying judgement to balance pace, rigor and risk.</t>
  </si>
  <si>
    <t>Committed to delivering high quality results, overcoming challenges, focusing on what matters, execution.</t>
  </si>
  <si>
    <t>Continuously looking for opportunities to learn, build skills and share learning.</t>
  </si>
  <si>
    <t>Sustaining energy and well-being.</t>
  </si>
  <si>
    <t>Building strong relationships and collaboration, honest and open conversations.</t>
  </si>
  <si>
    <t>Budgeting and cost-consciousness.</t>
  </si>
  <si>
    <t>*LI-GSK</t>
  </si>
  <si>
    <t>If you require an accommodation or other assistance to apply for a job at GSK, please contact the GSK Service Centre at 1-877-694-7547 (US Toll Free) or +1 801 567 5155 (outside US).</t>
  </si>
  <si>
    <t>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</si>
  <si>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</si>
  <si>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</si>
  <si>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site.",3.9,"GSK</t>
  </si>
  <si>
    <t>3.9","Cambridge, MA","Brentford, United Kingdom",10000+ employees,1830,Company - Public,Biotech &amp; Pharmaceuticals,Biotech &amp; Pharmaceuticals,$10+ billion (USD),"Pfizer, AstraZeneca, Merck",0,0,62,119,90.5,GSK,MA,0,190,0,0,0,1,0,na,na,5838,3</t>
  </si>
  <si>
    <t>514,Senior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</si>
  <si>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About you:</t>
  </si>
  <si>
    <t>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t>
  </si>
  <si>
    <t>Build models to solve a wide range of location data problems</t>
  </si>
  <si>
    <t>Design experiments and work with fellow engineers to ensure thoroughness and correctness on a variety of analyses</t>
  </si>
  <si>
    <t>Use and commit to our data processing software and frameworks</t>
  </si>
  <si>
    <t>Author specification and lead technical projects</t>
  </si>
  <si>
    <t>Propose creative strategies based on data-driven insights</t>
  </si>
  <si>
    <t>4+ years of industry experience maintaining production machine learning pipelines and using data science to solve business problems</t>
  </si>
  <si>
    <t>Deep understanding of machine learning concepts and algorithms - particularly classification, clustering, and supervised learning.</t>
  </si>
  <si>
    <t>Expertise with Python/Scala/Java</t>
  </si>
  <si>
    <t>Familiarity with distributed programming with Spark or MapReduce</t>
  </si>
  <si>
    <t>Applied knowledge of Statistics (we really value people who can handle uncertainty and variance)</t>
  </si>
  <si>
    <t>Willingness and ability to wrangle messy data</t>
  </si>
  <si>
    <t>An advanced degree in a quantitative field (Math, Statistics, Computer Science)</t>
  </si>
  <si>
    <t>Cover letters will be greatly appreciated! Thanks!",4.3,"Factual</t>
  </si>
  <si>
    <t>4.3","Los Angeles, CA","Los Angeles, CA",51 to 200 employees,2008,Company - Private,Computer Hardware &amp; Software,Information Technology,Unknown / Non-Applicable,Foursquare,0,0,119,187,153.0,Factual,CA,1,12,1,0,1,0,1,data scientist,senior,2095,1</t>
  </si>
  <si>
    <t>515,Products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</si>
  <si>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t>
  </si>
  <si>
    <t>#LI-VB1</t>
  </si>
  <si>
    <t>Job Summary/Overview</t>
  </si>
  <si>
    <t>As a Data Analyst in the Products Organization, you will promote leveraging data and metrics to support the full product lifecycle from discovery through adoption and beyond. â€ŻThis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t>
  </si>
  <si>
    <t>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t>
  </si>
  <si>
    <t>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t>
  </si>
  <si>
    <t>Key to your success will be your ability to partner with product managers and TriNetâ€™s diverse data community to drive solutions. You will leverage and share tools, data sets, and insights to help build up the data practice within the Products Team and across TriNet.</t>
  </si>
  <si>
    <t>Essential Duties/Responsibilities</t>
  </si>
  <si>
    <t>â€˘ Responsible for gathering and assessing product information needs and preparing data requirements</t>
  </si>
  <si>
    <t>â€˘ Guide key business strategy and product decisions through the end-to-end formation and ownership of advanced data analysis</t>
  </si>
  <si>
    <t>â€˘ Work closely with various product teams to clearly define problem statements and success metrics</t>
  </si>
  <si>
    <t>â€˘ Identify appropriate data sources to address problem statements</t>
  </si>
  <si>
    <t xml:space="preserve"> develop new sources when needed</t>
  </si>
  <si>
    <t xml:space="preserve"> join diverse data sets, creating co-relations and structures to yield powerful insights</t>
  </si>
  <si>
    <t>â€˘ Collect, record, sanitize, and analyze data using best-in-class practices</t>
  </si>
  <si>
    <t>â€˘ Collaborate with internal and external partners to design and perform experiments (including product discovery experiments) and follow through with validation of results against hypotheses</t>
  </si>
  <si>
    <t>â€˘ Deduce meaningful insights from data analysis, and translate into easily interpretable but powerful data visualizations</t>
  </si>
  <si>
    <t xml:space="preserve"> synthesize learnings to create standardized data collection and analysis approaches and build a library of referenceable data visualizations</t>
  </si>
  <si>
    <t>â€˘ Educate product managers and internal partners about data analysis techniques and processes</t>
  </si>
  <si>
    <t xml:space="preserve"> become a â€śdata librarianâ€ť of sorts, to act as the go-to person for Product Managers to understand what data is available across the organization, and for partners to understand what data is available from products</t>
  </si>
  <si>
    <t>â€˘ Partner across organization to develop procedures for collecting, recording, analyzing, and communicating data</t>
  </si>
  <si>
    <t>â€˘ Provide User Training with key constituents to drive adoption of data methods, tools, and practices</t>
  </si>
  <si>
    <t>Job Requirements &amp; Qualifications</t>
  </si>
  <si>
    <t>â€˘ Thorough understanding of data models and data modeling concepts</t>
  </si>
  <si>
    <t>â€˘ Familiarity with utilizing different types of data, including clickstream data, usability data, and/or other behavioral data</t>
  </si>
  <si>
    <t>â€˘ Excellent communications and presentation skills with ability to adjust communication styles depending on type of target audience</t>
  </si>
  <si>
    <t>â€˘ Exceptional skills in creating data-based visualizations</t>
  </si>
  <si>
    <t>â€˘ Exceptional teaming skills and ability to excel in matrix work environment where requirements can be often ambiguous</t>
  </si>
  <si>
    <t>â€˘ Ability to handle moderately complex projects involving integration with diverse technologies and data sets</t>
  </si>
  <si>
    <t>â€˘ Ability to work, collaborate, and lead cross-functional teams to support deadlines</t>
  </si>
  <si>
    <t>â€˘ Ridiculous Excel and/or SQL skills</t>
  </si>
  <si>
    <t>â€˘ Working knowledge of Tableau, R, Erwin, ETL, Oracle, MongoDB, and SAS platform, or similar data-related experience</t>
  </si>
  <si>
    <t>â€˘ Strong aptitude for learning new technologies</t>
  </si>
  <si>
    <t>Work Environment/Other Info</t>
  </si>
  <si>
    <t>â€˘ Bachelor's or Master's degree, preferably in Statistics, Economics, Operations Research, Data Science, or equivalent</t>
  </si>
  <si>
    <t>â€˘ 4 years of experience driving results through data in a complex data-rich environment</t>
  </si>
  <si>
    <t>â€˘ Demonstrated operational acumen a plus</t>
  </si>
  <si>
    <t>â€˘ Experience in products-driven environment a plus</t>
  </si>
  <si>
    <t>â€˘ Mathematics or Statistics background a plus</t>
  </si>
  <si>
    <t>â€˘ Experience analyzing clickstream and usability metrics a plus</t>
  </si>
  <si>
    <t>â€˘ Possesses a keen style of communication and presentation in order to translate the data effectively to all team members.</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</si>
  <si>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</si>
  <si>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Please Note: TriNet reserves the right to change or modify job duties and assignments at any time. The above job description is not all encompassing. Position functions and qualifications may vary depending on business necessity.</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</si>
  <si>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accommodation.",3.3,"TriNet</t>
  </si>
  <si>
    <t>3.3","Dublin, CA","Dublin, CA",1001 to 5000 employees,1988,Company - Public,Consulting,Business Services,$2 to $5 billion (USD),"Paychex, Insperity, ADP",0,0,90,157,123.5,TriNet,CA,1,32,0,0,0,0,1,analyst,na,7383,3</t>
  </si>
  <si>
    <t>516,Lead Data Analyst,$32K-$62K (Glassdoor est.),"JOB DESCRIPTION:</t>
  </si>
  <si>
    <t>Signpost is looking for a Lead Data Analyst to join our team! This is a senior position reporting to the Senior Director of Data and Architecture who will work closely with Sales Operations, Customer Service Operations, and Finance.</t>
  </si>
  <si>
    <t>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t>
  </si>
  <si>
    <t>Our people are our most important asset, and we're assembling a team of strategic and critical thinking power houses that can work directly with our executive team on business operations, strategy and data analysis.</t>
  </si>
  <si>
    <t>Obsessed with driving business insights from data</t>
  </si>
  <si>
    <t>Can develop strategies and the roadmap to get us there</t>
  </si>
  <si>
    <t>Are looking for a job that is high impact and fast paced and gives you exposure across the entire company</t>
  </si>
  <si>
    <t>Want to contribute as a visionary, working with sales, account management, product management, engineering, and finance on delivering long-term results and solutions</t>
  </si>
  <si>
    <t>Set up process to track, monitor and analyze the key drivers of the business</t>
  </si>
  <si>
    <t>Regular reporting of leading and lagging indicators against targets</t>
  </si>
  <si>
    <t>Develop insights and recommend actions</t>
  </si>
  <si>
    <t>Conduct deep dive analytical projects based on insights</t>
  </si>
  <si>
    <t>Track and report on company KPI's vs. financial plan</t>
  </si>
  <si>
    <t>Communicate financial trends with Executives and relevant stakeholders</t>
  </si>
  <si>
    <t>Develop materials for Board of Director meetings</t>
  </si>
  <si>
    <t>Drive productivity enhancements and efficiencies in our revenue organization</t>
  </si>
  <si>
    <t>Develop and maintain variable compensation plans</t>
  </si>
  <si>
    <t>Project manage process improvement initiatives</t>
  </si>
  <si>
    <t>Collaborate with other departments (finance, marketing, engineering, product, etc.) to optimize processes</t>
  </si>
  <si>
    <t>You should have:</t>
  </si>
  <si>
    <t>Exceptional data modeling and SQL skills</t>
  </si>
  <si>
    <t>4+ years of strategy consulting, investment banking, or start-up operations experience</t>
  </si>
  <si>
    <t>Top tier undergrad degree</t>
  </si>
  <si>
    <t>Ability to derive insight and conclusions from complex datasets</t>
  </si>
  <si>
    <t>Action-oriented, self-starter with a strong work ethic</t>
  </si>
  <si>
    <t>Strong communication, presentation and problem solving skills</t>
  </si>
  <si>
    <t>Track record of outstanding results at your former employers",3.9,"Signpost</t>
  </si>
  <si>
    <t>3.9","New York, NY","New York, NY",201 to 500 employees,2010,Company - Private,Internet,Information Technology,$10 to $25 million (USD),-1,0,0,32,62,47.0,Signpost,NY,1,10,0,0,1,0,0,analyst,senior,2460,0</t>
  </si>
  <si>
    <t>517,Analytics Manager - Data Mart,$42K-$86K (Glassdoor est.),"We have an opportunity to join the Alliance as the Analytics Manager - Data Mart leading in the Analytics Services Department.</t>
  </si>
  <si>
    <t>518,Data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</si>
  <si>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t>
  </si>
  <si>
    <t>A successful Data Scientist Engineer - Mobile contributes to the achievement of the Digital Media Go-To Market objectives by:</t>
  </si>
  <si>
    <t>Architect, build, and maintain scalable data pipeline for our reports, dashboard, analytics solution, and data products e.g. scalable Machine Learning etc.</t>
  </si>
  <si>
    <t>Build, architect, and maintain data models/data marts for Digital Media GTM</t>
  </si>
  <si>
    <t>Partner with various business partners, business analysts, and data scientists to understand metrics, critical metric, and analytics need to define data needs.</t>
  </si>
  <si>
    <t>Partner with data scientists and data science teams to build predictive, forecasting, and prescriptive model to tackle critical business challenges</t>
  </si>
  <si>
    <t>Partner with business analysts and data scientist to drive business insights and recommendation through reliable recurring reports, dashboard, and in-depth analytics</t>
  </si>
  <si>
    <t>Be a data specialist that owns data quality. Monitor, QA, maintain pipeline, and other data engineering/science team to validate data flow and ensure data quality</t>
  </si>
  <si>
    <t>Work with data infrastructure to triage infra issues and drive to resolution.</t>
  </si>
  <si>
    <t>What is needed to succeed!</t>
  </si>
  <si>
    <t>3 - 5 yrs of experience with a BA/BS in Computer Science, Engineering, Mathematics or other technical fields. Master is preferred</t>
  </si>
  <si>
    <t>Experience in building and maintaining large data pipeline, data warehouse, and complex reporting/analytics solution</t>
  </si>
  <si>
    <t>A strong proficiency in querying and manipulating large data sets for analytical purposes using SQL-like languages (Hive / Hadoop experience preferred)</t>
  </si>
  <si>
    <t>Experience with Hadoop and related technology stack such as Hive, Oozie, Pig etc.</t>
  </si>
  <si>
    <t>Experience with Data warehouse design and dimensional modeling</t>
  </si>
  <si>
    <t>Experience in driving analysis and business insights out of complex large data environments to solve business problems</t>
  </si>
  <si>
    <t>Experience in Data Visualization tools, preferably, Tableau and Power BI</t>
  </si>
  <si>
    <t>Experience and ability to QA multiple data sources</t>
  </si>
  <si>
    <t>Experience with programming language such as Python, Java, etc.</t>
  </si>
  <si>
    <t>Preferred Skills!</t>
  </si>
  <si>
    <t>Experience building Machine Learning, Data Science, and statistical models</t>
  </si>
  <si>
    <t>Experience in Mobile SaaS analytics on iOS or Android. Proven familiarity with in-app purchase mechanisms on either platform</t>
  </si>
  <si>
    <t>Experience with third party mobile analytics platforms/tools e.g. Branch, App Annie, Apple App Store Connect, Google Play Console etc. is a plus</t>
  </si>
  <si>
    <t>Experience/Knowledge in a SaaS or Subscription Business model environment</t>
  </si>
  <si>
    <t>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t>
  </si>
  <si>
    <t>If youâ€™re looking to make an impact, Adobe's the place for you. Discover what our employees are saying about their career experiences on the Adobe Life blog and explore the meaningful benefits we offer.</t>
  </si>
  <si>
    <t>Adobe is an equal opportunity employer. We welcome and encourage diversity in the workplace regardless of race, gender, religion, age, sexual orientation, gender identity, disability or veteran status.",4.0,"Adobe</t>
  </si>
  <si>
    <t>4.0","San Jose, CA","San Jose, CA",10000+ employees,1982,Company - Public,Computer Hardware &amp; Software,Information Technology,$5 to $10 billion (USD),"Apple, Microsoft",0,0,116,208,162.0,Adobe,CA,1,38,1,0,0,0,1,na,na,3864,2</t>
  </si>
  <si>
    <t>519,Senior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</si>
  <si>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520,Sr. Data Engineer - Contract-to-Hire (Java),$69K-$127K (Glassdoor est.),"As we strive to make a better day for our guests and team members, we look to enhance our enterprise applications dev team / master data efforts by adding someone with experience in Java. You will:</t>
  </si>
  <si>
    <t>521,Data Scientist,$86K-$144K (Glassdoor est.),"About Swiss Re</t>
  </si>
  <si>
    <t>522,Senior Data Scientist,$102K-$165K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</si>
  <si>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3.5","Arvada, CO","Gottingen, Germany",5001 to 10000 employees,1870,Company - Public,Biotech &amp; Pharmaceuticals,Biotech &amp; Pharmaceuticals,$1 to $2 billion (USD),-1,0,0,102,165,133.5,Sartorius,CO,0,150,1,0,0,0,1,data scientist,senior,3555,0</t>
  </si>
  <si>
    <t>523,Data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</si>
  <si>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524,Food Scientist - Developer,$40K-$68K (Glassdoor est.),"Palermo Villa Inc. is interested in a high-energy, poised and confident individual to assist in the development of concepts, products and optimization projects through Palermo's vigorous consumer-driven R&amp;D process.</t>
  </si>
  <si>
    <t>525,Senior Data Engineer,$76K-$142K (Glassdoor est.),"Sr. Data Engineer FTE for Franklin</t>
  </si>
  <si>
    <t>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t>
  </si>
  <si>
    <t>Cool Stuff You Get to Do in this Role:</t>
  </si>
  <si>
    <t>Build high performing and scalable data systems, applications, and pipelines to process very large amounts of data from multiple source</t>
  </si>
  <si>
    <t>Collaborate on Big Data systems, and features within an Agile environment</t>
  </si>
  <si>
    <t>Collaborate with cross-function teams of developers, senior architects, product managers, DevOps, and project managers</t>
  </si>
  <si>
    <t>Drive continuous delivery initiatives to production for all systems</t>
  </si>
  <si>
    <t>Agile Delivery actively engages as part of the scrum team</t>
  </si>
  <si>
    <t>Deliver solutions that are devoid of significant security vulnerabilities</t>
  </si>
  <si>
    <t>Bachelor's degree or equivalent work experience</t>
  </si>
  <si>
    <t>4+ years experience in enterprise data management, Hadoop, Big Data, DevOps, and Cloud based systems (Azure, AWS)</t>
  </si>
  <si>
    <t>4+ years experience with CI/CD Workflows</t>
  </si>
  <si>
    <t>4+ years' experience with Linux Operating Systems, Java/JavaScript Technologies</t>
  </si>
  <si>
    <t>4+ years' experience with ETL Tool, Pentaho experience a plus</t>
  </si>
  <si>
    <t>Healthcare data experience preferred along with knowledge of HIPAA/HITECH compliance</t>
  </si>
  <si>
    <t>HITRUST common security framework knowledge preferred.",3.2,"Equian LLC</t>
  </si>
  <si>
    <t>3.2","Franklin, TN","Indianapolis, IN",1001 to 5000 employees,2004,Company - Private,Health Care Services &amp; Hospitals,Health Care,Unknown / Non-Applicable,-1,0,0,76,142,109.0,Equian LLC,TN,0,16,0,0,0,1,1,data engineer,senior,1793,0</t>
  </si>
  <si>
    <t>526,Data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</si>
  <si>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527,Senior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</si>
  <si>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528,"Director II, Data Science - GRM Actuarial",$202K-$306K (Glassdoor est.),"Advance your career at Liberty Mutual Insurance - A Fortune 100 Company!</t>
  </si>
  <si>
    <t>529,Machine Learning Engineer,$91K-$159K (Glassdoor est.),"We are seeking a highly-experienced ML Engineer to join our team building advanced Business Intelligence, Machine Learning, and Data Processing applications.</t>
  </si>
  <si>
    <t>Your Impact</t>
  </si>
  <si>
    <t>As a Backend Engineer, you will develop advanced tools that allow our customers to build highly-sophisticated Business Intelligence applications for their stakeholders. You will work as a member of an engineering â€śfeature team,â€ť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t>
  </si>
  <si>
    <t>While mostly focusing in ML models productizing and data processing you will be expected to contribute to the model development. You believe that good design is the key to good coding -- â€śmeasure twice, cut once.â€ť You write excellent-quality code (if you do say so yourself), and understand how to best practices of SW architecture, development and testing.</t>
  </si>
  <si>
    <t>Collaborate with the product owner, technical lead, product designer, and other stakeholders to design, prototype and develop enterprise-class data intensive applications.</t>
  </si>
  <si>
    <t>Maintain existing code and make improvements to increase maintainability, performance, and scalability.</t>
  </si>
  <si>
    <t>Support software rollouts to production.</t>
  </si>
  <si>
    <t>Constantly improve code quality and test coverage.</t>
  </si>
  <si>
    <t>Understand full-stack dependencies to minimize regressions and attain improved designs.</t>
  </si>
  <si>
    <t>Guide and mentor junior engineers. Serve as team lead if appropriate.</t>
  </si>
  <si>
    <t>BS/MS degree in Computer Science, Computer Engineering, or a related subject.</t>
  </si>
  <si>
    <t>5+ years of demonstrated experience in Python.</t>
  </si>
  <si>
    <t>In-depth knowledge of Python data processing and machine learning libraries.</t>
  </si>
  <si>
    <t>Experience with and understanding of the Python ML frameworks such as TensorFlow and PyTorch</t>
  </si>
  <si>
    <t>Experience with API design &amp; development</t>
  </si>
  <si>
    <t>Understanding of the data layer integration (both SQL and no-SQL)</t>
  </si>
  <si>
    <t>Experience with cloud deployments is a plus</t>
  </si>
  <si>
    <t>Understanding AWS / Azure / GCP data ETL capabilities is a plus</t>
  </si>
  <si>
    <t>Experience with C/C++, Java and/or Scala plus.</t>
  </si>
  <si>
    <t>Passion for writing well structured, testable code with a focus on readability and maintainability.</t>
  </si>
  <si>
    <t>Experience with open source CI tools is a plus.</t>
  </si>
  <si>
    <t>Data modeling experience is a plus.</t>
  </si>
  <si>
    <t>Excellent communication skills.</t>
  </si>
  <si>
    <t>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t>
  </si>
  <si>
    <t>Information Builders, Inc. is an Equal Opportunity Employer: All qualified applicants will receive consideration for employment and will not be discriminated against based on their race, gender, disability, veteran status, or other protected classification.</t>
  </si>
  <si>
    <t>#LI-LO1",3.2,"Information Builders</t>
  </si>
  <si>
    <t>3.2","New York, NY","New York, NY",1001 to 5000 employees,1975,Company - Private,Computer Hardware &amp; Software,Information Technology,Unknown / Non-Applicable,"Qlik, Tableau Software, Informatica",0,0,91,159,125.0,Information Builders,NY,1,45,1,0,0,1,1,mle,na,3516,3</t>
  </si>
  <si>
    <t>530,"Sr Expert Data Science, Advanced Visual Analytics (Associate level)",$80K-$133K (Glassdoor est.),"Posting Title</t>
  </si>
  <si>
    <t>01-Apr-2020</t>
  </si>
  <si>
    <t>293312BR</t>
  </si>
  <si>
    <t>Advanced Visual Analytics (AVA) defines the science of data-driven human analytical reasoning enabled by advanced interactive visual interfaces.</t>
  </si>
  <si>
    <t>Weâ€™re looking for a Data Scientist/ Sr Expert , Advanced Visual Analytics (Associate level) specialized in creating advanced data visualizations that will make the user think like a data scientist, without being a data scientist.</t>
  </si>
  <si>
    <t>The ideal candidate enjoys working in a multi-disciplinary team to design and implement innovative, dynamic visualizations, and cutting-edge visual data analytics solutions, including interactive visual interfaces, in an agile and fast-paced environment.</t>
  </si>
  <si>
    <t>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t>
  </si>
  <si>
    <t>You will also work closely with project teams to assess, define and implement improved business processes. Over time, youâ€™ll be expected to evolve your role to directly help internal customers move from simple, pre-existing business intelligence solutions to forward-looking â€śwhatâ€™s nextâ€ť capabilities enhanced by advanced visual analytics enabled by more advanced predictive and prescriptive tools.</t>
  </si>
  <si>
    <t>Major Accountabilities:</t>
  </si>
  <si>
    <t>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t>
  </si>
  <si>
    <t>ď‚§Masterâ€™s degree (PhD preferred) in a quantitative science field (e.g., Mathematics, Statistics, Computer Science, Engineering or related discipline)</t>
  </si>
  <si>
    <t>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t>
  </si>
  <si>
    <t>BD&amp;L &amp; Strategic Planning</t>
  </si>
  <si>
    <t>CORPORATE</t>
  </si>
  <si>
    <t>DIGITAL OFFICE</t>
  </si>
  <si>
    <t>Novartis Corporation</t>
  </si>
  <si>
    <t>3.8","Cambridge, MA","Basel, Switzerland",10000+ employees,1996,Company - Public,Biotech &amp; Pharmaceuticals,Biotech &amp; Pharmaceuticals,$10+ billion (USD),-1,0,0,80,133,106.5,Novartis,MA,0,24,1,0,0,0,0,na,senior,4033,0</t>
  </si>
  <si>
    <t>531,"Scientist, Molecular/Cellular Biologist",$49K-$97K (Glassdoor est.),"[1]Scientist, Molecular/Cellular Biologist</t>
  </si>
  <si>
    <t>532,Staff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</si>
  <si>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533,MED TECH/LAB SCIENTIST- SOUTH COASTAL LAB,$21-$34 Per Hour(Glassdoor est.),"Day Shift: 7A-330P. Holidays and every other weekend.</t>
  </si>
  <si>
    <t>534,Scientist - Analytical Services,$65K-$134K (Glassdoor est.),"British American Tobacco</t>
  </si>
  <si>
    <t>535,Associate Data Analyst- Graduate Development Program,$32K-$59K (Glassdoor est.),"Overview</t>
  </si>
  <si>
    <t>536,IT Associate Data Analyst,$39K-$69K (Glassdoor est.),"Monday, November 25, 2019</t>
  </si>
  <si>
    <t>Our Personal Lines Operations department is seeking a Technical Analyst to join our growing team in our Worcester office.</t>
  </si>
  <si>
    <t>This person will communicate with customers, IT and key stakeholders on the status of automations (issues and required maintenance) as well as the productivity of the digital workforce. Provide triage support in the event of automation failures.Learn to build small to medium</t>
  </si>
  <si>
    <t>automations.</t>
  </si>
  <si>
    <t>With oversight by leadership, provides support to complex business/technical processes and tools for multiple products, requiring the use of technical solutions across multiple departments or lines of business.</t>
  </si>
  <si>
    <t>Learn to build small to medium RPA (Robotic Process Automation) projects using Automation Anywhere.</t>
  </si>
  <si>
    <t>Serve as a team member on projects of large scope and moderate to high complexity. Able to work independently with guidance and direction as appropriate.</t>
  </si>
  <si>
    <t>Develop data and reports for field external and internal customers to clearly articulate value and meet customer needs.</t>
  </si>
  <si>
    <t>Interact directly with end users to provide data and support</t>
  </si>
  <si>
    <t>Provide timely and accurate analytical support to team supported, ensures results are validated to and ensure accuracy in work products.</t>
  </si>
  <si>
    <t>Summarize information and effectively communicate analyses in writing and verbally to internal partners across multiple business functions.</t>
  </si>
  <si>
    <t>Participate in the development of innovative solutions by approaching problems with curiosity and open-mindedness, using existing information to its fullest potential</t>
  </si>
  <si>
    <t>Participate in the development of new tools and process enhancements to enable new capabilities and solutions to drive business growth.</t>
  </si>
  <si>
    <t>Participating in the development of prototypes for various reporting, system and tools.</t>
  </si>
  <si>
    <t>Develop code, tests, debugs and document working data and analytics systems to demonstrate the business value.</t>
  </si>
  <si>
    <t>May apply proven data management techniques, application development methodologies and other technologies to produce comprehensive prototype and production solutions.</t>
  </si>
  <si>
    <t>0â€“ 3 years of related analytical or technical experience required</t>
  </si>
  <si>
    <t>Solid knowledge of SQL</t>
  </si>
  <si>
    <t xml:space="preserve"> able to work with, integrate and evaluate large and complex data sets</t>
  </si>
  <si>
    <t>Intermediate knowledge in Visual Studio and Access. Ability to build and/or maintain multi-user applications</t>
  </si>
  <si>
    <t>A business, Management Information Systems or Computer Science related degree and a genuine interest in technology</t>
  </si>
  <si>
    <t>Ability to troubleshoot technical issues.</t>
  </si>
  <si>
    <t>â€śThe Hanover values diversity in the workplace and among our</t>
  </si>
  <si>
    <t>customers. The company provides equal opportunity for employment and</t>
  </si>
  <si>
    <t>promotion to all qualified employees and applicants on the basis of experience,</t>
  </si>
  <si>
    <t>training, education, and ability to do the available work without regard to</t>
  </si>
  <si>
    <t>race, religion, color, age, sex/gender, sexual orientation, national origin,</t>
  </si>
  <si>
    <t>gender identity, disability, marital status, veteran status, genetic</t>
  </si>
  <si>
    <t>information, ancestry or any other status protected by law.</t>
  </si>
  <si>
    <t>Furthermore, The Hanover Insurance Group is committed to</t>
  </si>
  <si>
    <t>providing an equal opportunity workplace that is free of discrimination and harassment</t>
  </si>
  <si>
    <t>based on national origin, race, color, religion, gender, ancestry, age, sexual</t>
  </si>
  <si>
    <t>orientation, gender identity, disability, marital status, veteran status,</t>
  </si>
  <si>
    <t>genetic information or any other status protected by law.â€ť</t>
  </si>
  <si>
    <t>As an equal opportunity employer, Hanover does not</t>
  </si>
  <si>
    <t>discriminate against qualified individuals with disabilities. If you</t>
  </si>
  <si>
    <t>require a reasonable accommodation, as a candidate for employment, please</t>
  </si>
  <si>
    <t>inform The Hanover Talent Acquisition office.</t>
  </si>
  <si>
    <t>Bachelorâ€™s Degree",3.7,"The Hanover Insurance Group</t>
  </si>
  <si>
    <t>3.7","Worcester, MA","Worcester, MA",5001 to 10000 employees,1852,Company - Public,Insurance Carriers,Insurance,$5 to $10 billion (USD),-1,0,0,39,69,54.0,The Hanover Insurance Group,MA,1,168,0,0,0,0,0,analyst,na,3783,0</t>
  </si>
  <si>
    <t>537,Sr. Data Engineer,$87K-$158K (Glassdoor est.),"Join our team of Data Consultants and work on dynamic long-term projects. The majority of our team members are long-term employees who enjoy consistent work and a collaborative team approach!</t>
  </si>
  <si>
    <t>538,Clinical Data Analyst,$27K-$48K (Glassdoor est.),"Job Summary</t>
  </si>
  <si>
    <t>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t>
  </si>
  <si>
    <t xml:space="preserv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t>
  </si>
  <si>
    <t>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t>
  </si>
  <si>
    <t>â€˘ Identify, evaluate, map, preprocess raw data for integration from disparate clinical sources using steadfast data governance principles</t>
  </si>
  <si>
    <t>â€˘ Assist the team with healthcare standards such as HL7 and DICOM and coding systems CPT, HCPCS, SNOMED, ICD9/10, LOINC, RxNorm to handle clinical data appropriately in the system</t>
  </si>
  <si>
    <t>â€˘ Engage with customers, prospects and other experts to understand, analyze complex data systems, define and document key data element requirements, flow, relationships and dependencies</t>
  </si>
  <si>
    <t>â€˘ Assist in definition, documentation and communication of standards and processes to adopt and implement data quality with validated product requirements</t>
  </si>
  <si>
    <t>â€˘ Investigate and communicate data source anomalies</t>
  </si>
  <si>
    <t>â€˘ Prioritize and validate product test cases</t>
  </si>
  <si>
    <t>â€˘ Maintains current knowledge-base of industry and Greenway content, best practices, application, procedures and policies</t>
  </si>
  <si>
    <t>â€˘ BS degree in Computer Science, Medical Informatics, Healthcare Administration (or related field)</t>
  </si>
  <si>
    <t>â€˘ 2+ Years of clinical experience using an electronic health record (EHR)</t>
  </si>
  <si>
    <t>â€˘ 2+ years experience with healthcare domain with direct experience related to data integration, software development, and/or implementation of enterprise clinical use software</t>
  </si>
  <si>
    <t>â€˘ Profound knowledge of clinical terminologies to create reference data and transformation to data standards (e.g. HL7, RxNorm, ICD 9, ICD 10, LOINC, Medications, UCUM, UMLS, SNOMED CT, etc.)</t>
  </si>
  <si>
    <t>â€˘ Healthcare information technology experience specific to electronic medical records (EMR), clinician notes, imaging, laboratory, pathology, and medication administration to create enriched patient data with clinical analytics concentration</t>
  </si>
  <si>
    <t>â€˘ Proficiency with SQL and for product development related to data collection, aggregation, application development, analysis, and reporting</t>
  </si>
  <si>
    <t>â€˘ Experience with systems engineering concepts, data modeling, data architecture, data warehousing, databases and datamarts</t>
  </si>
  <si>
    <t>â€˘ Expertise with claims, claim line feed data, revenue cycle management and patient portals</t>
  </si>
  <si>
    <t>â€˘ Conceptual understanding of AI/ML pipelines and Natural Language Processing</t>
  </si>
  <si>
    <t>â€˘ Demonstrated competency with disparate health care data sources for ingestion, metatdata, mappings, ontology management, data catalog management, reference data, rules/hierarchies and normalization</t>
  </si>
  <si>
    <t>Skills/Knowledge</t>
  </si>
  <si>
    <t>â€˘ Strong master data management (MDM) and data governance evangelization including data profiling, cleansing, parsing/standardization and enrichment</t>
  </si>
  <si>
    <t>â€˘ Ability to collate/review data for submission monitoring for outliers, error processing and validation using address verification, enterprise master patient index (EMPI) and provider reference services</t>
  </si>
  <si>
    <t>â€˘ Excellent analytical, communication and interpersonal skills to interact with a diverse group of providers, staff and cross functional teams</t>
  </si>
  <si>
    <t>â€˘ Transformational analytic, creative, interpersonal, and business focused problem solver with demonstrated ability to excel in a global matrix organization across product and engineering teams to influence at all levels in the organization</t>
  </si>
  <si>
    <t>â€˘ Aptitude to professionally interact with end-users, informatics, and third-party providers to elicit and deliver data requirements</t>
  </si>
  <si>
    <t>â€˘ Receptive to limited travel</t>
  </si>
  <si>
    <t>Work Environment/Physical Demands</t>
  </si>
  <si>
    <t>â€˘ While at work, this position is primarily a sedentary job and requires that the associate can work in an environment where they will consistently be seated for the majority of the work day</t>
  </si>
  <si>
    <t>â€˘ This role requires that one can sit and regularly type on a key board the majority of their work day</t>
  </si>
  <si>
    <t>â€˘ This position requires the ability to observe a computer screen for long periods of time to observe their own and othersâ€™ work, as well as, in-coming and out-going communications via the computer and/ or mobile devices.</t>
  </si>
  <si>
    <t>â€˘ The role necessitates the ability to listen and speak clearly to customers and other associates</t>
  </si>
  <si>
    <t>â€˘ The work environment is an open room with other associates and noise from others will be part of the regular work day</t>
  </si>
  <si>
    <t>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status.",3.0,"Greenway Health</t>
  </si>
  <si>
    <t>3.0","Tampa, FL","Tampa, FL",1001 to 5000 employees,1977,Subsidiary or Business Segment,Enterprise Software &amp; Network Solutions,Information Technology,$100 to $500 million (USD),"eClinicalWorks, NextGen Healthcare, athenahealth",0,0,27,48,37.5,Greenway Health,FL,1,43,0,0,0,0,1,analyst,na,6175,3</t>
  </si>
  <si>
    <t>539,Business Data Analyst,$36K-$71K (Glassdoor est.),"(We are unable to sponsor for this role now or in the future)</t>
  </si>
  <si>
    <t>Fare Buzz is one of the leading online travel providers specializing in worldwide travel and innovative technology</t>
  </si>
  <si>
    <t xml:space="preserve"> due to our buying power we leverage a unique ability to negotiate aggressive deals on air, hotels, car and vacation rentals to pass the savings on to business professionals who travel frequently and the everyday consumer.</t>
  </si>
  <si>
    <t>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t>
  </si>
  <si>
    <t>Work collaboratively with departmental managers to identify areas of potential revenue growth (e.g. brand teams, marketing teams)</t>
  </si>
  <si>
    <t>Perform analysis of highest growth opportunity areas to identify and recommend new ways to improve revenue (e.g. analyses around pricing opportunities, competitive positioning, and customer behavior)</t>
  </si>
  <si>
    <t>Use statistical methods to analyze data and generate useful business reports outlining pricing recommendations</t>
  </si>
  <si>
    <t>Build insight from the data collected to improve customer retention and marketing</t>
  </si>
  <si>
    <t>Design a strategy to test pricing recommendations including a reasonable hypothesis, implementation, and key metrics for determining success</t>
  </si>
  <si>
    <t>Track test performance against key performance indicators (KPIs) and launch successive tests</t>
  </si>
  <si>
    <t>Clearly communicate results visually and verbally to stakeholders and senior management</t>
  </si>
  <si>
    <t>Support executive leaders in mobilizing and execution of long-term plans (e.g., program management, setting/tracking metrics, developing roadmaps, creating process maps)</t>
  </si>
  <si>
    <t>Bachelor's Degree in Statistics, Mathematics, Economics or similar quantitative discipline</t>
  </si>
  <si>
    <t>Master's Degree preferred</t>
  </si>
  <si>
    <t>2+ years of experience working in a data analyst role</t>
  </si>
  <si>
    <t>Results-oriented, self-driven individual with the ability to manage complex projects</t>
  </si>
  <si>
    <t>SQL experience and advanced Excel skills required</t>
  </si>
  <si>
    <t xml:space="preserve"> Python, R, PowerBI preferred</t>
  </si>
  <si>
    <t>Must have experience using google analytics</t>
  </si>
  <si>
    <t xml:space="preserve"> ability to create an effective presentation to drive action</t>
  </si>
  <si>
    <t>Ability to collaborate effectively and work as part of a team</t>
  </si>
  <si>
    <t>Detail-oriented individual</t>
  </si>
  <si>
    <t>Basic understanding of Agile methodology",3.8,"Fareportal</t>
  </si>
  <si>
    <t>3.8","New York, NY","New York, NY",1001 to 5000 employees,2002,Company - Private,Travel Agencies,Travel &amp; Tourism,$2 to $5 billion (USD),"Expedia Group, Orbitz Worldwide, Priceline.com",0,0,36,71,53.5,Fareportal,NY,1,18,1,0,0,0,1,analyst,na,2479,3</t>
  </si>
  <si>
    <t>540,Senior Insurance Data Scientist,$107K-$173K (Glassdoor est.),"What We'll Bring:</t>
  </si>
  <si>
    <t>541,Senior Data Science Systems Engineer,$56K-$99K (Glassdoor est.),"MITREâ€™s Army Concepts, Platforms and Theater Operations</t>
  </si>
  <si>
    <t>542,ENVIRONMENTAL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</si>
  <si>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543,Senior Scientist - Regulatory Submissions,$80K-$155K (Glassdoor est.),"British American Tobacco</t>
  </si>
  <si>
    <t>544,Scientist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</si>
  <si>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545,"Associate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</si>
  <si>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</si>
  <si>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547,Sr.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</si>
  <si>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548,Data Scientist,$60K-$99K (Glassdoor est.),"Job Description</t>
  </si>
  <si>
    <t>549,Data Scientist - Sales,$130K-$206K (Glassdoor est.),"Dubbed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t>
  </si>
  <si>
    <t>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t>
  </si>
  <si>
    <t>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t>
  </si>
  <si>
    <t>Build and maintain data foundations, metrics and dashboards to monitor the performance of our business in every function, and extract actionable insights</t>
  </si>
  <si>
    <t>Apply quantitative analysis, data mining, and presentation of data to fuel business growth and drive customer success</t>
  </si>
  <si>
    <t>Design and analyze experiments to test new product ideas</t>
  </si>
  <si>
    <t xml:space="preserve"> Convert the results into actionable recommendations</t>
  </si>
  <si>
    <t>Build data products to improve operational efficiencies organizationally to scale with a hyper growth start-up</t>
  </si>
  <si>
    <t>Inform, influence, support, and execute business decisions with senior leadership and business partners</t>
  </si>
  <si>
    <t>5+ years relevant industry experience working with SQL (Teradata, Oracle, MySQL, etc.) and R (or Python)</t>
  </si>
  <si>
    <t>3+ years experience in applying statistical modeling and/or machine learning</t>
  </si>
  <si>
    <t>Proficiency in data visualization (eg. Tableau, R-shiny, Python, Metabase, Looker, Matlab, etc.)</t>
  </si>
  <si>
    <t>Bachelor or advanced degree in a quantitative discipline: statistics, operations research, computer science, informatics, engineering, applied mathematics, economics, etc.</t>
  </si>
  <si>
    <t>The ability to communicate cross-functionally, derive requirements and deliver insightful analysis and/or models</t>
  </si>
  <si>
    <t xml:space="preserve"> ability to synthesize, simplify and explain complex problems to different types of audiences, including executives</t>
  </si>
  <si>
    <t>What Give You An Edge:</t>
  </si>
  <si>
    <t>7+ years relevant industry experience</t>
  </si>
  <si>
    <t>Experience building data warehousing and ETL pipelines</t>
  </si>
  <si>
    <t>Experience with Unix/Linux environment, Git.</t>
  </si>
  <si>
    <t>Experience in developing data apps with Python/Java, high charts, etc.</t>
  </si>
  <si>
    <t>Excellent communication skills, with the ability to synthesize, simplify and explain complex problems to different types of audiences, including executives</t>
  </si>
  <si>
    <t>Experience working with B2B data science domain: product analytics, CRM, sales effectiveness, propensity score,, segmentation, web analytics, attribution, funnel optimization, etc.</t>
  </si>
  <si>
    <t>#LI-MT1</t>
  </si>
  <si>
    <t>Come As You Are</t>
  </si>
  <si>
    <t>At Confluent, equality is a core tenet of our culture. We are committed to building an inclusive global team that represents a variety of backgrounds, perspectives, beliefs, and experiences. The more diverse we are, the richer our community and the broader our impact.",4.7,"Confluent</t>
  </si>
  <si>
    <t>4.7","Mountain View, CA","Mountain View, CA",501 to 1000 employees,2014,Company - Private,Computer Hardware &amp; Software,Information Technology,$100 to $500 million (USD),-1,0,0,130,206,168.0,Confluent,CA,1,6,1,0,0,0,1,data scientist,na,3939,0</t>
  </si>
  <si>
    <t>550,IT - Data Engineer II,$61K-$119K (Glassdoor est.),"IT - Data Engineer II</t>
  </si>
  <si>
    <t>551,"Research Scientist, Immunology - Cancer Biology",Employer Provided Salary:$100K-$140K,"Research Scientist, Immunology - Cancer Biology</t>
  </si>
  <si>
    <t>552,Senior Data Analyst,$99K-$178K (Glassdoor est.),"Senior Data Analyst</t>
  </si>
  <si>
    <t>Life360 brings families closer with smart tools designed to protect and connect the people who matter most.</t>
  </si>
  <si>
    <t>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t>
  </si>
  <si>
    <t>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t>
  </si>
  <si>
    <t>Offering both free and paid memberships. In addition, the company has raised over $200 million in equity financing, and recently completed an IPO on the ASX exchange giving our employees the liquidity of a public company with the upside of a private growth stage business.</t>
  </si>
  <si>
    <t>Life360's rapidly growing team of 150+ employees is headquartered in San Francisco, with offices in San Diego, and Las Vegas.</t>
  </si>
  <si>
    <t>About the Job</t>
  </si>
  <si>
    <t>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t>
  </si>
  <si>
    <t>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t>
  </si>
  <si>
    <t>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t>
  </si>
  <si>
    <t>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t>
  </si>
  <si>
    <t>These are some typical responsibilities:</t>
  </si>
  <si>
    <t>Leverage data to understand the Life360 family and their product usage, developing insights that apply to product, marketing, and business strategy.</t>
  </si>
  <si>
    <t>Partner with executives, product managers, engineers, marketers, designers to translate data insights into smarter decisions and applications.</t>
  </si>
  <si>
    <t>Establish and manage KPIs that measure the health of the business, product performance, and customer experience quality.</t>
  </si>
  <si>
    <t>Build dashboards and reporting processes to monitor business and product trends.</t>
  </si>
  <si>
    <t>Develop frameworks, tools, and best practices to apply data insights towards business questions.</t>
  </si>
  <si>
    <t>Conduct analyses and build models that identify opportunities and drive growth.</t>
  </si>
  <si>
    <t>Design and analyze experiments, communicate results, and drive decisions.</t>
  </si>
  <si>
    <t>Potential projects may include forecasting business performance, developing family driving profiles, and predicting customer lifetime value.</t>
  </si>
  <si>
    <t>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t>
  </si>
  <si>
    <t>We are looking for candidates who have had previous experience on analytics teams and are willing to help coach and mentor colleagues on best data practices. 5+ years is preferred.</t>
  </si>
  <si>
    <t>Degree in a quantitative field like statistics, economics, applied math, operations research, or engineering, finance, business intelligence. Advanced degrees are preferred.</t>
  </si>
  <si>
    <t>SQL expertise - able to write structured and efficient queries on large datasets.</t>
  </si>
  <si>
    <t>Experience in scripting languages, like analysis and visualization libraries in Python or R.</t>
  </si>
  <si>
    <t>Strong verbal/written communication skills and the ability to collaborate with cross-functional partners to build the business.</t>
  </si>
  <si>
    <t>Proficiency in building data visualizations and interactive dashboards with tools like Tableau.</t>
  </si>
  <si>
    <t>Experience designing and evaluating experiments to draw inferential recommendations.</t>
  </si>
  <si>
    <t>Curiosity to learn about new topics and uncover hidden insights.</t>
  </si>
  <si>
    <t>Fridays are Work From Home days at Life360</t>
  </si>
  <si>
    <t>Competitive pay and benefits</t>
  </si>
  <si>
    <t>Free snacks, drinks (three ways to brew your favorite cup of coffee), and food in the office</t>
  </si>
  <si>
    <t>Catered lunches throughout the week</t>
  </si>
  <si>
    <t>Health, dental and vision insurance plans</t>
  </si>
  <si>
    <t>401k plan</t>
  </si>
  <si>
    <t>$200/month Quality of Life perk</t>
  </si>
  <si>
    <t>A great office with plenty of light in the heart of the SOMA district in beautiful San Francisco</t>
  </si>
  <si>
    <t>Whatever makes you stronger makes us stronger. We buy you the things you need to improve yourself and get your job done.</t>
  </si>
  <si>
    <t>This position is located in San Francisco, CA. It is not a remote role.",3.9,"Life360</t>
  </si>
  <si>
    <t>3.9","San Francisco, CA","San Francisco, CA",51 to 200 employees,2008,Company - Public,Computer Hardware &amp; Software,Information Technology,Unknown / Non-Applicable,-1,0,0,99,178,138.5,Life360,CA,1,12,1,0,0,0,0,analyst,senior,5717,0</t>
  </si>
  <si>
    <t>553,"Principal,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</si>
  <si>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t>
  </si>
  <si>
    <t>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t>
  </si>
  <si>
    <t>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t>
  </si>
  <si>
    <t>What were looking for:</t>
  </si>
  <si>
    <t>Quantitative background with advanced degrees (Master, PhD preferred) in Statistics, computer science, engineering, informatics, data science, or related field.</t>
  </si>
  <si>
    <t>In-depth understanding of machine learning algorithms and statistical models</t>
  </si>
  <si>
    <t>Ability to manage, lead and communicate</t>
  </si>
  <si>
    <t>Experience in pharmaceutical or hospital/healthcare industry</t>
  </si>
  <si>
    <t>What youll be doing:</t>
  </si>
  <si>
    <t>Build machine learning/statistical models and pipelines for solving predictive analytic tasks with electronic healthcare claims and medical records</t>
  </si>
  <si>
    <t>Apply machine learning, data mining technologies in developing innovative solutions in pharmaceutical industry.</t>
  </si>
  <si>
    <t>Participate at client meetings for complex proposals to present IQVIA advanced analytic methodologies to clients and to bring credibility for IQVIA team</t>
  </si>
  <si>
    <t>Ensure data quality throughout all stages of acquisition and processing, including such areas as data collection, normalization, transformation, embedding, visualization, etc.</t>
  </si>
  <si>
    <t>Present study findings to clients and translate analytic outputs to business impact and recommend actions to clients to improve their business performance</t>
  </si>
  <si>
    <t>Work with IQVIA technology team to support machine-learning algorithms in big data platform to solve a variety of business problems.</t>
  </si>
  <si>
    <t>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t>
  </si>
  <si>
    <t>Whatever your career goals, we are here to ensure you get there!</t>
  </si>
  <si>
    <t>We invite you to join IQVIA.</t>
  </si>
  <si>
    <t>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t>
  </si>
  <si>
    <t>Forge a career with greater purpose, make an impact, and never stop learning.</t>
  </si>
  <si>
    <t>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accommodation.",3.6,"IQVIA</t>
  </si>
  <si>
    <t>3.6","Plymouth Meeting, PA","Durham, NC",10000+ employees,2017,Company - Public,Biotech &amp; Pharmaceuticals,Biotech &amp; Pharmaceuticals,$2 to $5 billion (USD),"PPD, INC Research, PRA Health Sciences",0,0,86,137,111.5,IQVIA,PA,0,3,0,0,0,0,0,na,senior,5025,3</t>
  </si>
  <si>
    <t>554,Data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</si>
  <si>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To continue our cutting-edge work, we are hiring a Data Science Project Manager to join our team.</t>
  </si>
  <si>
    <t>What great looks like for this role</t>
  </si>
  <si>
    <t>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t>
  </si>
  <si>
    <t>To scale our data science impact.</t>
  </si>
  <si>
    <t>To impact complex business goals through the delivery of quality work timely.</t>
  </si>
  <si>
    <t>To ensure documentation is in place and process is followed meeting standards</t>
  </si>
  <si>
    <t>Daily and Monthly Responsibilities - What You Will Do:</t>
  </si>
  <si>
    <t>Lead broad scope projects that have medium to long-term focus</t>
  </si>
  <si>
    <t>Engage with all levels across the enterprise</t>
  </si>
  <si>
    <t>Communicate regularly with individuals both within and outside of our team, managing relationships and expectations</t>
  </si>
  <si>
    <t>Act as a champion for data science capabilities by communicating their benefits and how they can be implemented</t>
  </si>
  <si>
    <t>Provide consultation, business analysis, project management, and leadership on multiple projects of varying duration, size, and complexity</t>
  </si>
  <si>
    <t>Work with technical leads, product managers to plan, develop technical scopes of work and manage the execution of projects/product changes in response to requirements from our stakeholders</t>
  </si>
  <si>
    <t>What You Will Not Do:</t>
  </si>
  <si>
    <t>Design strategic roadmaps</t>
  </si>
  <si>
    <t>Large amounts of computer programming</t>
  </si>
  <si>
    <t>Manipulation of large data sets</t>
  </si>
  <si>
    <t>Sit in solitude at your desk</t>
  </si>
  <si>
    <t>Bachelors Degree preferably in Business/Finance or an analytical field such as Economics, Mathematics, Engineering, Computer Science</t>
  </si>
  <si>
    <t>4+ years managing and driving the execution of complex projects</t>
  </si>
  <si>
    <t>Experience in/working in partnership with a technical role, such as an engineer, developer, data scientist, etc. a plus</t>
  </si>
  <si>
    <t>Proficient with project management tools and techniques, such as JIRA, Confluence, Scrum and Kanban</t>
  </si>
  <si>
    <t>Ability to communicate objectives, plans, status and results clearly</t>
  </si>
  <si>
    <t>Authorized to work in the United States without requiring visa sponsorship now or in the future</t>
  </si>
  <si>
    <t>Masters Degree, preferably in Business/Finance or an analytical field such as Economics, Mathematics, Engineering, Computer Science</t>
  </si>
  <si>
    <t>Agile certification or experience</t>
  </si>
  <si>
    <t>Solid grasp of software technologies and stacks.</t>
  </si>
  <si>
    <t>Former technical experience is preferred, such as working with data science teams or experience developing and/or deploying predictive models",3.6,"MassMutual</t>
  </si>
  <si>
    <t>3.6","Boston, MA","Springfield, MA",5001 to 10000 employees,1851,Company - Private,Insurance Carriers,Insurance,$10+ billion (USD),-1,0,0,37,100,68.5,MassMutual,MA,0,169,0,0,0,0,1,manager,na,5016,0</t>
  </si>
  <si>
    <t>555,"Sr Scientist, Immuno-Oncology - Oncology",$58K-$111K (Glassdoor est.),"Site Name: USA - Massachusetts - Cambridge</t>
  </si>
  <si>
    <t>Are you energized by a challenging role in immuno-oncology, where scientific demand is driving team growth? If so, this Senior Scientist would be a great opportunity to consider.</t>
  </si>
  <si>
    <t>The Immune Biology Group within GSKs Immuno-Oncology &amp; Combinations Research Unit (IOC RU) is seeking a Sr. Scientist with experience in immuno-oncology or immunology to join our team.</t>
  </si>
  <si>
    <t>In this role, you will be responsible for conducting research designed to identify and validate immune-based therapies for cancer.</t>
  </si>
  <si>
    <t>This Sr. Scientist role will provide you the opportunity to lead key activities to progress your career. Responsibilities include:</t>
  </si>
  <si>
    <t>Deliver critical path biology results to support GSKs pipeline of cancer immunotherapies from early discovery to first-time-in-human commitment.</t>
  </si>
  <si>
    <t>Actively participate in building and maintaining drug discovery relationships with both internal stakeholders and external partners.</t>
  </si>
  <si>
    <t>Why you?</t>
  </si>
  <si>
    <t>We are looking for professionals with these required skills to achieve our goals:</t>
  </si>
  <si>
    <t>Bachelors or Masters degree in immunology, immuno-oncology or related field with 5+/3+ years of experience, respectively.</t>
  </si>
  <si>
    <t>Strong scientific background in immunology or immuno-oncology research, with a focus on bioassay development to functionally characterize biologics and/or small molecules.</t>
  </si>
  <si>
    <t>Research expertise in the field of adaptive immunity with a focus on T cell biology with demonstrated ability to independently establish robust in vitro and ex vivo functional assay protocols to investigate mechanisms of action for multiple drug candidates and their combinations.</t>
  </si>
  <si>
    <t>Expertise in high-dimensional flow cytometry to phenotypically characterize immune cells from human and murine tissue samples, including both surface and intracellular staining.</t>
  </si>
  <si>
    <t>Demonstrated hands-on ability to independently design, conduct, and analyze pharmacology studies.</t>
  </si>
  <si>
    <t>Strong communication skills and ability to conduct research in a cross-functional team environment.</t>
  </si>
  <si>
    <t>Ability to interpret data clearly and concisely both verbally and in documents and present results in an organized manner.</t>
  </si>
  <si>
    <t>A high level of integrity and desire to develop transformational medicines that bring benefit to patients</t>
  </si>
  <si>
    <t>Research expertise with functional characterization of myeloid cells</t>
  </si>
  <si>
    <t>Experience liaising with Laboratory Operations personnel.</t>
  </si>
  <si>
    <t>Operating at pace and agile decision-making using evidence and applying judgement to balance pace, rigour and risk.</t>
  </si>
  <si>
    <t>Sustaining energy and well-being</t>
  </si>
  <si>
    <t>Budgeting and cost-consciousness</t>
  </si>
  <si>
    <t>*This is a job description to aide in the job posting, but does not include all job evaluation</t>
  </si>
  <si>
    <t>3.9","Cambridge, MA","Brentford, United Kingdom",10000+ employees,1830,Company - Public,Biotech &amp; Pharmaceuticals,Biotech &amp; Pharmaceuticals,$10+ billion (USD),"Pfizer, AstraZeneca, Merck",0,0,58,111,84.5,GSK,MA,0,190,0,0,0,1,0,na,senior,6162,3</t>
  </si>
  <si>
    <t>556,Senior Data Engineer,$72K-$133K (Glassdoor est.),"THE CHALLENGE</t>
  </si>
  <si>
    <t>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t>
  </si>
  <si>
    <t>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t>
  </si>
  <si>
    <t>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t>
  </si>
  <si>
    <t>8-10 years of experience building high quality software in Python, Java, or Scala</t>
  </si>
  <si>
    <t>5+ years of experience designing batch, streaming, and event-driven Data Warehouse and ETL architectures with Hadoop ecosystem, such as Spark, Hive, Storm, Presto, Kafka, Hbase, MySQL databases, and HDFS</t>
  </si>
  <si>
    <t>Understanding of Data Engineering, Data Science, Machine Learning, Data Analytics, and the relevant technologies that support them</t>
  </si>
  <si>
    <t>Deep expertise in cloud computing, preferably AWS, security, cluster sizing, and performance tuning. Ability to setup process and systems to monitor and reduce cloud computing costs for a large organization</t>
  </si>
  <si>
    <t>Experience building systems to instrument, collect and process billions of events, such as clickstream data. Deep understanding of measuring and ensuring data quality at scale</t>
  </si>
  <si>
    <t>Vision to define the future of how Big Data and Analytics intersect at Eventbrite. The Analytics community at Eventbrite will rely on you to build and maintain a data environment built for speed, accuracy, consistency and uptime</t>
  </si>
  <si>
    <t>Skills to support analytics by building a world-class data warehousing environment that empowers analysts to deliver insights to their stakeholders. Evaluate competing data technologies and toolÂ­sets from various vendors and open-source products</t>
  </si>
  <si>
    <t xml:space="preserve"> drive platform selection</t>
  </si>
  <si>
    <t xml:space="preserve"> lead technical architecture, application design and implementation</t>
  </si>
  <si>
    <t>Skills to support analytics by building a world class data warehousing environment that empowers analysts to deliver insights to their stakeholders</t>
  </si>
  <si>
    <t>Evaluate competing data technologies and toolsets from various vendors and open-source products</t>
  </si>
  <si>
    <t>Combine strong analytical skills with the ability to collect, organize and analyze large amounts of information with attention to detail and accuracy</t>
  </si>
  <si>
    <t>Passionate about live entertainment, and eager to help build Eventbrite into the world's leading event technology platform</t>
  </si>
  <si>
    <t>Strong analytical and problem-solving skills and attention to detail</t>
  </si>
  <si>
    <t>Familiarity with a server-side frameworks, such as Django, Express, Rails, or .Net</t>
  </si>
  <si>
    <t>Skilled in various forms of data modeling including ER, XML Schemas, SQL, logical and physical database design, dimensional modeling, and/or OLAP cubes</t>
  </si>
  <si>
    <t>Knowledge of database schemas and models, including 3NF, star schemas, cubes, etc. and in developing physical database schemas from logical models</t>
  </si>
  <si>
    <t>Strong knowledge of database optimization and scaling approaches including indexing, partitioning, sharding, clustering, in Â­memory tables, horizontal and vertical scaling</t>
  </si>
  <si>
    <t>Familiarity with managing large datasets and understanding the complexities of merging large databases, meeting security audit requirements, and implementing a data retention policies</t>
  </si>
  <si>
    <t>4.4","Nashville, TN","San Francisco, CA",1001 to 5000 employees,2006,Company - Public,Internet,Information Technology,$100 to $500 million (USD),"See Tickets, TicketWeb, Vendini",0,0,72,133,102.5,Eventbrite,TN,0,14,1,0,1,1,0,data engineer,senior,6130,3</t>
  </si>
  <si>
    <t>557,"Project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</si>
  <si>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558,Research Scientist â€“ Security and Privacy,$61K-$126K (Glassdoor est.),"Returning Candidate? Log back in to the Career Portal and click on 'Job Browsing/History' and find the job you're looking for.</t>
  </si>
  <si>
    <t>2019-024-OIC: Research Scientist â€“ Security and Privacy</t>
  </si>
  <si>
    <t>Directorate Open Innovation Center</t>
  </si>
  <si>
    <t>Location Beavercreek, OH</t>
  </si>
  <si>
    <t>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t>
  </si>
  <si>
    <t>Job Responsibilities:</t>
  </si>
  <si>
    <t>â€˘Work with a team of highly skilled researchers to develop interesting and novel solutions to security and privacy problems</t>
  </si>
  <si>
    <t>â€˘Publish and present research in conferences and journals</t>
  </si>
  <si>
    <t>â€˘Work with the team to identify future areas of research investment and develop research plans</t>
  </si>
  <si>
    <t>â€˘Assist with writing technical proposals</t>
  </si>
  <si>
    <t>â€˘Ability to obtain and maintain TS/SCI security clearance</t>
  </si>
  <si>
    <t>â€˘Bachelor's or Master's degree with significant experience in security privacy research</t>
  </si>
  <si>
    <t>â€˘Prior experience developing software</t>
  </si>
  <si>
    <t>â€˘Ability to work independently and with a team</t>
  </si>
  <si>
    <t>â€˘Superior written and verbal communication skills</t>
  </si>
  <si>
    <t>â€˘Python</t>
  </si>
  <si>
    <t>â€˘Web development (we use React)</t>
  </si>
  <si>
    <t>â€˘Revision control (we use Git)</t>
  </si>
  <si>
    <t>â€˘Machine learning</t>
  </si>
  <si>
    <t>â€˘Cryptography</t>
  </si>
  <si>
    <t>â€˘Prior experience with government funded research</t>
  </si>
  <si>
    <t>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t>
  </si>
  <si>
    <t>All positions at Riverside Research are subject to background investigations. Employment is contingent upon successful completion of a background investigation including criminal history and identity check.</t>
  </si>
  <si>
    <t>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t>
  </si>
  <si>
    <t>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</si>
  <si>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Apply Now",3.6,"Riverside Research Institute</t>
  </si>
  <si>
    <t>3.6","Beavercreek, OH","Arlington, VA",501 to 1000 employees,1967,Nonprofit Organization,Federal Agencies,Government,$50 to $100 million (USD),-1,0,0,61,126,93.5,Riverside Research Institute,OH,0,53,1,0,0,0,0,na,na,3673,0</t>
  </si>
  <si>
    <t>559,Data Science Manager,$95K-$160K (Glassdoor est.),"Data Science ManagerResponsibilities:</t>
  </si>
  <si>
    <t>Oversee a team of Data Scientists and Data Visualization Analysts who transform enterprise data into value drive insights</t>
  </si>
  <si>
    <t>Design and implement processes for complex large-scale datasets for data mining, predictive modeling, and research purposes</t>
  </si>
  <si>
    <t>Serve as an advisor for business stakeholders identifying data needs and explaining the importance and use of data applicable to their usage</t>
  </si>
  <si>
    <t>Oversee development of a style guide detailing best practices standards for data visualization</t>
  </si>
  <si>
    <t>Manage the intake process of analytics projects, measure value, and prioritize projects</t>
  </si>
  <si>
    <t>Align the department as a customer-oriented service providing insights and information</t>
  </si>
  <si>
    <t>Coach and mentor team providing specific, timely and constructive feedback</t>
  </si>
  <si>
    <t>Provide day-to-day leadership and operational management in area of responsibility</t>
  </si>
  <si>
    <t>Execute objective, plans, and policies in line with enterprise level strategy</t>
  </si>
  <si>
    <t>Proactively find new opportunities to leverage technology for continuous improvement and greater efficiency</t>
  </si>
  <si>
    <t>Contribute to budget development and assist in preparation of operational plans for department</t>
  </si>
  <si>
    <t>Oversee area of responsibility to adhere to approved budgets</t>
  </si>
  <si>
    <t>MS degree in a quantitative discipline plus a minimum of 5 years of professional work experience</t>
  </si>
  <si>
    <t>Minimum of 3 years of management experience</t>
  </si>
  <si>
    <t>Professional work experience with R and advanced statistical modeling techniques including machine learning techniques</t>
  </si>
  <si>
    <t>Excitement, curiosity and passion for shaping the future through digital technology</t>
  </si>
  <si>
    <t>US Citizenship or green card required",3.2,"Numeric, LLC</t>
  </si>
  <si>
    <t>3.2","Allentown, PA","Chadds Ford, PA",1 to 50 employees,-1,Company - Private,Staffing &amp; Outsourcing,Business Services,$5 to $10 million (USD),-1,0,0,95,160,127.5,"Numeric, LLC",PA,0,-1,0,0,0,0,1,manager,na,1642,0</t>
  </si>
  <si>
    <t>560,Data Analyst 2 (Missionary Department),$53K-$91K (Glassdoor est.),"Purposes</t>
  </si>
  <si>
    <t>Provide department leadership with reliable data from trusted source systems that will empower and influence key decision making. Access and integrate data for reporting to establish data standards, quality and reliability.</t>
  </si>
  <si>
    <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t>
  </si>
  <si>
    <t>Understand the Data</t>
  </si>
  <si>
    <t>â€˘ Defining what the data is, where it is coming from, how it will be captured, and how it will be consumed</t>
  </si>
  <si>
    <t>Data Quality Assessment</t>
  </si>
  <si>
    <t>â€˘ Validation of data quality including sources, reliability, completeness, validity, and uniqueness</t>
  </si>
  <si>
    <t>Organize the Data</t>
  </si>
  <si>
    <t>â€˘ Address accessibility, usability, data modeling &amp; structuring, aggregation, field definition &amp; use, statistical validity, data warehouse creation</t>
  </si>
  <si>
    <t>Configuring Data for Accessing</t>
  </si>
  <si>
    <t>â€˘ Channeling the data to where it is needed, predictive/statistical modeling, query building, data sources, quality assurance</t>
  </si>
  <si>
    <t>â€˘ Using business requirements to tell the story, developing dashboards &amp; reports that are actionable and measurable, quality assurance</t>
  </si>
  <si>
    <t>Security &amp; User Acceptance</t>
  </si>
  <si>
    <t>â€˘ Audience access, viewing including how the data will be received, communications, instruction on data use</t>
  </si>
  <si>
    <t>Outcomes/Insights</t>
  </si>
  <si>
    <t>â€˘ Data that enables business leaders to make informed decisions""</t>
  </si>
  <si>
    <t>BS/BA Degree in mathematics, statistics, computer science, or a related field.</t>
  </si>
  <si>
    <t>â€˘ Minimum 3 years performing multiple system data validation, quality assessments, and configuration of reports and standardized dashboards</t>
  </si>
  <si>
    <t>â€˘ Intermediate knowledge and skill in Business Objects and Tableau</t>
  </si>
  <si>
    <t>â€˘ Writing of queries, and reports, using R and SQL</t>
  </si>
  <si>
    <t>â€˘ Seeing and understanding the story data tells</t>
  </si>
  <si>
    <t>â€˘ Presentation and data storytelling</t>
  </si>
  <si>
    <t>â€˘ Works with minimal to moderate oversight and meets established deadlines</t>
  </si>
  <si>
    <t>â€˘ Delivers defined projects with regular oversight</t>
  </si>
  <si>
    <t>â€˘ Problem solving, debugging/troubleshooting and the designing and implementation of solutions to complex technical issues</t>
  </si>
  <si>
    <t>â€˘ Thrives in both a team environment and as an individual contributor</t>
  </si>
  <si>
    <t>Specific Certifications, Licenses:</t>
  </si>
  <si>
    <t>Prefer data management, data quality, or data visualization certification""</t>
  </si>
  <si>
    <t>4.2","Salt Lake City, UT","Salt Lake City, UT",10000+ employees,-1,Nonprofit Organization,Religious Organizations,Non-Profit,Unknown / Non-Applicable,-1,0,0,53,91,72.0,The Church of Jesus Christ of Latter-day Saints,UT,1,-1,0,0,0,0,0,analyst,na,2811,0</t>
  </si>
  <si>
    <t>561,"Enterprise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</si>
  <si>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562,Supply Chain Data Analyst,$33K-$61K (Glassdoor est.),"SUMMARY</t>
  </si>
  <si>
    <t>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t>
  </si>
  <si>
    <t>ESSENTIAL DUTIES AND RESPONSIBILITIES</t>
  </si>
  <si>
    <t>Include the following.</t>
  </si>
  <si>
    <t>Responsible for Dashboards for the Purchasing and Scheduling departments, including data reporting for our direct to consumer business. Providing fiscal and analytical analysis of each fiscal month and year to date scorecards.</t>
  </si>
  <si>
    <t>Tracking and reporting of all factory KPIs including efficiency, capacity, and timeliness.</t>
  </si>
  <si>
    <t>Creation of the weekly/monthly dashboards as required by the director.</t>
  </si>
  <si>
    <t>Making data interactive on Tableau reporting tools to keep our visibility live and current.</t>
  </si>
  <si>
    <t>Have experience with SQL language, Tableau and Excel</t>
  </si>
  <si>
    <t>Ability to quickly learn ICON databases with structure and Reporting Tools.</t>
  </si>
  <si>
    <t>Ability to be a team player and work with all elements of the Operations team.</t>
  </si>
  <si>
    <t>Be forward thinking in how to develop the data in a way that keeps up with the latest statistical trends</t>
  </si>
  <si>
    <t>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t>
  </si>
  <si>
    <t>EDUCATION and/or EXPERIENCE</t>
  </si>
  <si>
    <t>Degree from college or technical school which includes data management and analysis and a minimum of six months related experience and/or training or equivalent combination of education and experience directly related to data analysis.</t>
  </si>
  <si>
    <t>LANGUAGE SKILLS</t>
  </si>
  <si>
    <t>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t>
  </si>
  <si>
    <t>MATHEMATICAL SKILLS</t>
  </si>
  <si>
    <t>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t>
  </si>
  <si>
    <t>REASONING ABILITY</t>
  </si>
  <si>
    <t>Ability to apply common sense understanding to carry out instructions furnished in written, oral, or diagram form. Ability to deal with problems involving several concrete variables in standardized situations.</t>
  </si>
  <si>
    <t>CERTIFICATES, LICENSES, REGISTRATIONS</t>
  </si>
  <si>
    <t>As needed for position. May require a valid driverâ€™s license.</t>
  </si>
  <si>
    <t>PHYSICAL DEMANDS</t>
  </si>
  <si>
    <t>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t>
  </si>
  <si>
    <t>WORK ENVIRONMENT</t>
  </si>
  <si>
    <t>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t>
  </si>
  <si>
    <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law.""",3.1,"Icon Health and Fitness</t>
  </si>
  <si>
    <t>3.1","Logan, UT","Logan, UT",1001 to 5000 employees,1977,Company - Private,Consumer Products Manufacturing,Manufacturing,$500 million to $1 billion (USD),"Life Fitness, Brooks Running, Under Armour",0,0,33,61,47.0,Icon Health and Fitness,UT,1,43,1,0,0,0,1,analyst,na,4386,3</t>
  </si>
  <si>
    <t>563,Data Engineer - ETL,$44K-$86K (Glassdoor est.),"Job Description</t>
  </si>
  <si>
    <t>Shipt is a membership-based marketplace that helps people get the things they need. Our friendly shoppers handpick fresh groceries and household essentials and deliver them to members in as soon as one hour.</t>
  </si>
  <si>
    <t>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t>
  </si>
  <si>
    <t>What does Data Engineering Do at Shipt?</t>
  </si>
  <si>
    <t>Data Engineering at Shipt primarily focuses on retailer catalog and general product data for e-commerce purposes. The team focuses on developing pipeline frameworks</t>
  </si>
  <si>
    <t xml:space="preserve"> specific processes to ingest, clean, and normalize a variety of data sources</t>
  </si>
  <si>
    <t xml:space="preserve"> and tools to improve data quality and fidelity.</t>
  </si>
  <si>
    <t>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t>
  </si>
  <si>
    <t>Your Responsibilities</t>
  </si>
  <si>
    <t>Develop and maintain pipelines responsible for ingesting large amounts of data from a wide range sources</t>
  </si>
  <si>
    <t>Develop and scale our data processing platform and services so that we can quickly and reliably process large amounts of data</t>
  </si>
  <si>
    <t>Help evolve our data model for new retailers and new retail verticals</t>
  </si>
  <si>
    <t>Work with other teams in the organization (e.g., Engineering, Catalog) to build tools and solutions that support and help manage data within the Shipt ecosystem</t>
  </si>
  <si>
    <t>Collaborate with other teams across the organization (e.g., Partner Success, Data Science) to enable the better use and understanding of data</t>
  </si>
  <si>
    <t>Keep the big picture in mind so that our architectural patterns can better consume and validate source data</t>
  </si>
  <si>
    <t>Build and experiment with different tools and tech, and share your learnings with the broader organization</t>
  </si>
  <si>
    <t>You may be a fit for this role if you</t>
  </si>
  <si>
    <t>Like to be challenged by a variety of projects, each with different goals, teams, and technology</t>
  </si>
  <si>
    <t>Want to build interesting solutions to unique problems</t>
  </si>
  <si>
    <t>Enjoy collaborating with others, both as part of the same team and across departments</t>
  </si>
  <si>
    <t>Some Projects You Might Work On</t>
  </si>
  <si>
    <t>Architect a series of data pipelines to retrieve new product content from external APIs and coordinate mass updates across our product libraries</t>
  </si>
  <si>
    <t>Research and evaluate tradeoffs between new data processing technologies to incorporate into our data stack</t>
  </si>
  <si>
    <t>Develop and implement a shopper pick list sorted by past deliveries from highly efficient shoppers &amp; orders to reduce grocery shop time</t>
  </si>
  <si>
    <t>2+ years of direct experience in a full-time data engineering role</t>
  </si>
  <si>
    <t>Proficiency in Python is required (this is our primary language)</t>
  </si>
  <si>
    <t>Proficiency in SQL is required (we use PostgreSQL and Redshift)</t>
  </si>
  <si>
    <t>A keen attention to detail</t>
  </si>
  <si>
    <t>Experience with queues and/or streams (we primarily use AWS SNS + SQS)</t>
  </si>
  <si>
    <t>Experience with key-value stores (we primarily use Redis and DynamoDB)</t>
  </si>
  <si>
    <t>Experience with a large-scale framework (e.g., Spark) is a plus</t>
  </si>
  <si>
    <t>Experience with any/all of Go, Scala, Java, or Ruby is a major plus</t>
  </si>
  <si>
    <t>A Bachelor's Degree in a technical field or equivalent work experience</t>
  </si>
  <si>
    <t>We are an equal opportunity employer and value diversity at our company. We do not discriminate on the basis of race, religion, color, national origin, gender, sexual orientation, age, marital status, veteran status, or disability status.",3.8,"Shipt</t>
  </si>
  <si>
    <t>3.8","Birmingham, AL","Birmingham, AL",501 to 1000 employees,2014,Subsidiary or Business Segment,Consumer Product Rental,Consumer Services,Unknown / Non-Applicable,-1,0,0,44,86,65.0,Shipt,AL,1,6,1,0,1,1,1,data engineer,na,3585,0</t>
  </si>
  <si>
    <t>564,Corporate Risk Data Analyst (SQL Based) - Milwaukee or,$43K-$77K (Glassdoor est.),"Job Summary</t>
  </si>
  <si>
    <t>565,"Senior Manager, Epidemiologic Data Scientist",$125K-$210K (Glassdoor est.),"ROLE SUMMARY</t>
  </si>
  <si>
    <t>566,"Marketing Data Analyst, May 2020 Undergrad",$44K-$86K (Glassdoor est.),"Fareportal is seeking a Marketing Data Analyst t to join our Marketing Team.</t>
  </si>
  <si>
    <t>567,Senior Data Analyst,$69K-$119K (Glassdoor est.),"Are you passionate about solving challenging problems?</t>
  </si>
  <si>
    <t>The Data Analyst will apply expertise in quantitative analysis, data mining, and data presentation to comprehend and identify trends and will provide technical solutions to a wide range of difficult problems.</t>
  </si>
  <si>
    <t>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t>
  </si>
  <si>
    <t>The Data Analyst will provide imaginative, thorough, practicable, and consistent solutions with organizational objectives, work under general direction, and determine and develop approaches to solutions independently.</t>
  </si>
  <si>
    <t>Present findings to both technical and non-technical collaborators and stakeholders.</t>
  </si>
  <si>
    <t>Gather and analyze data across sources and systems to identify trends and derive recommendations or make predictions.</t>
  </si>
  <si>
    <t>Generate and compile reports to provide a holistic comprehension of important performance metrics for more informed decision-making.</t>
  </si>
  <si>
    <t>Position requires a Bachelor's degree.</t>
  </si>
  <si>
    <t>Position requires five (5) years of related experience.</t>
  </si>
  <si>
    <t>Experience with All-Source data analysis to perform technical targeting analytic support in the Intelligence Community.</t>
  </si>
  <si>
    <t>Developing and using computer languages (e.g. Python, R, Pig, Java, C, SQL, ECL) to perform large scale parallel processing of data, and to develop, validate, and use methodologies to support analytic requirements in clustered computing environments.</t>
  </si>
  <si>
    <t>Knowledge of SQL and databases</t>
  </si>
  <si>
    <t>Experience using analytic techniques and tools to conduct technical targeting analytic support to the customer.</t>
  </si>
  <si>
    <t>Ability to collaborate with technical teams to provide solutions.</t>
  </si>
  <si>
    <t>Experience developing custom algorithms to support analytic requirements against massive data stores.</t>
  </si>
  <si>
    <t>Experience in the Intelligence Community.</t>
  </si>
  <si>
    <t>Active TS/SCI Poly security clearance required.</t>
  </si>
  <si>
    <t>4.0","Herndon, VA","Mc Lean, VA",501 to 1000 employees,2012,Company - Private,Enterprise Software &amp; Network Solutions,Information Technology,$100 to $500 million (USD),"Leidos, CACI International, Booz Allen Hamilton",0,0,69,119,94.0,Novetta,VA,0,8,1,0,0,0,0,analyst,senior,4096,3</t>
  </si>
  <si>
    <t>568,Senior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</si>
  <si>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569,Senior Data Engineer,$67K-$127K (Glassdoor est.),"Are you passionate about solving challenging problems?</t>
  </si>
  <si>
    <t>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t>
  </si>
  <si>
    <t>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t>
  </si>
  <si>
    <t>Provide Extraction, Transformation, and Load (ETL) experience coupled with enterprise search capabilities to solve Big Data challenges</t>
  </si>
  <si>
    <t>Design and implement high-volume data ingestion and streaming pipelines using Open Source frameworks like Apache Spark, Flink, Nifi, and Kafka on AWS Cloud</t>
  </si>
  <si>
    <t>Leverage strategic and analytical skills to understand and solve customer and business centric questions</t>
  </si>
  <si>
    <t>Create prototypes and proofs of concept for iterative development</t>
  </si>
  <si>
    <t>Learn new technologies and apply the knowledge in production systems</t>
  </si>
  <si>
    <t>Monitor and troubleshoot performance issues on the enterprise data pipelines and the data lake</t>
  </si>
  <si>
    <t>Partner with various teams to define and execute data acquisition, transformation, processing and make data actionable for operational and analytics initiatives</t>
  </si>
  <si>
    <t>Required Qualifications / Experience:</t>
  </si>
  <si>
    <t>BS in Computer Science, Systems Engineering, or a related technical field or equivalent experience with at least 8+ years in systems engineering or administration (6+ years with a MS/MIS Degree).</t>
  </si>
  <si>
    <t>Must have an active Top Secret security clearance and able to obtain a TS/SCI with Polygraph.</t>
  </si>
  <si>
    <t>3 years of experience with big data tools: Hadoop, Spark, Kafka, NiFi</t>
  </si>
  <si>
    <t>3 years of experience with object-oriented/object function scripting languages: Python (preferred) and/or Java</t>
  </si>
  <si>
    <t>3 years of experience with and managing data across relational SQL and NoSQL databases like MySQL, Postgres, Cassandra, HDFS, Redis, and Elasticsearch</t>
  </si>
  <si>
    <t>3 years of experience working in a Linux environment</t>
  </si>
  <si>
    <t>2 years of experience working with and designing REST APIs</t>
  </si>
  <si>
    <t>Experience in designing/developing platform components like caching, messaging, event processing, automation, transformation and tooling frameworks</t>
  </si>
  <si>
    <t>Experience developing data ingest workflows with stream-processing systems: Spark-Streaming, Kafka Streams and/or Flink</t>
  </si>
  <si>
    <t>Experience transforming data in various formats, including JSON, XML, CSV, and zipped files</t>
  </si>
  <si>
    <t>Experience with performance tuning of ETL jobs</t>
  </si>
  <si>
    <t>Experience developing flexible ontologies to fit data from multiple sources and implementing the ontology in the form of database mappings / schemas</t>
  </si>
  <si>
    <t>Strong interpersonal and communication skills necessary to work effectively with customers and other team members.</t>
  </si>
  <si>
    <t>Preferred Qualifications / Experience:</t>
  </si>
  <si>
    <t>Experience with Microservices architecture components, including Docker and Kubernetes. Experience developing microservices to fit data cleansing, transformation and enrichment needs.</t>
  </si>
  <si>
    <t>Experience with AWS cloud services: EC2, S3, EMR, RDS, Redshift, Athena and/or Glue</t>
  </si>
  <si>
    <t>Experience with Jira, Confluence and extensive experience with Agile methodologies.</t>
  </si>
  <si>
    <t>Knowledge about security and best practices.</t>
  </si>
  <si>
    <t>Experience developing flexible data ingest and enrichment pipelines, to easily accommodate new and existing data sources</t>
  </si>
  <si>
    <t>Experience with software configuration management tools such as Git/Gitlab, Salt, Confluence, etc.</t>
  </si>
  <si>
    <t>Experience with continuous integration and deployment (CI/CD) pipelines and their enabling tools such as Jenkins, Nexus, etc.</t>
  </si>
  <si>
    <t>Detailed oriented/self-motivated with the ability to learn and deploy new technology quickly</t>
  </si>
  <si>
    <t>Clearance Level: TS/SCI with Poly</t>
  </si>
  <si>
    <t>4.0","Reston, VA","Mc Lean, VA",501 to 1000 employees,2012,Company - Private,Enterprise Software &amp; Network Solutions,Information Technology,$100 to $500 million (USD),"Leidos, CACI International, Booz Allen Hamilton",0,0,67,127,97.0,Novetta,VA,0,8,1,0,1,1,0,data engineer,senior,6152,3</t>
  </si>
  <si>
    <t>570,Senior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</si>
  <si>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571,Data Modeler (Analytical Systems),$66K-$117K (Glassdoor est.),"At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t>
  </si>
  <si>
    <t>To continue our cutting-edge work, we are hiring a Data Modeler to join our team.</t>
  </si>
  <si>
    <t>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t>
  </si>
  <si>
    <t>Manage database design and data models for a specific application.</t>
  </si>
  <si>
    <t>Analyze existing data and recommend changes that lead to a reduction of stored data without impacting business requirements.</t>
  </si>
  <si>
    <t>Daily and monthly responsibilities</t>
  </si>
  <si>
    <t>Perform as a technical data steward understanding tables, data use, data replication, data connection, and data lineage and take accountability for data hygiene.</t>
  </si>
  <si>
    <t>Review existing data model and recommend changes to optimize data requirements.</t>
  </si>
  <si>
    <t>Analyze source system data and look for data redundancy and duplication.</t>
  </si>
  <si>
    <t>Work with Application Architects to review exiting data models and suggest action to reduce input data for storage optimization.</t>
  </si>
  <si>
    <t>Work with the development team to implement data strategies, build data flows, and develop conceptual data models.</t>
  </si>
  <si>
    <t>Create logical and physical data models using best practices.</t>
  </si>
  <si>
    <t>Delivers and provides feedback for data modeling policies, procedure, processes and standards.</t>
  </si>
  <si>
    <t>Assists with capturing and documenting system flow and other pertinent technical information about data, database design, or systems.</t>
  </si>
  <si>
    <t>Bachelors degree in computer engineering, computer science, information systems, or related field.</t>
  </si>
  <si>
    <t>5+ years experiences with data analytics, data modeling or data architecture and database design.</t>
  </si>
  <si>
    <t>Experience in data modeling or data architecture in transactional and operational reporting and analytical (EDW, Data Lake, NoSQL) solutions.</t>
  </si>
  <si>
    <t>Experience with capacity planning, database scripting and package deployment</t>
  </si>
  <si>
    <t>Good knowledge of data replication methodology.</t>
  </si>
  <si>
    <t>Good knowledge of data warehouse, data mart and Data Lake</t>
  </si>
  <si>
    <t>Experience with AWS and cloud-based databases and data warehouses.</t>
  </si>
  <si>
    <t>Authorized to work in the United States with or without sponsorship now or in the future.</t>
  </si>
  <si>
    <t>Advanced knowledge of application, data and infrastructure disciplines.</t>
  </si>
  <si>
    <t>Experience with Vertica Database.</t>
  </si>
  <si>
    <t>Experience with Life Insurance or any insurance related products</t>
  </si>
  <si>
    <t>Expertise in tuning and debugging SQL and resolving application specific bottlenecks.</t>
  </si>
  <si>
    <t>Experience facilitating meetings and providing presentations to stakeholders and senior leaders.</t>
  </si>
  <si>
    <t>Experience using (Erwin, TOAD, or any other data modeling tool) for data modeling.</t>
  </si>
  <si>
    <t>Data modeling, data warehousing, dimensional modeling, data modeling for big data and metadata management.</t>
  </si>
  <si>
    <t>Data Lake and Big Data modeling experience.</t>
  </si>
  <si>
    <t>Excellent communication, problem solving, organizational and analytical skills</t>
  </si>
  <si>
    <t>Understanding of enterprise and reporting modeling concepts, including dimensional modeling, snowflakes, slowly changing dimensions, schema on read, irregular dimensions, and surrogate, compound and intelligent keys.</t>
  </si>
  <si>
    <t>Advanced degree in computer engineering, computer science, information systems, or related field.</t>
  </si>
  <si>
    <t>Experience with Hadoop, Spark, and Kafka</t>
  </si>
  <si>
    <t>Experience with Scala</t>
  </si>
  <si>
    <t>Strong communication and interpersonal skills.</t>
  </si>
  <si>
    <t>Ability to present design of the solution to various stakeholders.</t>
  </si>
  <si>
    <t>Experience in data modeling and design in the insurance and financial industries",3.6,"MassMutual</t>
  </si>
  <si>
    <t>3.6","Boston, MA","Springfield, MA",5001 to 10000 employees,1851,Company - Private,Insurance Carriers,Insurance,$10+ billion (USD),-1,0,0,66,117,91.5,MassMutual,MA,0,169,0,0,1,1,1,na,na,4260,0</t>
  </si>
  <si>
    <t>572,Data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</si>
  <si>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573,Data Scientist in Translational Medicine,$86K-$143K (Glassdoor est.),"29-Jan-2020</t>
  </si>
  <si>
    <t>287818BR</t>
  </si>
  <si>
    <t>{""QuestionName"":""Job Description"",""AnswerValue"":""20 petabytes of data! 2 million patient-years of information and 30 data domains from preclinical through Phase 3 trials! All waiting for you to unlock the next breakthrough in medicine.</t>
  </si>
  <si>
    <t>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t>
  </si>
  <si>
    <t>Your responsibilities will include:</t>
  </si>
  <si>
    <t>â€˘ Conceive, design, and execute exploratory analyses as Lead Biomarker Analyst within First In Human, Phase I-III clinical trials, applying advanced analytical methods as required</t>
  </si>
  <si>
    <t>â€˘ Provide Statistical Genetics subject matter expertise and analysis solutions to inform patient stratification and enrichment strategies</t>
  </si>
  <si>
    <t>â€˘ Participate in and lead cross-functional biomarker collaborations with Discovery and Development partners to support target selection and registration activities</t>
  </si>
  <si>
    <t>â€˘ Work expeditiously as a member of matrixed clinical trial teams with diverse membership and expertise</t>
  </si>
  <si>
    <t>.</t>
  </si>
  <si>
    <t>Data Scientist in Translational Medicine",3.8,"Novartis</t>
  </si>
  <si>
    <t>3.8","Cambridge, MA","Basel, Switzerland",10000+ employees,1996,Company - Public,Biotech &amp; Pharmaceuticals,Biotech &amp; Pharmaceuticals,$10+ billion (USD),-1,0,0,86,143,114.5,Novartis,MA,0,24,0,0,0,0,0,data scientist,na,1768,0</t>
  </si>
  <si>
    <t>574,Data Scientist,$84K-$146K (Glassdoor est.),"USEReady is looking for 2-3 Data Scientist to join our Team:</t>
  </si>
  <si>
    <t>575,Product Manager/Data Evangelist,$50K-$98K (Glassdoor est.),"Product Manager/Data EvangelistSUMMARY</t>
  </si>
  <si>
    <t>Manage business relationships with syndication partners and work with data analytics teams to develop and deliver data products for partners. Engage with partners to build Proof of Concept (POC) and KPIâ€™s to deliver on user requirements and improve and manage user experience</t>
  </si>
  <si>
    <t>Understand how existing processes impact end customers and work closely with cross-functional teams to create new approaches for delivering data and reporting products.</t>
  </si>
  <si>
    <t>Understand customer behavior and needs and be able to translate that into product requirements.</t>
  </si>
  <si>
    <t>Support the collecting and leveraging of data for decision making with new data streams</t>
  </si>
  <si>
    <t>Develop POCâ€™s for possible measures that could result in syndication of data products</t>
  </si>
  <si>
    <t>Determine accuracy and relevance of data and answer questions such as</t>
  </si>
  <si>
    <t>are the data sources applicable</t>
  </si>
  <si>
    <t>are calculations and measures relevant and meaningful</t>
  </si>
  <si>
    <t>what additional information can assist with data-driven decisions</t>
  </si>
  <si>
    <t>Utilize current in-house analytics/data science resources to deliver insights from data</t>
  </si>
  <si>
    <t>Understand systems that generate this data and how to leverage to solve customer issues</t>
  </si>
  <si>
    <t>Regularly engage with syndicated partners to understand need for insights and pain points</t>
  </si>
  <si>
    <t>Document and drive initiatives to achieve insights for syndicated partners</t>
  </si>
  <si>
    <t>Hands-on knowledge of SQL and some programming/scripting knowledge, ideally with Scala, Java, Python, etc.</t>
  </si>
  <si>
    <t>Ability to work with data scientists &amp; engineers to solve customer technical problems</t>
  </si>
  <si>
    <t>Knowledge of public cloud environments such as AWS/AZURE etc.</t>
  </si>
  <si>
    <t>Passionate about solving / driving solutions through data insights</t>
  </si>
  <si>
    <t>Bachelor's degree or equivalent education/experience</t>
  </si>
  <si>
    <t>Masterâ€™s degree preferred (Economics, Data Science, Marketing)",3.2,"Numeric, LLC</t>
  </si>
  <si>
    <t>3.2","Phila, PA","Chadds Ford, PA",1 to 50 employees,-1,Company - Private,Staffing &amp; Outsourcing,Business Services,$5 to $10 million (USD),-1,0,0,50,98,74.0,"Numeric, LLC",PA,0,-1,1,0,0,1,0,manager,na,1790,0</t>
  </si>
  <si>
    <t>576,Associate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</si>
  <si>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577,Sr Data Engineer (Sr BI Developer),$90K-$110K(Employer est.),"Description/Responsibilities</t>
  </si>
  <si>
    <t>578,"Senior Data Scientist â€“ Visualization, Novartis AI Innovation Lab",$92K-$150K (Glassdoor est.),"10-Oct-2019</t>
  </si>
  <si>
    <t>279466BR</t>
  </si>
  <si>
    <t>{""QuestionName"":""Job Description"",""AnswerValue"":""Two companies and one incredible alliance.</t>
  </si>
  <si>
    <t>Novartis and Microsoft have formed alliance to leverage data &amp; Artificial Intelligence (AI) to develop transformative medicines faster and more cost-effectively for patients worldwide.</t>
  </si>
  <si>
    <t>In this newly formed alliance with Microsoft, you will lead Visualization analysis for Novartis .</t>
  </si>
  <si>
    <t>â€˘ Conduct end-to-end Visualization analysis of large scale healthcare data sets</t>
  </si>
  <si>
    <t>Senior Data Scientist â€“ Visualization, Novartis AI Innovation Lab",3.8,"Novartis</t>
  </si>
  <si>
    <t>3.8","Cambridge, MA","Basel, Switzerland",10000+ employees,1996,Company - Public,Biotech &amp; Pharmaceuticals,Biotech &amp; Pharmaceuticals,$10+ billion (USD),-1,0,0,92,150,121.0,Novartis,MA,0,24,0,0,0,0,0,data scientist,senior,1919,0</t>
  </si>
  <si>
    <t>579,Senior Data Analyst/Scientist,$90K-$153K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</si>
  <si>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t>
  </si>
  <si>
    <t>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t>
  </si>
  <si>
    <t>Work with the Product Management, Engineering, and Data Science teams to make data-driven decisions about the direction of our products.</t>
  </si>
  <si>
    <t>Design and build new dashboards using BI tools to make the insights you discover consumable and actionable to a broader audience.</t>
  </si>
  <si>
    <t>Quantify the impact of newly released features and functionality and identify opportunities for further improvement.</t>
  </si>
  <si>
    <t>Identify new ways to detect problems before they impact customer experience.</t>
  </si>
  <si>
    <t>Discover opportunities for new features and functionality that will drive customer value and engagement within our products.</t>
  </si>
  <si>
    <t>3+ years experience in data analysis or data science</t>
  </si>
  <si>
    <t>Bachelor's degree in statistics, mathematics, computer science, or a related field</t>
  </si>
  <si>
    <t>Strong proficiency in SQL is required</t>
  </si>
  <si>
    <t>Experience working with SaaS product usage data</t>
  </si>
  <si>
    <t>Expertise with at least one business intelligence tool (Tableau, Looker, Domo, Power BI, Data Studio, etc)</t>
  </si>
  <si>
    <t>Machine learning experience is a plus</t>
  </si>
  <si>
    <t>Our benefits include 100% paid for Medical, Dental and Vision for you and your entire family, 100% paid for short-term and long-term disability, 100% paid for life insurance, 401k, flexible vacation policy, commuter benefits, free snacks, catered lunch every Friday, and much more!</t>
  </si>
  <si>
    <t>About Demandbase</t>
  </si>
  <si>
    <t>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</si>
  <si>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Terminus",0,0,90,153,121.5,Demandbase,CA,1,14,0,0,0,0,0,analyst,senior,3726,3</t>
  </si>
  <si>
    <t>580,"Associate, Data Science, Internal Audit",$43K-$82K (Glassdoor est.),"Associate, Data Science, Internal Audit-2001417</t>
  </si>
  <si>
    <t>581,"Scientist â€“ Cancer Discovery, Molecular Assay",Employer Provided Salary:$100K-$135K,"Scientist â€“ Cancer Discovery, Molecular Assay</t>
  </si>
  <si>
    <t>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t>
  </si>
  <si>
    <t>Principal Duties and Responsibilities</t>
  </si>
  <si>
    <t>Independently design, execute and interpret cell based experiments to optimize compound selection and explore therapeutic potential of drug targets.</t>
  </si>
  <si>
    <t>Lead drug discovery biology efforts to selection of lead candidate molecules and transition into clinical development</t>
  </si>
  <si>
    <t>Design and develop cell and molecular assays to define mechanism of action for compounds, identify pharmacodynamic assays for utility in pre-clinical and clinical setting and test patient selection strategies</t>
  </si>
  <si>
    <t>Utilize literature and internal genomics data sets to design and test hypothesis for drug targets</t>
  </si>
  <si>
    <t>Interpret, present and report research findings at internal meeting an external scientific conferences</t>
  </si>
  <si>
    <t>Manage and direct the activities of a group of research associates</t>
  </si>
  <si>
    <t>Design strategies for cloning fusion reporter gene vectors, identify CROs to perform cloning and manage execution of the work.</t>
  </si>
  <si>
    <t>Generated and maintain reporter cell lines</t>
  </si>
  <si>
    <t>Perform viability assays, western blotting, and/or flow cytometry/FACS to analyze effect of small molecules on reporter expression</t>
  </si>
  <si>
    <t>Validation of hits from high-throughput screens using medium-throughput plate based cellular assays, and high content cellular imaging assays. Strong understanding and hands-on experience with high content microscopy</t>
  </si>
  <si>
    <t>Capability to develop, run and troubleshoot new assays in a high-throughput environment</t>
  </si>
  <si>
    <t>Lead projects in the area of pooled cDNA or shRNA screens and NGS</t>
  </si>
  <si>
    <t>Ph.D equivalent in cell/molecular biology, Cancer Biology or genetics with 0-3 years industrial experience or MS with 10+ years of experience</t>
  </si>
  <si>
    <t>Previous history of drug discovery with in Cancer Biology application</t>
  </si>
  <si>
    <t>Experience with state of the art molecular biology methods and assays essential to drive projects such as transfection and transduction techniques and working with pooled cDNA or shRNA libraries</t>
  </si>
  <si>
    <t>Experience developing multi channel FACS based screening assays</t>
  </si>
  <si>
    <t>Proven track record for striving for high level of innovation and scientific excellence</t>
  </si>
  <si>
    <t>Excellent management, training and education skills</t>
  </si>
  <si>
    <t>Excellent interpersonal skills with a proven record of empowering world class science and energizing teams</t>
  </si>
  <si>
    <t>Flexibility to accommodate to rapidly changing priorities and deadlines</t>
  </si>
  <si>
    <t>Ability to work in a team-based environment</t>
  </si>
  <si>
    <t>Interested Candidates may forward CV and Cover Letter to Careers-US@MonterosaTx.com</t>
  </si>
  <si>
    <t>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purpose.",-1.0,Monte Rosa Therapeutics,"Cambridge, MA",-1,-1,-1,-1,-1,-1,-1,-1,0,1,100,135,117.5,Monte Rosa Therapeutics,MA,0,-1,0,0,0,0,1,na,na,3437,0</t>
  </si>
  <si>
    <t>582,Senior LiDAR Data Scientist,$93K-$151K (Glassdoor est.),"Overview</t>
  </si>
  <si>
    <t>583,Data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</si>
  <si>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584,Data Engineer,$42K-$79K (Glassdoor est.),"Data Engineer</t>
  </si>
  <si>
    <t>Scottsdale,</t>
  </si>
  <si>
    <t>3/27/2019 1:46:38 PM</t>
  </si>
  <si>
    <t>Application Development</t>
  </si>
  <si>
    <t>Contractor - W2</t>
  </si>
  <si>
    <t>Data Engineer / Lead</t>
  </si>
  <si>
    <t>4-5 years of experience in ETL, SQL, Python, Data Management and Spark and strong fundamentals in distributed environments</t>
  </si>
  <si>
    <t>Real project implementations with Big Data technologies based on Spark</t>
  </si>
  <si>
    <t>Experience working on Serverless technologies</t>
  </si>
  <si>
    <t>Experience implementing NoSQL technologies â€“ Mongo or Cassandra</t>
  </si>
  <si>
    <t>Experience with AWS cloud services: Lambda, S3, Glue, Redshift, and Athena, or their open source equivalent (Zeppelin, Presto, etc)</t>
  </si>
  <si>
    <t>Data storage formats â€“ Parquet, JSON, AVRO etc.</t>
  </si>
  <si>
    <t>Experience with real-time data sources and message ingestion for processing by filtering, aggregating, and preparing the data for analysis using technologies such as Spark Streaming and Kafka, AWS Kinesis, Firehose etc.</t>
  </si>
  <si>
    <t>Experience with data pipelining</t>
  </si>
  <si>
    <t>Understanding of best practices within the development process</t>
  </si>
  <si>
    <t>Build processes supporting data transformation, data structures, metadata, dependency and workload management</t>
  </si>
  <si>
    <t>CI/CD and DevOps tools such as BitBucket/Git, Bamboo, and Maven</t>
  </si>
  <si>
    <t>AWS technologies â€“ Cloudwatch, CloudFormation, Security (IAM)</t>
  </si>
  <si>
    <t>AWS certification</t>
  </si>
  <si>
    <t>Job Requirements",3.4,"IntraEdge</t>
  </si>
  <si>
    <t>3.4","Scottsdale, AZ","Chandler, AZ",501 to 1000 employees,2002,Company - Private,IT Services,Information Technology,$50 to $100 million (USD),-1,0,0,42,79,60.5,IntraEdge,AZ,0,18,1,0,1,1,0,data engineer,na,1214,0</t>
  </si>
  <si>
    <t>585,Lead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</si>
  <si>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586,"Technology-Minded,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</si>
  <si>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587,Big Data Engineer,$84K-$153K (Glassdoor est.),"Overview</t>
  </si>
  <si>
    <t>Technology is constantly changing, and our adversaries are digitally â€śgoing darkâ€ť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t>
  </si>
  <si>
    <t>Provide proven, industry leading Big Data Extraction, Transformation, and Load experience coupled with enterprise search capabilities to solve Big Data challenges</t>
  </si>
  <si>
    <t>Work on a team leveraging Apache NiFi to develop and maintain workflows that load diverse data sets into a data lake leveraging the following technologies:</t>
  </si>
  <si>
    <t>Apache NiFi (in a cluster configuration)</t>
  </si>
  <si>
    <t>Git</t>
  </si>
  <si>
    <t>Python</t>
  </si>
  <si>
    <t>Zookeeper</t>
  </si>
  <si>
    <t>Kafka</t>
  </si>
  <si>
    <t>Spark</t>
  </si>
  <si>
    <t>Accumulo</t>
  </si>
  <si>
    <t>Groovy</t>
  </si>
  <si>
    <t>MySql</t>
  </si>
  <si>
    <t>Cygwin</t>
  </si>
  <si>
    <t>Java</t>
  </si>
  <si>
    <t>Youâ€™ve obtained a BS degree and have eight (8) years of relevant experience. However, equivalent experience may be considered in lieu of degree.</t>
  </si>
  <si>
    <t>You have three (3) or more years of experience with:</t>
  </si>
  <si>
    <t>PL/SQL, SQL</t>
  </si>
  <si>
    <t>Oracle 11g and 12c</t>
  </si>
  <si>
    <t>Informatica, XML, XSLT, Java, web services</t>
  </si>
  <si>
    <t>SVN, RCS, Git, OLS Security, JIRA</t>
  </si>
  <si>
    <t>Sun Solaris OS, Linux (CentOS, Red Hat), and Windows</t>
  </si>
  <si>
    <t>You have two (2) years or more experience usingâ€ŻETL tools to perform data cleansing, data profiling, transforming, and scheduling various workflows</t>
  </si>
  <si>
    <t>You have a current Top Secret security clearance with SCI eligibility and the ability to obtain a polygraph</t>
  </si>
  <si>
    <t>It would be even better if youâ€¦</t>
  </si>
  <si>
    <t>Have hands on experience with any of the following technologies:</t>
  </si>
  <si>
    <t>Atlassian Suite: Jira, Confluence, Bitbucket, Bamboo</t>
  </si>
  <si>
    <t>VMWare Player</t>
  </si>
  <si>
    <t>Linux, specifically CentOS</t>
  </si>
  <si>
    <t>Linux scripting</t>
  </si>
  <si>
    <t>AWK, PERL, BASH or other scripting language</t>
  </si>
  <si>
    <t>SOLR</t>
  </si>
  <si>
    <t>Jenkins configuration to perform O&amp;M operations</t>
  </si>
  <si>
    <t>Influence major initiatives</t>
  </si>
  <si>
    <t>*This position requires the candidate to have a current Top Secret security clearance and the ability to obtain a polygraph. Candidate must possess SCI eligibility.</t>
  </si>
  <si>
    <t>3.3","Chantilly, VA","Herndon, VA",1001 to 5000 employees,2017,Company - Private,Aerospace &amp; Defense,Aerospace &amp; Defense,$1 to $2 billion (USD),-1,0,0,84,153,118.5,Peraton,VA,0,3,1,0,1,0,0,data engineer,na,3392,0</t>
  </si>
  <si>
    <t>588,Salesforce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</si>
  <si>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589,Managing Data Scientist/ML Engineer,$81K-$134K (Glassdoor est.),"Managing Data Scientist/ML Engineer</t>
  </si>
  <si>
    <t>590,Senior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</si>
  <si>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591,Staff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</si>
  <si>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592,Data Engineering Analyst,$44K-$73K (Glassdoor est.),"As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t>
  </si>
  <si>
    <t>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t>
  </si>
  <si>
    <t>Works with the enterprise â€śCommunity of Excellenceâ€ť to develop standards and best practices for engineering for data and machine learning.</t>
  </si>
  <si>
    <t>Develops Data Pipelines for dashboard development, machine learning models and exploratory data analysis.</t>
  </si>
  <si>
    <t>Iteratively delivers functionality using DevOps tools and concepts, including but not limited to, Linux/Unix command line, Docker Containers, SQL (i.e. Hive), Git through the command line, Spark/PySpark and Python.</t>
  </si>
  <si>
    <t>Advanced SQL.</t>
  </si>
  <si>
    <t>Experience with relational database systems (i.e. DB2, SQL Server).</t>
  </si>
  <si>
    <t>Experience with Hadoop tools.</t>
  </si>
  <si>
    <t>Experience with Python.</t>
  </si>
  <si>
    <t>Understanding of data design concepts (i.e. data modeling, data mapping).</t>
  </si>
  <si>
    <t>Typically requires:</t>
  </si>
  <si>
    <t>Bachelor's degree and at least 2 years of machine learning, data engineer or related experience OR,</t>
  </si>
  <si>
    <t>Master's degree and no experience OR,</t>
  </si>
  <si>
    <t>At least 4 years of machine learning, data engineer or related experience.</t>
  </si>
  <si>
    <t>Physical Requirements:</t>
  </si>
  <si>
    <t>Normal office environment.</t>
  </si>
  <si>
    <t>Work may extend beyond normal business hours as business needs dictate.",3.8,"COUNTRY Financial</t>
  </si>
  <si>
    <t>3.8","Bloomington, IL","Bloomington, IL",1001 to 5000 employees,1925,Company - Private,Insurance Carriers,Insurance,$2 to $5 billion (USD),"Northwestern Mutual, American Family Insurance, MetLife",0,0,44,73,58.5,COUNTRY Financial,IL,1,95,1,0,1,0,1,data engineer,na,2327,3</t>
  </si>
  <si>
    <t>593,Sr. Data Engineer,$75K-$140K (Glassdoor est.),"Position Purpose</t>
  </si>
  <si>
    <t>594,"Scientist, Pharmacometrics",$84K-$157K (Glassdoor est.),"Scientist, Pharmacometrics</t>
  </si>
  <si>
    <t>595,Manager of Data Science,$40K-$87K (Glassdoor est.),"Join the Mobile Future with Tapjoy</t>
  </si>
  <si>
    <t>Technical Leadership</t>
  </si>
  <si>
    <t>Lead a team of machine learning engineers through technical challenges. Provide hands-on guidance, code/scope review.</t>
  </si>
  <si>
    <t>Big picture strategy on data product roadmapping</t>
  </si>
  <si>
    <t>Management</t>
  </si>
  <si>
    <t>Build, scale, shape the data science team according to org values &amp; needed skills.</t>
  </si>
  <si>
    <t>Interface with stakeholders &amp; partners and build relationships.</t>
  </si>
  <si>
    <t>Track the granular details on progress of work and communicate it outwards to a lay audience.</t>
  </si>
  <si>
    <t>Hosting meetings &amp; leading presentations.</t>
  </si>
  <si>
    <t>Communication: Distill complex machine learning concepts to a lay business audience. Framework for visibility on progress for multiple projects simultaneously.</t>
  </si>
  <si>
    <t>Experience as a frontline manager, leading teams of 3 or more.</t>
  </si>
  <si>
    <t>Experience with BigQuery or PySpark or another modern method to access data.</t>
  </si>
  <si>
    <t>Deep expertise in recommendation systems, classification models, class imbalance, model calibration, exploration/exploitation techniques, deep learning.</t>
  </si>
  <si>
    <t>3.9","San Francisco, CA","San Francisco, CA",201 to 500 employees,2007,Company - Private,Internet,Information Technology,$10 to $25 million (USD),"FLURRY, Chartboost",0,0,40,87,63.5,Tapjoy,CA,1,13,1,0,1,0,0,manager,na,2340,2</t>
  </si>
  <si>
    <t>596,Scientist Manufacturing Pharma - Kentucky BioProcessing,$68K-$139K (Glassdoor est.),"British American Tobacco</t>
  </si>
  <si>
    <t>597,Software Engineer (Data Scientist/Software Engineer) - SISW - MG,$72K-$142K (Glassdoor est.),"Software</t>
  </si>
  <si>
    <t>Engineer (Data Scientist/Software Engineer)</t>
  </si>
  <si>
    <t>The successful candidate will possess the following</t>
  </si>
  <si>
    <t>combination of education and experience:</t>
  </si>
  <si>
    <t>BS or</t>
  </si>
  <si>
    <t>MS in Data Sciences, Computer Science, Electrical Engineering, Physics or</t>
  </si>
  <si>
    <t>Applied Mathematics.</t>
  </si>
  <si>
    <t>Working</t>
  </si>
  <si>
    <t>knowledge in development of C and C++ on UNIX and/or LINUX platforms.</t>
  </si>
  <si>
    <t>programming skills in at least one mainstream scripting language, preferably</t>
  </si>
  <si>
    <t>Python.</t>
  </si>
  <si>
    <t>Experience/knowledge</t>
  </si>
  <si>
    <t>in data analysis.</t>
  </si>
  <si>
    <t>in machine learning technology.</t>
  </si>
  <si>
    <t>with Python, Keras and Tensorflow.</t>
  </si>
  <si>
    <t>Demonstrated</t>
  </si>
  <si>
    <t>ability to learn and explore new technologies.</t>
  </si>
  <si>
    <t>analysis and problem-solving skills.</t>
  </si>
  <si>
    <t>Must</t>
  </si>
  <si>
    <t>have the ability to collaborate closely with other members of the team and</t>
  </si>
  <si>
    <t>develop critical components consistently and in a timely manner.</t>
  </si>
  <si>
    <t>with MATLAB/R or equivalent mathematical package is expected.</t>
  </si>
  <si>
    <t>We are looking for a highly motivated engineer to work in</t>
  </si>
  <si>
    <t>the RET team in the Calibre business unit. In this role you will be responsible</t>
  </si>
  <si>
    <t>for analyzing modeling data (experimental and synthetic/simulated) and coming</t>
  </si>
  <si>
    <t>up with novel ways to organize it, while deriving meaningful operations and</t>
  </si>
  <si>
    <t>extracting maximum information from this data. You will also be expected to</t>
  </si>
  <si>
    <t>develop supporting software that will be properly integrated in the modeling</t>
  </si>
  <si>
    <t>suite of tools that are used specifically in modeling of semiconductor</t>
  </si>
  <si>
    <t>manufacturing. You will be teaming up with a group of senior software engineers</t>
  </si>
  <si>
    <t>contributing to final production-level quality of new components and algorithms</t>
  </si>
  <si>
    <t>and to support existing components. This is a unique role that will challenge</t>
  </si>
  <si>
    <t>you and allow you to grow in interdisciplinary areas of software engineering</t>
  </si>
  <si>
    <t>and data analysis. Knowledge and experience in the area of data science/data</t>
  </si>
  <si>
    <t>analysis is preferred. Some familiarity with physical modeling of any</t>
  </si>
  <si>
    <t>discipline (e.g. from fields in electrical or mechanical engineering) will be</t>
  </si>
  <si>
    <t>very useful for the suitable candidate.</t>
  </si>
  <si>
    <t>#LI-MGRP</t>
  </si>
  <si>
    <t>Organization: Digital Industries</t>
  </si>
  <si>
    <t>Company: Mentor Graphics Corporation</t>
  </si>
  <si>
    <t>Experience Level: Experienced Professional</t>
  </si>
  <si>
    <t>Job Type: Full-time</t>
  </si>
  <si>
    <t>Equal Employment Opportunity Statement</t>
  </si>
  <si>
    <t>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t>
  </si>
  <si>
    <t>Applicants and employees are protected under Federal law from discrimination. To learn more, Click here.</t>
  </si>
  <si>
    <t>Pay Transparency Non-Discrimination Provision</t>
  </si>
  <si>
    <t>Siemens follows Executive Order 11246, including the Pay Transparency Nondiscrimination Provision. To learn more, Click here.</t>
  </si>
  <si>
    <t>California residents have the right to receive additional notices about their personal information. To learn more, click here.",4.1,"Mentor Graphics</t>
  </si>
  <si>
    <t>4.1","Fremont, CA","Wilsonville, OR",5001 to 10000 employees,1981,Company - Public,Computer Hardware &amp; Software,Information Technology,$1 to $2 billion (USD),"Cadence Design Systems, Synopsys, Altium Limited",0,0,72,142,107.0,Mentor Graphics,CA,0,39,1,0,0,0,1,data scientist,na,3329,3</t>
  </si>
  <si>
    <t>598,Data Engineer,$74K-$137K (Glassdoor est.),"Maxar is seeking an independent, creative and driven Data Engineer to help our team by analyzing and characterizing big data and a range of other data sources for National Security purposes. The ideal candidate is passionate about technology and able to learn quickly.</t>
  </si>
  <si>
    <t>We build advanced algorithms to gain analytic insights from a large range of open source and government data</t>
  </si>
  <si>
    <t>We enable machine learning systems, automate workflow, and design and develop custom applications for unique national-security mission</t>
  </si>
  <si>
    <t>We operate an end-to-end predictive analytic platform unlike any other within the US Government</t>
  </si>
  <si>
    <t>We provide training to expand your skills and challenges to develop them</t>
  </si>
  <si>
    <t>Our clients missions are vital to national security, so were mission-first always</t>
  </si>
  <si>
    <t>Our work environment is relaxed business casual</t>
  </si>
  <si>
    <t>At our core we believe and practice social responsibility</t>
  </si>
  <si>
    <t>What would you be doing?</t>
  </si>
  <si>
    <t>Work with a variety of data at a variety of volumes and velocity on Linux systems connecting to multiple data sources</t>
  </si>
  <si>
    <t>Using Niagara Files to augment the existing data distribution service team for a large analytic repository.</t>
  </si>
  <si>
    <t>Creating processors within Niagara Files and establishing new data flows/troubleshooting existing data flows to the various hardware instances associated with the customer's various analytic hosting platforms.</t>
  </si>
  <si>
    <t>Create rapid prototypes and design and implement complex, cutting-edge systems with a focus on collecting, parsing, managing, analyzing, and visualizing large sets of data to extract meaningful knowledge</t>
  </si>
  <si>
    <t>Work with emerging technologies and data science techniques in support of endeavors to address critical needs of the Intelligence Community, Department of Defense, and other government agencies.</t>
  </si>
  <si>
    <t>Must be a US Citizen possessing a current/active TS/SCI and be willing and able to obtain a CI Polygraph</t>
  </si>
  <si>
    <t>Requires 3 years of relevant experience.</t>
  </si>
  <si>
    <t>Bachelor's degree in Engineering, Computer Science or related field. 4 additional years of experience may be substituted in lieu of a degree</t>
  </si>
  <si>
    <t>Experience with Niagra Files (NiFi)</t>
  </si>
  <si>
    <t>Linux Experience</t>
  </si>
  <si>
    <t>Willing to work onsite at Government customer sites in Northern Virginia</t>
  </si>
  <si>
    <t>Strong object-oriented programming language (Java, Python) skills</t>
  </si>
  <si>
    <t>Knowledge of big data toolsets Hadoop, Yarn, Spark, Accumulo, etc</t>
  </si>
  <si>
    <t>Experience with SSL/PKI, to include ability to isolate and resolve SSL-related server and client issues</t>
  </si>
  <si>
    <t>NoSQL databases (ElasticSearch, Accumulo)</t>
  </si>
  <si>
    <t>SQL/database experience</t>
  </si>
  <si>
    <t>Ability to work both independently and in a team environment</t>
  </si>
  <si>
    <t>COMPTIA Security+ certification or CISSP certification or the ability to acquire and maintain certification</t>
  </si>
  <si>
    <t>#cjpost",3.7,"Maxar Technologies</t>
  </si>
  <si>
    <t>3.7","Springfield, VA","Westminster, CO",5001 to 10000 employees,-1,Company - Public,Aerospace &amp; Defense,Aerospace &amp; Defense,$2 to $5 billion (USD),-1,0,0,74,137,105.5,Maxar Technologies,VA,0,-1,1,0,1,0,0,data engineer,na,2672,0</t>
  </si>
  <si>
    <t>599,Data Engineer,$57K-$109K (Glassdoor est.),"ICW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t>
  </si>
  <si>
    <t>PURPOSE OF THE JOB</t>
  </si>
  <si>
    <t>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t>
  </si>
  <si>
    <t>Collects data and maintains comprehensive documentation.</t>
  </si>
  <si>
    <t>Optimizes performance, implements schema changes, and maintains data standards.</t>
  </si>
  <si>
    <t>Ensures proper data governance and quality across data repositories and schema.</t>
  </si>
  <si>
    <t>Documents the design and architecture of new and existing data models.</t>
  </si>
  <si>
    <t>Develops documentation and reports that provide intuitive analytics to customers.</t>
  </si>
  <si>
    <t>Maintains a comprehensive catalog of all the data streams, data mapping, and data dictionaries.</t>
  </si>
  <si>
    <t>Manages data integrations and implementations.</t>
  </si>
  <si>
    <t>Designs and develops scalable ETL packages and data streams, and integrates data from internal and external data sources.</t>
  </si>
  <si>
    <t>Identifies best data sources among multiple sources to use for data pipelines to improve trust in data.</t>
  </si>
  <si>
    <t>Monitors production databases for potential migration issues.</t>
  </si>
  <si>
    <t>Gathers and implements database requirements, analyzes performance, and troubleshoots existing issues.</t>
  </si>
  <si>
    <t>Implements various data streams through collaboration with product management, business intelligence, and advanced analytics.</t>
  </si>
  <si>
    <t>Works to minimize data disruption through analytics and troubleshooting.</t>
  </si>
  <si>
    <t>Troubleshoots incidents with data sources to minimize disruption to data architecture and data access.</t>
  </si>
  <si>
    <t>Conducts training for users and colleagues related to assigned projects.</t>
  </si>
  <si>
    <t>Completes advanced analytics projects.</t>
  </si>
  <si>
    <t>Analyzes complex data elements and systems, data flow, and dependencies.</t>
  </si>
  <si>
    <t>Contributes to conceptual physical and logical models.</t>
  </si>
  <si>
    <t>SUPERVISORY RESPONSIBILITIES</t>
  </si>
  <si>
    <t>This role does not have supervisory responsibilities.</t>
  </si>
  <si>
    <t>EDUCATION AND EXPERIENCE</t>
  </si>
  <si>
    <t>Bachelor's degree from four-year college or university</t>
  </si>
  <si>
    <t xml:space="preserve">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t>
  </si>
  <si>
    <t>None required.</t>
  </si>
  <si>
    <t>KNOWLEDGE AND SKILLS</t>
  </si>
  <si>
    <t>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t>
  </si>
  <si>
    <t>Office environmentâ€“ no specific or unusual physical or environmental demands and employees are regularly required to sit, walk, stand, talk, and hear.</t>
  </si>
  <si>
    <t>COMPETENCIES</t>
  </si>
  <si>
    <t>This position maps to the Individual Contributor level. Additional competencies required: None.</t>
  </si>
  <si>
    <t>This position operates in an office environment and requires the frequent use of a computer, telephone, copier, and other standard office equipment.",2.8,"ICW Group</t>
  </si>
  <si>
    <t>2.8","San Diego, CA","San Diego, CA",501 to 1000 employees,1972,Company - Private,Insurance Carriers,Insurance,$500 million to $1 billion (USD),"Liberty Mutual Insurance, EMPLOYERS, Travelers",0,0,57,109,83.0,ICW Group,CA,1,48,0,0,0,0,0,data engineer,na,3828,3</t>
  </si>
  <si>
    <t>600,Lead Big Data Engineer,$121K-$203K (Glassdoor est.),"Our mission is to help people everywhere find a job and company they love. We are disrupting an industry by changing how people search for jobs and how companies recruit top talent.</t>
  </si>
  <si>
    <t>601,Product Engineer â€“ Spatial Data Science and Statistical Analysis,$52K-$85K (Glassdoor est.),"Overview</t>
  </si>
  <si>
    <t>602,Sr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</si>
  <si>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603,Sr. Data Engineer (ETL Developer),$83K-$148K (Glassdoor est.),"Summary</t>
  </si>
  <si>
    <t>604,Associate Research Scientist I (Protein Expression and Production),$59K-$116K (Glassdoor est.),"Position Description</t>
  </si>
  <si>
    <t>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t>
  </si>
  <si>
    <t>â€˘ Conduct protein expression from various shake flask scales to scale up with bioreactor systems using Mammalian/E coli/BEVS cultures.</t>
  </si>
  <si>
    <t>â€˘ Responsible for operating and maintenance of all fermentation as well as cell culture equipment. Stocking Protein Expression supplies and media.</t>
  </si>
  <si>
    <t>â€˘ Experimentally determine methods for optimizing yield and other process parameters for protein expression.</t>
  </si>
  <si>
    <t>â€˘ Perform protein pull-down using relevant protein/resin interaction and protein chemistry.</t>
  </si>
  <si>
    <t>â€˘ Prepares and organizes data for presentation using analysis and visualization software</t>
  </si>
  <si>
    <t xml:space="preserve"> presents data and reports on project status at individual, group, and departmental research meetings under general supervision.</t>
  </si>
  <si>
    <t>â€˘ Maintain familiarity with current scientific literature relevant to the research experiments or program</t>
  </si>
  <si>
    <t>â€˘ Maintain laboratory notebook in a complete, consistent, and concise manner in accordance with company intellectual property policies and practices.</t>
  </si>
  <si>
    <t>â€˘ Perform additional tasks or assist with special projects as assigned or needed.</t>
  </si>
  <si>
    <t>â€˘ Adhere to good health and safety practices in compliance with applicable EH&amp;S rules and participate in mandatory safety training programs.</t>
  </si>
  <si>
    <t>SUPERVISORY RESPONSIBILITIES:</t>
  </si>
  <si>
    <t>â€˘ None</t>
  </si>
  <si>
    <t>EDUCATION/EXPERIENCE/SKILLS:</t>
  </si>
  <si>
    <t>â€˘ Bachelorâ€™s degree (B.A./B.S.) in related discipline and four to six years of relevant experience</t>
  </si>
  <si>
    <t xml:space="preserve"> or</t>
  </si>
  <si>
    <t>â€˘ Masterâ€™s degree (M.A./M.S.) in related discipline and two to four years of relevant experience</t>
  </si>
  <si>
    <t>â€˘ Equivalent combination of education and experience.</t>
  </si>
  <si>
    <t>â€˘ Extensive experience with cell cultures (HEK293 and E coli a must, insect cell desirable).</t>
  </si>
  <si>
    <t>â€˘ Demonstrated expertise in the execution of protein expression at bench as well as scale-up production in WAVE Bioreactor.</t>
  </si>
  <si>
    <t>â€˘ Expert level operator of WAVE Bioreactor system. Proficient at method development with Unicorn.</t>
  </si>
  <si>
    <t>â€˘ Experience with recombinant protein purification (protein pulldown with appropriate protein/resin interaction and protein chemistry) is a plus.</t>
  </si>
  <si>
    <t>â€˘ Experience in metabolite-detection assay as well as protein characterization (SDS-PAGE, and Western Blotting, etc.) is a desired.</t>
  </si>
  <si>
    <t>â€˘ Proficiency with computer software including MS Word, MS PowerPoint, MS Excel is desired.</t>
  </si>
  <si>
    <t>â€˘ Working knowledge of molecular and cellular biology techniques as applied to protein production.</t>
  </si>
  <si>
    <t>â€˘ Ability to work independently while following protocols.</t>
  </si>
  <si>
    <t>â€˘ Complete understanding and wide application of scientific principles, theories and concepts in field of specialty as well as general understanding and knowledge in other related disciplines</t>
  </si>
  <si>
    <t>â€˘ Ability to read and interpret documents such as safety rules, operating and maintenance instructions, procedure manuals and scientific articles.</t>
  </si>
  <si>
    <t>â€˘ Ability to write routine reports and correspondence.</t>
  </si>
  <si>
    <t>â€˘ Strong communication skills including effective public speaking before groups and individuals from other departments. Ability to effectively capture data and results.</t>
  </si>
  <si>
    <t>â€˘ Excellent work ethic, strong self-motivation, and ability to work effectively in a either a team environment or independently.</t>
  </si>
  <si>
    <t>â€˘ Strong collaboration skills with other team members.</t>
  </si>
  <si>
    <t>JOB COMPLEXITY:</t>
  </si>
  <si>
    <t>â€˘ Works on problems of diverse scope where analysis of data requires evaluation of identifiable factors.</t>
  </si>
  <si>
    <t>â€˘ Exercises judgment within generally defined practices and policies in selecting methods and techniques for obtaining solutions.</t>
  </si>
  <si>
    <t>â€˘ Uses professional concepts and company policies and procedures to solve a wide range of difficult problems in imaginative and practical ways.</t>
  </si>
  <si>
    <t>DISCLAIMER</t>
  </si>
  <si>
    <t>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</si>
  <si>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class.",3.0,"Exelixis</t>
  </si>
  <si>
    <t>3.0","Alameda, CA","Alameda, CA",501 to 1000 employees,1994,Company - Public,Biotech &amp; Pharmaceuticals,Biotech &amp; Pharmaceuticals,Unknown / Non-Applicable,"Genentech, Novartis, AstraZeneca",0,0,59,116,87.5,Exelixis,CA,1,26,0,0,0,0,1,na,na,4586,3</t>
  </si>
  <si>
    <t>605,Senior Data Scientist Artificial Intelligence,$60K-$101K (Glassdoor est.),"*Organization and Job ID**</t>
  </si>
  <si>
    <t>606,Analytics - Business Assurance Data Analyst,$31K-$55K (Glassdoor est.),"Analytics - Business Assurance Data Analyst (Cedar Rapids, IA)</t>
  </si>
  <si>
    <t>607,"Associate Director/Director, Safety Scientist",$102K-$178K (Glassdoor est.),"Who are we?</t>
  </si>
  <si>
    <t>608,"Director, Precision Medicine Clinical Biomarker Scientist",$136K-$208K (Glassdoor est.),"ROLE SUMMARY</t>
  </si>
  <si>
    <t>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t>
  </si>
  <si>
    <t>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t>
  </si>
  <si>
    <t>Assembles and leads collaborative biomarker sub-teams, made up of colleagues with relevant technical, research, or clinical expertise, to operationalize biomarker strategy</t>
  </si>
  <si>
    <t>Ensures timely biomarker assay development, fit for purpose validation and resourcing</t>
  </si>
  <si>
    <t>Contributes clinical protocol, lab manual, and informed consent language specific to biomarkers</t>
  </si>
  <si>
    <t>Leverages external contract research organizations and vendors along with appropriate internal laboratories to execute biomarker analyses</t>
  </si>
  <si>
    <t>Serves on clinical operations teams to endure compliance around clinical biospecimen management and vendor oversight</t>
  </si>
  <si>
    <t>Ensures timely delivery of internally or externally generated biomarker data for analysis</t>
  </si>
  <si>
    <t>Works with biomarker and clinical teams to interpret biomarker results in the context of the clinical study</t>
  </si>
  <si>
    <t>Shares learnings with key stakeholders and the scientific community through presentations and peer-reviewed publications.</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</si>
  <si>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</si>
  <si>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PhD with minimum of 7-10 years of experience. Industry experience strongly preferred</t>
  </si>
  <si>
    <t>Background in metabolic, cardiovascular, inflammatory, or rare genetic diseases preferred</t>
  </si>
  <si>
    <t>Candidate should have advanced knowledge of the application of various biomarker technologies (eg. flow cytometry, ligand binding assays, mass spectrometry) as well as various high dimensional exploratory platforms (eg. transcriptomic, proteomic, metabolomics)</t>
  </si>
  <si>
    <t>Experience in clinical drug development, clinical protocol design, clinical trial operations, clinical trial biospecimen logistics, analytical and clinical validation of biomarker assays, and/or vendor interactions preferred</t>
  </si>
  <si>
    <t>Able to effectively lead matrix teams made up of research, technical, and clinical colleagues</t>
  </si>
  <si>
    <t>Builds connections by developing positive, collaborative partnerships</t>
  </si>
  <si>
    <t>Demonstrated ability to manage and contribute effectively to multiple projects at once</t>
  </si>
  <si>
    <t>Highly effective verbal and written communication skills</t>
  </si>
  <si>
    <t>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</si>
  <si>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4.0","Cambridge, MA","New York, NY",10000+ employees,1849,Company - Public,Biotech &amp; Pharmaceuticals,Biotech &amp; Pharmaceuticals,$10+ billion (USD),-1,0,0,136,208,172.0,Pfizer,MA,0,171,0,0,0,1,0,director,na,5701,0</t>
  </si>
  <si>
    <t>609,"Senior Scientist, Cell Pharmacology/Assay Development",Employer Provided Salary:$110K-$130K,"Senior Scientist, Cell Pharmacology/Assay Development</t>
  </si>
  <si>
    <t>610,Data Analyst Senior,$48K-$85K (Glassdoor est.),"Data Analyst Senior</t>
  </si>
  <si>
    <t>611,Senior Formulations Scientist II,$71K-$129K (Glassdoor est.),"Position Description</t>
  </si>
  <si>
    <t>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â€śtake chargeâ€ť and â€ślead by exampleâ€ť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t>
  </si>
  <si>
    <t>â€˘Select vehicles, excipients and/or new technologies appropriate to prepare formulations of novel investigational small molecules for in vivo studies.</t>
  </si>
  <si>
    <t>â€˘As the formulation and manufacutring process Subject Matter Expert, provide on-site technical support as â€śperson-in-plantâ€ť during critical formulation/process developmenet activities and manufacturing of clinical trial materials at CMOs as needed.</t>
  </si>
  <si>
    <t>â€˘Evaluate physico-chemical characteristics of small molecules such as pH, pKa, solubility, pH-solubility profile, particle size, solid and solution state stability studies, excipient compatibility, dissolution characteristics and polymorphism.</t>
  </si>
  <si>
    <t>â€˘Design and implement experimental protocols to select prototype formulations to support toxicokinetic and pharmacokinetic studies including stability data analysis.</t>
  </si>
  <si>
    <t>â€˘Design experimental studies to select formulation and process for Phase I First In Human Clinical trial including selection of protype formulation, stability, and manufacture of clinical trial material (CTM).</t>
  </si>
  <si>
    <t>â€˘Apply statistical design of experiments to optimize and scale-up formulations and manufacturing process.</t>
  </si>
  <si>
    <t>â€˘Manage technology transfers for scale-up, process validation, and clinical manufacture of Phase I, II and III supplies including troubleshooting issues with formulation and manufacturing processes..</t>
  </si>
  <si>
    <t>â€˘Assess technical capability of a potentially new CMOs to support early and late stage drug product development activities.</t>
  </si>
  <si>
    <t>â€˘Create criteria for the CMO selection process.</t>
  </si>
  <si>
    <t>â€˘Author and review IND quality eCTD modules for new molecule.</t>
  </si>
  <si>
    <t>â€˘Manage development timelines for multiple molecule projects.</t>
  </si>
  <si>
    <t>â€˘None</t>
  </si>
  <si>
    <t>â€˘MS/MA degree in bioengineering, biophysics, chemical engineering, pharmaceutics, or pharmaceutical sciences and five years of related experience</t>
  </si>
  <si>
    <t xml:space="preserve"> or,</t>
  </si>
  <si>
    <t>â€˘PhD in bioengineering, biophysics, chemical engineering, pharmaceutics, or pharmaceutical sciences and two years of related experience, or</t>
  </si>
  <si>
    <t>â€˘Equivalent combination of education and experience.</t>
  </si>
  <si>
    <t>â€˘May require certification in assigned area.</t>
  </si>
  <si>
    <t>â€˘Typically requires a minimum of ten years of related experience and/or combination of experience and education/training.</t>
  </si>
  <si>
    <t>â€˘Experience in Biotech/Pharmaceutical industry preferred.</t>
  </si>
  <si>
    <t>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t>
  </si>
  <si>
    <t>â€˘Must have proven skills in the areas of solid state characterization.</t>
  </si>
  <si>
    <t>â€˘Extensive experience in technical assessment and selection of CMOs for early and late stage drug product development.</t>
  </si>
  <si>
    <t>â€˘Experience in developing oral and hands on experience in particle sizing, fluid bed granulation, roller compaction, direct compression, aqueous and solvent-based coating is required.</t>
  </si>
  <si>
    <t>â€˘Previous participation in project teams and internal/external collaborations, and preparation and review of regulatory/CMC documents are also important aspects of this position.</t>
  </si>
  <si>
    <t>â€˘Must be able to provide thorough formulation analysis results in a timely manner.</t>
  </si>
  <si>
    <t>â€˘Experience with other dosage forms or advanced formulations (e.g., controlled release) is a plus.</t>
  </si>
  <si>
    <t>â€˘Strong experience with solid-state characterization and analytical instrumentation.</t>
  </si>
  <si>
    <t>â€˘Operation and maintenance of various scientific instrumentation such as, High Performance Liquid Chromotography (HPLC), Fournier Transfer Infrared Spectroscopy (FTIR), Thermogravirmetric Analysis (TGA), and Differential Scanning Calorimeter (DSC), etc. is a plus.</t>
  </si>
  <si>
    <t>â€˘Knowledge of formulation development and process optimization/scale up and validation of solid oral dosage forms.</t>
  </si>
  <si>
    <t>â€˘Strong knowledge of and experience of the various phases of drug development for oral dosage forms is required.</t>
  </si>
  <si>
    <t>â€˘Ability to manage multiple project assignments and function in a driven and fast moving team environment.</t>
  </si>
  <si>
    <t>â€˘Familiarity and working knowledge of current Good Manufacturing Practices (cGMP)/International Conference on Harmonization (ICH) regulations, with experience working in a GMP facility is required.</t>
  </si>
  <si>
    <t>â€˘Experience with statistical tools to design and evaluate experiments for formulation and process development. Proficient with use of statistical software such as JMP or Minitab.</t>
  </si>
  <si>
    <t>â€˘Leads the work of others by providing guidance to subordinates or teams based on organizational goals and company policy, with responsibility for results, costs, methods and staffing.</t>
  </si>
  <si>
    <t>â€˘Proficient with broad use of computer applications such as MS Office.</t>
  </si>
  <si>
    <t>â€˘Applies strong analytical and excellent verbal and written communication skills.</t>
  </si>
  <si>
    <t>â€˘Possesses extensive experience in relevant industry/profession and area of specialization.</t>
  </si>
  <si>
    <t>â€˘Utilizes professional concepts and company objectives to resolve complex issues in creative and effective ways.</t>
  </si>
  <si>
    <t>â€˘Identifies and implements methods and procedures to achieve results.</t>
  </si>
  <si>
    <t>â€˘Performs a variety of complicated tasks with a wide degree of creativity and latitude.</t>
  </si>
  <si>
    <t>â€˘Possesses complete understanding and wide application of technical principles, theories, concepts and technique and has a good general knowledge of other related disciplines.</t>
  </si>
  <si>
    <t>â€˘Applies strong analytical and business communication skills.</t>
  </si>
  <si>
    <t>â€˘Works on complex problems where analysis of situations or data requires an in-depth evaluation of various factors.</t>
  </si>
  <si>
    <t>â€˘Exercises judgment within broadly defined practices and policies in selecting methods, techniques and evaluation of criteria for obtaining results.</t>
  </si>
  <si>
    <t>â€˘Uses professional concepts and companyâ€™s policies and procedures to solve a wide range of difficult problems in imaginative and practical ways.</t>
  </si>
  <si>
    <t>â€˘Networks with key contacts outside own area of expertise.</t>
  </si>
  <si>
    <t>3.0","Alameda, CA","Alameda, CA",501 to 1000 employees,1994,Company - Public,Biotech &amp; Pharmaceuticals,Biotech &amp; Pharmaceuticals,Unknown / Non-Applicable,"Genentech, Novartis, AstraZeneca",0,0,71,129,100.0,Exelixis,CA,1,26,0,0,0,0,1,na,senior,7777,3</t>
  </si>
  <si>
    <t>612,Lead Data Engineer (Python),$66K-$123K (Glassdoor est.),"Lead Data Engineer (Python)</t>
  </si>
  <si>
    <t>613,Data Science Manager,$171K-$272K (Glassdoor est.),"About us:</t>
  </si>
  <si>
    <t>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t>
  </si>
  <si>
    <t>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t>
  </si>
  <si>
    <t>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t>
  </si>
  <si>
    <t>This position requires excellent communication skills, business instincts, and a â€śget-it-doneâ€ť mentality to ensure that results are delivered while also encouraging creativity and innovation.</t>
  </si>
  <si>
    <t>Example Projects:</t>
  </si>
  <si>
    <t>Predict the specialty and subspecialty of providers</t>
  </si>
  <si>
    <t>Predict the clinical expertise of providers</t>
  </si>
  <si>
    <t>Predict whether a PCP is likely to prescribe harmful opioid doses</t>
  </si>
  <si>
    <t>Predict if a member is likely to require a second opinion</t>
  </si>
  <si>
    <t>Optimize between various provider and member dimensions for the best clinical match for a member</t>
  </si>
  <si>
    <t>Mentor Data Scientists and provide technical direction</t>
  </si>
  <si>
    <t>Work with Data Science and Product leadership to devise product and technical roadmaps</t>
  </si>
  <si>
    <t>Manage scope and pace of execution across multiple projects for high quality and on time delivery</t>
  </si>
  <si>
    <t>Remove obstacles and enable teams to work productively in a constructive environment</t>
  </si>
  <si>
    <t>Develop creative solutions to diverse problems including engineering challenges, unstructured data messes, ontology development, and machine learning applications</t>
  </si>
  <si>
    <t>Lead and develop major projects from end-to-end encompassing planning, design, technical implementation, debugging, roll-out to Product &amp; Engineering, testing, and iteration</t>
  </si>
  <si>
    <t>Operate at level of sophistication in statistics, machine learning, or computer science that is publication-worthy</t>
  </si>
  <si>
    <t>Regularly monitor pull requests, perform code reviews, and produce excellent peer reviews on projects prior to shipping to Product &amp; Engineering</t>
  </si>
  <si>
    <t>Evaluate and experiment with new technologies and tools prior to wider adoption by the team</t>
  </si>
  <si>
    <t>Work closely with Analysts, Data Scientists, Product Managers, and Engineers</t>
  </si>
  <si>
    <t>5+ years of industry experience in data science or similarly quantitative roles</t>
  </si>
  <si>
    <t>2+ years of prior management experience</t>
  </si>
  <si>
    <t>Strong project management skills</t>
  </si>
  <si>
    <t>Strong business and product instincts</t>
  </si>
  <si>
    <t>Excellent verbal communications, including the ability to clearly and concisely articulate complex concepts to both technical and non-technical collaborators</t>
  </si>
  <si>
    <t>Experience effectively turning research results into applications and features that drive business impact</t>
  </si>
  <si>
    <t>Passion for teaching and mentoring</t>
  </si>
  <si>
    <t>Proficient with relational databases (e.g. SQL), Python, R, Linux Shell scripting</t>
  </si>
  <si>
    <t>Experience with machine learning and computational statistics packages</t>
  </si>
  <si>
    <t>Experience with visualization tools</t>
  </si>
  <si>
    <t>Frequent user of cloud computing platforms such as Amazon Web Services, Microsoft Azure, or Google Cloud Platform</t>
  </si>
  <si>
    <t>Bonus Points: previous work on medical applications and/or with claims data</t>
  </si>
  <si>
    <t>This is a full time position located in San Francisco, CA.</t>
  </si>
  <si>
    <t>-----</t>
  </si>
  <si>
    <t>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t>
  </si>
  <si>
    <t>Apply Now",4.2,"Grand Rounds</t>
  </si>
  <si>
    <t>4.2","San Francisco, CA","San Francisco, CA",501 to 1000 employees,2011,Company - Private,Health Care Services &amp; Hospitals,Health Care,Unknown / Non-Applicable,-1,0,0,171,272,221.5,Grand Rounds,CA,1,9,1,0,0,0,1,manager,na,4951,0</t>
  </si>
  <si>
    <t>614,Senior Data Scientist 4 Artificial Intelligence,$92K-$146K (Glassdoor est.),"*Organization and Job ID**</t>
  </si>
  <si>
    <t>615,Data Engineer,$65K-$126K (Glassdoor est.),"Who we are.</t>
  </si>
  <si>
    <t>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t>
  </si>
  <si>
    <t>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t>
  </si>
  <si>
    <t>Develop and deploy applications for internal use, primarily within quality and operations teams.</t>
  </si>
  <si>
    <t>Strong emphasis on data pipeline automation for continuous data quality audits and alerts</t>
  </si>
  <si>
    <t>Pair with (XP) and share best practices with engineering and quality teams.</t>
  </si>
  <si>
    <t>Add to our collection of Jupyter notebooks to use for data quality testing.</t>
  </si>
  <si>
    <t>Improve our current quality processes by finding new ways to automate manual tasks.</t>
  </si>
  <si>
    <t>Demonstrate competence with large structured data sets, both relational and JSON</t>
  </si>
  <si>
    <t>High degree of proficiency with SQL including databases &amp; cloud data stores</t>
  </si>
  <si>
    <t>Experience with cloud-hosted data stores, databases, and other data serving layers</t>
  </si>
  <si>
    <t>Ability to work with fast-moving Agile or XP software development teams</t>
  </si>
  <si>
    <t>Willing to learn and to use a variety of tools and languages to get the job done</t>
  </si>
  <si>
    <t>Python required</t>
  </si>
  <si>
    <t xml:space="preserve"> unix is a given</t>
  </si>
  <si>
    <t xml:space="preserve"> other tools we use are Jupyter, node.js &amp; GraphQL</t>
  </si>
  <si>
    <t>We're even more impressed if you bring along your:</t>
  </si>
  <si>
    <t>Ability to work effectively without constant supervision and as a team player</t>
  </si>
  <si>
    <t>Ability to define problems, collect data, establish facts and draw valid conclusions quickly</t>
  </si>
  <si>
    <t>The SPINS Way</t>
  </si>
  <si>
    <t>Directâ€“ We communicate with clarity, honesty and respect in all situations and embrace opportunities to provide solution-oriented feedback.</t>
  </si>
  <si>
    <t>Determinedâ€“ We are committed to overcoming all obstacles to achieve results. We adapt to change, seek opportunities to learn and rapidly translate that learning into action.</t>
  </si>
  <si>
    <t>Passionateâ€“ We go above and beyond to help our partners achieve their goals. We challenge assumptions and are comfortable forging new paths.</t>
  </si>
  <si>
    <t>Collaborativeâ€“ We leave our egos at the door, believing that working together we will produce an outcome that's greater than each individual contribution.</t>
  </si>
  <si>
    <t>Why SPINS?</t>
  </si>
  <si>
    <t>If we haven't convinced you to join us yet, this just might! Sure, we have a great benefit program but SPINS also offers its team members:</t>
  </si>
  <si>
    <t>Company subsidized commuter transit program</t>
  </si>
  <si>
    <t>Gym, bike storage and showers onsite</t>
  </si>
  <si>
    <t>Fresh and healthy snacks daily</t>
  </si>
  <si>
    <t>Vibrancy 360 Wellness Program: Free yoga and fitness classes, onsite massage, volunteer opportunities, client product demos, outings, and more.",3.5,"SPINS, LLC</t>
  </si>
  <si>
    <t>3.5","Chicago, IL","Chicago, IL",201 to 500 employees,1995,Company - Private,Consulting,Business Services,$50 to $100 million (USD),-1,0,0,65,126,95.5,"SPINS, LLC",IL,1,25,1,0,0,0,0,data engineer,na,3119,0</t>
  </si>
  <si>
    <t>616,"Director II, Data Science - GRS Predictive Analytics",$150K-$239K (Glassdoor est.),"Advance your career at Liberty Mutual Insurance - A Fortune 100 Company!</t>
  </si>
  <si>
    <t>617,Medical Lab Scientist - MLT,$21-$29 Per Hour(Glassdoor est.),"Position Type: Regular</t>
  </si>
  <si>
    <t>618,"Senior Operations Data Analyst, Call Center Operations",$10-$17 Per Hour(Glassdoor est.),"Summary</t>
  </si>
  <si>
    <t>619,Senior Quantitative Analyst,$118K-$228K (Glassdoor est.),"Are you ready to explore a world of possibilities?</t>
  </si>
  <si>
    <t>Join our DTCC family, and youâ€™ll grow your expertise and become the best version of you. As you embark on a new journey, youâ€™ll tackle challenges with flexibility and grace, learning new skills and advancing your career while having the time of your life.</t>
  </si>
  <si>
    <t>About this Opportunity</t>
  </si>
  <si>
    <t>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t>
  </si>
  <si>
    <t>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t>
  </si>
  <si>
    <t>Your Responsibilities:</t>
  </si>
  <si>
    <t>Review MPM metrics and MPM plans according to firmwide MPM standards and opine on the appropriateness of the metrics and plans</t>
  </si>
  <si>
    <t>Review backtesting methodologies and write review report</t>
  </si>
  <si>
    <t>Present MPM review and oversight results and finding resolutions to the Model Risk Governance Council (MRGC)</t>
  </si>
  <si>
    <t>Challenge MPM reports at monthly MRGC review meeting</t>
  </si>
  <si>
    <t>Review low-tier models</t>
  </si>
  <si>
    <t>Review non-models and enforce control</t>
  </si>
  <si>
    <t>Perform ad hoc analysis to identify model limitations and performance issues and recommend remediations</t>
  </si>
  <si>
    <t>Mitigates risk by following established procedures and monitoring controls, spotting key errors and demonstrating strong ethical behavior.</t>
  </si>
  <si>
    <t>Additional Qualifications:</t>
  </si>
  <si>
    <t>Broad expertise in quantitative finance on valuation models (curve building methodologies, term structure models, option models, credit models), and risk management models and methodologies (greeks, VaR, back testing, stress testing).</t>
  </si>
  <si>
    <t>Knowledge of prepayment modeling, MBS pricing and risks is a plus.</t>
  </si>
  <si>
    <t>Econometric modeling and applied statistics skills (i.e. estimation, time series modeling, Monte Carlo simulation techniques, etc.)</t>
  </si>
  <si>
    <t>High level of computer literacy, ability to work effectively with Matlab, Excel(VBA), SQL, R, Python or C++.</t>
  </si>
  <si>
    <t>Ability to work independently and under pressure</t>
  </si>
  <si>
    <t>Ideally the incumbent should be familiar with the regulatory requirements in terms of model risk management (SR11-7) and SEC Covered Clearing Agency Standards</t>
  </si>
  <si>
    <t>Talents Needed for Success:</t>
  </si>
  <si>
    <t>Experience and expert knowledge on VaR modeling and VaR model back testing methodologies</t>
  </si>
  <si>
    <t>Strong mathematical background, especially in probability theory, stochastic processes, and PDEâ€™s.</t>
  </si>
  <si>
    <t>Excellent written and oral communication and presentation skills, ability to communicate quantitative concepts to financial professionals</t>
  </si>
  <si>
    <t>Must have excellent interpersonal skills and can work in an efficient and organized way.</t>
  </si>
  <si>
    <t>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Facebook.",3.3,"DTCC</t>
  </si>
  <si>
    <t>3.3","Jersey City, NJ","New York, NY",1001 to 5000 employees,1973,Company - Private,Brokerage Services,Finance,$1 to $2 billion (USD),-1,0,0,118,228,173.0,DTCC,NJ,0,47,1,0,0,0,1,analyst,senior,4183,0</t>
  </si>
  <si>
    <t>620,Geospatial Software Developer and Data Scientist,$82K-$129K(Employer est.),"Job Posting Title:</t>
  </si>
  <si>
    <t>621,RESEARCH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</si>
  <si>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622,Senior Scientist - Toxicologist - Product Integrity (Stewardship),$47K-$101K (Glassdoor est.),"British American Tobacco</t>
  </si>
  <si>
    <t>623,Systems Engineer II - Data Analyst,$49K-$76K (Glassdoor est.),"Â­Â­Missile Systems provides many different high-technology weapon systems solutions to our defense customers. The Systems Test Directorate at MS is seeking candidates for the Integration &amp; Verification Center.</t>
  </si>
  <si>
    <t>624,Senior Research Analytical Scientist-Non-Targeted Analysis,$43K-$88K (Glassdoor est.),"RTI International is seeking a Senior Research</t>
  </si>
  <si>
    <t>625,Data Scientist,$61K-$109K (Glassdoor est.),"Description</t>
  </si>
  <si>
    <t>626,Principal Data Scientist,$113K-$182K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</si>
  <si>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Principal Data Scientist, Oncology</t>
  </si>
  <si>
    <t>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</si>
  <si>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For our Principal Data Scientist you will additionally be accountable for:</t>
  </si>
  <si>
    <t>Developing novel data science and machine learning solutions where off-the-shelf methodologies do not fit.</t>
  </si>
  <si>
    <t>Leading small (2-3 person) data science projects of defined scope.</t>
  </si>
  <si>
    <t>Coaching/mentoring junior data scientists and others to drive the development of data science as an AZ capability.</t>
  </si>
  <si>
    <t>Essential for our Principal Data Scientist</t>
  </si>
  <si>
    <t>Extensive hands-on experience applying data science tools in practice.</t>
  </si>
  <si>
    <t>Extensive knowledge of mathematical modelling and statistical modelling techniques and drive to continue to learn and develop these skills</t>
  </si>
  <si>
    <t>Outstanding communication, business analysis and consultancy</t>
  </si>
  <si>
    <t>PhD degree in rigorous quantitative science (such as mathematics, computer science, engineering).</t>
  </si>
  <si>
    <t>Experience within the pharmaceutical industry.</t>
  </si>
  <si>
    <t>In-depth experience of working in a global organization with complex/geographical context",3.9,"AstraZeneca</t>
  </si>
  <si>
    <t>3.9","Gaithersburg, MD","Cambridge, United Kingdom",10000+ employees,1913,Company - Public,Biotech &amp; Pharmaceuticals,Biotech &amp; Pharmaceuticals,$10+ billion (USD),"Roche, GlaxoSmithKline, Novartis",0,0,113,182,147.5,AstraZeneca,MD,0,107,1,0,0,0,1,data scientist,senior,4490,3</t>
  </si>
  <si>
    <t>627,Director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</si>
  <si>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628,Data Engineer,$58K-$104K (Glassdoor est.),"Job Summary</t>
  </si>
  <si>
    <t>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t>
  </si>
  <si>
    <t>Based in Roanoke, VA, we are an award-winning, community-based network of hospitals, primary and specialty physician practices, and affiliations with prestigious academic medical institutions. Explore how joining a regional leader can enhance your ability to learn, grow, and succeed.</t>
  </si>
  <si>
    <t>Education: Bachelorâ€™s degree in computer science, information systems, health care business or equivalent experience required. Masterâ€™s degree preferred.</t>
  </si>
  <si>
    <t>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t>
  </si>
  <si>
    <t>Licensure, certification, and/or registration: Maintain application vendor certifications as needed. Valid VA driverâ€™s license. Preferred certifications: ITIL V3, CBAP, CBIP, CDMP, DGSP, PMP.</t>
  </si>
  <si>
    <t>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t>
  </si>
  <si>
    <t>Our Values</t>
  </si>
  <si>
    <t>Below are our core values that we strive to embody and expect of all our team members:</t>
  </si>
  <si>
    <t>CommUNITY: Working in unison to serve our community, our Carilion family and our loved ones.</t>
  </si>
  <si>
    <t>Courage: Doing whatâ€™s right for our patients without question.</t>
  </si>
  <si>
    <t>Commitment: Unwavering in our quest for exceptional quality and service.</t>
  </si>
  <si>
    <t>Compassion: Putting heart into everything we do.</t>
  </si>
  <si>
    <t>Curiosity:Fostering creativity and innovation in our pursuit of excellence.</t>
  </si>
  <si>
    <t>same as internal",3.7,"Carilion Clinic</t>
  </si>
  <si>
    <t>3.7","Roanoke, VA","Roanoke, VA",10000+ employees,1899,Nonprofit Organization,Health Care Services &amp; Hospitals,Health Care,$1 to $2 billion (USD),-1,0,0,58,104,81.0,Carilion Clinic,VA,1,121,0,0,0,0,1,data engineer,na,2948,0</t>
  </si>
  <si>
    <t>629,Sr Data Analyst - IT,$52K-$93K (Glassdoor est.),"Position Summary</t>
  </si>
  <si>
    <t>630,Senior Data Engineer,$97K-$181K (Glassdoor est.),"About Us</t>
  </si>
  <si>
    <t>631,Senior Data Engineer,$100K-$173K (Glassdoor est.),"Position Title: Senior Data Engineer</t>
  </si>
  <si>
    <t>632,Sr. Data Analyst,$58K-$108K (Glassdoor est.),"Senior Data Analyst - Engineering</t>
  </si>
  <si>
    <t>Location: Soho, Manhattan, NYC</t>
  </si>
  <si>
    <t>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t>
  </si>
  <si>
    <t>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t>
  </si>
  <si>
    <t>Work with a group of highly motivated individuals who are passionate about delivering best-in-class measurement solutions to some of the largest Advertisers and brands.</t>
  </si>
  <si>
    <t>Analyze data at scale, be able to interpret data to identify trends and actionable insights to help build lasting solutions.</t>
  </si>
  <si>
    <t>Contribute to the development of DV's suite of data products and support ad-hoc data analysis requests from various internal teams (Engineering, Product, Account Managers, DataOps and DevOps)</t>
  </si>
  <si>
    <t>Work with Data Engineers to design Data Models, improve data quality, perform discrepancy analysis, build reports, and automate decision making and workflow.</t>
  </si>
  <si>
    <t>Contribute to the overall health of data-pipelines by designing, building, and maintaining visual dashboards that keep track of critical metrics.</t>
  </si>
  <si>
    <t>You have 5+ years of experience in data engineering, data analysis and data visualization</t>
  </si>
  <si>
    <t>You don't like leaving questions unanswered, and you love exploring/understanding data</t>
  </si>
  <si>
    <t>You have a passion for data and for transforming numbers into critical business insights</t>
  </si>
  <si>
    <t>You have the technical expertise required for the role:</t>
  </si>
  <si>
    <t>Experience in Data Modelling, Data Access, and Data Storage techniques</t>
  </si>
  <si>
    <t>Proficient in SQL preferably in Vertica, Hive, SparkSQL, BigQuery or Presto</t>
  </si>
  <si>
    <t>Python, Scala and Spark experience is a plus</t>
  </si>
  <si>
    <t>Experience in Splunk/ElasticSearch with Visualisation on Kibana is a plus</t>
  </si>
  <si>
    <t>You care about agile software processes, data-driven development, and responsible experimentation</t>
  </si>
  <si>
    <t>You have BS / MS in Computer Science/Engineering or relevant field</t>
  </si>
  <si>
    <t>You have excellent communication skills and are a team player</t>
  </si>
  <si>
    <t>You have experience preferably in AdTech Domain",3.2,"DoubleVerify</t>
  </si>
  <si>
    <t>3.2","New York, NY","New York, NY",201 to 500 employees,2008,Company - Private,Internet,Information Technology,Unknown / Non-Applicable,-1,0,0,58,108,83.0,DoubleVerify,NY,1,12,1,0,1,0,1,analyst,senior,2689,0</t>
  </si>
  <si>
    <t>633,Research Scientist or Senior Research Scientist - Computer Vision,$81K-$161K (Glassdoor est.),"25 years of innovation</t>
  </si>
  <si>
    <t>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t>
  </si>
  <si>
    <t>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t>
  </si>
  <si>
    <t>Set your own path at MERL</t>
  </si>
  <si>
    <t>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t>
  </si>
  <si>
    <t>What successful candidates look like</t>
  </si>
  <si>
    <t>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t>
  </si>
  <si>
    <t>We are looking for Research Scientists and Principal Research Scientists committed to setting their own path in the area of Deep Learning.</t>
  </si>
  <si>
    <t>Specific problems of interest are related to scene understanding including detection, classification, labeling and prediction of objects and actions in a wide range of environments.</t>
  </si>
  <si>
    <t>Research Area: Computer Vision</t>
  </si>
  <si>
    <t>Contact: Alan Sullivan</t>
  </si>
  <si>
    <t>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</si>
  <si>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t>
  </si>
  <si>
    <t>Ph.D. in Computer Vision</t>
  </si>
  <si>
    <t>Experience in deep/machine learning using one of the well known APIs such as PyTorch, TensorFlow, Caffe, etc.</t>
  </si>
  <si>
    <t>Publication record demonstrating that your research is leading edge in the top journals and conferences.",4.6,"Mitsubishi Electric Research Labs</t>
  </si>
  <si>
    <t>4.6","Cambridge, MA","Cambridge, MA",51 to 200 employees,1991,Subsidiary or Business Segment,Research &amp; Development,Business Services,$5 to $10 million (USD),"Google, Amazon, NVIDIA",0,0,81,161,121.0,Mitsubishi Electric Research Labs,MA,1,29,0,0,0,1,1,na,senior,3709,3</t>
  </si>
  <si>
    <t>634,Associate Machine Learning Engineer / Data Scientist May 2020 Undergrad,$53K-$96K (Glassdoor est.),"(We are unable to sponsor for this role or in the future)</t>
  </si>
  <si>
    <t>635,Data Analyst Chemist - Quality System Contractor,$61K-$110K (Glassdoor est.),"The Opportunity:</t>
  </si>
  <si>
    <t>This is a Contract role through December 2020.</t>
  </si>
  <si>
    <t>The data analyst chemist is responsible to acquire data from multiple sources, track, trend, and analyze for product stability and shelf life. He/ She will support the Quality system with GMP documentation using Veeva software.</t>
  </si>
  <si>
    <t>General laboratory skills and background knowledge</t>
  </si>
  <si>
    <t>Assists on interpretation and application of specified QA/GMP compliance regulations, i.e.: 21 CFR Part 210/211.</t>
  </si>
  <si>
    <t>Acquiring data from primary or secondary data sources and maintaining databases</t>
  </si>
  <si>
    <t>Interpret data, analyze results using statistical techniques and provide ongoing reports.</t>
  </si>
  <si>
    <t>Ability to learn new techniques, perform multiple tasks simultaneously, keep accurate records, follow instructions, and comply with company policies.</t>
  </si>
  <si>
    <t>Upload all relevant GMP reports to the quality system software (Veeva). Assists in deviation, change control, and other GMP document upload, review, and approval process with proper workflow in to the GMP system.</t>
  </si>
  <si>
    <t>Write Annual product review and other compliance documents to support the Quality system.</t>
  </si>
  <si>
    <t>Performs a wide variety of activities to ensure compliance with applicable quality objectives and regulatory requirements.</t>
  </si>
  <si>
    <t>Strong understanding of GMP regulations.</t>
  </si>
  <si>
    <t>Highly collaborative team player, with excellent organizational skills, ability to navigate and be successful in fast-paced and highly-matrixed work environment with changing priorities.</t>
  </si>
  <si>
    <t>The successful candidate will have college degree in science or computer or industrial experience.</t>
  </si>
  <si>
    <t>3 - 5 years of experience required.</t>
  </si>
  <si>
    <t>Experience using Microsoft Office programs such as Word and Excel</t>
  </si>
  <si>
    <t>Experience using JMP or Minitab a plus</t>
  </si>
  <si>
    <t>Knowledge of GMP Quality system (e.g Veeva)</t>
  </si>
  <si>
    <t>Strong computer, scientific, and organizational skills</t>
  </si>
  <si>
    <t>Excellent communication (oral and written) and attention to detail</t>
  </si>
  <si>
    <t>Strong analytical skillswith the ability to collect, organize, analyze, and disseminate significant amounts of information with attention to detail and accuracy.</t>
  </si>
  <si>
    <t>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t>
  </si>
  <si>
    <t>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t>
  </si>
  <si>
    <t>[1] Source Euromonitor International Limited</t>
  </si>
  <si>
    <t xml:space="preserve"> Beauty and Personal Care 2019 Edition, retail value RSP terms</t>
  </si>
  <si>
    <t xml:space="preserve"> all channels, Skin Care includes Sets and Kits</t>
  </si>
  <si>
    <t xml:space="preserve"> North America defined as Canada and the United States</t>
  </si>
  <si>
    <t>[2] Source Euromonitor International Limited</t>
  </si>
  <si>
    <t xml:space="preserve"> all channels, Skincare includes Sets &amp; Kits.</t>
  </si>
  <si>
    <t>*At R+F, we do not engage with Google Hangouts or other social media platforms to schedule interviews or communicate with candidates. Please disregard any messages or notifications from Google Hangouts or other social media messenger platforms regarding interviews or job offers.",2.2,"Rodan and Fields, LLC</t>
  </si>
  <si>
    <t>2.2","San Francisco, CA","San Francisco, CA",501 to 1000 employees,2002,Company - Private,Beauty &amp; Personal Accessories Stores,Retail,Unknown / Non-Applicable,-1,0,0,61,110,85.5,"Rodan and Fields, LLC",CA,1,18,0,0,0,0,1,analyst,na,4402,0</t>
  </si>
  <si>
    <t>636,Senior Scientist - Biostatistician,$65K-$96K (Glassdoor est.),"British American Tobacco</t>
  </si>
  <si>
    <t>637,Research Scientist / Principal Research Scientist - Multiphysical Systems,$115K-$220K (Glassdoor est.),"Mitsubishi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t>
  </si>
  <si>
    <t>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t>
  </si>
  <si>
    <t>Responsibilities for this position include:</t>
  </si>
  <si>
    <t>Conducting innovative and relevant research in modeling, design, and analysis of multiphysical systems,</t>
  </si>
  <si>
    <t>Publishing results in leading technical journals, conferences, and in patent applications,</t>
  </si>
  <si>
    <t>Partnering with business units, corporate R&amp;D, and academic groups in the execution of R&amp;D projects,</t>
  </si>
  <si>
    <t>Transferring results and technology to Mitsubishi Electric corporate research laboratories, and</t>
  </si>
  <si>
    <t>Drafting project proposals and leading research projects.</t>
  </si>
  <si>
    <t>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t>
  </si>
  <si>
    <t>A Ph.D. from an internationally-recognized institution in electrical engineering, mechanical engineering or equivalent, or in applied mathematics,</t>
  </si>
  <si>
    <t>Experience with constructing and using system-level dynamic models of multiphysical systems of interest,</t>
  </si>
  <si>
    <t>Knowledge of control theory and experience with model-based control system design,</t>
  </si>
  <si>
    <t>Strong software engineering skills,</t>
  </si>
  <si>
    <t>A strong publication record in leading conferences and journals, consistent with experience,</t>
  </si>
  <si>
    <t>A record for independently proposing and executing research programs with academic impact, and</t>
  </si>
  <si>
    <t>Strong teamwork, communication, listening, strategic leadership, and teaching skills.""</t>
  </si>
  <si>
    <t>Interested parties must submit a cover letter and a one-page statement of research interests.",4.6,"Mitsubishi Electric Research Labs</t>
  </si>
  <si>
    <t>4.6","Cambridge, MA","Cambridge, MA",51 to 200 employees,1991,Subsidiary or Business Segment,Research &amp; Development,Business Services,$5 to $10 million (USD),"Google, Amazon, NVIDIA",0,0,115,220,167.5,Mitsubishi Electric Research Labs,MA,1,29,0,0,0,0,0,na,senior,3180,3</t>
  </si>
  <si>
    <t>638,"Research Scientist, Machine Learning Department",$71K-$144K (Glassdoor est.),"Are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t>
  </si>
  <si>
    <t>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t>
  </si>
  <si>
    <t>PhD (or equivalent) degree computer science, statistics, or quantitative social sciences preferred</t>
  </si>
  <si>
    <t>3 years of industry/government research experience required working on real-world problems</t>
  </si>
  <si>
    <t>Strong Python experience</t>
  </si>
  <si>
    <t>Experienced in using databases</t>
  </si>
  <si>
    <t>Expertise in data analysis and machine learning using python, especially using modules such as statsmodels, scikit-learn, pandas, sqlalchemy</t>
  </si>
  <si>
    <t>Passion for making a social impact and working with governments and nonprofits.</t>
  </si>
  <si>
    <t>Background check</t>
  </si>
  <si>
    <t>More information:</t>
  </si>
  <si>
    <t>Please visit http://www.cmu.edu/jobs/why-cmu to learn more about becoming part of an institution inspiring innovations that change the world.</t>
  </si>
  <si>
    <t>A listing of employee benefits is available at: http://www.cmu.edu/jobs/benefits-at-a-glance/</t>
  </si>
  <si>
    <t>2.6","Pittsburgh, PA","Pittsburgh, PA",501 to 1000 employees,1984,College / University,Colleges &amp; Universities,Education,Unknown / Non-Applicable,-1,0,0,71,144,107.5,Software Engineering Institute,PA,1,36,1,0,0,0,0,mle,na,2011,0</t>
  </si>
  <si>
    <t>639,Foundational Community Supports Data Analyst,$32K-$57K (Glassdoor est.),"Job Title: Foundational Community Supports Data Analyst</t>
  </si>
  <si>
    <t>Days Off: Saturday, Sunday</t>
  </si>
  <si>
    <t>Pay Range: $42,673 - $48,281 annually</t>
  </si>
  <si>
    <t>Shift: Office Day (9am-5pm)</t>
  </si>
  <si>
    <t>Location: 515 admin Office</t>
  </si>
  <si>
    <t>Region: Pioneer Square/Downtown</t>
  </si>
  <si>
    <t>Insurance Benefits: Medical, Dental, Life, Long-term Disability</t>
  </si>
  <si>
    <t>Other Benefits: Employee Assistance Program (EAP), Flexible Spending Account (FSA), ORCA card subsidy, Paid Time Off (34 days per year), Retirement Plan</t>
  </si>
  <si>
    <t>JOB DEFINITION:</t>
  </si>
  <si>
    <t>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t>
  </si>
  <si>
    <t>MAJOR DUTIES AND RESPONSIBILITIES:</t>
  </si>
  <si>
    <t>Use data sources to perform validation and quality control checks to track performance and compliance in identified areas.</t>
  </si>
  <si>
    <t>Provide data management and analysis and create queries and use custom reports from databases.</t>
  </si>
  <si>
    <t>Assist with the collection of data and analysis requested by 1115 Waiver Programs.</t>
  </si>
  <si>
    <t>Research, audit, and investigate proper payment of claims.</t>
  </si>
  <si>
    <t>Assist in various quality assurance activities, including but not limited to fidelity audits.</t>
  </si>
  <si>
    <t>Submit billing to Amerigroup through Availity portal.</t>
  </si>
  <si>
    <t>Collaborate with the Housing and Quality and Information Management Departments and other DESC partners to scope, design, and validate recurring and ad hoc reports.</t>
  </si>
  <si>
    <t>Document project details and maintain report specifications that clearly describe how the report works and work with end-users to ensure usage and usability.</t>
  </si>
  <si>
    <t>Serves as a subject matter expert for department managers on documentation standards that comply with regulatory requirements.</t>
  </si>
  <si>
    <t>Serve as a liaison between Amerigroup and DESC on all administrative matters.</t>
  </si>
  <si>
    <t>Comply with all agency policies and procedures, relevant Washington Administrative Code, RCWs, and HIPAA Privacy Rules</t>
  </si>
  <si>
    <t>Attend and participate in relevant team meetings, agency sponsored trainings and all-staff meetings.</t>
  </si>
  <si>
    <t>Other duties as assigned.</t>
  </si>
  <si>
    <t>Bachelors or associates degree, or 2 years of highly relevant paid work experience and formal training in data analytics and financial accounting to demonstrate an ability to successfully perform the job.</t>
  </si>
  <si>
    <t>Strong computer skills, including using word processors, analyzing Excel spreadsheets, and writing SQL queries.</t>
  </si>
  <si>
    <t>Strong oral and written communication skills and ability to work effectively with staff from various backgrounds and disciplines.</t>
  </si>
  <si>
    <t>Ability to organize and coordinate work efficiently</t>
  </si>
  <si>
    <t xml:space="preserve"> prioritize workload, work under pressure with tight timelines and changing priorities.</t>
  </si>
  <si>
    <t>Ability to work independently with a minimum of supervision, and act on own initiative, within agency procedural guidelines.</t>
  </si>
  <si>
    <t>Initiative and creativity in problem solving and system development.</t>
  </si>
  <si>
    <t>Willingness to be flexible and work cooperatively with co-workers to accomplish all responsibilities of the team.</t>
  </si>
  <si>
    <t>Subscribe to philosophy of cooperation and continuity across programs, and of consideration and respect for clients.</t>
  </si>
  <si>
    <t>Experience working with homeless, mentally ill and/or substance abusers desired.</t>
  </si>
  <si>
    <t>Appropriate safeguarding and handling of confidential and proprietary information.</t>
  </si>
  <si>
    <t>EQUAL OPPORTUNITY EMPLOYER</t>
  </si>
  <si>
    <t>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apply.",3.4,"DESC</t>
  </si>
  <si>
    <t>3.4","Seattle, WA","Seattle, WA",501 to 1000 employees,1979,Nonprofit Organization,Social Assistance,Non-Profit,$25 to $50 million (USD),-1,0,0,32,57,44.5,DESC,WA,1,41,0,0,0,1,1,analyst,na,4087,0</t>
  </si>
  <si>
    <t>640,"Senior Health Data Analyst, Star Ratings",$79K-$136K (Glassdoor est.),"The Star Ratings Senior Health Data Analyst is responsible for the creation, development, and communication of Star Ratings targets, performance and ongoing reporting</t>
  </si>
  <si>
    <t xml:space="preserve">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t>
  </si>
  <si>
    <t>A. Education:</t>
  </si>
  <si>
    <t>Masters degree in Computer Science, Statistics, Information Technology, Economics, Health Economics, Epidemiology or closely related analytic field is required. Bachelors degree and equivalent work experience may be substituted.</t>
  </si>
  <si>
    <t>B. Knowledge:</t>
  </si>
  <si>
    <t>Requires knowledge of research methods, managed care, information systems, data extraction and manipulation, databases, and predictive modeling.</t>
  </si>
  <si>
    <t>C. Skills:</t>
  </si>
  <si>
    <t>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t>
  </si>
  <si>
    <t>Ability to communicate and present results of analyses with a variety of internal and external audiences, both written and verbally. Advanced SQL query skills and ability to interpret complex data from multiple data sources and develop findings and recommendations.</t>
  </si>
  <si>
    <t>MS Office Suite experience, SQL and SPSS or other statistical package experience required.</t>
  </si>
  <si>
    <t>Ability and willingness to master new software and statistical languages.</t>
  </si>
  <si>
    <t>Demonstrated attention to detail and accuracy.</t>
  </si>
  <si>
    <t>Must be able to work as a member of a problem solving team.</t>
  </si>
  <si>
    <t>Demonstrated familiarity with statistical methodologies and automation techniques for analytic tasks.</t>
  </si>
  <si>
    <t>D. Required Licensure, Certification, Etc.:</t>
  </si>
  <si>
    <t>E. Work Experience:</t>
  </si>
  <si>
    <t>Requires 7 years of experience with proven skills in analyzing and interpreting data. Demonstrated experience with executing data-based projects from initiation to completion</t>
  </si>
  <si>
    <t xml:space="preserve"> prior project management experience preferred. 2 years of experience with Medicare/Medicaid or similar healthcare clinical/claims data strongly preferred.</t>
  </si>
  <si>
    <t>F. Machines, Tools, Equipment:</t>
  </si>
  <si>
    <t>Must be able to operate general office and communications equipment including a computer",3.3,"Johns Hopkins Health Care</t>
  </si>
  <si>
    <t>3.3","Glen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</si>
  <si>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641,"Principal Research Scientist/Team Lead, Medicinal Chemistry - Oncology",Employer Provided Salary:$120K-$145K,"Principal Research Scientist/Team Lead, Medicinal Chemistry</t>
  </si>
  <si>
    <t>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t>
  </si>
  <si>
    <t>Responsible for communicating project updates to management team, internal colleagues and external collaborators</t>
  </si>
  <si>
    <t>Coordination of project activities with other disciplines including structural biology, target compound profiling, biology and pharmacology</t>
  </si>
  <si>
    <t>Seize opportunities to pursue project relevant leads that are in line with the group's strategy, and be responsible for developing new SAR/series</t>
  </si>
  <si>
    <t>Design analogues and direct a small team of CRO based medicinal chemists in the synthesis of analogues</t>
  </si>
  <si>
    <t>Ensure quality of work and data generated</t>
  </si>
  <si>
    <t>Troubleshoot synthetic schemes as needed</t>
  </si>
  <si>
    <t>Manage timelines for deliverables</t>
  </si>
  <si>
    <t>Facilitate communications between chemists and serve as the primary point of contact with the CRO</t>
  </si>
  <si>
    <t>Independently execute syntheses of target compounds.</t>
  </si>
  <si>
    <t>Independently extend existing synthetic routes.</t>
  </si>
  <si>
    <t>Be able to understand failed reactions and propose modifications.</t>
  </si>
  <si>
    <t>Understand and apply knowledge of the chemical and biological issues affecting the project.</t>
  </si>
  <si>
    <t>Contribute new ideas to the project team.</t>
  </si>
  <si>
    <t>Utilize literature searches to solve specific research problems.</t>
  </si>
  <si>
    <t>Job QualificationsÂ·</t>
  </si>
  <si>
    <t>PhD with 5+ years industry experience in pharmaceutical hit-to-lead optimization</t>
  </si>
  <si>
    <t>Management of external / CRO driven medicinal chemistry campaigns.</t>
  </si>
  <si>
    <t>Simultaneously balance multiple tasks.</t>
  </si>
  <si>
    <t>Show initiative to expand scope and depth of technical competence.</t>
  </si>
  <si>
    <t>Act as technical resource in a defined area.</t>
  </si>
  <si>
    <t>Independently plan work to support team and project objectives.</t>
  </si>
  <si>
    <t>Work together with other members of a project team to accomplish team objectives.</t>
  </si>
  <si>
    <t>Demonstrate resiliency and flexibility when confronted with programmatic changes and/or new scientific directions.</t>
  </si>
  <si>
    <t>Ability to clearly communicate ideas and research results.</t>
  </si>
  <si>
    <t>Willingness to perform tasks outside applicantâ€™s area of expertise.</t>
  </si>
  <si>
    <t xml:space="preserve"> exhibits high degree of integrity and professionalism when interacting with outside investigators and vendors",-1.0,Kronos Bio,"Cambridge, MA","San Mateo, CA",Unknown,-1,Company - Private,-1,-1,Unknown / Non-Applicable,-1,0,1,120,145,132.5,Kronos Bio,MA,0,-1,0,0,0,0,0,na,senior,3082,0</t>
  </si>
  <si>
    <t>642,Sr. Data Analyst,$50K-$89K (Glassdoor est.),"Position Overview:</t>
  </si>
  <si>
    <t>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t>
  </si>
  <si>
    <t>Â· Collaborate with stakeholders to understand, define, and document business questions needs (metrics, dimensions, charts, and dashboards).</t>
  </si>
  <si>
    <t>Â· Create and collect feedback on data visualizations (reports/dashboards) to bring insight and answers to business problems/KPIs.</t>
  </si>
  <si>
    <t>Â· Serve as primary report writer for all business units.</t>
  </si>
  <si>
    <t>Â· Responsible for recurring monthly, weekly, daily, and ad hoc reporting needs.</t>
  </si>
  <si>
    <t>Â· Collect and interpret data from multiple sources, both internal&amp; external.</t>
  </si>
  <si>
    <t>Â· Develop, create, analyze and distribute management reports as required.</t>
  </si>
  <si>
    <t>Â· Education: Bachelorâ€™s degree in business, computer science, statistics, mathematics or related field.</t>
  </si>
  <si>
    <t>Â· License/Certification: N/A</t>
  </si>
  <si>
    <t>Â· Relevant Work Experience: Minimum of 4-5 yearsâ€™ experience as a reporting or data analyst, reports writer or similar role with a strong understanding of SQL and data modeling.</t>
  </si>
  <si>
    <t>Â· 4+ yearsâ€™ experience with ETL, Data Modeling, Data Warehousing and SSAS preferred</t>
  </si>
  <si>
    <t>Â· 4+ yearsâ€™ experience with contemporary data visualization technology (Power BI, Tableau, Qlik Sense, etc.) preferred</t>
  </si>
  <si>
    <t>Â· 4+ yearsâ€™ experience with Excel preferred</t>
  </si>
  <si>
    <t>Â· Healthcare experience is preferred</t>
  </si>
  <si>
    <t>Â· Skills:</t>
  </si>
  <si>
    <t>Â· Extract data and create reports using tools such as SQL, SSIS, SSRS, Excel, or Access</t>
  </si>
  <si>
    <t>Â· Ability to tell stories using data&amp; visualizations</t>
  </si>
  <si>
    <t>Â· Plan, design and build ETL solutions for the Data Warehouse</t>
  </si>
  <si>
    <t>Â· Knowledge of modern trends, tools and approaches to collection and visualization",3.7,"Community Behavioral Health</t>
  </si>
  <si>
    <t>3.7","Philadelphia, PA","Phila, PA",201 to 500 employees,1994,Company - Private,Health Care Services &amp; Hospitals,Health Care,$500 million to $1 billion (USD),-1,0,0,50,89,69.5,Community Behavioral Health,PA,0,26,0,0,0,0,1,analyst,senior,1865,0</t>
  </si>
  <si>
    <t>643,"Senior Engineer, Data Management Engineering",$68K-$129K (Glassdoor est.),"Western DigitalÂ®</t>
  </si>
  <si>
    <t>The person in this position</t>
  </si>
  <si>
    <t>will perform a variety of programming tasks in support of the big data team.</t>
  </si>
  <si>
    <t>Our team builds and maintains large-scale manufacturing data repositories,</t>
  </si>
  <si>
    <t>which contain data gathered from various location globally. We transform the</t>
  </si>
  <si>
    <t>data to make it more suitable for data-mining and research as well as build</t>
  </si>
  <si>
    <t>tools that allow data scientist and engineers to explore and interact with the</t>
  </si>
  <si>
    <t>data.</t>
  </si>
  <si>
    <t>This person's main focus will be developing and maintaining our teamâ€™s</t>
  </si>
  <si>
    <t>ETL pipeline. This will include developing complex SQL scripts for data</t>
  </si>
  <si>
    <t>analysis and extraction, developing and maintaining programs as required for</t>
  </si>
  <si>
    <t>the ETL process, keeping accurate and complete project documentation, data</t>
  </si>
  <si>
    <t>assurance, and working with managers and engineers to satisfy data needs.</t>
  </si>
  <si>
    <t>The person in this role will need to be adaptable and be able to pick up</t>
  </si>
  <si>
    <t>whatever new skills and expertise are needed to complete the project at hand.</t>
  </si>
  <si>
    <t>Demonstrates proficiency of programming and other development tasks</t>
  </si>
  <si>
    <t>independently.</t>
  </si>
  <si>
    <t>We are looking for someone with passion for bigdata technologies,</t>
  </si>
  <si>
    <t>willing to learn and has a drive to grow in the</t>
  </si>
  <si>
    <t>Looking for software engineers with C#, python</t>
  </si>
  <si>
    <t>experience.</t>
  </si>
  <si>
    <t>The person in this position will perform a</t>
  </si>
  <si>
    <t>variety of programming tasks in support of the big data team.</t>
  </si>
  <si>
    <t>The person in this role will need to be</t>
  </si>
  <si>
    <t>adaptable and be able to pick up whatever new skills and expertise specifically</t>
  </si>
  <si>
    <t>big data tools such as spark, kafka are needed to complete the project at hand.</t>
  </si>
  <si>
    <t>Demonstrates proficiency of programming and</t>
  </si>
  <si>
    <t>other development tasks independently.</t>
  </si>
  <si>
    <t>Mainly responsible for building ETL jobs</t>
  </si>
  <si>
    <t>REQUIRED:</t>
  </si>
  <si>
    <t>2+ years of experience with C# and Python</t>
  </si>
  <si>
    <t>1+ years of experience with Apache Hadoop</t>
  </si>
  <si>
    <t>tools</t>
  </si>
  <si>
    <t>1+ years of experience with NoSQL</t>
  </si>
  <si>
    <t>implementation, including stream processing</t>
  </si>
  <si>
    <t>2+ years of experience building data pipelines</t>
  </si>
  <si>
    <t>ABOUT WESTERN DIGITAL</t>
  </si>
  <si>
    <t>G-Technologyâ„˘, SanDiskÂ®, Upthereâ„˘, and WDÂ® brands.</t>
  </si>
  <si>
    <t>breastfeeding or related medical conditions), gender (including a personâ€™s</t>
  </si>
  <si>
    <t>gender identity, gender expression, and gender-related appearance and behavior,</t>
  </si>
  <si>
    <t>#LI-SS1",3.5,"Western Digital</t>
  </si>
  <si>
    <t>3.5","Milpitas, CA","San Jose, CA",10000+ employees,1970,Company - Public,Computer Hardware &amp; Software,Information Technology,$10+ billion (USD),"Seagate Technology, Toshiba",0,0,68,129,98.5,Western Digital,CA,0,50,1,0,1,1,0,na,senior,3926,2</t>
  </si>
  <si>
    <t>644,Quality Control Scientist III- Analytical Development,$48K-$113K (Glassdoor est.),"The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t>
  </si>
  <si>
    <t>Provide extensive technical support in satisfying statement of work of both government contracts and commercial projects as directed by supervisor.</t>
  </si>
  <si>
    <t>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t>
  </si>
  <si>
    <t>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t>
  </si>
  <si>
    <t>Communicate matters of importance such as plans, technical problems, results etc. to the supervisor and to other scientific personnel associated with the study, which may impact successful completion of projects.</t>
  </si>
  <si>
    <t>Ensure all laboratory equipment is monitored for adherence to performance parameters on a scheduled basis and is operating within requirements. Immediately report any equipment failure to management.</t>
  </si>
  <si>
    <t>Ensure waste is appropriately disposed in the proper areas.</t>
  </si>
  <si>
    <t>Order new supplies and make sure the lab does not run out of important reagents.</t>
  </si>
  <si>
    <t>MS or B.S. with 4-6 years of laboratory experience.</t>
  </si>
  <si>
    <t>Candidate must possess a basic knowledge of molecular biology, virology and cell biology techniques such as experience using a real-time PCR, or performing various molecular assays.</t>
  </si>
  <si>
    <t>Candidate must possess excellent communication skills (both written and oral).</t>
  </si>
  <si>
    <t>Excellent organizational skills are required along with the ability to work independently or in a team environment is desired.</t>
  </si>
  <si>
    <t>Candidate should possess keen attention to details.</t>
  </si>
  <si>
    <t>Ability to initiate and organize projects, multitask and have intermediate to advanced computer/PC skills in MS Office, Outlook, etc.</t>
  </si>
  <si>
    <t>0 - 25%</t>
  </si>
  <si>
    <t>2.7","Rockville, MD","Rockville, MD",201 to 500 employees,1961,Company - Private,Biotech &amp; Pharmaceuticals,Biotech &amp; Pharmaceuticals,$25 to $50 million (USD),-1,0,0,48,113,80.5,Advanced BioScience Laboratories,MD,1,59,0,0,0,0,1,na,na,3570,0</t>
  </si>
  <si>
    <t>645,"Clinical Scientist, Clinical Development",$27-$47 Per Hour(Glassdoor est.),"Job Summary:</t>
  </si>
  <si>
    <t>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t>
  </si>
  <si>
    <t>for multiple development-stage programs at FORMA Therapeutics Inc.</t>
  </si>
  <si>
    <t>Implement clinical development strategies/plans for novel drug candidates in oncology and non-oncology indications as part of a cross-functional project team.</t>
  </si>
  <si>
    <t>Work closely with the Head of Translational Medicine, project teams and the Translational Biology group to incorporate the therapeutic directions and patient selection strategies into clinical protocols.</t>
  </si>
  <si>
    <t>Support the medical monitor for clinical protocols.</t>
  </si>
  <si>
    <t>Partner with Clinical Operations on clinical trial conduct and monitoring, including GCP, patient eligibility, safety monitoring, AE and SAE tracking and reporting and protocol deviations.</t>
  </si>
  <si>
    <t>Support timely and high quality cleaning, analysis, interpretation and communication of data in ongoing and completed studies.</t>
  </si>
  <si>
    <t>Review regulatory documentation and other communications, including IND, IB, annual reports, CSR, abstracts, manuscripts and presentations.</t>
  </si>
  <si>
    <t>Coordinate relationships with external key opinion leaders and investigators and lead/participate in investigator meetings, advisory boards and site visits.</t>
  </si>
  <si>
    <t>Work and partner with internal and external (CRO, investigator) stakeholders.</t>
  </si>
  <si>
    <t>Adhere to and implement quality standards and SOPs in clinical development.</t>
  </si>
  <si>
    <t>The successful candidateâ€™s position and title will be commensurate with experience.</t>
  </si>
  <si>
    <t>Bachelorâ€™s degree with at least 5 yearsâ€™ industry experience in oncology drug development.</t>
  </si>
  <si>
    <t>Experience with small molecule therapeutics preferred.</t>
  </si>
  <si>
    <t>Experience in Phase I protocol development and clinical strategy development is required</t>
  </si>
  <si>
    <t>Knowledge of the regulatory environment and experience with working with regulatory authorities is required.</t>
  </si>
  <si>
    <t>Strong understanding of cancer biology and ability to integrate biological knowledge into clinical development strategy.</t>
  </si>
  <si>
    <t>Additional experience in non-oncology therapeutic areas (Immunology) is a plus.</t>
  </si>
  <si>
    <t>A creative problem solver with the proven ability to work independently and collaboratively in a fast-paced, results-oriented and dynamic environment.</t>
  </si>
  <si>
    <t>Excellent interpersonal skills and a demonstrated ability to work well within team structure is essential.</t>
  </si>
  <si>
    <t>Ability to travel up to 20%.</t>
  </si>
  <si>
    <t>About FORMA</t>
  </si>
  <si>
    <t>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t>
  </si>
  <si>
    <t>FORMA is headquartered in Watertown, MA near the epicenter of the Cambridge life sciences cluster, with additional chemistry operations in Branford, CT.www.formatherapeutics.com.</t>
  </si>
  <si>
    <t>Resumes from third party vendors will not be accepted.",3.8,"FORMA THERAPEUTICS</t>
  </si>
  <si>
    <t>3.8","Watertown, MA","Watertown, MA",51 to 200 employees,2008,Company - Private,Biotech &amp; Pharmaceuticals,Biotech &amp; Pharmaceuticals,$10 to $25 million (USD),-1,1,0,54,94,37.0,FORMA THERAPEUTICS,MA,1,12,0,0,0,0,1,na,na,3747,0</t>
  </si>
  <si>
    <t>646,Software Engineer Staff Scientist: Human Language Technologies,$74K-$124K (Glassdoor est.),"Are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t>
  </si>
  <si>
    <t>Who we are</t>
  </si>
  <si>
    <t>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t>
  </si>
  <si>
    <t>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t>
  </si>
  <si>
    <t>We combine deep knowledge of linguistic structures with state-of-the-art statistical approaches to find critical patterns in language to help in speech transcription, voice-based keyword spotting, speaker ID, and text-based natural language processing challenges.</t>
  </si>
  <si>
    <t>What you will do</t>
  </si>
  <si>
    <t>Design and implementexperiments to test new hypotheses regarding</t>
  </si>
  <si>
    <t>Language Modeling</t>
  </si>
  <si>
    <t>Information Extraction</t>
  </si>
  <si>
    <t>Customized Speech Transcription</t>
  </si>
  <si>
    <t>Cross-lingual Information Retrieval</t>
  </si>
  <si>
    <t>Low-Resource Speech Recognition</t>
  </si>
  <si>
    <t>Machine Translation</t>
  </si>
  <si>
    <t>Test new methods against a variety of challenging datasets</t>
  </si>
  <si>
    <t>Participate in collaborative evaluations that test our implementations on new data</t>
  </si>
  <si>
    <t>Write and present conference papers about your work at peer-reviewed venues</t>
  </si>
  <si>
    <t>What you will gain</t>
  </si>
  <si>
    <t>Experience with cutting-edge research and prototype development</t>
  </si>
  <si>
    <t>A deeper understanding of language structure and usage in a variety of domains, including social media and formal contexts</t>
  </si>
  <si>
    <t>Familiarity with state-of-the-art machine learning techniques and programming packages</t>
  </si>
  <si>
    <t>Opportunities to propose new ideas and solutions to challenging scientific and technological problems</t>
  </si>
  <si>
    <t>Empowerment to satisfy your scientific curiosity and entrepreneurial drive</t>
  </si>
  <si>
    <t>Flexibility to work on the schedule that fits your lifestyle and needs</t>
  </si>
  <si>
    <t>A dedicated office where you can design your ideal working environment and express your own personality</t>
  </si>
  <si>
    <t>What you need</t>
  </si>
  <si>
    <t>BS with 2+ years, or MS with 0-3 years</t>
  </si>
  <si>
    <t>Degrees in Computer Science, Computer Engineering, or, Electrical Engineering</t>
  </si>
  <si>
    <t>Familiarity with state-of-the-art techniques used in addressing NLP challenges.</t>
  </si>
  <si>
    <t>Advanced skills in programming in Python and/or Perl.</t>
  </si>
  <si>
    <t>Experience in containerization, e.g. Docker and/or Singularity of complex pipelines</t>
  </si>
  <si>
    <t>Experience working on code collaboratively, including use of tools such as git and issue tracking.</t>
  </si>
  <si>
    <t>Familiarity with database software such as SQL.</t>
  </si>
  <si>
    <t>Design and implementation of robust APIs for modular software implementations.</t>
  </si>
  <si>
    <t>Position may require some amount of overnight travel.</t>
  </si>
  <si>
    <t>Additional Skills that make you an ideal candidate</t>
  </si>
  <si>
    <t>Strong communicator with demonstrated ability to address customer needs in a dynamic environment</t>
  </si>
  <si>
    <t>Participation in research regarding cross-lingual or non-English natural language data.</t>
  </si>
  <si>
    <t>Previous participation on government research programs, such as LORELEI, MATERIAL, or AIDA.</t>
  </si>
  <si>
    <t>Active US Government security clearance a plus!</t>
  </si>
  <si>
    <t>Eligibility for a security clearance</t>
  </si>
  <si>
    <t>Why Us</t>
  </si>
  <si>
    <t>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t>
  </si>
  <si>
    <t>3.7","Cambridge, MD","Waltham, MA",10000+ employees,1922,Company - Public,Aerospace &amp; Defense,Aerospace &amp; Defense,$10+ billion (USD),-1,0,0,74,124,99.0,Raytheon,MD,0,98,1,0,0,0,0,na,na,4431,0</t>
  </si>
  <si>
    <t>647,"Manager, Safety Scientist, Medical Safety &amp; Risk Management",$68K-$125K (Glassdoor est.),"Manager, Safety Scientist, Medical Safety &amp; Risk Management</t>
  </si>
  <si>
    <t>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t>
  </si>
  <si>
    <t>Aggregate Reports</t>
  </si>
  <si>
    <t>Coordinate the process to prepare to aggregate report generation, including kick off meeting, project planning, and source data parameters</t>
  </si>
  <si>
    <t>Coordinate input from all Subject Matter Experts</t>
  </si>
  <si>
    <t>Work with systems to ensure source data and standard and ad hoc safety database queries and reports are generated for aggregate reporting</t>
  </si>
  <si>
    <t>Gather, review, and analyze safety data to generate assigned sections of aggregate reports</t>
  </si>
  <si>
    <t>Review, assemble, and format all aggregate report sections</t>
  </si>
  <si>
    <t>Coordinate the review and approval of aggregate reports</t>
  </si>
  <si>
    <t>Distribute approved aggregate reports to internal stakeholders</t>
  </si>
  <si>
    <t>Coordinate draft responses for regulatory authority inquires on aggregate reports</t>
  </si>
  <si>
    <t>Signal Detection</t>
  </si>
  <si>
    <t>Perform routine signal detection activities</t>
  </si>
  <si>
    <t>Perform medical analyses to support evaluation and characterization of safety topics</t>
  </si>
  <si>
    <t>Work closely with Global Safety Leads</t>
  </si>
  <si>
    <t>Participate in the safety governance meetings</t>
  </si>
  <si>
    <t xml:space="preserve"> provision of data and review of analysis</t>
  </si>
  <si>
    <t>Risk Management Plans</t>
  </si>
  <si>
    <t>Coordinates the development, review, and approval of RMPs and oversees the maintenance of these documents</t>
  </si>
  <si>
    <t>Collaborate and/or author new RMPs</t>
  </si>
  <si>
    <t>Manage the process internally for RMP generation/updates</t>
  </si>
  <si>
    <t>Literature Surveillance</t>
  </si>
  <si>
    <t>Review the worldwide medical/scientific literature to identify information applicable for inclusion in aggregate reports and for potential signals</t>
  </si>
  <si>
    <t>Manage external vendors for specific projects</t>
  </si>
  <si>
    <t>Participate in label updates</t>
  </si>
  <si>
    <t>Bachelorâ€™s degree required</t>
  </si>
  <si>
    <t xml:space="preserve"> Health Care Professional or relevant Life Sciences</t>
  </si>
  <si>
    <t>Minimum of 5 years of experience in health care or life sciences industry</t>
  </si>
  <si>
    <t>Minimum of 3 years of experience in pharmacovigilance</t>
  </si>
  <si>
    <t>Experience in preparation of aggregate reports</t>
  </si>
  <si>
    <t>Knowledge of applicable safety regulations (FDA, EMA, ICH, CIOMS, GCP and other regulatory guidelines. Includes knowledge of case processing, event coding, expedited reporting rules, and safety database concepts</t>
  </si>
  <si>
    <t>Strong medical and scientific writing</t>
  </si>
  <si>
    <t xml:space="preserve"> conveys medical and scientific concepts clearly and effectively</t>
  </si>
  <si>
    <t>Strong Microsoft Excel, Word, and PowerPoint skills</t>
  </si>
  <si>
    <t>Advanced written and verbal communication skills</t>
  </si>
  <si>
    <t>Works effectively in a team and independently</t>
  </si>
  <si>
    <t>Strong planning and project management skills</t>
  </si>
  <si>
    <t>Applies working knowledge of pharmacovigilance processes and requirements to complex situations</t>
  </si>
  <si>
    <t xml:space="preserve"> working knowledge of applicable global regulatory requirements</t>
  </si>
  <si>
    <t>Applies working knowledge of medical concepts, terms, conditions, and associated pathology to identify and analyze potential safety issues</t>
  </si>
  <si>
    <t>Applies working knowledge of clinical pharmacology and toxicology to interpretation of study information from a safety perspective</t>
  </si>
  <si>
    <t>Ability to analyze data from a wide range of sources</t>
  </si>
  <si>
    <t>Intermediate analytical thinking: diagnoses complex situations, gathers and reviews relevant information from multiple sources, and exercises sound judgment in recommending solutions</t>
  </si>
  <si>
    <t>Ability to contribute to the characterization, root causes analysis, and prioritization of potential safety risks and the definition of appropriate mitigation actions</t>
  </si>
  <si>
    <t>PharmD degree</t>
  </si>
  <si>
    <t>Experience in proactive pharmacovigilance processes (signal management, RMP)</t>
  </si>
  <si>
    <t>Experience using a safety database</t>
  </si>
  <si>
    <t>Advanced Microsoft Excel and Word skills",3.8,"Agios Pharmaceuticals</t>
  </si>
  <si>
    <t>3.8","Cambridge, MA","Cambridge, MA",501 to 1000 employees,2008,Company - Public,Biotech &amp; Pharmaceuticals,Biotech &amp; Pharmaceuticals,$50 to $100 million (USD),-1,0,0,68,125,96.5,Agios Pharmaceuticals,MA,1,12,0,0,0,0,1,manager,na,4465,0</t>
  </si>
  <si>
    <t>648,"Assistant Director/Director, Office of Data Science",$39K-$67K (Glassdoor est.),"Advance your career at Liberty Mutual - A Fortune 100 Company!</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</si>
  <si>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</si>
  <si>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</si>
  <si>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</si>
  <si>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</si>
  <si>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Solid knowledge of predictive analytics techniques and statistical diagnostics of models. Advance knowledge of predictive toolset</t>
  </si>
  <si>
    <t xml:space="preserve"> expert resource for tool development.</t>
  </si>
  <si>
    <t>Demonstrated ability to exchange ideas and convey complex information clearly and concisely. Has a value-driven perspective with regard to understanding of work context and impact.</t>
  </si>
  <si>
    <t>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t>
  </si>
  <si>
    <t>3.3","Boston, MA","Boston, MA",10000+ employees,1912,Company - Private,Insurance Carriers,Insurance,$10+ billion (USD),"Travelers, Allstate, State Farm",0,0,39,67,53.0,Liberty Mutual Insurance,MA,1,108,0,0,0,0,0,director,na,3448,3</t>
  </si>
  <si>
    <t>649,Sr. Data Engineer | Big Data SaaS Pipeline,$71K-$135K (Glassdoor est.),"Sr. Data Engineer</t>
  </si>
  <si>
    <t>We are growing!!</t>
  </si>
  <si>
    <t>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t>
  </si>
  <si>
    <t>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t>
  </si>
  <si>
    <t>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t>
  </si>
  <si>
    <t>Our current tech stack includes Flink, Kafka, Cassandra, ElasticSearch, AWS Athena, Glue, Redshift, EMR, DynamoDB, and Java Spring Boot based microservices.</t>
  </si>
  <si>
    <t>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t>
  </si>
  <si>
    <t>3+ years working in Big Data and related technologies</t>
  </si>
  <si>
    <t>5+ years Java and Spring Boot experience</t>
  </si>
  <si>
    <t>Experience building high-performance, and scalable distributed systems</t>
  </si>
  <si>
    <t>AWS cloud experience (EC2, S3, Lambda, EMR, RDS, Redshift)</t>
  </si>
  <si>
    <t>Experience in a variety of relevant technologies including Cassandra, AWS DynamoDB, Kafka, AWS Kinesis, Elasticsearch, Machine Learning, Spark, Hadoop, Hive, Presto</t>
  </si>
  <si>
    <t>Experience in ETL and ELT workflow management</t>
  </si>
  <si>
    <t>Familiarity with AWS Data and Analytics technologies such as Glue, Athena, Redshift, Spectrum, Data Pipeline</t>
  </si>
  <si>
    <t>MS preferred, or BA/BS degree in computer science, related field, or equivalent practical experience</t>
  </si>
  <si>
    <t>Experience with Agile methodologies preferred</t>
  </si>
  <si>
    <t>Experience at start-ups a plus</t>
  </si>
  <si>
    <t>Experience in a fast paced development environment ideal</t>
  </si>
  <si>
    <t>Must pass background check</t>
  </si>
  <si>
    <t>Must be able to work in the office full time.</t>
  </si>
  <si>
    <t>Must be able to reliably commute to the office daily.</t>
  </si>
  <si>
    <t>What we offer</t>
  </si>
  <si>
    <t>A fantastic opportunity to be part of a growing start-up. A chance to work with a passionate, driven and fun team.</t>
  </si>
  <si>
    <t>An incredible work environment - fun, casual and fast-paced</t>
  </si>
  <si>
    <t>Monthly team activities and outings</t>
  </si>
  <si>
    <t>Loft-style office with plenty of break-out space</t>
  </si>
  <si>
    <t>Fully stocked company snack area complete with every drink and snack your heart desires</t>
  </si>
  <si>
    <t>Great benefits - Health, Dental, Vision, and Vacation</t>
  </si>
  <si>
    <t>Security, Availability and Confidentiality Requirements</t>
  </si>
  <si>
    <t>You are responsible for protecting the credentials provided to you to access S3â€™s (and customer, where applicable) networks, systems and data</t>
  </si>
  <si>
    <t>You are responsible for maintaining the confidentiality of all S3â€™s customer data to which you are granted access.</t>
  </si>
  <si>
    <t>Any suspected compromises of S3â€™s proprietary data or customer data must be reported to Management immediately.</t>
  </si>
  <si>
    <t>You will adhere to the S3 Information Security Policy and Procedures and supporting standard operating procedures to protect Company systems and data.</t>
  </si>
  <si>
    <t>Respond to and resolve customer help desk requests [varies based on role]</t>
  </si>
  <si>
    <t>You will alert management immediately with any expected system or data compromises and/or system failure impacting the security, confidentiality, availability and integrity of S3 and customer data</t>
  </si>
  <si>
    <t>About Bridg:</t>
  </si>
  <si>
    <t>Bridg is a marketing software company that provides a CRM solution, email and SMS marketing, insights and analytics, mobile app and loyalty program development for restaurants and retailers. Powered by transaction data, Bridg builds unique 360Âş customer profiles to understand individualized behavior patterns, providing clients with deep data science used to create wide-reaching, effective personalized marketing campaigns that drive traffic and sales in a measurable way.</t>
  </si>
  <si>
    <t>Our headquarters is located in West LA / Santa Monica, and we offer competitive salaries, great benefits, and a high-energy environment with lots of room for personal and professional growth.",2.7,"Bridg</t>
  </si>
  <si>
    <t>2.7","Los Angeles, CA","Los Angeles, CA",1 to 50 employees,2011,Company - Private,Enterprise Software &amp; Network Solutions,Information Technology,Unknown / Non-Applicable,-1,0,0,71,135,103.0,Bridg,CA,1,9,0,0,1,1,0,data engineer,senior,4571,0</t>
  </si>
  <si>
    <t>650,Senior Risk Data Scientist,$107K-$172K (Glassdoor est.),"About Bill.com</t>
  </si>
  <si>
    <t>651,Data Scientist in Artificial Intelligence Early Career,$49K-$85K (Glassdoor est.),"*Organization and Job ID**</t>
  </si>
  <si>
    <t>652,Consultant - Analytics Consulting,$54K-$71K (Glassdoor est.),"Q4 - AINA - Sr RPA Developer (5A) - AA - Hub</t>
  </si>
  <si>
    <t>653,Scientist - CVRM Metabolism - in vivo pharmacology,$61K-$123K (Glassdoor est.),"AstraZeneca has an opportunity for a Scientist position within the Bioscience Metabolism group of the Cardiovascular, Renal and Metabolism department (CVRM) in Gaithersburg, MD.</t>
  </si>
  <si>
    <t>The successful candidate should have hands-on in vivo pharmacology experience, particularly in rodent models of diabetes, obesity and NASH.</t>
  </si>
  <si>
    <t>Expertise in working with anti-sense oligonucleotides would be a plus, and ex vivo lab techniques including tissue gene expression, ELISAs, western blot analysis etc. is required.</t>
  </si>
  <si>
    <t>The successful candidate will be greatly involved with experimental work, including the</t>
  </si>
  <si>
    <t>design, execution and interpretation of preclinical experimental data.</t>
  </si>
  <si>
    <t>Additionally, the candidate will present results to CVRM group and project team meetings.</t>
  </si>
  <si>
    <t>The ability to work well in a team environment, and to interact with departments outside of CVRM is essential for this position.</t>
  </si>
  <si>
    <t>Education: Degree in a biological science field MS and 3 plus years of relevant experience or BS and 5 plus years of relevant experience.</t>
  </si>
  <si>
    <t>Highly proficient in working with rodent models of NASH, diabetes and obesity hands on expertise in animal handling, dosing (SC, IV, PO and IM), and necropsy tissue collections (essential)</t>
  </si>
  <si>
    <t>Administration of CVRM therapeutic modalities, including ASOs, to CVRM rodent models (essential)</t>
  </si>
  <si>
    <t>Independently execute ex vivo analysis of blood/tissue samples including qPCR gene expression, Western blots, and ELISAs (essential)</t>
  </si>
  <si>
    <t>Take part in all experimental work, including the design, analysis and interpretation of data from these experiments (essential)</t>
  </si>
  <si>
    <t>Prepare and present scientific data to CVRM in vivo group meetings (essential) and project team meetings (desirable)</t>
  </si>
  <si>
    <t>Work in a cross-functional project team with responsibility of making decisions and recommendations for program in vivo pharmacology plans (essential)</t>
  </si>
  <si>
    <t>Develop an understanding of the scientific basis of the CVRM project pipeline, to be able to successfully execute experiments needed to meet the requirements of the projects involved with (essential)</t>
  </si>
  <si>
    <t>Contribute to CVRM animal model work and/or development including areas of NASH, obesity, dyslipidemia, CV and diabetic kidney disease (essential)</t>
  </si>
  <si>
    <t>Execution of metabolism in vivo assays including GTTs, ITTs, and measurement food intake (desirable)</t>
  </si>
  <si>
    <t>Experience in surgical procedures desirable</t>
  </si>
  <si>
    <t>Experience in pharmaceutical industry desirable",3.9,"AstraZeneca</t>
  </si>
  <si>
    <t>3.9","Gaithersburg, MD","Cambridge, United Kingdom",10000+ employees,1913,Company - Public,Biotech &amp; Pharmaceuticals,Biotech &amp; Pharmaceuticals,$10+ billion (USD),"Roche, GlaxoSmithKline, Novartis",0,0,61,123,92.0,AstraZeneca,MD,0,107,0,0,0,0,0,na,na,2391,3</t>
  </si>
  <si>
    <t>654,Data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</si>
  <si>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655,Data Engineer,$65K-$124K (Glassdoor est.),"Title: Data Engineer</t>
  </si>
  <si>
    <t>656,Data Scientist,$87K-$141K (Glassdoor est.),"Weâ€™re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t>
  </si>
  <si>
    <t>As a data scientist, youâ€™ll work collaboratively with our business, operations, analytics, and IT teams. Youâ€™ll be responsible for analyzing our data and executing projects that will inform our business strategy and embed into our data products.</t>
  </si>
  <si>
    <t>Our ideal candidate is excited to join our fast-paced culture and is excited to contribute to our growing data science practice!</t>
  </si>
  <si>
    <t>Â· Dig into our data to find leverage in our business. This includes data wrangling, data cleaning, and exploratory analysis</t>
  </si>
  <si>
    <t>Â· Execute new projects and develop predictive models that inform our data products and / or business strategy.</t>
  </si>
  <si>
    <t>Â· Work cross functionally with different stakeholders across the business and join meetings to learn about other parts of the company</t>
  </si>
  <si>
    <t>Â· 2+ years of experience in a data science role, building predictive algorithms and data products ideally related to marketing, business operations, or customer retention</t>
  </si>
  <si>
    <t>Â· Excellent understanding of machine learning techniques and algorithms such as decision forests, logistic regression, k-means clustering, etc.</t>
  </si>
  <si>
    <t>Â· Excellent technical ability, including proficiency with Python, SQL, Excel, and data visualization tools (Tableau, Power BI, etc.)</t>
  </si>
  <si>
    <t>Â· Experience with big data platform (i.e. Hadoop)</t>
  </si>
  <si>
    <t>Â· Intensely curious â€“ always asking questions and not being OK with the status quo. Obsessed with making things better and more efficient.</t>
  </si>
  <si>
    <t>Â· Strong organizational skills including time management</t>
  </si>
  <si>
    <t>Â· BS/MS in a quantitative field (Computer Science, Engineering, Mathematics, Statistics, etc.)</t>
  </si>
  <si>
    <t>3.6","Fort Lee, NJ","Fort Lee, NJ",1001 to 5000 employees,1989,Company - Private,Advertising &amp; Marketing,Business Services,Unknown / Non-Applicable,-1,0,0,87,141,114.0,TRANZACT,NJ,1,31,1,0,0,1,1,data scientist,na,4648,0</t>
  </si>
  <si>
    <t>657,Data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</si>
  <si>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658,Data Scientist,$71K-$121K (Glassdoor est.),"JOB SUMMARY</t>
  </si>
  <si>
    <t>Responsible for scoping, developing, modeling, implementing, and delivering robust data analytics by using Teradata Aster and/or other analytic tools.</t>
  </si>
  <si>
    <t>MAJOR DUTIES AND RESPONSIBILITIES</t>
  </si>
  <si>
    <t>Actively and consistently support all efforts to simplify and enhance the customer experience</t>
  </si>
  <si>
    <t>Understand customer business use cases and be able to translate them to technical specifications and vision on how to implement a solution</t>
  </si>
  <si>
    <t>Clearly communicate the benefits of the analytic solutions to both a business as well as a technical audience</t>
  </si>
  <si>
    <t>Leverage knowledge in analytic and statistical algorithms to help customers explore methods to improve their business</t>
  </si>
  <si>
    <t>Lead large-scale analytical research projects through all stages including concept formulation, determination of appropriate statistical methodology, data manipulation, research evaluation, and final research report</t>
  </si>
  <si>
    <t>Design, build, and extract large and complex data sets while thinking strategically about uses of data and how data use interacts with data design</t>
  </si>
  <si>
    <t>Lead large-scale data studies and data discovery for new data sources or new uses for existing data sources</t>
  </si>
  <si>
    <t>Lead design and implementation of statistical data quality procedures for existing and new data sources</t>
  </si>
  <si>
    <t>Visualize and report data findings creatively in a variety of visual formats that appropriately provide insight to the stakeholders</t>
  </si>
  <si>
    <t>Establish links across existing data sources and find new, interesting data correlations</t>
  </si>
  <si>
    <t>Work closely with the sales team to come up with analytical solutions for prospects</t>
  </si>
  <si>
    <t>Work closely with the operations team to define the implementation of these solutions</t>
  </si>
  <si>
    <t>Achieve business value of analytics through deployment of the nCluster database</t>
  </si>
  <si>
    <t>Achieve defined project goals within customer deadlines</t>
  </si>
  <si>
    <t xml:space="preserve"> proactively communicate status and escalate issues as needed</t>
  </si>
  <si>
    <t>Willing to learn: Develop expertise in areas outside of core comfort zone</t>
  </si>
  <si>
    <t>REQUIRED QUALIFICATIONS</t>
  </si>
  <si>
    <t>Skills/Abilities and Knowledge</t>
  </si>
  <si>
    <t>Ability to read, write, speak and understand English</t>
  </si>
  <si>
    <t>Excellent team player</t>
  </si>
  <si>
    <t>Must be self-motivated, results-driven, and able to work with minimum supervision</t>
  </si>
  <si>
    <t>Intellectually curious</t>
  </si>
  <si>
    <t>Outstanding interpersonal, communication and customer relationship skills - able to work effectively with customers from developers and Ops personnel through senior management</t>
  </si>
  <si>
    <t>Extensive experience with analytical and statistical software</t>
  </si>
  <si>
    <t>Extensive experience with design and implementation of data warehousing, relational databases, and associated infrastructures</t>
  </si>
  <si>
    <t>Passionate about data maintenance, data quality control and all other important data analysis techniques</t>
  </si>
  <si>
    <t>Excellent analytical and problem solving skills with attention to detail and data accuracy</t>
  </si>
  <si>
    <t>Strong interpersonal communication, verbal and written, relationship management, and customer service skills with a focus on working effectively in a team environment</t>
  </si>
  <si>
    <t>Ability to use MS Office Suite (Word, Excel, PP, Access, Visio)</t>
  </si>
  <si>
    <t>Ability to work cross-functionally to solve complex problems and improve quality and service</t>
  </si>
  <si>
    <t>Ability to perform involved and independent research and analysis</t>
  </si>
  <si>
    <t>Ability to maintain confidentiality and appropriately handle sensitive information</t>
  </si>
  <si>
    <t>Related Work Experience Number of Years</t>
  </si>
  <si>
    <t>Data manipulation and statistical modeling as a Scientist, Consultant,</t>
  </si>
  <si>
    <t>Architect, DBA, or Engineer 5+</t>
  </si>
  <si>
    <t>Programming experience 5+</t>
  </si>
  <si>
    <t>MS or PhD in Computer Science, Physics, Math, Statistics, Economics, Quantitative Analysis or equivalent experience</t>
  </si>
  <si>
    <t>Extensive experience with data programming languages such as SQL</t>
  </si>
  <si>
    <t>Extensive experience with large data sets or Big Data</t>
  </si>
  <si>
    <t>Experience with distributed computing tools such as Hadoop or Map/Reduce</t>
  </si>
  <si>
    <t>WORKING CONDITIONS</t>
  </si>
  <si>
    <t>Office Environment</t>
  </si>
  <si>
    <t>Travel as required",3.5,"Charter Spectrum</t>
  </si>
  <si>
    <t>3.5","Maryland Heights, MO","North Salt Lake, UT",1 to 50 employees,-1,School / School District,K-12 Education,Education,$5 to $10 million (USD),-1,0,0,71,121,96.0,Charter Spectrum,MO,0,-1,0,0,0,0,1,data scientist,na,3775,0</t>
  </si>
  <si>
    <t>659,Machine Learning Engineer,$62K-$112K (Glassdoor est.),"Who Are We?</t>
  </si>
  <si>
    <t>660,Data Scientist,$64K-$108K (Glassdoor est.),"Job Description:</t>
  </si>
  <si>
    <t>661,Senior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</si>
  <si>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662,Senior Scientist (Neuroscience),$109K-$200K (Glassdoor est.),"Sunovion Pharmaceuticals is looking for a Senior Scientist in Neuroscience to join our Discovery Sciences Department in Marlborough, MA.</t>
  </si>
  <si>
    <t>663,Marketing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</si>
  <si>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664,Machine Learning Engineer - Regulatory,$61K-$113K (Glassdoor est.),"Job Description</t>
  </si>
  <si>
    <t>665,Data Engineer,$55K-$105K (Glassdoor est.),"Who is Trace3?</t>
  </si>
  <si>
    <t>666,Medical Laboratory Scientist,$18-$25 Per Hour(Glassdoor est.),"Description</t>
  </si>
  <si>
    <t>667,Principal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</si>
  <si>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668,R&amp;D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</si>
  <si>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669,Data Engineer,$57K-$80K (Glassdoor est.),"Position Summary:</t>
  </si>
  <si>
    <t>670,"Associate Principal Scientist, Pharmacogenomics",$63K-$127K (Glassdoor est.),"Job Description</t>
  </si>
  <si>
    <t>671,Data Scientist - Systems Engineering,$50K-$89K (Glassdoor est.),"MITRE is different from most technology companies. We are a not-for-profit</t>
  </si>
  <si>
    <t>672,Senior Data Scientist,$82K-$132K (Glassdoor est.),"Overview</t>
  </si>
  <si>
    <t>673,Data Scientist SR,$85K-$139K (Glassdoor est.),"Data Scientist, Senior, Charlottesville, VA</t>
  </si>
  <si>
    <t>674,Data Scientist,$72K-$121K (Glassdoor est.),"Job Description:</t>
  </si>
  <si>
    <t>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t>
  </si>
  <si>
    <t>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t>
  </si>
  <si>
    <t>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t>
  </si>
  <si>
    <t>The Data Scientist will:</t>
  </si>
  <si>
    <t>Design, develop, build classifier and implement quantitative models. Perform exploratory data analysis to identify attributes and applies predictive analytics techniques including information retrieval, machine learning, network analysis and data mining</t>
  </si>
  <si>
    <t>Research, test, build, and perform data transformations for data reduction and variable analysis of risk analysis to implement statistical techniques. Design and develop new models or refresh to existing software.</t>
  </si>
  <si>
    <t>Collaborate with project teams and stakeholders to identify client requirements.</t>
  </si>
  <si>
    <t>Perform reporting analysis on modeling gains and impact analysis.</t>
  </si>
  <si>
    <t>Implement modeling features and methods to develop custom architectures and application integration for program execution.</t>
  </si>
  <si>
    <t>Act as team leader on projects.</t>
  </si>
  <si>
    <t>Instruct, assign, direct, and check the work of other software developers on project team.</t>
  </si>
  <si>
    <t>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t>
  </si>
  <si>
    <t>2+ years experience conducting data analytics with AI, machine learning using R and Python</t>
  </si>
  <si>
    <t>Use of open source data analytics frameworks (i.e. Flask, TensorFlow)</t>
  </si>
  <si>
    <t>2+ years experience with threat analysis, risk assessments and analytical studies</t>
  </si>
  <si>
    <t>Bachelor's degree from accredited university or related work experience</t>
  </si>
  <si>
    <t>U.S. citizenship and clearable for Federal background investigation</t>
  </si>
  <si>
    <t>Masters Degree from accredited university</t>
  </si>
  <si>
    <t>Recruiter Name: Rohan</t>
  </si>
  <si>
    <t>Phone Number: 281-968-2074</t>
  </si>
  <si>
    <t>For more open requirements, please visit http://www.compqsoft.com/current-openings.html</t>
  </si>
  <si>
    <t>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t>
  </si>
  <si>
    <t>CompQsoft is an Equal Opportunity / Affirmative Action Employer. M/F/D/V</t>
  </si>
  <si>
    <t>Visit www.compqsoft.com to learn more about our culture, benefits.",3.4,"CompQsoft</t>
  </si>
  <si>
    <t>3.4","Washington, DC","Houston, TX",51 to 200 employees,1997,Company - Private,Consulting,Business Services,$10 to $25 million (USD),-1,0,0,72,121,96.5,CompQsoft,DC,0,23,1,0,0,0,0,data scientist,na,4662,0</t>
  </si>
  <si>
    <t>675,"Scientist, Bacteriology",$74K-$149K (Glassdoor est.),"Scientist, Bacteriology</t>
  </si>
  <si>
    <t>676,"Associate Director, Platform and DevOps- Data Engineering and Aritifical Intelligence",$113K-$196K (Glassdoor est.),"Job Description</t>
  </si>
  <si>
    <t>677,Data Scientist,$69K-$121K (Glassdoor est.),"DS/ML stack:</t>
  </si>
  <si>
    <t>678,Data Scientist,$71K-$124K (Glassdoor est.),"Overview</t>
  </si>
  <si>
    <t>679,Senior Data Scientist,$97K-$160K (Glassdoor est.),"Who We Are!</t>
  </si>
  <si>
    <t>680,Senior Research Scientist-Machine Learning,$81K-$167K (Glassdoor est.),"What We Do:</t>
  </si>
  <si>
    <t>681,Principal Data Scientist,$150K-$238K (Glassdoor est.),"Position Overview</t>
  </si>
  <si>
    <t>682,Clinical Laboratory Scientist,$24-$39 Per Hour(Glassdoor est.),"POSITION PURPOSE:</t>
  </si>
  <si>
    <t>683,"Data Analyst 1, full-time contract worker for up to 12 months",$35K-$65K (Glassdoor est.),"Purposes</t>
  </si>
  <si>
    <t>684,Data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</si>
  <si>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685,Data Scientist,$51K-$88K (Glassdoor est.),"Job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success.",4.3,"Solugenix Corporation</t>
  </si>
  <si>
    <t>4.3","Phoenix, AZ","Brea, CA",201 to 500 employees,1969,Company - Private,IT Services,Information Technology,$50 to $100 million (USD),-1,0,0,51,88,69.5,Solugenix Corporation,AZ,0,51,1,0,0,0,1,data scientist,na,3728,0</t>
  </si>
  <si>
    <t>686,Data Scientist,$101K-$141K (Glassdoor est.),"American Career College and West Coast University are</t>
  </si>
  <si>
    <t>industry leaders in helping individuals pursue their educational and</t>
  </si>
  <si>
    <t>professional goals. We are currently seeking a Data Scientist for our Administration Office in Irvine,</t>
  </si>
  <si>
    <t>California. This is an outstanding opportunity for a professional</t>
  </si>
  <si>
    <t>individual to join a growing organization.</t>
  </si>
  <si>
    <t>SUMMARY:</t>
  </si>
  <si>
    <t>Reporting to</t>
  </si>
  <si>
    <t>the Director, Predictive Analytics, the Data Scientist provides analytical</t>
  </si>
  <si>
    <t>support to organizational decision makers via analysis and interpretation of</t>
  </si>
  <si>
    <t>Leverages critical thinking and</t>
  </si>
  <si>
    <t>problem-solving skills to extract valuable business insights.</t>
  </si>
  <si>
    <t>Conducts</t>
  </si>
  <si>
    <t>lifecycle analysis including requirements gathering, analytical modeling, and</t>
  </si>
  <si>
    <t>presenting findings.</t>
  </si>
  <si>
    <t>Develops algorithms to extract and leverage insights from</t>
  </si>
  <si>
    <t>data to optimize organizational opportunities.</t>
  </si>
  <si>
    <t>Possesses a passion</t>
  </si>
  <si>
    <t>for applying data and analytics while consistently developing personal and</t>
  </si>
  <si>
    <t>organizational capabilities.</t>
  </si>
  <si>
    <t>Aids the organization to consistently be more</t>
  </si>
  <si>
    <t>data-driven and seek actionable insights.</t>
  </si>
  <si>
    <t>Tells a story with data by finding</t>
  </si>
  <si>
    <t>relationships, drawing conclusions, and making recommendations.</t>
  </si>
  <si>
    <t>Mines complex</t>
  </si>
  <si>
    <t>data to create statistical models, reports/visualizations, machine learning</t>
  </si>
  <si>
    <t>models, and compare predictive models.</t>
  </si>
  <si>
    <t>degree in statistics, mathematics, or a related field required.</t>
  </si>
  <si>
    <t>Masterâ€™s</t>
  </si>
  <si>
    <t>degree in statistics, mathematics, or a related field preferred.</t>
  </si>
  <si>
    <t>1 â€“ 3 years</t>
  </si>
  <si>
    <t>experience and working knowledge of quantitative, modeling, and data analysis</t>
  </si>
  <si>
    <t>skills.</t>
  </si>
  <si>
    <t>experience and working knowledge of relational databases and database query</t>
  </si>
  <si>
    <t>tools (SQL Server or similar).</t>
  </si>
  <si>
    <t>creating data visualizations using Tableau, Power BI, or similar applications.</t>
  </si>
  <si>
    <t>using R, Python, or similar languages.</t>
  </si>
  <si>
    <t>using SAS, SPSS, Stata, or similar software.</t>
  </si>
  <si>
    <t>BENEFITS:</t>
  </si>
  <si>
    <t>Health, dental and vision plan</t>
  </si>
  <si>
    <t>Vacation, sick and holiday schedule</t>
  </si>
  <si>
    <t>401(k) Plan with employer match</t>
  </si>
  <si>
    <t>Flexible Spending Account</t>
  </si>
  <si>
    <t>Long/short term disability and more.</t>
  </si>
  <si>
    <t>To</t>
  </si>
  <si>
    <t>learn more and apply for this exciting opportunity, please visit our websites: www.americancareercollege.edu OR</t>
  </si>
  <si>
    <t>www.westcoastuniversity.edu</t>
  </si>
  <si>
    <t>American</t>
  </si>
  <si>
    <t>Career College and West Coast University are proud to be an equal opportunity</t>
  </si>
  <si>
    <t>employer, and we seek candidates who desire to work in and serve an</t>
  </si>
  <si>
    <t>ethnically-diverse population.",2.6,"West Coast University</t>
  </si>
  <si>
    <t>2.6","Irvine, CA","Irvine, CA",10000+ employees,1997,Company - Private,Colleges &amp; Universities,Education,Unknown / Non-Applicable,-1,0,0,101,141,121.0,West Coast University,CA,1,23,1,0,0,0,0,data scientist,na,2399,0</t>
  </si>
  <si>
    <t>687,Data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</si>
  <si>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688,Data Engineer,$79K-$147K (Glassdoor est.),"WHO WE ARE</t>
  </si>
  <si>
    <t>689,Data Scientist (Warehouse Automation),$79K-$127K (Glassdoor est.),"SoftBank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t>
  </si>
  <si>
    <t>In this role you will be the data guru of the warehouse automation team. You will provide the team with the appropriate data analysis to design solutions and supply chain networks, as well as data to monitor operations.</t>
  </si>
  <si>
    <t>Analyze inbound and outbound flows of goods.</t>
  </si>
  <si>
    <t>Identify demand patterns, identify areas of improvements to increase performance and lower cost.</t>
  </si>
  <si>
    <t>Analyze operations data, monitor performance and identify failures for our service team.</t>
  </si>
  <si>
    <t>Work closely with all teams across the SBR organization, suppliers and customers to deliver solutions.</t>
  </si>
  <si>
    <t>Improve and automate data collection systems, data analytics and dashboards to optimize quality and efficiency.</t>
  </si>
  <si>
    <t>Master's Degree preferred, data/computer science, statistics or mathematics.</t>
  </si>
  <si>
    <t>3+ years experience of engineering, analysis, statistics, product operations or equivalent experience</t>
  </si>
  <si>
    <t xml:space="preserve"> experience with SaaS and hardware product analytics</t>
  </si>
  <si>
    <t>3+ years of SQL / Python / R or other mathematical programming languages experience with the ability to write complex SQL queries and use business intelligence tools (Grafana, Splunk, Tableau, PowerBI)</t>
  </si>
  <si>
    <t>Fluency in data analysis, including experimentation, data visualization, defining KPIs, and communication around data</t>
  </si>
  <si>
    <t>Ability to drive solutions to complex problems quickly and work independently</t>
  </si>
  <si>
    <t>Experience in supply chain / logistics, warehouse automation, material handling, inventory management is a strong plus.</t>
  </si>
  <si>
    <t>Strong organization and time management skills</t>
  </si>
  <si>
    <t>Strong personal and presentation skills</t>
  </si>
  <si>
    <t>Strong analytical and critical thinking skills</t>
  </si>
  <si>
    <t>Ability to travel based on client needs (estimated 15%)</t>
  </si>
  <si>
    <t>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records.",3.8,"SoftBank Robotics</t>
  </si>
  <si>
    <t>3.8","San Francisco, CA","Paris, France",201 to 500 employees,2005,Subsidiary or Business Segment,Consumer Products Manufacturing,Manufacturing,$25 to $50 million (USD),-1,0,0,79,127,103.0,SoftBank Robotics,CA,0,15,1,0,0,1,0,data scientist,na,2730,0</t>
  </si>
  <si>
    <t>690,"Scientist, Immuno-Oncology",$62K-$119K (Glassdoor est.),"Site Name: USA - Massachusetts - Cambridge</t>
  </si>
  <si>
    <t>691,Senior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</si>
  <si>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692,Jr. Data Scientist,$81K-$132K (Glassdoor est.),"MITRE</t>
  </si>
  <si>
    <t>is a trusted operator of federally funded research and development centers and</t>
  </si>
  <si>
    <t>we're on a mission to make the world a safer place-for all of humanity, today and in the future. To</t>
  </si>
  <si>
    <t>deliver on our mission, we need the worldâ€™s best talent and</t>
  </si>
  <si>
    <t>leaders-groundbreakers and partnership-builders on a global scale in areas like</t>
  </si>
  <si>
    <t>healthcare, artificial intelligence, critical infrastructure resiliency, pandemic management, and cybersecurity.</t>
  </si>
  <si>
    <t>In return, we have</t>
  </si>
  <si>
    <t>the privilege of backing you with thousands of technical experts in diverse</t>
  </si>
  <si>
    <t>fields, a culture of innovation and knowledge</t>
  </si>
  <si>
    <t>sharing, access to data and resources uniquely available to MITRE through our</t>
  </si>
  <si>
    <t>wide-ranging partnerships across government, industry and academia.</t>
  </si>
  <si>
    <t>performs leading-edge research and development toward transformational</t>
  </si>
  <si>
    <t>solutions to our worldâ€™s most challenging problems. Our Center for Advanced</t>
  </si>
  <si>
    <t>Aviation Systems Development is a Federally-Funded Research and Development</t>
  </si>
  <si>
    <t>Center (FFRDC) established to serve as strategic partners to the federal</t>
  </si>
  <si>
    <t>government and various aviation groups around the world. Our engineers,</t>
  </si>
  <si>
    <t>analysts, technical and operational experts team to solve problems in the</t>
  </si>
  <si>
    <t>public interest that improve the safety and efficiency of the airspace system</t>
  </si>
  <si>
    <t>in the U.S. and abroad.</t>
  </si>
  <si>
    <t>Aviation Operations, Procedures &amp; Safety division is seeking a highly</t>
  </si>
  <si>
    <t>qualified engineer to work in one of the following areas: Airspace and</t>
  </si>
  <si>
    <t>Procedure Design and Analysis</t>
  </si>
  <si>
    <t xml:space="preserve"> Airport and Airspace Analysis, Modeling and</t>
  </si>
  <si>
    <t>Design</t>
  </si>
  <si>
    <t xml:space="preserve"> Performance-Based Navigation Standards and Tools</t>
  </si>
  <si>
    <t xml:space="preserve"> and Aviation Safety</t>
  </si>
  <si>
    <t>Analysis. The candidate will work with the FAA and international customers,</t>
  </si>
  <si>
    <t>leveraging the largest repository of aviation data to improve the capabilities,</t>
  </si>
  <si>
    <t>safety, and efficiency of the aviation system. Come join a globally recognized</t>
  </si>
  <si>
    <t>partner and resource for data driven solutions that impact public good.</t>
  </si>
  <si>
    <t>The candidate</t>
  </si>
  <si>
    <t>will be responsible for:</t>
  </si>
  <si>
    <t>Contributing</t>
  </si>
  <si>
    <t>to various projects applying innovative analysis techniques across multiple</t>
  </si>
  <si>
    <t>challenging problems in the field of aviation.</t>
  </si>
  <si>
    <t>closely with other engineers and scientists in the design of exploratory</t>
  </si>
  <si>
    <t>analyses or simulations pertaining to aviation issues.</t>
  </si>
  <si>
    <t>Drawing</t>
  </si>
  <si>
    <t>conclusions from a wide range of aviation system data and articulating key</t>
  </si>
  <si>
    <t>findings in both written and verbal form.</t>
  </si>
  <si>
    <t>Developing</t>
  </si>
  <si>
    <t>data visualization products that simplify presentation of big data</t>
  </si>
  <si>
    <t>calculations.</t>
  </si>
  <si>
    <t>Knowledge of programming/scripting languages (eg. Python, MATLAB, R, Perl)</t>
  </si>
  <si>
    <t>Familiarity with statistical analysis packages (eg. SAS, JMP)</t>
  </si>
  <si>
    <t>Familiarity with machine learning techniques and algorithm development.</t>
  </si>
  <si>
    <t>Excellent written and verbal communication skills. In-person presentation and writing sample may be requested.</t>
  </si>
  <si>
    <t>Experience with data visualization software (eg. Tableau, D3)</t>
  </si>
  <si>
    <t>Knowledge of data processing capabilities (eg. Hadoop, Pig, Spark, SQL). Skill is desired, but not required</t>
  </si>
  <si>
    <t>Experience working in the aviation domain: airport operation, air traffic control, airlines. Skill is desired, but not required</t>
  </si>
  <si>
    <t>BS or MS in Operations Research, Applied Mathematics/Statistics Computer Science, Systems Engineering, or other physical science/engineering",3.2,"MITRE</t>
  </si>
  <si>
    <t>3.2","McLean, VA","Bedford, MA",5001 to 10000 employees,1958,Nonprofit Organization,Federal Agencies,Government,$1 to $2 billion (USD),"Battelle, General Atomics, SAIC",0,0,81,132,106.5,MITRE,VA,0,62,1,0,1,0,1,data scientist,jr,3170,3</t>
  </si>
  <si>
    <t>693,Senior Data Scientist,Employer Provided Salary:$120K-$140K,"SkySync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t>
  </si>
  <si>
    <t>Youâ€™ll be doing a lot of this:</t>
  </si>
  <si>
    <t>Understanding the decision-making process, workflows, and business and information needs of business unit heads and service manager/owners</t>
  </si>
  <si>
    <t>Translating business needs into analytics/reporting requirements to support executive decisions and workflows with required information</t>
  </si>
  <si>
    <t>Proactively mining data warehouses to identify trends and patterns and generates insights for business units and senior leadership</t>
  </si>
  <si>
    <t>Performing large-scale experimentation to identify hidden relationships between variables in large datasets</t>
  </si>
  <si>
    <t>Researching and implementing cutting-edge techniques and tools in machine learning/deep learning/artificial intelligence to make data analysis more efficient</t>
  </si>
  <si>
    <t>Determining requirements that will be used to train and evolve deep learning models and algorithms</t>
  </si>
  <si>
    <t>Visualizing information and develops engaging reports on the results of data analysis using data visualization tools</t>
  </si>
  <si>
    <t>Advising product teams on new products, features or updates through data-based recommendations</t>
  </si>
  <si>
    <t>Developing frameworks and processes to analyze unstructured information collected through social media platforms i.e., wikis, blogs, instant messaging, etc. and traditional sources such as e-mail and SharePoint</t>
  </si>
  <si>
    <t>Supporting user experience specialists and information architects to enhance information visualization through development of dashboards and user interfaces</t>
  </si>
  <si>
    <t>Distributing best practices to analytics and product teams and provides consultations for their data-based experimentations</t>
  </si>
  <si>
    <t>So you should have this:</t>
  </si>
  <si>
    <t>Up-to-date knowledge of machine learning and data analytics tools and techniques</t>
  </si>
  <si>
    <t>Strong knowledge in predictive modeling methodology</t>
  </si>
  <si>
    <t>Experience at leveraging both structured and unstructured data sources</t>
  </si>
  <si>
    <t>Willingness and ability to learn new technologies on the job</t>
  </si>
  <si>
    <t>Demonstrated ability to communicate complex results to technical and non-technical audiences</t>
  </si>
  <si>
    <t>Demonstrated ability to work with minimal supervision</t>
  </si>
  <si>
    <t>Experience using statistics and machine learning to solve complex business problems</t>
  </si>
  <si>
    <t>Experience conducting statistical analysis with advanced statistical software, scripting languages, and packages</t>
  </si>
  <si>
    <t>Experience with big data analysis tools and techniques</t>
  </si>
  <si>
    <t>Experience building and deploying predictive models, web scraping, and scalable data pipelines</t>
  </si>
  <si>
    <t>Masterâ€™s degree or PhD in computer science, statistics, economics or related fields</t>
  </si>
  <si>
    <t>Ability to think critically while solving problems in a rapidly changing product</t>
  </si>
  <si>
    <t>This position is a great fit for you if you like keeping up with the cutting edge of data science and helping build a position from the ground up. Knowing how to engage with new challenges daily and handle competing priorities is a must.</t>
  </si>
  <si>
    <t>This position is not a great fit for you if you like established processes for every situation or a static set of duties and responsibilities.</t>
  </si>
  <si>
    <t>Qualities Needed for Success</t>
  </si>
  <si>
    <t>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spirit.",5.0,"SkySync</t>
  </si>
  <si>
    <t>5.0","Ann Arbor, MI","Ann Arbor, MI",51 to 200 employees,2011,Company - Private,Computer Hardware &amp; Software,Information Technology,Unknown / Non-Applicable,-1,0,1,120,140,130.0,SkySync,MI,1,9,0,0,0,0,1,data scientist,senior,3808,0</t>
  </si>
  <si>
    <t>694,Products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</si>
  <si>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695,Data Architect / Data Modeler,$63K-$110K (Glassdoor est.),"Medidata: Conquering Diseases Together</t>
  </si>
  <si>
    <t>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t>
  </si>
  <si>
    <t>Partner with Product Management and Engineering to understand product/customer requirements.</t>
  </si>
  <si>
    <t>Must be able to lead both high level and detailed data design discussions to arrive at suitable model and architecture.</t>
  </si>
  <si>
    <t>Create and update conceptual and logical data models to define high level business concepts and their relationships to one another</t>
  </si>
  <si>
    <t>Create and update physical data models for specific database servers, e.g. Oracle, Redshift, Postgres, MySQL, Snowflake etc</t>
  </si>
  <si>
    <t>Influence development teams to pro-actively design and document their data as a part of the SDLC</t>
  </si>
  <si>
    <t>Bachelorâ€™s/Masterâ€™s degree in Math, Business, Engineering, or Science.</t>
  </si>
  <si>
    <t>10+ years of professional experience working in software design as a Data Architect / Data Modeler.</t>
  </si>
  <si>
    <t>Experience creating extensible data models that support business requirements.</t>
  </si>
  <si>
    <t>Ability to identify ambiguity in requirements and work with stakeholders to improve precision of requirements.</t>
  </si>
  <si>
    <t>Experience leading teams to a solution, able to make appropriate trade-offs.</t>
  </si>
  <si>
    <t>Solid understanding of Normal Forms, expert SQL writer</t>
  </si>
  <si>
    <t>Expertise with drawing ER diagrams for large complex business applications.</t>
  </si>
  <si>
    <t>Expertise with database servers from both relational and NoSQL vendors. Know the tradeoffs between relational and NoSQL platforms.</t>
  </si>
  <si>
    <t>Strong verbal &amp; written communications skills with excellent vocabulary and appreciation for semantics.</t>
  </si>
  <si>
    <t>Nice to haves but not required...</t>
  </si>
  <si>
    <t>Experience designing schema for ERP, eCommerce, life science and clinical EDC applications.</t>
  </si>
  <si>
    <t>Experience designing schema for SaaS and Multi-tenant applications</t>
  </si>
  <si>
    <t>4.3","New York, NY","New York, NY",1001 to 5000 employees,1999,Company - Public,Enterprise Software &amp; Network Solutions,Information Technology,$500 million to $1 billion (USD),Oracle,0,0,63,110,86.5,Medidata Solutions,NY,1,21,0,0,0,1,1,na,na,4023,1</t>
  </si>
  <si>
    <t>696,Analytics Manager - Data Mart,$42K-$86K (Glassdoor est.),"We have an opportunity to join the Alliance as the Analytics Manager - Data Mart leading in the Analytics Services Department.</t>
  </si>
  <si>
    <t>697,Lead Data Analyst,$32K-$62K (Glassdoor est.),"JOB DESCRIPTION:</t>
  </si>
  <si>
    <t>698,Data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</si>
  <si>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699,Senior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</si>
  <si>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700,Data Scientist,$65K-$113K (Glassdoor est.),"DatamanUSA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extension)",3.4,"DatamanUSA, LLC</t>
  </si>
  <si>
    <t>3.4","Olympia, WA","Centennial, CO",51 to 200 employees,-1,Company - Private,IT Services,Information Technology,$5 to $10 million (USD),-1,0,0,65,113,89.0,"DatamanUSA, LLC",WA,0,-1,0,0,0,0,0,data scientist,na,407,0</t>
  </si>
  <si>
    <t>701,Sr. Data Engineer - Contract-to-Hire (Java),$69K-$127K (Glassdoor est.),"As we strive to make a better day for our guests and team members, we look to enhance our enterprise applications dev team / master data efforts by adding someone with experience in Java. You will:</t>
  </si>
  <si>
    <t>702,Senior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</si>
  <si>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703,Data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</si>
  <si>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704,Food Scientist - Developer,$40K-$68K (Glassdoor est.),"Palermo Villa Inc. is interested in a high-energy, poised and confident individual to assist in the development of concepts, products and optimization projects through Palermo's vigorous consumer-driven R&amp;D process.</t>
  </si>
  <si>
    <t>705,Senior Data Engineer,$76K-$142K (Glassdoor est.),"Sr. Data Engineer FTE for Franklin</t>
  </si>
  <si>
    <t>706,Data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</si>
  <si>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707,Senior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</si>
  <si>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708,"Director II, Data Science - GRM Actuarial",$202K-$306K (Glassdoor est.),"Advance your career at Liberty Mutual Insurance - A Fortune 100 Company!</t>
  </si>
  <si>
    <t>709,Machine Learning Engineer,$91K-$159K (Glassdoor est.),"We are seeking a highly-experienced ML Engineer to join our team building advanced Business Intelligence, Machine Learning, and Data Processing applications.</t>
  </si>
  <si>
    <t>710,"Sr Expert Data Science, Advanced Visual Analytics (Associate level)",$80K-$133K (Glassdoor est.),"Posting Title</t>
  </si>
  <si>
    <t>711,MED TECH/LAB SCIENTIST- SOUTH COASTAL LAB,$21-$34 Per Hour(Glassdoor est.),"Day Shift: 7A-330P. Holidays and every other weekend.</t>
  </si>
  <si>
    <t>712,"Scientist, Molecular/Cellular Biologist",$49K-$97K (Glassdoor est.),"[1]Scientist, Molecular/Cellular Biologist</t>
  </si>
  <si>
    <t>713,Staff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</si>
  <si>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714,Data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</si>
  <si>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715,Scientist - Analytical Services,$65K-$134K (Glassdoor est.),"British American Tobacco</t>
  </si>
  <si>
    <t>716,"Associate Scientist / Sr. Associate Scientist, Antibody Discovery",$59K-$125K (Glassdoor est.),"Who we are</t>
  </si>
  <si>
    <t>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t>
  </si>
  <si>
    <t>We are seeking an outstanding Associate Scientist or Senior Associate Scientist who will contribute to the generation, discovery and characterization of antibodies across our Therapeutics portfolio.</t>
  </si>
  <si>
    <t>For more information about our Therapeutics team, please visit https://therapeutics.23andme.com/.</t>
  </si>
  <si>
    <t>What you'll do</t>
  </si>
  <si>
    <t>Handle aspects of a hybridoma workflow including performing fusions, clone picking and hybridoma antibody screening</t>
  </si>
  <si>
    <t>Develop and establish novel methods to improve the current antibody discovery workflows</t>
  </si>
  <si>
    <t>Antibody characterization including affinity and specificity determination, epitope binning and antibody sequencing</t>
  </si>
  <si>
    <t>Collaborate with therapeutic leads to plan the strategy for antibody discovery</t>
  </si>
  <si>
    <t>Interpret, record and present complex biological data</t>
  </si>
  <si>
    <t>Communicate and collaborate with other colleagues effectively</t>
  </si>
  <si>
    <t>What you'll bring</t>
  </si>
  <si>
    <t>B.S. (+ 5 years' research experience in industry or academia, Master's (+ 3 years' research experience in industry or academia), or PhD in molecular biology, cell biology or related field</t>
  </si>
  <si>
    <t>Strong technical expertise in molecular biology including DNA and RNA purification, diverse PCR methods (RT-PCR, RACE-PCR), Illumina Miseq library preparation, cloning</t>
  </si>
  <si>
    <t>Adept in the characterization of protein-protein interaction using a variety of methods such as ELISA, FACS, Bio-Layer Interferometry (Octet) and/or surface plasmon resonance technology (Biacore)</t>
  </si>
  <si>
    <t>Cell biology expertise including mammalian cell culture, transfection and running functional cell-based assays</t>
  </si>
  <si>
    <t>Excellent communication skills with an ability to work both independently and in a team environment</t>
  </si>
  <si>
    <t>Critical thinking with high degree of innovative and analytical skills</t>
  </si>
  <si>
    <t>Pluses:</t>
  </si>
  <si>
    <t>Experience using hybridoma technology for antibody discovery including immunization, hybridoma fusion, clone picking and screening</t>
  </si>
  <si>
    <t>Experience in applying single B-cell antibody technologies to antibody discovery ( e.g. single cell FACS sorting, microfluidics)</t>
  </si>
  <si>
    <t>Note: Job title will be commensurate with experience and academic credentials.</t>
  </si>
  <si>
    <t>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t>
  </si>
  <si>
    <t>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t>
  </si>
  <si>
    <t>Please note: 23andMe does not accept agency resumes and we are not responsible for any fees related to unsolicited resumes. Thank you.",4.0,"23andMe</t>
  </si>
  <si>
    <t>4.0","South San Francisco, CA","Sunnyvale, CA",501 to 1000 employees,2006,Company - Private,Biotech &amp; Pharmaceuticals,Biotech &amp; Pharmaceuticals,Unknown / Non-Applicable,"Ancestry, Verily Life Sciences, Abbott Laboratories",0,0,59,125,92.0,23andMe,CA,0,14,0,0,0,1,1,na,senior,3911,3</t>
  </si>
  <si>
    <t>717,Associate Data Analyst- Graduate Development Program,$32K-$59K (Glassdoor est.),"Overview</t>
  </si>
  <si>
    <t>718,Sr. Data Engineer,$87K-$158K (Glassdoor est.),"Join our team of Data Consultants and work on dynamic long-term projects. The majority of our team members are long-term employees who enjoy consistent work and a collaborative team approach!</t>
  </si>
  <si>
    <t>719,Clinical Data Analyst,$27K-$48K (Glassdoor est.),"Job Summary</t>
  </si>
  <si>
    <t>720,IT Associate Data Analyst,$39K-$69K (Glassdoor est.),"Monday, November 25, 2019</t>
  </si>
  <si>
    <t>721,Business Data Analyst,$36K-$71K (Glassdoor est.),"(We are unable to sponsor for this role now or in the future)</t>
  </si>
  <si>
    <t>722,Senior Insurance Data Scientist,$107K-$173K (Glassdoor est.),"What We'll Bring:</t>
  </si>
  <si>
    <t>723,Senior Data Science Systems Engineer,$56K-$99K (Glassdoor est.),"MITREâ€™s Army Concepts, Platforms and Theater Operations</t>
  </si>
  <si>
    <t>724,ENVIRONMENTAL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</si>
  <si>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725,Senior Scientist - Regulatory Submissions,$80K-$155K (Glassdoor est.),"British American Tobacco</t>
  </si>
  <si>
    <t>726,Scientist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</si>
  <si>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727,Revenue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</si>
  <si>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728,Sr.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</si>
  <si>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729,"Associate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</si>
  <si>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730,"Research Scientist, Immunology - Cancer Biology",Employer Provided Salary:$100K-$140K,"Research Scientist, Immunology - Cancer Biology</t>
  </si>
  <si>
    <t>731,IT - Data Engineer II,$61K-$119K (Glassdoor est.),"IT - Data Engineer II</t>
  </si>
  <si>
    <t>732,Machine Learning Engineer (NLP),$80K-$142K (Glassdoor est.),"CK-12â€™s mission is to provide free access to open-source content and technology tools that empower students as well as teachers to enhance and experiment with different learning styles, resources, levels of competence, and circumstances.</t>
  </si>
  <si>
    <t>Analyze textual content and apply NLP to build</t>
  </si>
  <si>
    <t>Question and Answering System</t>
  </si>
  <si>
    <t>Natural Language Generation</t>
  </si>
  <si>
    <t>Content Summarization</t>
  </si>
  <si>
    <t>Learning Chatbot</t>
  </si>
  <si>
    <t>ML Assisted Grading System</t>
  </si>
  <si>
    <t>Extract and analyze large volumes of data deeply to understand and deduce a wide range of information about CK-12 students, teachers based on their usage history</t>
  </si>
  <si>
    <t>Apply Machine learning algorithms to</t>
  </si>
  <si>
    <t>Discover patterns in usage</t>
  </si>
  <si>
    <t>Predict users behavior</t>
  </si>
  <si>
    <t>Identify student knowledge gaps and misconceptions</t>
  </si>
  <si>
    <t>Extract knowledge from CK-12 content using deep learning</t>
  </si>
  <si>
    <t>Envision, experiment, build (or discard), and deliver ML products that can disrupt the Edtech space</t>
  </si>
  <si>
    <t>Have fun while driving innovation through ML by challenging the status quo in education and learning and providing creative ML-based solutions</t>
  </si>
  <si>
    <t>Bachelorâ€™s or higher degree in a quantitative discipline (Computer Science or equivalent) or equivalent work experience</t>
  </si>
  <si>
    <t>Hands-on developer with 3+ years of experience and excellent programming skills (Python is a strong plus)</t>
  </si>
  <si>
    <t>3+ years of experience in NLP</t>
  </si>
  <si>
    <t>Experience with recent developments in Deep Learning-based NLP</t>
  </si>
  <si>
    <t>Experience with a combination of the following:</t>
  </si>
  <si>
    <t>Question Answering</t>
  </si>
  <si>
    <t>Knowledge Graph</t>
  </si>
  <si>
    <t>Dialog Systems/Conversational systems</t>
  </si>
  <si>
    <t>Text Summarization</t>
  </si>
  <si>
    <t>Experience in building scalable production services</t>
  </si>
  <si>
    <t>Skills: Python, TensorFlow, PyTorch, MXNet</t>
  </si>
  <si>
    <t>Capacity to handle multiple tasks and prioritize effectively</t>
  </si>
  <si>
    <t>Able to translate high-level directions and open-ended questions into practical projects and lead/drive their completion with minimal supervision</t>
  </si>
  <si>
    <t>Envision what ML can do for education</t>
  </si>
  <si>
    <t>Submit your resume to ml@ck12.org with â€śMachine Learning Engineer (NLP)â€ť in the subject line.</t>
  </si>
  <si>
    <t>4.1","Palo Alto, CA","Palo Alto, CA",1 to 50 employees,2007,Company - Private,K-12 Education,Education,Unknown / Non-Applicable,-1,0,0,80,142,111.0,CK-12 Foundation,CA,1,13,1,0,0,1,1,mle,na,3478,0</t>
  </si>
  <si>
    <t>733,Senior Data Analyst,$99K-$178K (Glassdoor est.),"Senior Data Analyst</t>
  </si>
  <si>
    <t>734,Data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</si>
  <si>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735,Data Engineer,$62K-$113K (Glassdoor est.),"Do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t>
  </si>
  <si>
    <t>Fivestars is seeking a Senior Data Engineer. Reporting to the Director of Analytics and Data Science, you will work with the Product, Marketing, and Engineering teams at Fivestars to build and maintain world-class data infrastructure.</t>
  </si>
  <si>
    <t>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t>
  </si>
  <si>
    <t>Fivestars was launched out of Y-Combinator in 2011 (most recently on Y-Combinator's Top 75 Companies List for 2019) and has raised over $105 million from notable investors including Lightspeed, DCM, HarbourVest, Menlo Ventures, Y-Combinator, and others. Together, let's love local!</t>
  </si>
  <si>
    <t>Build and maintain data infrastructure (Redshift/Presto/Kinesis/Glue/EC2/S3/etc.)</t>
  </si>
  <si>
    <t>Create data pipelines to/from external partners using Python and other tools</t>
  </si>
  <si>
    <t>Use NLP to clean and consolidate data</t>
  </si>
  <si>
    <t>Establish and use workflow-management tools to orchestrate solutions</t>
  </si>
  <si>
    <t>Monitor and improve pipeline and data-warehouse performance</t>
  </si>
  <si>
    <t>SQL â€“ write sophisticated and optimized queries against large databases</t>
  </si>
  <si>
    <t>Python â€“ create efficient and scalable pipelines and solutions</t>
  </si>
  <si>
    <t>Business Acumen â€“ understand the questions we are trying to answer through data</t>
  </si>
  <si>
    <t>Problem Solving â€“ apply structured methods to analyze problems and develop solutions</t>
  </si>
  <si>
    <t>Communication â€“ explain technical concepts clearly and concisely</t>
  </si>
  <si>
    <t>Relationships â€“ influence adoption of infrastructure through partnership</t>
  </si>
  <si>
    <t>Qualifications/Experience</t>
  </si>
  <si>
    <t>Undergraduate degree in a highly technical field (e.g. Computer Science, Electrical Engineering, etc.) from a top-tier university</t>
  </si>
  <si>
    <t>Graduate degree (MS, PhD, etc.) in a similar field will be highly valued but is not required</t>
  </si>
  <si>
    <t>1+ years of experience in a data-engineering function using cloud-based infrastructure</t>
  </si>
  <si>
    <t>Ability to solve technical problems and create efficient, robust, and scalable solutions</t>
  </si>
  <si>
    <t>Demonstrated intellectual curiosity</t>
  </si>
  <si>
    <t>Pre-IPO stock options</t>
  </si>
  <si>
    <t>Excellent medical, dental, and vision coverage</t>
  </si>
  <si>
    <t>Great downtown-SF office location</t>
  </si>
  <si>
    <t>4 weeks PTO + 11 paid-holidays per year</t>
  </si>
  <si>
    <t>Three in-office lunches per week and a fully-stocked kitchen with fruit, (healthy) snacks, coffee, and drinks</t>
  </si>
  <si>
    <t>Team happy hours and company-sponsored events</t>
  </si>
  <si>
    <t>Wellness Benefit - $500 per year to spend on eligible physical or mental well being</t>
  </si>
  <si>
    <t>FSA</t>
  </si>
  <si>
    <t xml:space="preserve"> short-/long-term disability coverage</t>
  </si>
  <si>
    <t xml:space="preserve"> life Insurance</t>
  </si>
  <si>
    <t xml:space="preserve"> 401K</t>
  </si>
  <si>
    <t xml:space="preserve"> EAP</t>
  </si>
  <si>
    <t xml:space="preserve"> and commuter benefits</t>
  </si>
  <si>
    <t>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training.",3.9,"Fivestars</t>
  </si>
  <si>
    <t>3.9","San Francisco, CA","San Francisco, CA",201 to 500 employees,2011,Company - Private,Internet,Information Technology,$100 to $500 million (USD),"Belly, SpotOn",0,0,62,113,87.5,Fivestars,CA,1,9,1,0,0,1,1,data engineer,na,3813,2</t>
  </si>
  <si>
    <t>736,"Principal,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</si>
  <si>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737,"Sr Scientist, Immuno-Oncology - Oncology",$58K-$111K (Glassdoor est.),"Site Name: USA - Massachusetts - Cambridge</t>
  </si>
  <si>
    <t>738,Senior Data Engineer,$72K-$133K (Glassdoor est.),"THE CHALLENGE</t>
  </si>
  <si>
    <t>739,"Project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</si>
  <si>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740,Data Science Manager,$95K-$160K (Glassdoor est.),"Data Science ManagerResponsibilities:</t>
  </si>
  <si>
    <t>741,Research Scientist â€“ Security and Privacy,$61K-$126K (Glassdoor est.),"Returning Candidate? Log back in to the Career Portal and click on 'Job Browsing/History' and find the job you're looking for.</t>
  </si>
  <si>
    <t>Scientist I/Ii, Biology</t>
  </si>
  <si>
    <t>College Hire - Data Scientist - Open To December 2019 Graduates</t>
  </si>
  <si>
    <t>Data Scientist, Office Of Data Science</t>
  </si>
  <si>
    <t>Data Scientist In Artificial Intelligence Early Career</t>
  </si>
  <si>
    <t>Data Scientist Sr</t>
  </si>
  <si>
    <t>Sr. Scientist Ii</t>
  </si>
  <si>
    <t>Data Scientist Ii</t>
  </si>
  <si>
    <t>Senior Machine Learning (Ml) Engineer / Data Scientist - Cyber Security Analytics</t>
  </si>
  <si>
    <t>Scientist 2, Qc Viral Vector</t>
  </si>
  <si>
    <t>Data Scientist/Ml Engineer</t>
  </si>
  <si>
    <t>Senior Research Scientist - Embedded System Development For Devops</t>
  </si>
  <si>
    <t>Mongodb Data Engineer Ii</t>
  </si>
  <si>
    <t>Bi &amp; Platform Analytics Manager</t>
  </si>
  <si>
    <t>Sr. Data Scientist - Analytics, Personalized Healthcare (Phc)</t>
  </si>
  <si>
    <t>Pricipal Scientist Molecular And Cellular Biologist</t>
  </si>
  <si>
    <t>Data Scientist (Actuary, Fsa Or Asa)</t>
  </si>
  <si>
    <t>Risk And Analytics It, Data Scientist</t>
  </si>
  <si>
    <t>Digital Marketing &amp; Ecommerce Data Analyst</t>
  </si>
  <si>
    <t>Principal Data Scientist With Over 10 Years Experience</t>
  </si>
  <si>
    <t>Sr. Data Scientist Ii</t>
  </si>
  <si>
    <t>Excel / Vba / Sql Data Analyst</t>
  </si>
  <si>
    <t>Vp, Data Science</t>
  </si>
  <si>
    <t>Pl Actuarial-Lead Data Scientist</t>
  </si>
  <si>
    <t>Pv Scientist</t>
  </si>
  <si>
    <t>Sr. Data Engineer - Contract-To-Hire (Java)</t>
  </si>
  <si>
    <t>Business Data Analyst, Sql</t>
  </si>
  <si>
    <t>System And Data Analyst</t>
  </si>
  <si>
    <t>Data &amp; Analytics Consultant (Nyc)</t>
  </si>
  <si>
    <t>Sql Data Engineer</t>
  </si>
  <si>
    <t>Sr. Data Scientist, Cyber-Security Lt Contract</t>
  </si>
  <si>
    <t>Data Engineer, Data Engineering And Artifical Intelligence</t>
  </si>
  <si>
    <t>Senior Data Scientist: Causal &amp; Predictive Analytics Ai Innovation Lab</t>
  </si>
  <si>
    <t>Research Scientist - Biological Safety</t>
  </si>
  <si>
    <t>Staff Bi And Data Engineer</t>
  </si>
  <si>
    <t>Director - Data, Privacy And Ai Governance</t>
  </si>
  <si>
    <t>Scientist Manufacturing - Kentucky Bioprocessing</t>
  </si>
  <si>
    <t>Associate Director, Platform And Devops- Data Engineering And Aritifical Intelligence</t>
  </si>
  <si>
    <t>Director Ii, Data Science - Grm Actuarial</t>
  </si>
  <si>
    <t>Scientist - Biomarker And Flow Cytometry</t>
  </si>
  <si>
    <t>Associate Scientist, Lc/Ms Biologics</t>
  </si>
  <si>
    <t>It - Data Engineer Ii</t>
  </si>
  <si>
    <t>Corporate Risk Data Analyst (Sql Based) - Milwaukee Or</t>
  </si>
  <si>
    <t>Sr Data Engineer (Sr Bi Developer)</t>
  </si>
  <si>
    <t>Senior Lidar Data Scientist</t>
  </si>
  <si>
    <t>Managing Data Scientist/Ml Engineer</t>
  </si>
  <si>
    <t>Staff Scientist- Upstream Pd</t>
  </si>
  <si>
    <t>Scientist Manufacturing Pharma - Kentucky Bioprocessing</t>
  </si>
  <si>
    <t>Sr. Data Engineer (Etl Developer)</t>
  </si>
  <si>
    <t>Director Ii, Data Science - Grs Predictive Analytics</t>
  </si>
  <si>
    <t>Research Computer Scientist - Research Engineer - Sr. Computer Scientist - Software Development</t>
  </si>
  <si>
    <t>Geospatial Software Developer And Data Scientist</t>
  </si>
  <si>
    <t>Systems Engineer Ii - Data Analyst</t>
  </si>
  <si>
    <t>Sr Data Analyst - It</t>
  </si>
  <si>
    <t>Data Analyst 1, Full-Time Contract Worker For Up To 12 Months</t>
  </si>
  <si>
    <t>Products Data Analyst Ii</t>
  </si>
  <si>
    <t>Sr Expert Data Science, Advanced Visual Analytics (Associate Level)</t>
  </si>
  <si>
    <t>It Associate Data Analyst</t>
  </si>
  <si>
    <t>Data Engineer - Etl</t>
  </si>
  <si>
    <t>Data Scientist In Translational Medicine</t>
  </si>
  <si>
    <t>Manager Of Data Science</t>
  </si>
  <si>
    <t>Software Engineer (Data Scientist/Software Engineer) - Sisw - Mg</t>
  </si>
  <si>
    <t>Associate Research Scientist I (Protein Expression And Production)</t>
  </si>
  <si>
    <t>Senior Formulations Scientist Ii</t>
  </si>
  <si>
    <t>Research Scientist Or Senior Research Scientist - Computer Vision</t>
  </si>
  <si>
    <t>Quality Control Scientist Iii- Analytical Development</t>
  </si>
  <si>
    <t>Assistant Director/Director, Office Of Data Science</t>
  </si>
  <si>
    <t>Sr. Data Engineer | Big Data Saas Pipeline</t>
  </si>
  <si>
    <t>Scientist - Cvrm Metabolism - In Vivo Pharmacology</t>
  </si>
  <si>
    <t>Machine Learning Engineer (Nlp)</t>
  </si>
  <si>
    <t>Location - State</t>
  </si>
  <si>
    <t>Location - City</t>
  </si>
  <si>
    <t>Albuquerque</t>
  </si>
  <si>
    <t>Linthicum</t>
  </si>
  <si>
    <t>Clearwater</t>
  </si>
  <si>
    <t>Richland</t>
  </si>
  <si>
    <t>Dallas</t>
  </si>
  <si>
    <t>Baltimore</t>
  </si>
  <si>
    <t>San Jose</t>
  </si>
  <si>
    <t>Rochester</t>
  </si>
  <si>
    <t>Chantilly</t>
  </si>
  <si>
    <t>Plano</t>
  </si>
  <si>
    <t>Seattle</t>
  </si>
  <si>
    <t>Cambridge</t>
  </si>
  <si>
    <t>Newark</t>
  </si>
  <si>
    <t>Mountain View</t>
  </si>
  <si>
    <t>Denver</t>
  </si>
  <si>
    <t>Chicago</t>
  </si>
  <si>
    <t>Louisville</t>
  </si>
  <si>
    <t>Herndon</t>
  </si>
  <si>
    <t>Hillsboro</t>
  </si>
  <si>
    <t>Worcester</t>
  </si>
  <si>
    <t>Groton</t>
  </si>
  <si>
    <t>Detroit</t>
  </si>
  <si>
    <t>Sunnyvale</t>
  </si>
  <si>
    <t>Ipswich</t>
  </si>
  <si>
    <t>Redlands</t>
  </si>
  <si>
    <t>Woburn</t>
  </si>
  <si>
    <t>Fremont</t>
  </si>
  <si>
    <t>Long Beach</t>
  </si>
  <si>
    <t>Marlborough</t>
  </si>
  <si>
    <t>Allendale</t>
  </si>
  <si>
    <t>Washington</t>
  </si>
  <si>
    <t>Bellevue</t>
  </si>
  <si>
    <t>Longmont</t>
  </si>
  <si>
    <t>Beavercreek</t>
  </si>
  <si>
    <t>Peoria</t>
  </si>
  <si>
    <t>Fort Lauderdale</t>
  </si>
  <si>
    <t>Huntsville</t>
  </si>
  <si>
    <t>Armonk</t>
  </si>
  <si>
    <t>San Diego</t>
  </si>
  <si>
    <t>Saint Louis</t>
  </si>
  <si>
    <t>Cincinnati</t>
  </si>
  <si>
    <t>Palo Alto</t>
  </si>
  <si>
    <t>Coraopolis</t>
  </si>
  <si>
    <t>Framingham</t>
  </si>
  <si>
    <t>Atlanta</t>
  </si>
  <si>
    <t>Philadelphia</t>
  </si>
  <si>
    <t>Vancouver</t>
  </si>
  <si>
    <t>Indianapolis</t>
  </si>
  <si>
    <t>Lake Forest</t>
  </si>
  <si>
    <t>Maryland Heights</t>
  </si>
  <si>
    <t>Charlottesville</t>
  </si>
  <si>
    <t>Pittsburgh</t>
  </si>
  <si>
    <t>Harrisburg</t>
  </si>
  <si>
    <t>Laurel</t>
  </si>
  <si>
    <t>Arlington</t>
  </si>
  <si>
    <t>Tacoma</t>
  </si>
  <si>
    <t>Miami</t>
  </si>
  <si>
    <t>New Orleans</t>
  </si>
  <si>
    <t>Landover</t>
  </si>
  <si>
    <t>Patuxent River</t>
  </si>
  <si>
    <t>Suitland</t>
  </si>
  <si>
    <t>McLean</t>
  </si>
  <si>
    <t>Fort Belvoir</t>
  </si>
  <si>
    <t>Milwaukee</t>
  </si>
  <si>
    <t>Silver Spring</t>
  </si>
  <si>
    <t>Syracuse</t>
  </si>
  <si>
    <t>Houston</t>
  </si>
  <si>
    <t>Charlotte</t>
  </si>
  <si>
    <t>Southfield</t>
  </si>
  <si>
    <t>Matawan</t>
  </si>
  <si>
    <t>Phoenix</t>
  </si>
  <si>
    <t>Omaha</t>
  </si>
  <si>
    <t>Lyndhurst</t>
  </si>
  <si>
    <t>Rockville</t>
  </si>
  <si>
    <t>Minneapolis</t>
  </si>
  <si>
    <t>Los Angeles</t>
  </si>
  <si>
    <t>Alabaster</t>
  </si>
  <si>
    <t>Kansas City</t>
  </si>
  <si>
    <t>Ashburn</t>
  </si>
  <si>
    <t>Fort Worth</t>
  </si>
  <si>
    <t>Valencia</t>
  </si>
  <si>
    <t>Novato</t>
  </si>
  <si>
    <t>Aurora</t>
  </si>
  <si>
    <t>Tampa</t>
  </si>
  <si>
    <t>Riverton</t>
  </si>
  <si>
    <t>Chattanooga</t>
  </si>
  <si>
    <t>Ewing</t>
  </si>
  <si>
    <t>South San Francisco</t>
  </si>
  <si>
    <t>Cupertino</t>
  </si>
  <si>
    <t>Frederick</t>
  </si>
  <si>
    <t>Madison</t>
  </si>
  <si>
    <t>Dearborn</t>
  </si>
  <si>
    <t>Winter Park</t>
  </si>
  <si>
    <t>San Rafael</t>
  </si>
  <si>
    <t>Hamilton</t>
  </si>
  <si>
    <t>Woodbridge</t>
  </si>
  <si>
    <t>Springfield</t>
  </si>
  <si>
    <t>Burbank</t>
  </si>
  <si>
    <t>Newton</t>
  </si>
  <si>
    <t>Salt Lake City</t>
  </si>
  <si>
    <t>Lafayette</t>
  </si>
  <si>
    <t>Annapolis Junction</t>
  </si>
  <si>
    <t>Highland</t>
  </si>
  <si>
    <t>Hoopeston</t>
  </si>
  <si>
    <t>Scotts Valley</t>
  </si>
  <si>
    <t>Knoxville</t>
  </si>
  <si>
    <t>Sheboygan</t>
  </si>
  <si>
    <t>San Mateo</t>
  </si>
  <si>
    <t>Dayton</t>
  </si>
  <si>
    <t>Parlier</t>
  </si>
  <si>
    <t>Meridian</t>
  </si>
  <si>
    <t>Cherry Hill</t>
  </si>
  <si>
    <t>Nashville</t>
  </si>
  <si>
    <t>Portland</t>
  </si>
  <si>
    <t>Port Washington</t>
  </si>
  <si>
    <t>Austin</t>
  </si>
  <si>
    <t>Providence</t>
  </si>
  <si>
    <t>Raleigh</t>
  </si>
  <si>
    <t>Phila</t>
  </si>
  <si>
    <t>Oakland</t>
  </si>
  <si>
    <t>Boise</t>
  </si>
  <si>
    <t>Oak Ridge</t>
  </si>
  <si>
    <t>Agoura Hills</t>
  </si>
  <si>
    <t>Pella</t>
  </si>
  <si>
    <t>San Ramon</t>
  </si>
  <si>
    <t>Red Bank</t>
  </si>
  <si>
    <t>Columbia</t>
  </si>
  <si>
    <t>San Antonio</t>
  </si>
  <si>
    <t>Portsmouth</t>
  </si>
  <si>
    <t>West Palm Beach</t>
  </si>
  <si>
    <t>Exton</t>
  </si>
  <si>
    <t>Alexandria</t>
  </si>
  <si>
    <t>Owensboro</t>
  </si>
  <si>
    <t>Hartford</t>
  </si>
  <si>
    <t>Orange</t>
  </si>
  <si>
    <t>Lenexa</t>
  </si>
  <si>
    <t>Concord</t>
  </si>
  <si>
    <t>Natick</t>
  </si>
  <si>
    <t>Winston-Salem</t>
  </si>
  <si>
    <t>Richfield</t>
  </si>
  <si>
    <t>Hampton</t>
  </si>
  <si>
    <t>Ithaca</t>
  </si>
  <si>
    <t>Marietta</t>
  </si>
  <si>
    <t>Quincy</t>
  </si>
  <si>
    <t>Green Bay</t>
  </si>
  <si>
    <t>Durham</t>
  </si>
  <si>
    <t>Clovis</t>
  </si>
  <si>
    <t>Chandler</t>
  </si>
  <si>
    <t>Orlando</t>
  </si>
  <si>
    <t>Westlake</t>
  </si>
  <si>
    <t>Des Moines</t>
  </si>
  <si>
    <t>Cedar Rapids</t>
  </si>
  <si>
    <t>Fort Lee</t>
  </si>
  <si>
    <t>Blue Bell</t>
  </si>
  <si>
    <t>Jersey City</t>
  </si>
  <si>
    <t>Emeryville</t>
  </si>
  <si>
    <t>Santa Barbara</t>
  </si>
  <si>
    <t>Carle Place</t>
  </si>
  <si>
    <t>King of Prussia</t>
  </si>
  <si>
    <t>Santa Clara</t>
  </si>
  <si>
    <t>Brisbane</t>
  </si>
  <si>
    <t>Foster City</t>
  </si>
  <si>
    <t>Holyoke</t>
  </si>
  <si>
    <t>Waltham</t>
  </si>
  <si>
    <t>Corvallis</t>
  </si>
  <si>
    <t>Gaithersburg</t>
  </si>
  <si>
    <t>Bedford</t>
  </si>
  <si>
    <t>Aliso Viejo</t>
  </si>
  <si>
    <t>Dublin</t>
  </si>
  <si>
    <t>Arvada</t>
  </si>
  <si>
    <t>Franklin</t>
  </si>
  <si>
    <t>Plymouth Meeting</t>
  </si>
  <si>
    <t>Allentown</t>
  </si>
  <si>
    <t>Logan</t>
  </si>
  <si>
    <t>Birmingham</t>
  </si>
  <si>
    <t>Reston</t>
  </si>
  <si>
    <t>Scottsdale</t>
  </si>
  <si>
    <t>Bloomington</t>
  </si>
  <si>
    <t>Alameda</t>
  </si>
  <si>
    <t>Roanoke</t>
  </si>
  <si>
    <t>Glen Burnie</t>
  </si>
  <si>
    <t>Milpitas</t>
  </si>
  <si>
    <t>Irvine</t>
  </si>
  <si>
    <t>Ann Arbor</t>
  </si>
  <si>
    <t>Olympia</t>
  </si>
  <si>
    <t>Index</t>
  </si>
  <si>
    <t>Yearly Salary Min</t>
  </si>
  <si>
    <t>Yearly Salary Max</t>
  </si>
  <si>
    <t>Yearly Salary Avg</t>
  </si>
  <si>
    <t>Consultant- Data Analytics Group</t>
  </si>
  <si>
    <t>Product Engineer - Data Science</t>
  </si>
  <si>
    <t>Product Engineer - Spatial Data Science And Statistical Analysis</t>
  </si>
  <si>
    <t>Research Scientist - Security And Privacy</t>
  </si>
  <si>
    <t>Senior Data Scientist - Visualization, Novartis Ai Innovation Lab</t>
  </si>
  <si>
    <t>Grand Total</t>
  </si>
  <si>
    <t>(Multiple Items)</t>
  </si>
  <si>
    <t>Sector Average vs All average</t>
  </si>
  <si>
    <t xml:space="preserve">States with salary above the average salary for the IT sector (sorted by number of job offers) </t>
  </si>
  <si>
    <t xml:space="preserve">States with salary above the average salary for the Insurance sector (sorted by number of job offers) </t>
  </si>
  <si>
    <t xml:space="preserve">States with salary above the average salary for the B&amp;P sector (sorted by number of job offers) </t>
  </si>
  <si>
    <t>Up to $100 million revenue</t>
  </si>
  <si>
    <t>From $100 million to $1 billion revenue</t>
  </si>
  <si>
    <t>Above $1 billion revenue</t>
  </si>
  <si>
    <t>Average Yearly Salary for sectors  (&gt; 10 job offers)</t>
  </si>
  <si>
    <t>Average Yearly Salary</t>
  </si>
  <si>
    <t>Job Offers</t>
  </si>
  <si>
    <t>State</t>
  </si>
  <si>
    <t>Average for all Sectors</t>
  </si>
  <si>
    <t xml:space="preserve">Top 3 Sectors </t>
  </si>
  <si>
    <t>Top 3 states for each sector, with the highest number of job offers and an average salary per state higher than the average salary for the entire sector in the US</t>
  </si>
  <si>
    <t>Biotech &amp; Pharmaceuticals - Average yearly salary and number of job offers in the Top 3 states (based on the number of job offers) grouped by companies revenue</t>
  </si>
  <si>
    <t>Information Technology - Average yearly salary and number of job offers in the Top 3 states (based on the number of job offers) grouped by companies revenue</t>
  </si>
  <si>
    <t>Insurance - Average yearly salary and number of job offers in the Top 3 states (based on the number of job offers) grouped by companies revenue</t>
  </si>
  <si>
    <t>(All)</t>
  </si>
  <si>
    <t>States</t>
  </si>
  <si>
    <t>Average salary for Biotech &amp; Pharmaceuticals based in revenue for TOP 3 States</t>
  </si>
  <si>
    <t>Average salary for Insurance based in revenue for TOP 3 States</t>
  </si>
  <si>
    <t>Average salary for IT based on revenue for TOP 3 States</t>
  </si>
  <si>
    <t>Top 3 sectors with the highest salary</t>
  </si>
  <si>
    <t>Top 3 sectors' salaries vs the average salary for all sectors (&gt;10 job offers)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</si>
</sst>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zł&quot;_-;\-* #,##0.00\ &quot;zł&quot;_-;_-* &quot;-&quot;??\ &quot;zł&quot;_-;_-@_-"/>
    <numFmt numFmtId="164" formatCode="_-[$$-409]* #,##0.00_ ;_-[$$-409]* \-#,##0.00\ ;_-[$$-409]* &quot;-&quot;??_ ;_-@_ "/>
  </numFmts>
  <fonts count="27"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charset val="238"/>
      <scheme val="minor"/>
    </font>
    <font>
      <b/>
      <sz val="14"/>
      <color theme="1"/>
      <name val="Calibri"/>
      <family val="2"/>
      <charset val="238"/>
      <scheme val="minor"/>
    </font>
    <font>
      <b/>
      <sz val="14"/>
      <color rgb="FFFF0000"/>
      <name val="Calibri"/>
      <family val="2"/>
      <charset val="238"/>
      <scheme val="minor"/>
    </font>
    <font>
      <b/>
      <sz val="14"/>
      <color theme="0"/>
      <name val="Calibri"/>
      <family val="2"/>
      <charset val="238"/>
      <scheme val="minor"/>
    </font>
    <font>
      <b/>
      <sz val="16"/>
      <color theme="0"/>
      <name val="Calibri"/>
      <family val="2"/>
      <charset val="238"/>
      <scheme val="minor"/>
    </font>
    <font>
      <b/>
      <sz val="12"/>
      <color theme="0"/>
      <name val="Calibri"/>
      <family val="2"/>
      <charset val="238"/>
      <scheme val="minor"/>
    </font>
    <font>
      <sz val="26"/>
      <color theme="0"/>
      <name val="Calibri"/>
      <family val="2"/>
      <charset val="238"/>
      <scheme val="minor"/>
    </font>
    <font>
      <b/>
      <sz val="10.5"/>
      <color rgb="FF000000"/>
      <name val="Calibri"/>
      <family val="2"/>
      <charset val="238"/>
      <scheme val="minor"/>
    </font>
    <font>
      <sz val="14"/>
      <color theme="0"/>
      <name val="Calibri"/>
      <family val="2"/>
      <charset val="238"/>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int="0.499984740745262"/>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style="thick">
        <color theme="1" tint="0.499984740745262"/>
      </bottom>
      <diagonal/>
    </border>
    <border>
      <left/>
      <right/>
      <top style="thick">
        <color theme="1" tint="0.499984740745262"/>
      </top>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4">
    <xf numFmtId="0" fontId="0" fillId="0" borderId="0" xfId="0"/>
    <xf numFmtId="49" fontId="0" fillId="0" borderId="0" xfId="0" applyNumberFormat="1"/>
    <xf numFmtId="0"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10" fontId="0" fillId="0" borderId="0" xfId="43" applyNumberFormat="1" applyFont="1"/>
    <xf numFmtId="164" fontId="0" fillId="0" borderId="0" xfId="0" pivotButton="1" applyNumberFormat="1"/>
    <xf numFmtId="0" fontId="0" fillId="40" borderId="0" xfId="0" applyFill="1"/>
    <xf numFmtId="164" fontId="18" fillId="0" borderId="0" xfId="0" applyNumberFormat="1" applyFont="1"/>
    <xf numFmtId="0" fontId="18" fillId="0" borderId="0" xfId="0" applyFont="1"/>
    <xf numFmtId="0" fontId="0" fillId="36" borderId="0" xfId="0" applyFill="1"/>
    <xf numFmtId="0" fontId="25" fillId="0" borderId="0" xfId="0" applyFont="1" applyAlignment="1">
      <alignment horizontal="center" vertical="center" readingOrder="1"/>
    </xf>
    <xf numFmtId="0" fontId="0" fillId="36" borderId="0" xfId="0" applyFill="1" applyBorder="1" applyAlignment="1"/>
    <xf numFmtId="164" fontId="0" fillId="0" borderId="0" xfId="0" applyNumberFormat="1" applyAlignment="1">
      <alignment horizontal="left"/>
    </xf>
    <xf numFmtId="0" fontId="19" fillId="43" borderId="0" xfId="0" applyFont="1" applyFill="1" applyAlignment="1">
      <alignment vertical="center"/>
    </xf>
    <xf numFmtId="0" fontId="19" fillId="43" borderId="0" xfId="0" applyFont="1" applyFill="1" applyAlignment="1">
      <alignment horizontal="left" vertical="center"/>
    </xf>
    <xf numFmtId="0" fontId="19" fillId="38" borderId="0" xfId="0" applyFont="1" applyFill="1" applyAlignment="1">
      <alignment vertical="center" wrapText="1"/>
    </xf>
    <xf numFmtId="0" fontId="19" fillId="38" borderId="0" xfId="0" applyFont="1" applyFill="1" applyAlignment="1">
      <alignment vertical="center"/>
    </xf>
    <xf numFmtId="0" fontId="19" fillId="47" borderId="0" xfId="0" applyFont="1" applyFill="1" applyAlignment="1">
      <alignment vertical="center"/>
    </xf>
    <xf numFmtId="16" fontId="0" fillId="0" borderId="0" xfId="0" applyNumberFormat="1"/>
    <xf numFmtId="0" fontId="21" fillId="39" borderId="11" xfId="0" applyFont="1" applyFill="1" applyBorder="1" applyAlignment="1">
      <alignment horizontal="center" vertical="center" wrapText="1"/>
    </xf>
    <xf numFmtId="0" fontId="21" fillId="39" borderId="13" xfId="0" applyFont="1" applyFill="1" applyBorder="1" applyAlignment="1">
      <alignment horizontal="center" vertical="center" wrapText="1"/>
    </xf>
    <xf numFmtId="0" fontId="21" fillId="39" borderId="14"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21" fillId="39" borderId="12" xfId="0" applyFont="1" applyFill="1" applyBorder="1" applyAlignment="1">
      <alignment horizontal="center" vertical="center" wrapText="1"/>
    </xf>
    <xf numFmtId="0" fontId="21" fillId="39" borderId="15" xfId="0" applyFont="1" applyFill="1" applyBorder="1" applyAlignment="1">
      <alignment horizontal="center" vertical="center" wrapText="1"/>
    </xf>
    <xf numFmtId="0" fontId="22" fillId="39" borderId="11" xfId="0" applyFont="1" applyFill="1" applyBorder="1" applyAlignment="1">
      <alignment horizontal="center" vertical="center" wrapText="1"/>
    </xf>
    <xf numFmtId="0" fontId="22" fillId="39" borderId="12" xfId="0" applyFont="1" applyFill="1" applyBorder="1" applyAlignment="1">
      <alignment horizontal="center" vertical="center" wrapText="1"/>
    </xf>
    <xf numFmtId="0" fontId="22" fillId="39" borderId="13" xfId="0" applyFont="1" applyFill="1" applyBorder="1" applyAlignment="1">
      <alignment horizontal="center" vertical="center" wrapText="1"/>
    </xf>
    <xf numFmtId="0" fontId="22" fillId="39" borderId="14" xfId="0" applyFont="1" applyFill="1" applyBorder="1" applyAlignment="1">
      <alignment horizontal="center" vertical="center" wrapText="1"/>
    </xf>
    <xf numFmtId="0" fontId="22" fillId="39" borderId="15" xfId="0" applyFont="1" applyFill="1" applyBorder="1" applyAlignment="1">
      <alignment horizontal="center" vertical="center" wrapText="1"/>
    </xf>
    <xf numFmtId="0" fontId="22" fillId="39" borderId="16" xfId="0" applyFont="1" applyFill="1" applyBorder="1" applyAlignment="1">
      <alignment horizontal="center" vertical="center" wrapText="1"/>
    </xf>
    <xf numFmtId="0" fontId="0" fillId="0" borderId="0" xfId="0" applyAlignment="1">
      <alignment horizontal="center" wrapText="1"/>
    </xf>
    <xf numFmtId="0" fontId="24" fillId="36" borderId="0" xfId="0" applyFont="1" applyFill="1" applyAlignment="1">
      <alignment horizontal="center" vertical="center" wrapText="1"/>
    </xf>
    <xf numFmtId="0" fontId="17" fillId="36" borderId="0" xfId="0" applyFont="1" applyFill="1" applyAlignment="1">
      <alignment horizontal="center" vertical="center" wrapText="1"/>
    </xf>
    <xf numFmtId="0" fontId="26" fillId="36" borderId="0" xfId="0" applyFont="1" applyFill="1" applyAlignment="1">
      <alignment horizontal="center" vertical="center" wrapText="1"/>
    </xf>
    <xf numFmtId="0" fontId="20" fillId="46" borderId="0" xfId="0" applyFont="1" applyFill="1" applyAlignment="1">
      <alignment horizontal="center" vertical="center" wrapText="1"/>
    </xf>
    <xf numFmtId="0" fontId="0" fillId="44" borderId="17" xfId="0" applyFill="1" applyBorder="1" applyAlignment="1">
      <alignment horizontal="center"/>
    </xf>
    <xf numFmtId="0" fontId="0" fillId="44" borderId="18" xfId="0" applyFill="1" applyBorder="1" applyAlignment="1">
      <alignment horizontal="center"/>
    </xf>
    <xf numFmtId="0" fontId="23" fillId="36" borderId="10" xfId="0" applyFont="1" applyFill="1" applyBorder="1" applyAlignment="1">
      <alignment horizontal="center" vertical="center"/>
    </xf>
    <xf numFmtId="0" fontId="23" fillId="36" borderId="0" xfId="0" applyFont="1" applyFill="1" applyAlignment="1">
      <alignment horizontal="center" vertical="center"/>
    </xf>
    <xf numFmtId="0" fontId="22" fillId="36" borderId="0" xfId="0" applyFont="1" applyFill="1" applyAlignment="1">
      <alignment horizontal="center" wrapText="1"/>
    </xf>
    <xf numFmtId="0" fontId="0" fillId="42" borderId="17" xfId="0" applyFill="1" applyBorder="1" applyAlignment="1">
      <alignment horizontal="center"/>
    </xf>
    <xf numFmtId="0" fontId="0" fillId="42" borderId="18" xfId="0" applyFill="1" applyBorder="1" applyAlignment="1">
      <alignment horizontal="center"/>
    </xf>
    <xf numFmtId="0" fontId="13" fillId="36" borderId="21" xfId="0" applyFont="1" applyFill="1" applyBorder="1" applyAlignment="1">
      <alignment horizontal="center" vertical="center" wrapText="1"/>
    </xf>
    <xf numFmtId="0" fontId="13" fillId="36" borderId="0" xfId="0" applyFont="1" applyFill="1" applyAlignment="1">
      <alignment horizontal="center" vertical="center" wrapText="1"/>
    </xf>
    <xf numFmtId="0" fontId="19" fillId="38" borderId="0" xfId="0" applyFont="1" applyFill="1" applyAlignment="1">
      <alignment horizontal="center" vertical="center" wrapText="1"/>
    </xf>
    <xf numFmtId="0" fontId="20" fillId="33" borderId="0" xfId="0" applyFont="1" applyFill="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13" fillId="36" borderId="10" xfId="0" applyFont="1" applyFill="1" applyBorder="1" applyAlignment="1">
      <alignment horizontal="center" vertical="center" wrapText="1"/>
    </xf>
    <xf numFmtId="0" fontId="0" fillId="41" borderId="19" xfId="0" applyFill="1" applyBorder="1" applyAlignment="1">
      <alignment horizontal="center"/>
    </xf>
    <xf numFmtId="0" fontId="0" fillId="41" borderId="20" xfId="0" applyFill="1" applyBorder="1" applyAlignment="1">
      <alignment horizontal="center"/>
    </xf>
    <xf numFmtId="0" fontId="23" fillId="36" borderId="21" xfId="0" applyFont="1" applyFill="1" applyBorder="1" applyAlignment="1">
      <alignment horizontal="center" vertical="center"/>
    </xf>
    <xf numFmtId="0" fontId="20" fillId="34" borderId="0" xfId="0" applyFont="1" applyFill="1" applyAlignment="1">
      <alignment horizontal="center" vertical="center" wrapText="1"/>
    </xf>
    <xf numFmtId="0" fontId="0" fillId="45" borderId="17" xfId="0" applyFill="1" applyBorder="1" applyAlignment="1">
      <alignment horizontal="center"/>
    </xf>
    <xf numFmtId="0" fontId="0" fillId="45" borderId="18" xfId="0" applyFill="1" applyBorder="1" applyAlignment="1">
      <alignment horizontal="center"/>
    </xf>
    <xf numFmtId="0" fontId="0" fillId="35" borderId="17" xfId="0" applyFill="1" applyBorder="1" applyAlignment="1">
      <alignment horizontal="center"/>
    </xf>
    <xf numFmtId="0" fontId="0" fillId="35" borderId="18" xfId="0"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65">
    <dxf>
      <font>
        <sz val="12"/>
      </font>
    </dxf>
    <dxf>
      <font>
        <b/>
      </font>
    </dxf>
    <dxf>
      <numFmt numFmtId="164" formatCode="_-[$$-409]* #,##0.00_ ;_-[$$-409]* \-#,##0.00\ ;_-[$$-409]* &quot;-&quot;??_ ;_-@_ "/>
    </dxf>
    <dxf>
      <font>
        <sz val="12"/>
      </font>
    </dxf>
    <dxf>
      <font>
        <b/>
      </font>
    </dxf>
    <dxf>
      <numFmt numFmtId="1" formatCode="0"/>
    </dxf>
    <dxf>
      <numFmt numFmtId="164" formatCode="_-[$$-409]* #,##0.00_ ;_-[$$-409]* \-#,##0.00\ ;_-[$$-409]* &quot;-&quot;??_ ;_-@_ "/>
    </dxf>
    <dxf>
      <font>
        <sz val="12"/>
      </font>
    </dxf>
    <dxf>
      <font>
        <b/>
      </font>
    </dxf>
    <dxf>
      <numFmt numFmtId="1" formatCode="0"/>
    </dxf>
    <dxf>
      <numFmt numFmtId="164" formatCode="_-[$$-409]* #,##0.00_ ;_-[$$-409]* \-#,##0.00\ ;_-[$$-409]* &quot;-&quot;??_ ;_-@_ "/>
    </dxf>
    <dxf>
      <font>
        <sz val="12"/>
      </font>
    </dxf>
    <dxf>
      <font>
        <b/>
      </font>
    </dxf>
    <dxf>
      <font>
        <sz val="12"/>
      </font>
    </dxf>
    <dxf>
      <font>
        <b/>
      </font>
    </dxf>
    <dxf>
      <numFmt numFmtId="164" formatCode="_-[$$-409]* #,##0.00_ ;_-[$$-409]* \-#,##0.00\ ;_-[$$-409]* &quot;-&quot;??_ ;_-@_ "/>
    </dxf>
    <dxf>
      <font>
        <sz val="12"/>
      </font>
    </dxf>
    <dxf>
      <font>
        <b/>
      </font>
    </dxf>
    <dxf>
      <font>
        <sz val="12"/>
      </font>
    </dxf>
    <dxf>
      <font>
        <b/>
      </font>
    </dxf>
    <dxf>
      <numFmt numFmtId="1" formatCode="0"/>
    </dxf>
    <dxf>
      <numFmt numFmtId="164" formatCode="_-[$$-409]* #,##0.00_ ;_-[$$-409]* \-#,##0.00\ ;_-[$$-409]* &quot;-&quot;??_ ;_-@_ "/>
    </dxf>
    <dxf>
      <font>
        <sz val="12"/>
      </font>
    </dxf>
    <dxf>
      <font>
        <b/>
      </font>
    </dxf>
    <dxf>
      <font>
        <sz val="12"/>
      </font>
    </dxf>
    <dxf>
      <font>
        <b/>
      </font>
    </dxf>
    <dxf>
      <numFmt numFmtId="1" formatCode="0"/>
    </dxf>
    <dxf>
      <numFmt numFmtId="164" formatCode="_-[$$-409]* #,##0.00_ ;_-[$$-409]* \-#,##0.00\ ;_-[$$-409]* &quot;-&quot;??_ ;_-@_ "/>
    </dxf>
    <dxf>
      <font>
        <sz val="12"/>
      </font>
    </dxf>
    <dxf>
      <font>
        <b/>
      </font>
    </dxf>
    <dxf>
      <font>
        <sz val="12"/>
      </font>
    </dxf>
    <dxf>
      <font>
        <b/>
      </font>
    </dxf>
    <dxf>
      <numFmt numFmtId="164" formatCode="_-[$$-409]* #,##0.00_ ;_-[$$-409]* \-#,##0.00\ ;_-[$$-409]* &quot;-&quot;??_ ;_-@_ "/>
    </dxf>
    <dxf>
      <font>
        <sz val="12"/>
      </font>
    </dxf>
    <dxf>
      <font>
        <b/>
      </font>
    </dxf>
    <dxf>
      <font>
        <b/>
      </font>
    </dxf>
    <dxf>
      <font>
        <sz val="12"/>
      </font>
      <numFmt numFmtId="164" formatCode="_-[$$-409]* #,##0.00_ ;_-[$$-409]* \-#,##0.00\ ;_-[$$-409]* &quot;-&quot;??_ ;_-@_ "/>
    </dxf>
    <dxf>
      <numFmt numFmtId="1" formatCode="0"/>
    </dxf>
    <dxf>
      <numFmt numFmtId="164" formatCode="_-[$$-409]* #,##0.00_ ;_-[$$-409]* \-#,##0.00\ ;_-[$$-409]* &quot;-&quot;??_ ;_-@_ "/>
    </dxf>
    <dxf>
      <font>
        <b/>
      </font>
    </dxf>
    <dxf>
      <font>
        <b/>
      </font>
    </dxf>
    <dxf>
      <font>
        <sz val="12"/>
      </font>
    </dxf>
    <dxf>
      <font>
        <sz val="12"/>
      </font>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font>
        <b val="0"/>
        <i val="0"/>
        <strike val="0"/>
        <condense val="0"/>
        <extend val="0"/>
        <outline val="0"/>
        <shadow val="0"/>
        <u val="none"/>
        <vertAlign val="baseline"/>
        <sz val="11"/>
        <color theme="1"/>
        <name val="Calibri"/>
        <scheme val="minor"/>
      </font>
      <numFmt numFmtId="14" formatCode="0.00%"/>
    </dxf>
    <dxf>
      <numFmt numFmtId="164" formatCode="_-[$$-409]* #,##0.00_ ;_-[$$-409]* \-#,##0.00\ ;_-[$$-409]* &quot;-&quot;??_ ;_-@_ "/>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numFmt numFmtId="30" formatCode="@"/>
    </dxf>
    <dxf>
      <numFmt numFmtId="30" formatCode="@"/>
    </dxf>
    <dxf>
      <numFmt numFmtId="1" formatCode="0"/>
    </dxf>
    <dxf>
      <numFmt numFmtId="30" formatCode="@"/>
    </dxf>
  </dxfs>
  <tableStyles count="0" defaultTableStyle="TableStyleMedium2" defaultPivotStyle="PivotStyleLight16"/>
  <colors>
    <mruColors>
      <color rgb="FFFF6600"/>
      <color rgb="FFEEC8C8"/>
      <color rgb="FFF4DCDC"/>
      <color rgb="FFFFD1D1"/>
      <color rgb="FFF1F4CC"/>
      <color rgb="FFE4E85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pl-PL" sz="1200" b="1" i="0" baseline="0">
                <a:effectLst/>
              </a:rPr>
              <a:t>Top 3 sectors with the highest average yearly salary (&gt;= 10 job offers) </a:t>
            </a:r>
            <a:r>
              <a:rPr lang="pl-PL" sz="1200" baseline="0"/>
              <a:t>vs average yearly salary of all sectors combined (&gt;= 10 job offers)</a:t>
            </a:r>
            <a:endParaRPr lang="pl-PL" sz="1200"/>
          </a:p>
        </c:rich>
      </c:tx>
      <c:overlay val="0"/>
    </c:title>
    <c:autoTitleDeleted val="0"/>
    <c:plotArea>
      <c:layout/>
      <c:barChart>
        <c:barDir val="bar"/>
        <c:grouping val="clustered"/>
        <c:varyColors val="0"/>
        <c:ser>
          <c:idx val="0"/>
          <c:order val="0"/>
          <c:tx>
            <c:strRef>
              <c:f>'Avg Salary p. Sector - Top 3'!$E$6</c:f>
              <c:strCache>
                <c:ptCount val="1"/>
                <c:pt idx="0">
                  <c:v>Information Technology</c:v>
                </c:pt>
              </c:strCache>
            </c:strRef>
          </c:tx>
          <c:spPr>
            <a:solidFill>
              <a:schemeClr val="accent1"/>
            </a:solidFill>
          </c:spPr>
          <c:invertIfNegative val="0"/>
          <c:cat>
            <c:strRef>
              <c:f>'Avg Salary p. Sector - Top 3'!$F$5</c:f>
              <c:strCache>
                <c:ptCount val="1"/>
                <c:pt idx="0">
                  <c:v>Average Yearly Salary</c:v>
                </c:pt>
              </c:strCache>
            </c:strRef>
          </c:cat>
          <c:val>
            <c:numRef>
              <c:f>'Avg Salary p. Sector - Top 3'!$F$6</c:f>
              <c:numCache>
                <c:formatCode>_-[$$-409]* #,##0.00_ ;_-[$$-409]* \-#,##0.00\ ;_-[$$-409]* "-"??_ ;_-@_ </c:formatCode>
                <c:ptCount val="1"/>
                <c:pt idx="0">
                  <c:v>113191.66666666667</c:v>
                </c:pt>
              </c:numCache>
            </c:numRef>
          </c:val>
        </c:ser>
        <c:ser>
          <c:idx val="1"/>
          <c:order val="1"/>
          <c:tx>
            <c:strRef>
              <c:f>'Avg Salary p. Sector - Top 3'!$E$7</c:f>
              <c:strCache>
                <c:ptCount val="1"/>
                <c:pt idx="0">
                  <c:v>Biotech &amp; Pharmaceuticals</c:v>
                </c:pt>
              </c:strCache>
            </c:strRef>
          </c:tx>
          <c:spPr>
            <a:solidFill>
              <a:schemeClr val="accent3">
                <a:lumMod val="75000"/>
              </a:schemeClr>
            </a:solidFill>
          </c:spPr>
          <c:invertIfNegative val="0"/>
          <c:cat>
            <c:strRef>
              <c:f>'Avg Salary p. Sector - Top 3'!$F$5</c:f>
              <c:strCache>
                <c:ptCount val="1"/>
                <c:pt idx="0">
                  <c:v>Average Yearly Salary</c:v>
                </c:pt>
              </c:strCache>
            </c:strRef>
          </c:cat>
          <c:val>
            <c:numRef>
              <c:f>'Avg Salary p. Sector - Top 3'!$F$7</c:f>
              <c:numCache>
                <c:formatCode>_-[$$-409]* #,##0.00_ ;_-[$$-409]* \-#,##0.00\ ;_-[$$-409]* "-"??_ ;_-@_ </c:formatCode>
                <c:ptCount val="1"/>
                <c:pt idx="0">
                  <c:v>112441.44144144144</c:v>
                </c:pt>
              </c:numCache>
            </c:numRef>
          </c:val>
        </c:ser>
        <c:ser>
          <c:idx val="2"/>
          <c:order val="2"/>
          <c:tx>
            <c:strRef>
              <c:f>'Avg Salary p. Sector - Top 3'!$E$8</c:f>
              <c:strCache>
                <c:ptCount val="1"/>
                <c:pt idx="0">
                  <c:v>Insurance</c:v>
                </c:pt>
              </c:strCache>
            </c:strRef>
          </c:tx>
          <c:spPr>
            <a:solidFill>
              <a:schemeClr val="accent6"/>
            </a:solidFill>
          </c:spPr>
          <c:invertIfNegative val="0"/>
          <c:cat>
            <c:strRef>
              <c:f>'Avg Salary p. Sector - Top 3'!$F$5</c:f>
              <c:strCache>
                <c:ptCount val="1"/>
                <c:pt idx="0">
                  <c:v>Average Yearly Salary</c:v>
                </c:pt>
              </c:strCache>
            </c:strRef>
          </c:cat>
          <c:val>
            <c:numRef>
              <c:f>'Avg Salary p. Sector - Top 3'!$F$8</c:f>
              <c:numCache>
                <c:formatCode>_-[$$-409]* #,##0.00_ ;_-[$$-409]* \-#,##0.00\ ;_-[$$-409]* "-"??_ ;_-@_ </c:formatCode>
                <c:ptCount val="1"/>
                <c:pt idx="0">
                  <c:v>105942.02898550725</c:v>
                </c:pt>
              </c:numCache>
            </c:numRef>
          </c:val>
        </c:ser>
        <c:ser>
          <c:idx val="3"/>
          <c:order val="3"/>
          <c:tx>
            <c:strRef>
              <c:f>'Avg Salary p. Sector - Top 3'!$E$18</c:f>
              <c:strCache>
                <c:ptCount val="1"/>
                <c:pt idx="0">
                  <c:v>Average for all Sectors</c:v>
                </c:pt>
              </c:strCache>
            </c:strRef>
          </c:tx>
          <c:spPr>
            <a:solidFill>
              <a:srgbClr val="FF0000"/>
            </a:solidFill>
          </c:spPr>
          <c:invertIfNegative val="0"/>
          <c:cat>
            <c:strRef>
              <c:f>'Avg Salary p. Sector - Top 3'!$F$5</c:f>
              <c:strCache>
                <c:ptCount val="1"/>
                <c:pt idx="0">
                  <c:v>Average Yearly Salary</c:v>
                </c:pt>
              </c:strCache>
            </c:strRef>
          </c:cat>
          <c:val>
            <c:numRef>
              <c:f>'Avg Salary p. Sector - Top 3'!$F$18</c:f>
              <c:numCache>
                <c:formatCode>_-[$$-409]* #,##0.00_ ;_-[$$-409]* \-#,##0.00\ ;_-[$$-409]* "-"??_ ;_-@_ </c:formatCode>
                <c:ptCount val="1"/>
                <c:pt idx="0">
                  <c:v>104151.53846153847</c:v>
                </c:pt>
              </c:numCache>
            </c:numRef>
          </c:val>
        </c:ser>
        <c:dLbls>
          <c:dLblPos val="outEnd"/>
          <c:showLegendKey val="0"/>
          <c:showVal val="1"/>
          <c:showCatName val="0"/>
          <c:showSerName val="0"/>
          <c:showPercent val="0"/>
          <c:showBubbleSize val="0"/>
        </c:dLbls>
        <c:gapWidth val="110"/>
        <c:overlap val="-75"/>
        <c:axId val="240672768"/>
        <c:axId val="240675840"/>
      </c:barChart>
      <c:catAx>
        <c:axId val="240672768"/>
        <c:scaling>
          <c:orientation val="maxMin"/>
        </c:scaling>
        <c:delete val="1"/>
        <c:axPos val="l"/>
        <c:majorTickMark val="out"/>
        <c:minorTickMark val="none"/>
        <c:tickLblPos val="nextTo"/>
        <c:crossAx val="240675840"/>
        <c:crosses val="autoZero"/>
        <c:auto val="1"/>
        <c:lblAlgn val="ctr"/>
        <c:lblOffset val="100"/>
        <c:noMultiLvlLbl val="0"/>
      </c:catAx>
      <c:valAx>
        <c:axId val="240675840"/>
        <c:scaling>
          <c:orientation val="minMax"/>
          <c:max val="150000"/>
          <c:min val="0"/>
        </c:scaling>
        <c:delete val="0"/>
        <c:axPos val="t"/>
        <c:numFmt formatCode="[$$-409]#,##0.00" sourceLinked="0"/>
        <c:majorTickMark val="out"/>
        <c:minorTickMark val="none"/>
        <c:tickLblPos val="nextTo"/>
        <c:crossAx val="240672768"/>
        <c:crosses val="autoZero"/>
        <c:crossBetween val="between"/>
        <c:majorUnit val="50000"/>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NY</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State'!$I$3</c:f>
              <c:strCache>
                <c:ptCount val="1"/>
                <c:pt idx="0">
                  <c:v>Above $1 billion revenue</c:v>
                </c:pt>
              </c:strCache>
            </c:strRef>
          </c:cat>
          <c:val>
            <c:numRef>
              <c:f>'B&amp;P Salary - Rev. p. State'!$J$9</c:f>
              <c:numCache>
                <c:formatCode>_-[$$-409]* #,##0.00_ ;_-[$$-409]* \-#,##0.00\ ;_-[$$-409]* "-"??_ ;_-@_ </c:formatCode>
                <c:ptCount val="1"/>
                <c:pt idx="0">
                  <c:v>149200</c:v>
                </c:pt>
              </c:numCache>
            </c:numRef>
          </c:val>
        </c:ser>
        <c:dLbls>
          <c:showLegendKey val="0"/>
          <c:showVal val="0"/>
          <c:showCatName val="0"/>
          <c:showSerName val="0"/>
          <c:showPercent val="0"/>
          <c:showBubbleSize val="0"/>
        </c:dLbls>
        <c:gapWidth val="150"/>
        <c:axId val="239811584"/>
        <c:axId val="239821568"/>
      </c:barChart>
      <c:barChart>
        <c:barDir val="col"/>
        <c:grouping val="clustered"/>
        <c:varyColors val="0"/>
        <c:ser>
          <c:idx val="1"/>
          <c:order val="1"/>
          <c:tx>
            <c:strRef>
              <c:f>'B&amp;P Salary - Rev. p. State'!$K$7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State'!$I$3</c:f>
              <c:strCache>
                <c:ptCount val="1"/>
                <c:pt idx="0">
                  <c:v>Above $1 billion revenue</c:v>
                </c:pt>
              </c:strCache>
            </c:strRef>
          </c:cat>
          <c:val>
            <c:numRef>
              <c:f>'B&amp;P Salary - Rev. p. State'!$K$9</c:f>
              <c:numCache>
                <c:formatCode>General</c:formatCode>
                <c:ptCount val="1"/>
                <c:pt idx="0">
                  <c:v>5</c:v>
                </c:pt>
              </c:numCache>
            </c:numRef>
          </c:val>
        </c:ser>
        <c:dLbls>
          <c:showLegendKey val="0"/>
          <c:showVal val="0"/>
          <c:showCatName val="0"/>
          <c:showSerName val="0"/>
          <c:showPercent val="0"/>
          <c:showBubbleSize val="0"/>
        </c:dLbls>
        <c:gapWidth val="150"/>
        <c:axId val="239824896"/>
        <c:axId val="239823104"/>
      </c:barChart>
      <c:catAx>
        <c:axId val="239811584"/>
        <c:scaling>
          <c:orientation val="minMax"/>
        </c:scaling>
        <c:delete val="0"/>
        <c:axPos val="b"/>
        <c:numFmt formatCode="General" sourceLinked="1"/>
        <c:majorTickMark val="out"/>
        <c:minorTickMark val="none"/>
        <c:tickLblPos val="nextTo"/>
        <c:crossAx val="239821568"/>
        <c:crosses val="autoZero"/>
        <c:auto val="1"/>
        <c:lblAlgn val="ctr"/>
        <c:lblOffset val="100"/>
        <c:noMultiLvlLbl val="0"/>
      </c:catAx>
      <c:valAx>
        <c:axId val="239821568"/>
        <c:scaling>
          <c:orientation val="minMax"/>
          <c:min val="0"/>
        </c:scaling>
        <c:delete val="0"/>
        <c:axPos val="l"/>
        <c:majorGridlines/>
        <c:numFmt formatCode="[$$-409]#,##0.00" sourceLinked="0"/>
        <c:majorTickMark val="out"/>
        <c:minorTickMark val="none"/>
        <c:tickLblPos val="nextTo"/>
        <c:crossAx val="239811584"/>
        <c:crosses val="autoZero"/>
        <c:crossBetween val="between"/>
        <c:majorUnit val="25000"/>
      </c:valAx>
      <c:valAx>
        <c:axId val="239823104"/>
        <c:scaling>
          <c:orientation val="minMax"/>
          <c:max val="10"/>
        </c:scaling>
        <c:delete val="0"/>
        <c:axPos val="r"/>
        <c:numFmt formatCode="General" sourceLinked="1"/>
        <c:majorTickMark val="out"/>
        <c:minorTickMark val="none"/>
        <c:tickLblPos val="nextTo"/>
        <c:crossAx val="239824896"/>
        <c:crosses val="max"/>
        <c:crossBetween val="between"/>
        <c:minorUnit val="2"/>
      </c:valAx>
      <c:catAx>
        <c:axId val="239824896"/>
        <c:scaling>
          <c:orientation val="minMax"/>
        </c:scaling>
        <c:delete val="1"/>
        <c:axPos val="b"/>
        <c:majorTickMark val="out"/>
        <c:minorTickMark val="none"/>
        <c:tickLblPos val="nextTo"/>
        <c:crossAx val="23982310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NY</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State'!$E$3,'Insur. Salary - Rev. p. State'!$I$3)</c:f>
              <c:strCache>
                <c:ptCount val="2"/>
                <c:pt idx="0">
                  <c:v>From $100 million to $1 billion revenue</c:v>
                </c:pt>
                <c:pt idx="1">
                  <c:v>Above $1 billion revenue</c:v>
                </c:pt>
              </c:strCache>
            </c:strRef>
          </c:cat>
          <c:val>
            <c:numRef>
              <c:f>('Insur. Salary - Rev. p. State'!$F$8,'Insur. Salary - Rev. p. State'!$J$9)</c:f>
              <c:numCache>
                <c:formatCode>_-[$$-409]* #,##0.00_ ;_-[$$-409]* \-#,##0.00\ ;_-[$$-409]* "-"??_ ;_-@_ </c:formatCode>
                <c:ptCount val="2"/>
                <c:pt idx="0">
                  <c:v>108250</c:v>
                </c:pt>
                <c:pt idx="1">
                  <c:v>132600</c:v>
                </c:pt>
              </c:numCache>
            </c:numRef>
          </c:val>
        </c:ser>
        <c:dLbls>
          <c:showLegendKey val="0"/>
          <c:showVal val="0"/>
          <c:showCatName val="0"/>
          <c:showSerName val="0"/>
          <c:showPercent val="0"/>
          <c:showBubbleSize val="0"/>
        </c:dLbls>
        <c:gapWidth val="150"/>
        <c:axId val="240147072"/>
        <c:axId val="240157056"/>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State'!$E$3,'Insur. Salary - Rev. p. State'!$I$3)</c:f>
              <c:strCache>
                <c:ptCount val="2"/>
                <c:pt idx="0">
                  <c:v>From $100 million to $1 billion revenue</c:v>
                </c:pt>
                <c:pt idx="1">
                  <c:v>Above $1 billion revenue</c:v>
                </c:pt>
              </c:strCache>
            </c:strRef>
          </c:cat>
          <c:val>
            <c:numRef>
              <c:f>('Insur. Salary - Rev. p. State'!$G$8,'Insur. Salary - Rev. p. State'!$K$9)</c:f>
              <c:numCache>
                <c:formatCode>General</c:formatCode>
                <c:ptCount val="2"/>
                <c:pt idx="0" formatCode="0">
                  <c:v>2</c:v>
                </c:pt>
                <c:pt idx="1">
                  <c:v>5</c:v>
                </c:pt>
              </c:numCache>
            </c:numRef>
          </c:val>
        </c:ser>
        <c:dLbls>
          <c:showLegendKey val="0"/>
          <c:showVal val="0"/>
          <c:showCatName val="0"/>
          <c:showSerName val="0"/>
          <c:showPercent val="0"/>
          <c:showBubbleSize val="0"/>
        </c:dLbls>
        <c:gapWidth val="150"/>
        <c:axId val="240160128"/>
        <c:axId val="240158592"/>
      </c:barChart>
      <c:catAx>
        <c:axId val="240147072"/>
        <c:scaling>
          <c:orientation val="minMax"/>
        </c:scaling>
        <c:delete val="0"/>
        <c:axPos val="b"/>
        <c:numFmt formatCode="General" sourceLinked="1"/>
        <c:majorTickMark val="out"/>
        <c:minorTickMark val="none"/>
        <c:tickLblPos val="nextTo"/>
        <c:crossAx val="240157056"/>
        <c:crosses val="autoZero"/>
        <c:auto val="1"/>
        <c:lblAlgn val="ctr"/>
        <c:lblOffset val="100"/>
        <c:noMultiLvlLbl val="0"/>
      </c:catAx>
      <c:valAx>
        <c:axId val="240157056"/>
        <c:scaling>
          <c:orientation val="minMax"/>
          <c:min val="0"/>
        </c:scaling>
        <c:delete val="0"/>
        <c:axPos val="l"/>
        <c:majorGridlines/>
        <c:numFmt formatCode="[$$-409]#,##0.00" sourceLinked="0"/>
        <c:majorTickMark val="out"/>
        <c:minorTickMark val="none"/>
        <c:tickLblPos val="nextTo"/>
        <c:crossAx val="240147072"/>
        <c:crosses val="autoZero"/>
        <c:crossBetween val="between"/>
        <c:majorUnit val="25000"/>
      </c:valAx>
      <c:valAx>
        <c:axId val="240158592"/>
        <c:scaling>
          <c:orientation val="minMax"/>
          <c:max val="10"/>
        </c:scaling>
        <c:delete val="0"/>
        <c:axPos val="r"/>
        <c:numFmt formatCode="0" sourceLinked="1"/>
        <c:majorTickMark val="out"/>
        <c:minorTickMark val="none"/>
        <c:tickLblPos val="nextTo"/>
        <c:crossAx val="240160128"/>
        <c:crosses val="max"/>
        <c:crossBetween val="between"/>
        <c:minorUnit val="2"/>
      </c:valAx>
      <c:catAx>
        <c:axId val="240160128"/>
        <c:scaling>
          <c:orientation val="minMax"/>
        </c:scaling>
        <c:delete val="1"/>
        <c:axPos val="b"/>
        <c:majorTickMark val="out"/>
        <c:minorTickMark val="none"/>
        <c:tickLblPos val="nextTo"/>
        <c:crossAx val="24015859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IL</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State'!$J$8</c:f>
              <c:numCache>
                <c:formatCode>_-[$$-409]* #,##0.00_ ;_-[$$-409]* \-#,##0.00\ ;_-[$$-409]* "-"??_ ;_-@_ </c:formatCode>
                <c:ptCount val="1"/>
                <c:pt idx="0">
                  <c:v>201583.33333333334</c:v>
                </c:pt>
              </c:numCache>
            </c:numRef>
          </c:val>
        </c:ser>
        <c:dLbls>
          <c:showLegendKey val="0"/>
          <c:showVal val="0"/>
          <c:showCatName val="0"/>
          <c:showSerName val="0"/>
          <c:showPercent val="0"/>
          <c:showBubbleSize val="0"/>
        </c:dLbls>
        <c:gapWidth val="150"/>
        <c:axId val="240224128"/>
        <c:axId val="240225664"/>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State'!$K$8</c:f>
              <c:numCache>
                <c:formatCode>General</c:formatCode>
                <c:ptCount val="1"/>
                <c:pt idx="0">
                  <c:v>6</c:v>
                </c:pt>
              </c:numCache>
            </c:numRef>
          </c:val>
        </c:ser>
        <c:dLbls>
          <c:showLegendKey val="0"/>
          <c:showVal val="0"/>
          <c:showCatName val="0"/>
          <c:showSerName val="0"/>
          <c:showPercent val="0"/>
          <c:showBubbleSize val="0"/>
        </c:dLbls>
        <c:gapWidth val="150"/>
        <c:axId val="240241280"/>
        <c:axId val="240239744"/>
      </c:barChart>
      <c:catAx>
        <c:axId val="240224128"/>
        <c:scaling>
          <c:orientation val="minMax"/>
        </c:scaling>
        <c:delete val="0"/>
        <c:axPos val="b"/>
        <c:numFmt formatCode="General" sourceLinked="1"/>
        <c:majorTickMark val="out"/>
        <c:minorTickMark val="none"/>
        <c:tickLblPos val="nextTo"/>
        <c:crossAx val="240225664"/>
        <c:crosses val="autoZero"/>
        <c:auto val="1"/>
        <c:lblAlgn val="ctr"/>
        <c:lblOffset val="100"/>
        <c:noMultiLvlLbl val="0"/>
      </c:catAx>
      <c:valAx>
        <c:axId val="240225664"/>
        <c:scaling>
          <c:orientation val="minMax"/>
          <c:min val="0"/>
        </c:scaling>
        <c:delete val="0"/>
        <c:axPos val="l"/>
        <c:majorGridlines/>
        <c:numFmt formatCode="[$$-409]#,##0.00" sourceLinked="0"/>
        <c:majorTickMark val="out"/>
        <c:minorTickMark val="none"/>
        <c:tickLblPos val="nextTo"/>
        <c:crossAx val="240224128"/>
        <c:crosses val="autoZero"/>
        <c:crossBetween val="between"/>
        <c:majorUnit val="50000"/>
      </c:valAx>
      <c:valAx>
        <c:axId val="240239744"/>
        <c:scaling>
          <c:orientation val="minMax"/>
          <c:max val="10"/>
        </c:scaling>
        <c:delete val="0"/>
        <c:axPos val="r"/>
        <c:numFmt formatCode="General" sourceLinked="1"/>
        <c:majorTickMark val="out"/>
        <c:minorTickMark val="none"/>
        <c:tickLblPos val="nextTo"/>
        <c:crossAx val="240241280"/>
        <c:crosses val="max"/>
        <c:crossBetween val="between"/>
        <c:minorUnit val="2"/>
      </c:valAx>
      <c:catAx>
        <c:axId val="240241280"/>
        <c:scaling>
          <c:orientation val="minMax"/>
        </c:scaling>
        <c:delete val="1"/>
        <c:axPos val="b"/>
        <c:majorTickMark val="out"/>
        <c:minorTickMark val="none"/>
        <c:tickLblPos val="nextTo"/>
        <c:crossAx val="24023974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NC</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State'!$J$10</c:f>
              <c:numCache>
                <c:formatCode>_-[$$-409]* #,##0.00_ ;_-[$$-409]* \-#,##0.00\ ;_-[$$-409]* "-"??_ ;_-@_ </c:formatCode>
                <c:ptCount val="1"/>
                <c:pt idx="0">
                  <c:v>102000</c:v>
                </c:pt>
              </c:numCache>
            </c:numRef>
          </c:val>
        </c:ser>
        <c:dLbls>
          <c:showLegendKey val="0"/>
          <c:showVal val="0"/>
          <c:showCatName val="0"/>
          <c:showSerName val="0"/>
          <c:showPercent val="0"/>
          <c:showBubbleSize val="0"/>
        </c:dLbls>
        <c:gapWidth val="150"/>
        <c:axId val="240510080"/>
        <c:axId val="240511616"/>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State'!$K$10</c:f>
              <c:numCache>
                <c:formatCode>General</c:formatCode>
                <c:ptCount val="1"/>
                <c:pt idx="0">
                  <c:v>1</c:v>
                </c:pt>
              </c:numCache>
            </c:numRef>
          </c:val>
        </c:ser>
        <c:dLbls>
          <c:showLegendKey val="0"/>
          <c:showVal val="0"/>
          <c:showCatName val="0"/>
          <c:showSerName val="0"/>
          <c:showPercent val="0"/>
          <c:showBubbleSize val="0"/>
        </c:dLbls>
        <c:gapWidth val="150"/>
        <c:axId val="240809856"/>
        <c:axId val="240808320"/>
      </c:barChart>
      <c:catAx>
        <c:axId val="240510080"/>
        <c:scaling>
          <c:orientation val="minMax"/>
        </c:scaling>
        <c:delete val="0"/>
        <c:axPos val="b"/>
        <c:numFmt formatCode="General" sourceLinked="1"/>
        <c:majorTickMark val="out"/>
        <c:minorTickMark val="none"/>
        <c:tickLblPos val="nextTo"/>
        <c:crossAx val="240511616"/>
        <c:crosses val="autoZero"/>
        <c:auto val="1"/>
        <c:lblAlgn val="ctr"/>
        <c:lblOffset val="100"/>
        <c:noMultiLvlLbl val="0"/>
      </c:catAx>
      <c:valAx>
        <c:axId val="240511616"/>
        <c:scaling>
          <c:orientation val="minMax"/>
          <c:min val="0"/>
        </c:scaling>
        <c:delete val="0"/>
        <c:axPos val="l"/>
        <c:majorGridlines/>
        <c:numFmt formatCode="[$$-409]#,##0.00" sourceLinked="0"/>
        <c:majorTickMark val="out"/>
        <c:minorTickMark val="none"/>
        <c:tickLblPos val="nextTo"/>
        <c:crossAx val="240510080"/>
        <c:crosses val="autoZero"/>
        <c:crossBetween val="between"/>
        <c:majorUnit val="25000"/>
      </c:valAx>
      <c:valAx>
        <c:axId val="240808320"/>
        <c:scaling>
          <c:orientation val="minMax"/>
          <c:max val="5"/>
        </c:scaling>
        <c:delete val="0"/>
        <c:axPos val="r"/>
        <c:numFmt formatCode="General" sourceLinked="1"/>
        <c:majorTickMark val="out"/>
        <c:minorTickMark val="none"/>
        <c:tickLblPos val="nextTo"/>
        <c:crossAx val="240809856"/>
        <c:crosses val="max"/>
        <c:crossBetween val="between"/>
        <c:minorUnit val="1"/>
      </c:valAx>
      <c:catAx>
        <c:axId val="240809856"/>
        <c:scaling>
          <c:orientation val="minMax"/>
        </c:scaling>
        <c:delete val="1"/>
        <c:axPos val="b"/>
        <c:majorTickMark val="out"/>
        <c:minorTickMark val="none"/>
        <c:tickLblPos val="nextTo"/>
        <c:crossAx val="24080832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pl-PL"/>
              <a:t>Information Technology</a:t>
            </a:r>
          </a:p>
        </c:rich>
      </c:tx>
      <c:overlay val="0"/>
    </c:title>
    <c:autoTitleDeleted val="0"/>
    <c:plotArea>
      <c:layout/>
      <c:barChart>
        <c:barDir val="bar"/>
        <c:grouping val="clustered"/>
        <c:varyColors val="0"/>
        <c:ser>
          <c:idx val="0"/>
          <c:order val="0"/>
          <c:tx>
            <c:strRef>
              <c:f>'Avg Salary p. State - Top 3'!$B$5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3'!$A$6:$A$8</c:f>
              <c:strCache>
                <c:ptCount val="3"/>
                <c:pt idx="0">
                  <c:v>CA</c:v>
                </c:pt>
                <c:pt idx="1">
                  <c:v>NY</c:v>
                </c:pt>
                <c:pt idx="2">
                  <c:v>WA</c:v>
                </c:pt>
              </c:strCache>
            </c:strRef>
          </c:cat>
          <c:val>
            <c:numRef>
              <c:f>'Avg Salary p. State - Top 3'!$B$6:$B$8</c:f>
              <c:numCache>
                <c:formatCode>_-[$$-409]* #,##0.00_ ;_-[$$-409]* \-#,##0.00\ ;_-[$$-409]* "-"??_ ;_-@_ </c:formatCode>
                <c:ptCount val="3"/>
                <c:pt idx="0">
                  <c:v>138536.76470588235</c:v>
                </c:pt>
                <c:pt idx="1">
                  <c:v>114541.66666666667</c:v>
                </c:pt>
                <c:pt idx="2">
                  <c:v>131500</c:v>
                </c:pt>
              </c:numCache>
            </c:numRef>
          </c:val>
        </c:ser>
        <c:dLbls>
          <c:dLblPos val="inBase"/>
          <c:showLegendKey val="0"/>
          <c:showVal val="1"/>
          <c:showCatName val="0"/>
          <c:showSerName val="0"/>
          <c:showPercent val="0"/>
          <c:showBubbleSize val="0"/>
        </c:dLbls>
        <c:gapWidth val="150"/>
        <c:overlap val="-75"/>
        <c:axId val="241676672"/>
        <c:axId val="241678976"/>
      </c:barChart>
      <c:barChart>
        <c:barDir val="bar"/>
        <c:grouping val="clustered"/>
        <c:varyColors val="0"/>
        <c:ser>
          <c:idx val="1"/>
          <c:order val="1"/>
          <c:tx>
            <c:strRef>
              <c:f>'Avg Salary p. State - Top 3'!$C$5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3'!$A$6:$A$8</c:f>
              <c:strCache>
                <c:ptCount val="3"/>
                <c:pt idx="0">
                  <c:v>CA</c:v>
                </c:pt>
                <c:pt idx="1">
                  <c:v>NY</c:v>
                </c:pt>
                <c:pt idx="2">
                  <c:v>WA</c:v>
                </c:pt>
              </c:strCache>
            </c:strRef>
          </c:cat>
          <c:val>
            <c:numRef>
              <c:f>'Avg Salary p. State - Top 3'!$C$6:$C$8</c:f>
              <c:numCache>
                <c:formatCode>General</c:formatCode>
                <c:ptCount val="3"/>
                <c:pt idx="0">
                  <c:v>68</c:v>
                </c:pt>
                <c:pt idx="1">
                  <c:v>12</c:v>
                </c:pt>
                <c:pt idx="2">
                  <c:v>6</c:v>
                </c:pt>
              </c:numCache>
            </c:numRef>
          </c:val>
        </c:ser>
        <c:dLbls>
          <c:showLegendKey val="0"/>
          <c:showVal val="0"/>
          <c:showCatName val="0"/>
          <c:showSerName val="0"/>
          <c:showPercent val="0"/>
          <c:showBubbleSize val="0"/>
        </c:dLbls>
        <c:gapWidth val="150"/>
        <c:overlap val="-75"/>
        <c:axId val="241923968"/>
        <c:axId val="241922432"/>
      </c:barChart>
      <c:catAx>
        <c:axId val="241676672"/>
        <c:scaling>
          <c:orientation val="minMax"/>
        </c:scaling>
        <c:delete val="0"/>
        <c:axPos val="l"/>
        <c:majorTickMark val="out"/>
        <c:minorTickMark val="none"/>
        <c:tickLblPos val="nextTo"/>
        <c:crossAx val="241678976"/>
        <c:crosses val="autoZero"/>
        <c:auto val="1"/>
        <c:lblAlgn val="ctr"/>
        <c:lblOffset val="100"/>
        <c:noMultiLvlLbl val="0"/>
      </c:catAx>
      <c:valAx>
        <c:axId val="241678976"/>
        <c:scaling>
          <c:orientation val="minMax"/>
        </c:scaling>
        <c:delete val="0"/>
        <c:axPos val="b"/>
        <c:numFmt formatCode="[$$-409]#,##0.00" sourceLinked="0"/>
        <c:majorTickMark val="out"/>
        <c:minorTickMark val="none"/>
        <c:tickLblPos val="nextTo"/>
        <c:crossAx val="241676672"/>
        <c:crosses val="autoZero"/>
        <c:crossBetween val="between"/>
        <c:majorUnit val="50000"/>
      </c:valAx>
      <c:valAx>
        <c:axId val="241922432"/>
        <c:scaling>
          <c:orientation val="minMax"/>
          <c:max val="100"/>
        </c:scaling>
        <c:delete val="0"/>
        <c:axPos val="t"/>
        <c:numFmt formatCode="General" sourceLinked="1"/>
        <c:majorTickMark val="out"/>
        <c:minorTickMark val="none"/>
        <c:tickLblPos val="nextTo"/>
        <c:crossAx val="241923968"/>
        <c:crosses val="max"/>
        <c:crossBetween val="between"/>
      </c:valAx>
      <c:catAx>
        <c:axId val="241923968"/>
        <c:scaling>
          <c:orientation val="minMax"/>
        </c:scaling>
        <c:delete val="1"/>
        <c:axPos val="l"/>
        <c:majorTickMark val="out"/>
        <c:minorTickMark val="none"/>
        <c:tickLblPos val="nextTo"/>
        <c:crossAx val="24192243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pl-PL"/>
              <a:t>Biotech</a:t>
            </a:r>
            <a:r>
              <a:rPr lang="pl-PL" baseline="0"/>
              <a:t> &amp; Pharmaceuticals </a:t>
            </a:r>
            <a:endParaRPr lang="pl-PL"/>
          </a:p>
        </c:rich>
      </c:tx>
      <c:overlay val="0"/>
    </c:title>
    <c:autoTitleDeleted val="0"/>
    <c:plotArea>
      <c:layout/>
      <c:barChart>
        <c:barDir val="bar"/>
        <c:grouping val="clustered"/>
        <c:varyColors val="0"/>
        <c:ser>
          <c:idx val="0"/>
          <c:order val="0"/>
          <c:tx>
            <c:strRef>
              <c:f>'Avg Salary p. State - Top 3'!$F$5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3'!$E$6:$E$8</c:f>
              <c:strCache>
                <c:ptCount val="3"/>
                <c:pt idx="0">
                  <c:v>MA</c:v>
                </c:pt>
                <c:pt idx="1">
                  <c:v>CA</c:v>
                </c:pt>
                <c:pt idx="2">
                  <c:v>NY</c:v>
                </c:pt>
              </c:strCache>
            </c:strRef>
          </c:cat>
          <c:val>
            <c:numRef>
              <c:f>'Avg Salary p. State - Top 3'!$F$6:$F$8</c:f>
              <c:numCache>
                <c:formatCode>_-[$$-409]* #,##0.00_ ;_-[$$-409]* \-#,##0.00\ ;_-[$$-409]* "-"??_ ;_-@_ </c:formatCode>
                <c:ptCount val="3"/>
                <c:pt idx="0">
                  <c:v>117843.75</c:v>
                </c:pt>
                <c:pt idx="1">
                  <c:v>118477.27272727272</c:v>
                </c:pt>
                <c:pt idx="2">
                  <c:v>119500</c:v>
                </c:pt>
              </c:numCache>
            </c:numRef>
          </c:val>
        </c:ser>
        <c:dLbls>
          <c:dLblPos val="inBase"/>
          <c:showLegendKey val="0"/>
          <c:showVal val="1"/>
          <c:showCatName val="0"/>
          <c:showSerName val="0"/>
          <c:showPercent val="0"/>
          <c:showBubbleSize val="0"/>
        </c:dLbls>
        <c:gapWidth val="150"/>
        <c:overlap val="-75"/>
        <c:axId val="248509184"/>
        <c:axId val="254508032"/>
      </c:barChart>
      <c:barChart>
        <c:barDir val="bar"/>
        <c:grouping val="clustered"/>
        <c:varyColors val="0"/>
        <c:ser>
          <c:idx val="1"/>
          <c:order val="1"/>
          <c:tx>
            <c:strRef>
              <c:f>'Avg Salary p. State - Top 3'!$G$5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3'!$E$6:$E$8</c:f>
              <c:strCache>
                <c:ptCount val="3"/>
                <c:pt idx="0">
                  <c:v>MA</c:v>
                </c:pt>
                <c:pt idx="1">
                  <c:v>CA</c:v>
                </c:pt>
                <c:pt idx="2">
                  <c:v>NY</c:v>
                </c:pt>
              </c:strCache>
            </c:strRef>
          </c:cat>
          <c:val>
            <c:numRef>
              <c:f>'Avg Salary p. State - Top 3'!$G$6:$G$8</c:f>
              <c:numCache>
                <c:formatCode>0</c:formatCode>
                <c:ptCount val="3"/>
                <c:pt idx="0">
                  <c:v>48</c:v>
                </c:pt>
                <c:pt idx="1">
                  <c:v>22</c:v>
                </c:pt>
                <c:pt idx="2">
                  <c:v>8</c:v>
                </c:pt>
              </c:numCache>
            </c:numRef>
          </c:val>
        </c:ser>
        <c:dLbls>
          <c:showLegendKey val="0"/>
          <c:showVal val="0"/>
          <c:showCatName val="0"/>
          <c:showSerName val="0"/>
          <c:showPercent val="0"/>
          <c:showBubbleSize val="0"/>
        </c:dLbls>
        <c:gapWidth val="150"/>
        <c:overlap val="-75"/>
        <c:axId val="265310208"/>
        <c:axId val="254514304"/>
      </c:barChart>
      <c:catAx>
        <c:axId val="248509184"/>
        <c:scaling>
          <c:orientation val="maxMin"/>
        </c:scaling>
        <c:delete val="0"/>
        <c:axPos val="l"/>
        <c:majorTickMark val="out"/>
        <c:minorTickMark val="none"/>
        <c:tickLblPos val="nextTo"/>
        <c:crossAx val="254508032"/>
        <c:crosses val="autoZero"/>
        <c:auto val="1"/>
        <c:lblAlgn val="ctr"/>
        <c:lblOffset val="100"/>
        <c:noMultiLvlLbl val="0"/>
      </c:catAx>
      <c:valAx>
        <c:axId val="254508032"/>
        <c:scaling>
          <c:orientation val="minMax"/>
          <c:min val="0"/>
        </c:scaling>
        <c:delete val="0"/>
        <c:axPos val="t"/>
        <c:numFmt formatCode="[$$-409]#,##0.00" sourceLinked="0"/>
        <c:majorTickMark val="out"/>
        <c:minorTickMark val="none"/>
        <c:tickLblPos val="high"/>
        <c:crossAx val="248509184"/>
        <c:crosses val="autoZero"/>
        <c:crossBetween val="between"/>
        <c:majorUnit val="50000"/>
      </c:valAx>
      <c:valAx>
        <c:axId val="254514304"/>
        <c:scaling>
          <c:orientation val="minMax"/>
          <c:max val="100"/>
        </c:scaling>
        <c:delete val="0"/>
        <c:axPos val="b"/>
        <c:numFmt formatCode="0" sourceLinked="1"/>
        <c:majorTickMark val="out"/>
        <c:minorTickMark val="none"/>
        <c:tickLblPos val="high"/>
        <c:crossAx val="265310208"/>
        <c:crosses val="autoZero"/>
        <c:crossBetween val="between"/>
      </c:valAx>
      <c:catAx>
        <c:axId val="265310208"/>
        <c:scaling>
          <c:orientation val="minMax"/>
        </c:scaling>
        <c:delete val="1"/>
        <c:axPos val="l"/>
        <c:majorTickMark val="out"/>
        <c:minorTickMark val="none"/>
        <c:tickLblPos val="nextTo"/>
        <c:crossAx val="25451430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a:t>
            </a:r>
          </a:p>
        </c:rich>
      </c:tx>
      <c:overlay val="0"/>
    </c:title>
    <c:autoTitleDeleted val="0"/>
    <c:plotArea>
      <c:layout/>
      <c:barChart>
        <c:barDir val="bar"/>
        <c:grouping val="clustered"/>
        <c:varyColors val="0"/>
        <c:ser>
          <c:idx val="0"/>
          <c:order val="0"/>
          <c:tx>
            <c:strRef>
              <c:f>'Avg Salary p. State - Top 3'!$J$5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3'!$I$6:$I$8</c:f>
              <c:strCache>
                <c:ptCount val="3"/>
                <c:pt idx="0">
                  <c:v>NY</c:v>
                </c:pt>
                <c:pt idx="1">
                  <c:v>IL</c:v>
                </c:pt>
                <c:pt idx="2">
                  <c:v>NC</c:v>
                </c:pt>
              </c:strCache>
            </c:strRef>
          </c:cat>
          <c:val>
            <c:numRef>
              <c:f>'Avg Salary p. State - Top 3'!$J$6:$J$8</c:f>
              <c:numCache>
                <c:formatCode>_-[$$-409]* #,##0.00_ ;_-[$$-409]* \-#,##0.00\ ;_-[$$-409]* "-"??_ ;_-@_ </c:formatCode>
                <c:ptCount val="3"/>
                <c:pt idx="0">
                  <c:v>125642.85714285714</c:v>
                </c:pt>
                <c:pt idx="1">
                  <c:v>201583.33333333334</c:v>
                </c:pt>
                <c:pt idx="2">
                  <c:v>117000</c:v>
                </c:pt>
              </c:numCache>
            </c:numRef>
          </c:val>
        </c:ser>
        <c:dLbls>
          <c:dLblPos val="inBase"/>
          <c:showLegendKey val="0"/>
          <c:showVal val="1"/>
          <c:showCatName val="0"/>
          <c:showSerName val="0"/>
          <c:showPercent val="0"/>
          <c:showBubbleSize val="0"/>
        </c:dLbls>
        <c:gapWidth val="150"/>
        <c:overlap val="-75"/>
        <c:axId val="310891264"/>
        <c:axId val="310892800"/>
      </c:barChart>
      <c:barChart>
        <c:barDir val="bar"/>
        <c:grouping val="clustered"/>
        <c:varyColors val="0"/>
        <c:ser>
          <c:idx val="1"/>
          <c:order val="1"/>
          <c:tx>
            <c:strRef>
              <c:f>'Avg Salary p. State - Top 3'!$K$5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3'!$I$6:$I$8</c:f>
              <c:strCache>
                <c:ptCount val="3"/>
                <c:pt idx="0">
                  <c:v>NY</c:v>
                </c:pt>
                <c:pt idx="1">
                  <c:v>IL</c:v>
                </c:pt>
                <c:pt idx="2">
                  <c:v>NC</c:v>
                </c:pt>
              </c:strCache>
            </c:strRef>
          </c:cat>
          <c:val>
            <c:numRef>
              <c:f>'Avg Salary p. State - Top 3'!$K$6:$K$8</c:f>
              <c:numCache>
                <c:formatCode>General</c:formatCode>
                <c:ptCount val="3"/>
                <c:pt idx="0">
                  <c:v>7</c:v>
                </c:pt>
                <c:pt idx="1">
                  <c:v>6</c:v>
                </c:pt>
                <c:pt idx="2">
                  <c:v>3</c:v>
                </c:pt>
              </c:numCache>
            </c:numRef>
          </c:val>
        </c:ser>
        <c:dLbls>
          <c:showLegendKey val="0"/>
          <c:showVal val="0"/>
          <c:showCatName val="0"/>
          <c:showSerName val="0"/>
          <c:showPercent val="0"/>
          <c:showBubbleSize val="0"/>
        </c:dLbls>
        <c:gapWidth val="150"/>
        <c:overlap val="-75"/>
        <c:axId val="334678272"/>
        <c:axId val="334676352"/>
      </c:barChart>
      <c:catAx>
        <c:axId val="310891264"/>
        <c:scaling>
          <c:orientation val="maxMin"/>
        </c:scaling>
        <c:delete val="0"/>
        <c:axPos val="l"/>
        <c:majorTickMark val="out"/>
        <c:minorTickMark val="none"/>
        <c:tickLblPos val="nextTo"/>
        <c:crossAx val="310892800"/>
        <c:crosses val="autoZero"/>
        <c:auto val="1"/>
        <c:lblAlgn val="ctr"/>
        <c:lblOffset val="100"/>
        <c:noMultiLvlLbl val="0"/>
      </c:catAx>
      <c:valAx>
        <c:axId val="310892800"/>
        <c:scaling>
          <c:orientation val="minMax"/>
          <c:min val="0"/>
        </c:scaling>
        <c:delete val="0"/>
        <c:axPos val="t"/>
        <c:numFmt formatCode="[$$-409]#,##0.00" sourceLinked="0"/>
        <c:majorTickMark val="out"/>
        <c:minorTickMark val="none"/>
        <c:tickLblPos val="high"/>
        <c:crossAx val="310891264"/>
        <c:crosses val="autoZero"/>
        <c:crossBetween val="between"/>
        <c:majorUnit val="100000"/>
      </c:valAx>
      <c:valAx>
        <c:axId val="334676352"/>
        <c:scaling>
          <c:orientation val="minMax"/>
          <c:max val="50"/>
          <c:min val="0"/>
        </c:scaling>
        <c:delete val="0"/>
        <c:axPos val="b"/>
        <c:numFmt formatCode="General" sourceLinked="1"/>
        <c:majorTickMark val="out"/>
        <c:minorTickMark val="none"/>
        <c:tickLblPos val="high"/>
        <c:crossAx val="334678272"/>
        <c:crosses val="autoZero"/>
        <c:crossBetween val="between"/>
      </c:valAx>
      <c:catAx>
        <c:axId val="334678272"/>
        <c:scaling>
          <c:orientation val="minMax"/>
        </c:scaling>
        <c:delete val="1"/>
        <c:axPos val="l"/>
        <c:majorTickMark val="out"/>
        <c:minorTickMark val="none"/>
        <c:tickLblPos val="nextTo"/>
        <c:crossAx val="33467635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aseline="0"/>
              <a:t>Information Technology - CA</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State'!$B$8,'IT Salary - Rev. p. State'!$F$8,'IT Salary - Rev. p. State'!$J$8)</c:f>
              <c:numCache>
                <c:formatCode>_-[$$-409]* #,##0.00_ ;_-[$$-409]* \-#,##0.00\ ;_-[$$-409]* "-"??_ ;_-@_ </c:formatCode>
                <c:ptCount val="3"/>
                <c:pt idx="0">
                  <c:v>144725</c:v>
                </c:pt>
                <c:pt idx="1">
                  <c:v>129500</c:v>
                </c:pt>
                <c:pt idx="2">
                  <c:v>128214.28571428571</c:v>
                </c:pt>
              </c:numCache>
            </c:numRef>
          </c:val>
        </c:ser>
        <c:dLbls>
          <c:dLblPos val="outEnd"/>
          <c:showLegendKey val="0"/>
          <c:showVal val="1"/>
          <c:showCatName val="0"/>
          <c:showSerName val="0"/>
          <c:showPercent val="0"/>
          <c:showBubbleSize val="0"/>
        </c:dLbls>
        <c:gapWidth val="150"/>
        <c:axId val="239405312"/>
        <c:axId val="239411200"/>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State'!$C$8,'IT Salary - Rev. p. State'!$G$8,'IT Salary - Rev. p. State'!$K$8)</c:f>
              <c:numCache>
                <c:formatCode>0</c:formatCode>
                <c:ptCount val="3"/>
                <c:pt idx="0">
                  <c:v>20</c:v>
                </c:pt>
                <c:pt idx="1">
                  <c:v>5</c:v>
                </c:pt>
                <c:pt idx="2" formatCode="General">
                  <c:v>14</c:v>
                </c:pt>
              </c:numCache>
            </c:numRef>
          </c:val>
        </c:ser>
        <c:dLbls>
          <c:showLegendKey val="0"/>
          <c:showVal val="0"/>
          <c:showCatName val="0"/>
          <c:showSerName val="0"/>
          <c:showPercent val="0"/>
          <c:showBubbleSize val="0"/>
        </c:dLbls>
        <c:gapWidth val="150"/>
        <c:axId val="239414272"/>
        <c:axId val="239412736"/>
      </c:barChart>
      <c:catAx>
        <c:axId val="239405312"/>
        <c:scaling>
          <c:orientation val="minMax"/>
        </c:scaling>
        <c:delete val="0"/>
        <c:axPos val="b"/>
        <c:numFmt formatCode="General" sourceLinked="1"/>
        <c:majorTickMark val="out"/>
        <c:minorTickMark val="none"/>
        <c:tickLblPos val="nextTo"/>
        <c:crossAx val="239411200"/>
        <c:crosses val="autoZero"/>
        <c:auto val="1"/>
        <c:lblAlgn val="ctr"/>
        <c:lblOffset val="100"/>
        <c:noMultiLvlLbl val="0"/>
      </c:catAx>
      <c:valAx>
        <c:axId val="239411200"/>
        <c:scaling>
          <c:orientation val="minMax"/>
          <c:min val="0"/>
        </c:scaling>
        <c:delete val="0"/>
        <c:axPos val="l"/>
        <c:majorGridlines/>
        <c:numFmt formatCode="[$$-409]#,##0.00" sourceLinked="0"/>
        <c:majorTickMark val="out"/>
        <c:minorTickMark val="none"/>
        <c:tickLblPos val="nextTo"/>
        <c:crossAx val="239405312"/>
        <c:crosses val="autoZero"/>
        <c:crossBetween val="between"/>
        <c:majorUnit val="35000"/>
      </c:valAx>
      <c:valAx>
        <c:axId val="239412736"/>
        <c:scaling>
          <c:orientation val="minMax"/>
        </c:scaling>
        <c:delete val="0"/>
        <c:axPos val="r"/>
        <c:numFmt formatCode="0" sourceLinked="1"/>
        <c:majorTickMark val="out"/>
        <c:minorTickMark val="none"/>
        <c:tickLblPos val="nextTo"/>
        <c:crossAx val="239414272"/>
        <c:crosses val="max"/>
        <c:crossBetween val="between"/>
      </c:valAx>
      <c:catAx>
        <c:axId val="239414272"/>
        <c:scaling>
          <c:orientation val="minMax"/>
        </c:scaling>
        <c:delete val="1"/>
        <c:axPos val="b"/>
        <c:majorTickMark val="out"/>
        <c:minorTickMark val="none"/>
        <c:tickLblPos val="nextTo"/>
        <c:crossAx val="23941273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a:t>
            </a:r>
            <a:r>
              <a:rPr lang="pl-PL" sz="1050" baseline="0"/>
              <a:t>NY</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State'!$B$9,'IT Salary - Rev. p. State'!$F$9,'IT Salary - Rev. p. State'!$J$10)</c:f>
              <c:numCache>
                <c:formatCode>_-[$$-409]* #,##0.00_ ;_-[$$-409]* \-#,##0.00\ ;_-[$$-409]* "-"??_ ;_-@_ </c:formatCode>
                <c:ptCount val="3"/>
                <c:pt idx="0">
                  <c:v>47000</c:v>
                </c:pt>
                <c:pt idx="1">
                  <c:v>122500</c:v>
                </c:pt>
                <c:pt idx="2">
                  <c:v>147000</c:v>
                </c:pt>
              </c:numCache>
            </c:numRef>
          </c:val>
        </c:ser>
        <c:dLbls>
          <c:showLegendKey val="0"/>
          <c:showVal val="0"/>
          <c:showCatName val="0"/>
          <c:showSerName val="0"/>
          <c:showPercent val="0"/>
          <c:showBubbleSize val="0"/>
        </c:dLbls>
        <c:gapWidth val="150"/>
        <c:axId val="239429120"/>
        <c:axId val="239430656"/>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State'!$C$9,'IT Salary - Rev. p. State'!$G$9,'IT Salary - Rev. p. State'!$K$10)</c:f>
              <c:numCache>
                <c:formatCode>0</c:formatCode>
                <c:ptCount val="3"/>
                <c:pt idx="0">
                  <c:v>2</c:v>
                </c:pt>
                <c:pt idx="1">
                  <c:v>4</c:v>
                </c:pt>
                <c:pt idx="2" formatCode="General">
                  <c:v>1</c:v>
                </c:pt>
              </c:numCache>
            </c:numRef>
          </c:val>
        </c:ser>
        <c:dLbls>
          <c:showLegendKey val="0"/>
          <c:showVal val="0"/>
          <c:showCatName val="0"/>
          <c:showSerName val="0"/>
          <c:showPercent val="0"/>
          <c:showBubbleSize val="0"/>
        </c:dLbls>
        <c:gapWidth val="150"/>
        <c:axId val="239442176"/>
        <c:axId val="239440640"/>
      </c:barChart>
      <c:catAx>
        <c:axId val="239429120"/>
        <c:scaling>
          <c:orientation val="minMax"/>
        </c:scaling>
        <c:delete val="0"/>
        <c:axPos val="b"/>
        <c:numFmt formatCode="General" sourceLinked="1"/>
        <c:majorTickMark val="out"/>
        <c:minorTickMark val="none"/>
        <c:tickLblPos val="nextTo"/>
        <c:crossAx val="239430656"/>
        <c:crosses val="autoZero"/>
        <c:auto val="1"/>
        <c:lblAlgn val="ctr"/>
        <c:lblOffset val="100"/>
        <c:noMultiLvlLbl val="0"/>
      </c:catAx>
      <c:valAx>
        <c:axId val="239430656"/>
        <c:scaling>
          <c:orientation val="minMax"/>
          <c:max val="180000"/>
          <c:min val="0"/>
        </c:scaling>
        <c:delete val="0"/>
        <c:axPos val="l"/>
        <c:majorGridlines/>
        <c:numFmt formatCode="[$$-409]#,##0.00" sourceLinked="0"/>
        <c:majorTickMark val="out"/>
        <c:minorTickMark val="none"/>
        <c:tickLblPos val="nextTo"/>
        <c:crossAx val="239429120"/>
        <c:crosses val="autoZero"/>
        <c:crossBetween val="between"/>
        <c:majorUnit val="30000"/>
      </c:valAx>
      <c:valAx>
        <c:axId val="239440640"/>
        <c:scaling>
          <c:orientation val="minMax"/>
          <c:max val="10"/>
        </c:scaling>
        <c:delete val="0"/>
        <c:axPos val="r"/>
        <c:numFmt formatCode="0" sourceLinked="1"/>
        <c:majorTickMark val="out"/>
        <c:minorTickMark val="none"/>
        <c:tickLblPos val="nextTo"/>
        <c:crossAx val="239442176"/>
        <c:crosses val="max"/>
        <c:crossBetween val="between"/>
        <c:majorUnit val="2"/>
      </c:valAx>
      <c:catAx>
        <c:axId val="239442176"/>
        <c:scaling>
          <c:orientation val="minMax"/>
        </c:scaling>
        <c:delete val="1"/>
        <c:axPos val="b"/>
        <c:majorTickMark val="out"/>
        <c:minorTickMark val="none"/>
        <c:tickLblPos val="nextTo"/>
        <c:crossAx val="23944064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WA</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cat>
            <c:strRef>
              <c:f>('IT Salary - Rev. p. State'!$A$3,'IT Salary - Rev. p. State'!$I$3)</c:f>
              <c:strCache>
                <c:ptCount val="2"/>
                <c:pt idx="0">
                  <c:v>Up to $100 million revenue</c:v>
                </c:pt>
                <c:pt idx="1">
                  <c:v>Above $1 billion revenue</c:v>
                </c:pt>
              </c:strCache>
            </c:strRef>
          </c:cat>
          <c:val>
            <c:numRef>
              <c:f>('IT Salary - Rev. p. State'!$B$10,'IT Salary - Rev. p. State'!$J$9)</c:f>
              <c:numCache>
                <c:formatCode>_-[$$-409]* #,##0.00_ ;_-[$$-409]* \-#,##0.00\ ;_-[$$-409]* "-"??_ ;_-@_ </c:formatCode>
                <c:ptCount val="2"/>
                <c:pt idx="0">
                  <c:v>89000</c:v>
                </c:pt>
                <c:pt idx="1">
                  <c:v>184500</c:v>
                </c:pt>
              </c:numCache>
            </c:numRef>
          </c:val>
        </c:ser>
        <c:dLbls>
          <c:dLblPos val="outEnd"/>
          <c:showLegendKey val="0"/>
          <c:showVal val="1"/>
          <c:showCatName val="0"/>
          <c:showSerName val="0"/>
          <c:showPercent val="0"/>
          <c:showBubbleSize val="0"/>
        </c:dLbls>
        <c:gapWidth val="150"/>
        <c:axId val="239477888"/>
        <c:axId val="239479424"/>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State'!$I$3)</c:f>
              <c:strCache>
                <c:ptCount val="2"/>
                <c:pt idx="0">
                  <c:v>Up to $100 million revenue</c:v>
                </c:pt>
                <c:pt idx="1">
                  <c:v>Above $1 billion revenue</c:v>
                </c:pt>
              </c:strCache>
            </c:strRef>
          </c:cat>
          <c:val>
            <c:numRef>
              <c:f>('IT Salary - Rev. p. State'!$C$10,'IT Salary - Rev. p. State'!$K$9)</c:f>
              <c:numCache>
                <c:formatCode>General</c:formatCode>
                <c:ptCount val="2"/>
                <c:pt idx="0" formatCode="0">
                  <c:v>1</c:v>
                </c:pt>
                <c:pt idx="1">
                  <c:v>2</c:v>
                </c:pt>
              </c:numCache>
            </c:numRef>
          </c:val>
        </c:ser>
        <c:dLbls>
          <c:showLegendKey val="0"/>
          <c:showVal val="0"/>
          <c:showCatName val="0"/>
          <c:showSerName val="0"/>
          <c:showPercent val="0"/>
          <c:showBubbleSize val="0"/>
        </c:dLbls>
        <c:gapWidth val="150"/>
        <c:axId val="239499136"/>
        <c:axId val="239497600"/>
      </c:barChart>
      <c:catAx>
        <c:axId val="239477888"/>
        <c:scaling>
          <c:orientation val="minMax"/>
        </c:scaling>
        <c:delete val="0"/>
        <c:axPos val="b"/>
        <c:numFmt formatCode="General" sourceLinked="1"/>
        <c:majorTickMark val="out"/>
        <c:minorTickMark val="none"/>
        <c:tickLblPos val="nextTo"/>
        <c:crossAx val="239479424"/>
        <c:crosses val="autoZero"/>
        <c:auto val="1"/>
        <c:lblAlgn val="ctr"/>
        <c:lblOffset val="100"/>
        <c:noMultiLvlLbl val="0"/>
      </c:catAx>
      <c:valAx>
        <c:axId val="239479424"/>
        <c:scaling>
          <c:orientation val="minMax"/>
          <c:max val="250000"/>
          <c:min val="0"/>
        </c:scaling>
        <c:delete val="0"/>
        <c:axPos val="l"/>
        <c:majorGridlines/>
        <c:numFmt formatCode="[$$-409]#,##0.00" sourceLinked="0"/>
        <c:majorTickMark val="out"/>
        <c:minorTickMark val="none"/>
        <c:tickLblPos val="nextTo"/>
        <c:crossAx val="239477888"/>
        <c:crosses val="autoZero"/>
        <c:crossBetween val="between"/>
        <c:majorUnit val="50000"/>
      </c:valAx>
      <c:valAx>
        <c:axId val="239497600"/>
        <c:scaling>
          <c:orientation val="minMax"/>
          <c:max val="10"/>
        </c:scaling>
        <c:delete val="0"/>
        <c:axPos val="r"/>
        <c:numFmt formatCode="0" sourceLinked="1"/>
        <c:majorTickMark val="out"/>
        <c:minorTickMark val="none"/>
        <c:tickLblPos val="nextTo"/>
        <c:crossAx val="239499136"/>
        <c:crosses val="max"/>
        <c:crossBetween val="between"/>
        <c:minorUnit val="2"/>
      </c:valAx>
      <c:catAx>
        <c:axId val="239499136"/>
        <c:scaling>
          <c:orientation val="minMax"/>
        </c:scaling>
        <c:delete val="1"/>
        <c:axPos val="b"/>
        <c:majorTickMark val="out"/>
        <c:minorTickMark val="none"/>
        <c:tickLblPos val="nextTo"/>
        <c:crossAx val="23949760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MA</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State'!$B$8,'B&amp;P Salary - Rev. p. State'!$F$9,'B&amp;P Salary - Rev. p. State'!$J$10)</c:f>
              <c:numCache>
                <c:formatCode>_-[$$-409]* #,##0.00_ ;_-[$$-409]* \-#,##0.00\ ;_-[$$-409]* "-"??_ ;_-@_ </c:formatCode>
                <c:ptCount val="3"/>
                <c:pt idx="0">
                  <c:v>107500</c:v>
                </c:pt>
                <c:pt idx="1">
                  <c:v>105500</c:v>
                </c:pt>
                <c:pt idx="2">
                  <c:v>122451.6129032258</c:v>
                </c:pt>
              </c:numCache>
            </c:numRef>
          </c:val>
        </c:ser>
        <c:dLbls>
          <c:showLegendKey val="0"/>
          <c:showVal val="0"/>
          <c:showCatName val="0"/>
          <c:showSerName val="0"/>
          <c:showPercent val="0"/>
          <c:showBubbleSize val="0"/>
        </c:dLbls>
        <c:gapWidth val="150"/>
        <c:axId val="239747840"/>
        <c:axId val="239749376"/>
      </c:barChart>
      <c:barChart>
        <c:barDir val="col"/>
        <c:grouping val="clustered"/>
        <c:varyColors val="0"/>
        <c:ser>
          <c:idx val="1"/>
          <c:order val="1"/>
          <c:tx>
            <c:strRef>
              <c:f>'B&amp;P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State'!$C$8,'B&amp;P Salary - Rev. p. State'!$G$9,'B&amp;P Salary - Rev. p. State'!$K$10)</c:f>
              <c:numCache>
                <c:formatCode>0</c:formatCode>
                <c:ptCount val="3"/>
                <c:pt idx="0">
                  <c:v>6</c:v>
                </c:pt>
                <c:pt idx="1">
                  <c:v>5</c:v>
                </c:pt>
                <c:pt idx="2" formatCode="General">
                  <c:v>31</c:v>
                </c:pt>
              </c:numCache>
            </c:numRef>
          </c:val>
        </c:ser>
        <c:dLbls>
          <c:showLegendKey val="0"/>
          <c:showVal val="0"/>
          <c:showCatName val="0"/>
          <c:showSerName val="0"/>
          <c:showPercent val="0"/>
          <c:showBubbleSize val="0"/>
        </c:dLbls>
        <c:gapWidth val="150"/>
        <c:axId val="239752704"/>
        <c:axId val="239751168"/>
      </c:barChart>
      <c:catAx>
        <c:axId val="239747840"/>
        <c:scaling>
          <c:orientation val="minMax"/>
        </c:scaling>
        <c:delete val="0"/>
        <c:axPos val="b"/>
        <c:numFmt formatCode="General" sourceLinked="1"/>
        <c:majorTickMark val="out"/>
        <c:minorTickMark val="none"/>
        <c:tickLblPos val="nextTo"/>
        <c:crossAx val="239749376"/>
        <c:crosses val="autoZero"/>
        <c:auto val="1"/>
        <c:lblAlgn val="ctr"/>
        <c:lblOffset val="100"/>
        <c:noMultiLvlLbl val="0"/>
      </c:catAx>
      <c:valAx>
        <c:axId val="239749376"/>
        <c:scaling>
          <c:orientation val="minMax"/>
          <c:min val="0"/>
        </c:scaling>
        <c:delete val="0"/>
        <c:axPos val="l"/>
        <c:majorGridlines/>
        <c:numFmt formatCode="[$$-409]#,##0.00" sourceLinked="0"/>
        <c:majorTickMark val="out"/>
        <c:minorTickMark val="none"/>
        <c:tickLblPos val="nextTo"/>
        <c:crossAx val="239747840"/>
        <c:crosses val="autoZero"/>
        <c:crossBetween val="between"/>
        <c:majorUnit val="25000"/>
      </c:valAx>
      <c:valAx>
        <c:axId val="239751168"/>
        <c:scaling>
          <c:orientation val="minMax"/>
          <c:max val="50"/>
        </c:scaling>
        <c:delete val="0"/>
        <c:axPos val="r"/>
        <c:numFmt formatCode="0" sourceLinked="1"/>
        <c:majorTickMark val="out"/>
        <c:minorTickMark val="none"/>
        <c:tickLblPos val="nextTo"/>
        <c:crossAx val="239752704"/>
        <c:crosses val="max"/>
        <c:crossBetween val="between"/>
      </c:valAx>
      <c:catAx>
        <c:axId val="239752704"/>
        <c:scaling>
          <c:orientation val="minMax"/>
        </c:scaling>
        <c:delete val="1"/>
        <c:axPos val="b"/>
        <c:majorTickMark val="out"/>
        <c:minorTickMark val="none"/>
        <c:tickLblPos val="nextTo"/>
        <c:crossAx val="23975116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CA</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State'!$B$9,'B&amp;P Salary - Rev. p. State'!$F$8,'B&amp;P Salary - Rev. p. State'!$J$8)</c:f>
              <c:numCache>
                <c:formatCode>_-[$$-409]* #,##0.00_ ;_-[$$-409]* \-#,##0.00\ ;_-[$$-409]* "-"??_ ;_-@_ </c:formatCode>
                <c:ptCount val="3"/>
                <c:pt idx="0">
                  <c:v>91000</c:v>
                </c:pt>
                <c:pt idx="1">
                  <c:v>171000</c:v>
                </c:pt>
                <c:pt idx="2">
                  <c:v>153785.71428571429</c:v>
                </c:pt>
              </c:numCache>
            </c:numRef>
          </c:val>
        </c:ser>
        <c:dLbls>
          <c:showLegendKey val="0"/>
          <c:showVal val="0"/>
          <c:showCatName val="0"/>
          <c:showSerName val="0"/>
          <c:showPercent val="0"/>
          <c:showBubbleSize val="0"/>
        </c:dLbls>
        <c:gapWidth val="150"/>
        <c:axId val="239788032"/>
        <c:axId val="239789568"/>
      </c:barChart>
      <c:barChart>
        <c:barDir val="col"/>
        <c:grouping val="clustered"/>
        <c:varyColors val="0"/>
        <c:ser>
          <c:idx val="1"/>
          <c:order val="1"/>
          <c:tx>
            <c:strRef>
              <c:f>'B&amp;P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State'!$C$9,'B&amp;P Salary - Rev. p. State'!$G$8,'B&amp;P Salary - Rev. p. State'!$K$8)</c:f>
              <c:numCache>
                <c:formatCode>0</c:formatCode>
                <c:ptCount val="3"/>
                <c:pt idx="0">
                  <c:v>6</c:v>
                </c:pt>
                <c:pt idx="1">
                  <c:v>2</c:v>
                </c:pt>
                <c:pt idx="2" formatCode="General">
                  <c:v>7</c:v>
                </c:pt>
              </c:numCache>
            </c:numRef>
          </c:val>
        </c:ser>
        <c:dLbls>
          <c:showLegendKey val="0"/>
          <c:showVal val="0"/>
          <c:showCatName val="0"/>
          <c:showSerName val="0"/>
          <c:showPercent val="0"/>
          <c:showBubbleSize val="0"/>
        </c:dLbls>
        <c:gapWidth val="150"/>
        <c:axId val="239796992"/>
        <c:axId val="239791104"/>
      </c:barChart>
      <c:catAx>
        <c:axId val="239788032"/>
        <c:scaling>
          <c:orientation val="minMax"/>
        </c:scaling>
        <c:delete val="0"/>
        <c:axPos val="b"/>
        <c:numFmt formatCode="General" sourceLinked="1"/>
        <c:majorTickMark val="out"/>
        <c:minorTickMark val="none"/>
        <c:tickLblPos val="nextTo"/>
        <c:crossAx val="239789568"/>
        <c:crosses val="autoZero"/>
        <c:auto val="1"/>
        <c:lblAlgn val="ctr"/>
        <c:lblOffset val="100"/>
        <c:noMultiLvlLbl val="0"/>
      </c:catAx>
      <c:valAx>
        <c:axId val="239789568"/>
        <c:scaling>
          <c:orientation val="minMax"/>
          <c:min val="0"/>
        </c:scaling>
        <c:delete val="0"/>
        <c:axPos val="l"/>
        <c:majorGridlines/>
        <c:numFmt formatCode="[$$-409]#,##0.00" sourceLinked="0"/>
        <c:majorTickMark val="out"/>
        <c:minorTickMark val="none"/>
        <c:tickLblPos val="nextTo"/>
        <c:crossAx val="239788032"/>
        <c:crosses val="autoZero"/>
        <c:crossBetween val="between"/>
        <c:majorUnit val="40000"/>
      </c:valAx>
      <c:valAx>
        <c:axId val="239791104"/>
        <c:scaling>
          <c:orientation val="minMax"/>
          <c:max val="20"/>
        </c:scaling>
        <c:delete val="0"/>
        <c:axPos val="r"/>
        <c:numFmt formatCode="0" sourceLinked="1"/>
        <c:majorTickMark val="out"/>
        <c:minorTickMark val="none"/>
        <c:tickLblPos val="nextTo"/>
        <c:crossAx val="239796992"/>
        <c:crosses val="max"/>
        <c:crossBetween val="between"/>
        <c:minorUnit val="4"/>
      </c:valAx>
      <c:catAx>
        <c:axId val="239796992"/>
        <c:scaling>
          <c:orientation val="minMax"/>
        </c:scaling>
        <c:delete val="1"/>
        <c:axPos val="b"/>
        <c:majorTickMark val="out"/>
        <c:minorTickMark val="none"/>
        <c:tickLblPos val="nextTo"/>
        <c:crossAx val="23979110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20</xdr:col>
      <xdr:colOff>457200</xdr:colOff>
      <xdr:row>91</xdr:row>
      <xdr:rowOff>76201</xdr:rowOff>
    </xdr:to>
    <xdr:sp macro="" textlink="">
      <xdr:nvSpPr>
        <xdr:cNvPr id="2" name="TextBox 1"/>
        <xdr:cNvSpPr txBox="1"/>
      </xdr:nvSpPr>
      <xdr:spPr>
        <a:xfrm>
          <a:off x="9525" y="9525"/>
          <a:ext cx="12639675" cy="17402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Here I wanted to present the process and steps that I took to perform the data Analysis as visible in the file.</a:t>
          </a:r>
        </a:p>
        <a:p>
          <a:endParaRPr lang="pl-PL" sz="1100"/>
        </a:p>
        <a:p>
          <a:r>
            <a:rPr lang="pl-PL" sz="1100"/>
            <a:t>I</a:t>
          </a:r>
          <a:r>
            <a:rPr lang="pl-PL" sz="1100" baseline="0"/>
            <a:t> want to start by saying that I created this analysis using Excel 2010, and some of the more advanced features were unavailable. Hence some of the steps here might not be the most optimal ones. </a:t>
          </a:r>
          <a:br>
            <a:rPr lang="pl-PL" sz="1100" baseline="0"/>
          </a:br>
          <a:r>
            <a:rPr lang="pl-PL" sz="1100" baseline="0"/>
            <a:t/>
          </a:r>
          <a:br>
            <a:rPr lang="pl-PL" sz="1100" baseline="0"/>
          </a:br>
          <a:r>
            <a:rPr lang="pl-PL" sz="1400" b="1" i="1" baseline="0"/>
            <a:t>Data Cleaning</a:t>
          </a:r>
          <a:r>
            <a:rPr lang="pl-PL" sz="1100" baseline="0"/>
            <a:t/>
          </a:r>
          <a:br>
            <a:rPr lang="pl-PL" sz="1100" baseline="0"/>
          </a:br>
          <a:r>
            <a:rPr lang="pl-PL" sz="1100" baseline="0"/>
            <a:t/>
          </a:r>
          <a:br>
            <a:rPr lang="pl-PL" sz="1100" baseline="0"/>
          </a:br>
          <a:r>
            <a:rPr lang="pl-PL" sz="1100" b="0" i="0" u="none" strike="noStrike">
              <a:solidFill>
                <a:schemeClr val="dk1"/>
              </a:solidFill>
              <a:effectLst/>
              <a:latin typeface="+mn-lt"/>
              <a:ea typeface="+mn-ea"/>
              <a:cs typeface="+mn-cs"/>
            </a:rPr>
            <a:t>First, when I opened the file and checked the "Raw Data" it turned out that the data was not presented in a typical CSV format. While commas separated the values, some of the separated data distorted the output.</a:t>
          </a:r>
          <a:r>
            <a:rPr lang="pl-PL"/>
            <a:t> </a:t>
          </a:r>
          <a:br>
            <a:rPr lang="pl-PL"/>
          </a:br>
          <a:r>
            <a:rPr lang="pl-PL"/>
            <a:t/>
          </a:r>
          <a:br>
            <a:rPr lang="pl-PL"/>
          </a:br>
          <a:r>
            <a:rPr lang="pl-PL" sz="1100" b="0" i="0" u="none" strike="noStrike">
              <a:solidFill>
                <a:schemeClr val="dk1"/>
              </a:solidFill>
              <a:effectLst/>
              <a:latin typeface="+mn-lt"/>
              <a:ea typeface="+mn-ea"/>
              <a:cs typeface="+mn-cs"/>
            </a:rPr>
            <a:t>Unfortunately, I was unable to clean that distored data using Excel tools, so I referred to Python and its libraries to at least load it in the correct format and clean it superficially. (Python file available in the GitHub Excel folder).</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I decided to completely delete the "Job Description" column as that was the column that affected the outcome. I then exported that file to CSV again and pasted the data here. The result </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is in the </a:t>
          </a:r>
          <a:r>
            <a:rPr lang="pl-PL"/>
            <a:t> </a:t>
          </a:r>
          <a:r>
            <a:rPr lang="pl-PL" sz="1100" b="0" i="0" u="none" strike="noStrike">
              <a:solidFill>
                <a:schemeClr val="dk1"/>
              </a:solidFill>
              <a:effectLst/>
              <a:latin typeface="+mn-lt"/>
              <a:ea typeface="+mn-ea"/>
              <a:cs typeface="+mn-cs"/>
            </a:rPr>
            <a:t>"Raw Data - Python Cleaned" sheet.</a:t>
          </a:r>
          <a:r>
            <a:rPr lang="pl-PL"/>
            <a:t> </a:t>
          </a:r>
          <a:br>
            <a:rPr lang="pl-PL"/>
          </a:br>
          <a:r>
            <a:rPr lang="pl-PL"/>
            <a:t/>
          </a:r>
          <a:br>
            <a:rPr lang="pl-PL"/>
          </a:br>
          <a:r>
            <a:rPr lang="pl-PL" sz="1100" b="0" i="0" u="none" strike="noStrike">
              <a:solidFill>
                <a:schemeClr val="dk1"/>
              </a:solidFill>
              <a:effectLst/>
              <a:latin typeface="+mn-lt"/>
              <a:ea typeface="+mn-ea"/>
              <a:cs typeface="+mn-cs"/>
            </a:rPr>
            <a:t>I then took the data and went through Text to Columns to turn it into columns. However, I changed some of the number columns' data</a:t>
          </a:r>
          <a:r>
            <a:rPr lang="pl-PL" sz="1100" b="0" i="0" u="none" strike="noStrike" baseline="0">
              <a:solidFill>
                <a:schemeClr val="dk1"/>
              </a:solidFill>
              <a:effectLst/>
              <a:latin typeface="+mn-lt"/>
              <a:ea typeface="+mn-ea"/>
              <a:cs typeface="+mn-cs"/>
            </a:rPr>
            <a:t> types to text. The reason was that the decimal numbers in my Excel are set up similarly to how we show the date in Poland; for example, if the decimal number is 25.12, it would turn into a date. 25.dec</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Once I had the columns, I decided to delete those</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that I would certainly not need:</a:t>
          </a:r>
          <a:r>
            <a:rPr lang="pl-PL"/>
            <a:t> </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Unnamed: 0, Rating, Company Name, Headquarters, Size, Founded, Type of ownership, Competitors, employer_provided</a:t>
          </a:r>
          <a:r>
            <a:rPr lang="pl-PL"/>
            <a:t> </a:t>
          </a:r>
          <a:r>
            <a:rPr lang="pl-PL" sz="1100" b="0" i="0" u="none" strike="noStrike">
              <a:solidFill>
                <a:schemeClr val="dk1"/>
              </a:solidFill>
              <a:effectLst/>
              <a:latin typeface="+mn-lt"/>
              <a:ea typeface="+mn-ea"/>
              <a:cs typeface="+mn-cs"/>
            </a:rPr>
            <a:t>company_txt, job_state, same_state, age, python_yn, R_yn, spark, aws, excel, job_simp, seniority, desc_len, num_comp</a:t>
          </a:r>
          <a:r>
            <a:rPr lang="pl-PL"/>
            <a:t> </a:t>
          </a:r>
        </a:p>
        <a:p>
          <a:endParaRPr lang="pl-PL"/>
        </a:p>
        <a:p>
          <a:r>
            <a:rPr lang="pl-PL"/>
            <a:t>After that, I used the</a:t>
          </a:r>
          <a:r>
            <a:rPr lang="pl-PL" baseline="0"/>
            <a:t> below function to clean and trim all the values:</a:t>
          </a:r>
        </a:p>
        <a:p>
          <a:endParaRPr lang="pl-PL" baseline="0"/>
        </a:p>
        <a:p>
          <a:r>
            <a:rPr lang="pl-PL" baseline="0"/>
            <a:t>=CLEAN(TRIM(cell))</a:t>
          </a:r>
          <a:r>
            <a:rPr lang="pl-PL"/>
            <a:t/>
          </a:r>
          <a:br>
            <a:rPr lang="pl-PL"/>
          </a:br>
          <a:r>
            <a:rPr lang="pl-PL"/>
            <a:t/>
          </a:r>
          <a:br>
            <a:rPr lang="pl-PL"/>
          </a:br>
          <a:r>
            <a:rPr lang="pl-PL" sz="1100" b="0" i="0" u="none" strike="noStrike">
              <a:solidFill>
                <a:schemeClr val="dk1"/>
              </a:solidFill>
              <a:effectLst/>
              <a:latin typeface="+mn-lt"/>
              <a:ea typeface="+mn-ea"/>
              <a:cs typeface="+mn-cs"/>
            </a:rPr>
            <a:t>Because, in my analysis, I mainly needed an average yearly salary, I decided to delete the rows that had anything other than "0" (False) in the "Hourly" column.</a:t>
          </a:r>
          <a:r>
            <a:rPr lang="pl-PL" sz="1100" b="0" i="0" u="none" strike="noStrike" baseline="0">
              <a:solidFill>
                <a:schemeClr val="dk1"/>
              </a:solidFill>
              <a:effectLst/>
              <a:latin typeface="+mn-lt"/>
              <a:ea typeface="+mn-ea"/>
              <a:cs typeface="+mn-cs"/>
            </a:rPr>
            <a:t> </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Since</a:t>
          </a:r>
          <a:r>
            <a:rPr lang="pl-PL" sz="1100" b="0" i="0" u="none" strike="noStrike">
              <a:solidFill>
                <a:schemeClr val="dk1"/>
              </a:solidFill>
              <a:effectLst/>
              <a:latin typeface="+mn-lt"/>
              <a:ea typeface="+mn-ea"/>
              <a:cs typeface="+mn-cs"/>
            </a:rPr>
            <a:t> we were not provided with the working hours for each job, it would be impossible to find the average yearly salary for those with a salary provided hourly and not yearly. </a:t>
          </a:r>
          <a:r>
            <a:rPr lang="pl-PL"/>
            <a:t> </a:t>
          </a:r>
          <a:br>
            <a:rPr lang="pl-PL"/>
          </a:br>
          <a:r>
            <a:rPr lang="pl-PL"/>
            <a:t/>
          </a:r>
          <a:br>
            <a:rPr lang="pl-PL"/>
          </a:br>
          <a:r>
            <a:rPr lang="pl-PL" sz="1100" b="0" i="0" u="none" strike="noStrike">
              <a:solidFill>
                <a:schemeClr val="dk1"/>
              </a:solidFill>
              <a:effectLst/>
              <a:latin typeface="+mn-lt"/>
              <a:ea typeface="+mn-ea"/>
              <a:cs typeface="+mn-cs"/>
            </a:rPr>
            <a:t>To do that, I created a helper column and typed a function that looked like that:</a:t>
          </a:r>
          <a:r>
            <a:rPr lang="pl-PL"/>
            <a:t> </a:t>
          </a:r>
          <a:br>
            <a:rPr lang="pl-PL"/>
          </a:br>
          <a:r>
            <a:rPr lang="pl-PL"/>
            <a:t/>
          </a:r>
          <a:br>
            <a:rPr lang="pl-PL"/>
          </a:br>
          <a:r>
            <a:rPr lang="pl-PL" sz="1100" b="0" i="0" u="none" strike="noStrike">
              <a:solidFill>
                <a:schemeClr val="dk1"/>
              </a:solidFill>
              <a:effectLst/>
              <a:latin typeface="+mn-lt"/>
              <a:ea typeface="+mn-ea"/>
              <a:cs typeface="+mn-cs"/>
            </a:rPr>
            <a:t>IF(B2 = 0, True, False)</a:t>
          </a:r>
          <a:r>
            <a:rPr lang="pl-PL"/>
            <a:t> </a:t>
          </a:r>
          <a:br>
            <a:rPr lang="pl-PL"/>
          </a:br>
          <a:r>
            <a:rPr lang="pl-PL"/>
            <a:t/>
          </a:r>
          <a:br>
            <a:rPr lang="pl-PL"/>
          </a:br>
          <a:r>
            <a:rPr lang="pl-PL" sz="1100" b="0" i="0" u="none" strike="noStrike">
              <a:solidFill>
                <a:schemeClr val="dk1"/>
              </a:solidFill>
              <a:effectLst/>
              <a:latin typeface="+mn-lt"/>
              <a:ea typeface="+mn-ea"/>
              <a:cs typeface="+mn-cs"/>
            </a:rPr>
            <a:t>I then applied it to all the rows. Once the function was added to all the cells and was referencing the "Hourly" column, I selected all the values in that helper column, and by using the find function</a:t>
          </a:r>
          <a:r>
            <a:rPr lang="pl-PL"/>
            <a:t> </a:t>
          </a:r>
          <a:r>
            <a:rPr lang="pl-PL" sz="1100" b="0" i="0" u="none" strike="noStrike">
              <a:solidFill>
                <a:schemeClr val="dk1"/>
              </a:solidFill>
              <a:effectLst/>
              <a:latin typeface="+mn-lt"/>
              <a:ea typeface="+mn-ea"/>
              <a:cs typeface="+mn-cs"/>
            </a:rPr>
            <a:t> I looked for all the cells with "False" values; I then selected all of them with ctrl+a and deleted the sheet rows. Once done, I deleted the Hourly column as I no longer needed it.</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Once done, I decided to clean any unknown or incorrect data in the "Sector"</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column. To do that, I used advanced filtering on the entire columns</a:t>
          </a:r>
          <a:r>
            <a:rPr lang="pl-PL" sz="1100" b="0" i="0" u="none" strike="noStrike" baseline="0">
              <a:solidFill>
                <a:schemeClr val="dk1"/>
              </a:solidFill>
              <a:effectLst/>
              <a:latin typeface="+mn-lt"/>
              <a:ea typeface="+mn-ea"/>
              <a:cs typeface="+mn-cs"/>
            </a:rPr>
            <a:t> to check the unique values. This allowed me to check if there were any incorrect values, and by using the find function, I  selected the cells  with them and deleted the sheet rows containing these cells.</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I left NA and unknown values untouched in other columns, as they were not core columns.</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At that point</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 moved on to cross-checking the three columns related to salaries. I purposefully left them for this exact step.</a:t>
          </a: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To do that, I needed to extract the min and max values from the Salary Estimate column and then use these two values to create a 3rd column with the average salary.</a:t>
          </a:r>
          <a:r>
            <a:rPr lang="pl-PL" sz="1400"/>
            <a:t> </a:t>
          </a:r>
          <a:r>
            <a:rPr lang="pl-PL" sz="1100" b="0" i="0" u="none" strike="noStrike">
              <a:solidFill>
                <a:schemeClr val="dk1"/>
              </a:solidFill>
              <a:effectLst/>
              <a:latin typeface="+mn-lt"/>
              <a:ea typeface="+mn-ea"/>
              <a:cs typeface="+mn-cs"/>
            </a:rPr>
            <a:t>However, because "Salary Estimate" is a text column, I had to make two helper columns and use two functions like this: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VALUE(MID(C2;FIND("$";C2)+1;(FIND("K";C2)-(FIND("$";C2)+1))))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VALUE(MID(C2;FIND("$";C2;FIND("-";C2))+1;(FIND("K";C2;FIND("-";C2))-(FIND("$";C2;FIND("-";C2))+1))))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These two functions exported the value between $ and K, which reflected the min and max salaries. They were then applied to the entire length of the referenced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With these two columns created, I made a third one, where I would use the Average function and apply it to the whole length of the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Now, with a simple cell-based comparison, </a:t>
          </a:r>
          <a:r>
            <a:rPr lang="pl-PL" sz="1100" b="0" i="0">
              <a:solidFill>
                <a:schemeClr val="dk1"/>
              </a:solidFill>
              <a:effectLst/>
              <a:latin typeface="+mn-lt"/>
              <a:ea typeface="+mn-ea"/>
              <a:cs typeface="+mn-cs"/>
            </a:rPr>
            <a:t>I just had to compare</a:t>
          </a:r>
          <a:r>
            <a:rPr lang="pl-PL" sz="1100" b="0" i="0"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the min,</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max, and avg with the min,max, and avg that was already present in the data. I then checked if the comparison returned any false results;</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luckily, there were non.</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With that done, I added three zeros to each value in these three columns, as the Yearly Salary was supposed to show in thousands.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This was done by using a function like this and applying it to every referenced cell:</a:t>
          </a:r>
          <a:r>
            <a:rPr lang="pl-PL" sz="1400"/>
            <a:t> </a:t>
          </a:r>
          <a:br>
            <a:rPr lang="pl-PL" sz="1400"/>
          </a:br>
          <a:r>
            <a:rPr lang="pl-PL" sz="1100" b="0" i="0" u="none" strike="noStrike">
              <a:solidFill>
                <a:schemeClr val="dk1"/>
              </a:solidFill>
              <a:effectLst/>
              <a:latin typeface="+mn-lt"/>
              <a:ea typeface="+mn-ea"/>
              <a:cs typeface="+mn-cs"/>
            </a:rPr>
            <a:t>VALUE(B2&amp;0&amp;0&amp;0)</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then copied all the correct data, pasted it as values and deleted the helper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As the final step, I wanted to separate the "Location" columns into two columns, one for the city and the other for the state, as in the analysis, I wanted to group the results by state.</a:t>
          </a:r>
          <a:r>
            <a:rPr lang="pl-PL" sz="1400"/>
            <a:t> </a:t>
          </a:r>
          <a:r>
            <a:rPr lang="pl-PL" sz="1100" b="0" i="0" u="none" strike="noStrike">
              <a:solidFill>
                <a:schemeClr val="dk1"/>
              </a:solidFill>
              <a:effectLst/>
              <a:latin typeface="+mn-lt"/>
              <a:ea typeface="+mn-ea"/>
              <a:cs typeface="+mn-cs"/>
            </a:rPr>
            <a:t>Since </a:t>
          </a:r>
          <a:r>
            <a:rPr lang="pl-PL" sz="1100" b="0" i="0">
              <a:solidFill>
                <a:schemeClr val="dk1"/>
              </a:solidFill>
              <a:effectLst/>
              <a:latin typeface="+mn-lt"/>
              <a:ea typeface="+mn-ea"/>
              <a:cs typeface="+mn-cs"/>
            </a:rPr>
            <a:t>commas separated the values in the "Location" column</a:t>
          </a:r>
          <a:r>
            <a:rPr lang="pl-PL" sz="1100" b="0" i="0" u="none" strike="noStrike">
              <a:solidFill>
                <a:schemeClr val="dk1"/>
              </a:solidFill>
              <a:effectLst/>
              <a:latin typeface="+mn-lt"/>
              <a:ea typeface="+mn-ea"/>
              <a:cs typeface="+mn-cs"/>
            </a:rPr>
            <a:t>, I used the Text to Columns function and it separated it into 3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Because that shouldn't happen, and there should've only been two columns, I applied a Filter to the 3rd - incorrect column and checked</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the values.</a:t>
          </a:r>
          <a:r>
            <a:rPr lang="pl-PL" sz="1400"/>
            <a:t> </a:t>
          </a:r>
          <a:r>
            <a:rPr lang="pl-PL" sz="1100" b="0" i="0">
              <a:solidFill>
                <a:schemeClr val="dk1"/>
              </a:solidFill>
              <a:effectLst/>
              <a:latin typeface="+mn-lt"/>
              <a:ea typeface="+mn-ea"/>
              <a:cs typeface="+mn-cs"/>
            </a:rPr>
            <a:t>One of the rows appeared to have </a:t>
          </a:r>
          <a:r>
            <a:rPr lang="pl-PL" sz="1100" b="0" i="0" u="none" strike="noStrike">
              <a:solidFill>
                <a:schemeClr val="dk1"/>
              </a:solidFill>
              <a:effectLst/>
              <a:latin typeface="+mn-lt"/>
              <a:ea typeface="+mn-ea"/>
              <a:cs typeface="+mn-cs"/>
            </a:rPr>
            <a:t>three values separated by commas instead of two. The</a:t>
          </a:r>
          <a:r>
            <a:rPr lang="pl-PL" sz="1100" b="0" i="0" u="none" strike="noStrike" baseline="0">
              <a:solidFill>
                <a:schemeClr val="dk1"/>
              </a:solidFill>
              <a:effectLst/>
              <a:latin typeface="+mn-lt"/>
              <a:ea typeface="+mn-ea"/>
              <a:cs typeface="+mn-cs"/>
            </a:rPr>
            <a:t> issue was resolved</a:t>
          </a:r>
          <a:r>
            <a:rPr lang="pl-PL" sz="1100" b="0" i="0" u="none" strike="noStrike">
              <a:solidFill>
                <a:schemeClr val="dk1"/>
              </a:solidFill>
              <a:effectLst/>
              <a:latin typeface="+mn-lt"/>
              <a:ea typeface="+mn-ea"/>
              <a:cs typeface="+mn-cs"/>
            </a:rPr>
            <a:t> simply deleting the additional value that shouldn't have been there.</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 table now appeared cleared, and I turned it into a table for better visibility; the result</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is in the "Clean Data" sheet.</a:t>
          </a:r>
          <a:r>
            <a:rPr lang="pl-PL" sz="1400"/>
            <a:t> </a:t>
          </a:r>
          <a:r>
            <a:rPr lang="pl-PL" sz="1100" b="0" i="0" u="none" strike="noStrike">
              <a:solidFill>
                <a:schemeClr val="dk1"/>
              </a:solidFill>
              <a:effectLst/>
              <a:latin typeface="+mn-lt"/>
              <a:ea typeface="+mn-ea"/>
              <a:cs typeface="+mn-cs"/>
            </a:rPr>
            <a:t>I left some columns that I didn't need for the analysis, but I saw them as fitting the overall theme of the project, and they are a great extension if any future analysis were to be made with that data</a:t>
          </a:r>
          <a:r>
            <a:rPr lang="pl-PL" sz="1400" b="0" i="0" u="none" strike="noStrike">
              <a:solidFill>
                <a:schemeClr val="dk1"/>
              </a:solidFill>
              <a:effectLst/>
              <a:latin typeface="+mn-lt"/>
              <a:ea typeface="+mn-ea"/>
              <a:cs typeface="+mn-cs"/>
            </a:rPr>
            <a:t>.</a:t>
          </a:r>
          <a:br>
            <a:rPr lang="pl-PL" sz="1400" b="0" i="0" u="none" strike="noStrike">
              <a:solidFill>
                <a:schemeClr val="dk1"/>
              </a:solidFill>
              <a:effectLst/>
              <a:latin typeface="+mn-lt"/>
              <a:ea typeface="+mn-ea"/>
              <a:cs typeface="+mn-cs"/>
            </a:rPr>
          </a:br>
          <a:r>
            <a:rPr lang="pl-PL" sz="1400" b="0" i="0" u="none" strike="noStrike">
              <a:solidFill>
                <a:schemeClr val="dk1"/>
              </a:solidFill>
              <a:effectLst/>
              <a:latin typeface="+mn-lt"/>
              <a:ea typeface="+mn-ea"/>
              <a:cs typeface="+mn-cs"/>
            </a:rPr>
            <a:t/>
          </a:r>
          <a:br>
            <a:rPr lang="pl-PL" sz="1400" b="0" i="0"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Pivot Tables and Visualizations</a:t>
          </a:r>
          <a:br>
            <a:rPr lang="pl-PL" sz="1400" b="1" i="1"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Now I moved to create pivot tables and visualizations.</a:t>
          </a:r>
          <a:r>
            <a:rPr lang="pl-PL" sz="1400"/>
            <a:t> </a:t>
          </a:r>
          <a:r>
            <a:rPr lang="pl-PL" sz="1100" b="0" i="0" u="none" strike="noStrike">
              <a:solidFill>
                <a:schemeClr val="dk1"/>
              </a:solidFill>
              <a:effectLst/>
              <a:latin typeface="+mn-lt"/>
              <a:ea typeface="+mn-ea"/>
              <a:cs typeface="+mn-cs"/>
            </a:rPr>
            <a:t>There isn't much to add to this step as the results, and the thinking process were described and are visible in the project available online.</a:t>
          </a:r>
          <a:r>
            <a:rPr lang="pl-PL" sz="1400"/>
            <a:t> </a:t>
          </a:r>
          <a:r>
            <a:rPr lang="pl-PL" sz="1100" b="0" i="0" u="none" strike="noStrike">
              <a:solidFill>
                <a:schemeClr val="dk1"/>
              </a:solidFill>
              <a:effectLst/>
              <a:latin typeface="+mn-lt"/>
              <a:ea typeface="+mn-ea"/>
              <a:cs typeface="+mn-cs"/>
            </a:rPr>
            <a:t>I</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created pivot tables based on the data and then made visualizations based on those pivot tables.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There is, however, one table that isn't a pivot table in the "Avg Salary p. Sector - Top 3" sheet. I wanted to show how much more in % someone can earn in the 3 top-earning sectors</a:t>
          </a:r>
          <a:r>
            <a:rPr lang="pl-PL" sz="1400"/>
            <a:t> </a:t>
          </a:r>
          <a:r>
            <a:rPr lang="pl-PL" sz="1100" b="0" i="0" u="none" strike="noStrike">
              <a:solidFill>
                <a:schemeClr val="dk1"/>
              </a:solidFill>
              <a:effectLst/>
              <a:latin typeface="+mn-lt"/>
              <a:ea typeface="+mn-ea"/>
              <a:cs typeface="+mn-cs"/>
            </a:rPr>
            <a:t>compared to the average for all sectors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took the names of the 3 top sectors and then based on them, used a simple division by using getpivotdata function. An example of such a function:</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(GETPIVOTDATA("Average Yearly Salary";$E$5;"Sector";$E$6)/GETPIVOTDATA("Average Yearly Salary";$E$5))-1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used absolute reference here, as I </a:t>
          </a:r>
          <a:r>
            <a:rPr lang="pl-PL"/>
            <a:t>always wanted</a:t>
          </a:r>
          <a:r>
            <a:rPr lang="pl-PL" baseline="0"/>
            <a:t> </a:t>
          </a:r>
          <a:r>
            <a:rPr lang="pl-PL"/>
            <a:t>to reference the base pivot table</a:t>
          </a:r>
          <a:r>
            <a:rPr lang="pl-PL" sz="1100" b="0" i="0">
              <a:solidFill>
                <a:schemeClr val="dk1"/>
              </a:solidFill>
              <a:effectLst/>
              <a:latin typeface="+mn-lt"/>
              <a:ea typeface="+mn-ea"/>
              <a:cs typeface="+mn-cs"/>
            </a:rPr>
            <a:t>.</a:t>
          </a:r>
          <a:r>
            <a:rPr lang="pl-PL" sz="1400"/>
            <a:t/>
          </a:r>
          <a:br>
            <a:rPr lang="pl-PL" sz="1400"/>
          </a:br>
          <a:r>
            <a:rPr lang="pl-PL" sz="1400"/>
            <a:t/>
          </a:r>
          <a:br>
            <a:rPr lang="pl-PL" sz="1400"/>
          </a:br>
          <a:r>
            <a:rPr lang="pl-PL" sz="1100" b="0" i="0" u="none" strike="noStrike">
              <a:solidFill>
                <a:schemeClr val="dk1"/>
              </a:solidFill>
              <a:effectLst/>
              <a:latin typeface="+mn-lt"/>
              <a:ea typeface="+mn-ea"/>
              <a:cs typeface="+mn-cs"/>
            </a:rPr>
            <a:t>For visualizations, the majority of times, the data had to be manually picked, as inserting charts based on the entire pivot tables would show details that weren't needed.</a:t>
          </a:r>
          <a:r>
            <a:rPr lang="pl-PL" sz="1400"/>
            <a:t> </a:t>
          </a:r>
          <a:r>
            <a:rPr lang="pl-PL" sz="1100" b="0" i="0" u="none" strike="noStrike">
              <a:solidFill>
                <a:schemeClr val="dk1"/>
              </a:solidFill>
              <a:effectLst/>
              <a:latin typeface="+mn-lt"/>
              <a:ea typeface="+mn-ea"/>
              <a:cs typeface="+mn-cs"/>
            </a:rPr>
            <a:t>To do that, I was creating empty visualizations and then modified the data they were taking.</a:t>
          </a:r>
          <a:endParaRPr lang="pl-PL" sz="1100" b="1"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314325</xdr:rowOff>
    </xdr:from>
    <xdr:to>
      <xdr:col>7</xdr:col>
      <xdr:colOff>9525</xdr:colOff>
      <xdr:row>31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9525</xdr:rowOff>
    </xdr:from>
    <xdr:to>
      <xdr:col>16</xdr:col>
      <xdr:colOff>0</xdr:colOff>
      <xdr:row>14</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14</xdr:row>
      <xdr:rowOff>9525</xdr:rowOff>
    </xdr:from>
    <xdr:to>
      <xdr:col>16</xdr:col>
      <xdr:colOff>0</xdr:colOff>
      <xdr:row>25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600075</xdr:colOff>
      <xdr:row>25</xdr:row>
      <xdr:rowOff>190499</xdr:rowOff>
    </xdr:from>
    <xdr:to>
      <xdr:col>16</xdr:col>
      <xdr:colOff>0</xdr:colOff>
      <xdr:row>38</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171449</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2</xdr:row>
      <xdr:rowOff>2</xdr:rowOff>
    </xdr:from>
    <xdr:to>
      <xdr:col>13</xdr:col>
      <xdr:colOff>323850</xdr:colOff>
      <xdr:row>20</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314325</xdr:colOff>
      <xdr:row>2</xdr:row>
      <xdr:rowOff>0</xdr:rowOff>
    </xdr:from>
    <xdr:to>
      <xdr:col>20</xdr:col>
      <xdr:colOff>9525</xdr:colOff>
      <xdr:row>19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xdr:row>
      <xdr:rowOff>0</xdr:rowOff>
    </xdr:from>
    <xdr:to>
      <xdr:col>13</xdr:col>
      <xdr:colOff>409575</xdr:colOff>
      <xdr:row>20</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2</xdr:row>
      <xdr:rowOff>0</xdr:rowOff>
    </xdr:from>
    <xdr:to>
      <xdr:col>20</xdr:col>
      <xdr:colOff>9525</xdr:colOff>
      <xdr:row>20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2</xdr:row>
      <xdr:rowOff>0</xdr:rowOff>
    </xdr:from>
    <xdr:to>
      <xdr:col>13</xdr:col>
      <xdr:colOff>371475</xdr:colOff>
      <xdr:row>19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2</xdr:row>
      <xdr:rowOff>0</xdr:rowOff>
    </xdr:from>
    <xdr:to>
      <xdr:col>19</xdr:col>
      <xdr:colOff>561975</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refreshedDate="44943.750316319441" createdVersion="4" refreshedVersion="4" minRefreshableVersion="3" recordCount="708">
  <cacheSource type="worksheet">
    <worksheetSource name="Table1"/>
  </cacheSource>
  <cacheFields count="12">
    <cacheField name="Index" numFmtId="1">
      <sharedItems containsSemiMixedTypes="0" containsString="0" containsNumber="1" containsInteger="1" minValue="0" maxValue="707"/>
    </cacheField>
    <cacheField name="Job Title" numFmtId="49">
      <sharedItems/>
    </cacheField>
    <cacheField name="Salary Estimate" numFmtId="49">
      <sharedItems/>
    </cacheField>
    <cacheField name="Yearly Salary Min" numFmtId="164">
      <sharedItems containsSemiMixedTypes="0" containsString="0" containsNumber="1" containsInteger="1" minValue="15000" maxValue="202000"/>
    </cacheField>
    <cacheField name="Yearly Salary Max" numFmtId="164">
      <sharedItems containsSemiMixedTypes="0" containsString="0" containsNumber="1" containsInteger="1" minValue="16000" maxValue="306000"/>
    </cacheField>
    <cacheField name="Yearly Salary Avg" numFmtId="164">
      <sharedItems containsSemiMixedTypes="0" containsString="0" containsNumber="1" containsInteger="1" minValue="0" maxValue="254000" count="217">
        <n v="72000"/>
        <n v="87500"/>
        <n v="85000"/>
        <n v="76500"/>
        <n v="114500"/>
        <n v="95000"/>
        <n v="73500"/>
        <n v="114000"/>
        <n v="61000"/>
        <n v="140000"/>
        <n v="163500"/>
        <n v="139000"/>
        <n v="65500"/>
        <n v="113500"/>
        <n v="146000"/>
        <n v="102000"/>
        <n v="153500"/>
        <n v="142500"/>
        <n v="105500"/>
        <n v="96000"/>
        <n v="112500"/>
        <n v="84000"/>
        <n v="143000"/>
        <n v="86500"/>
        <n v="99500"/>
        <n v="47500"/>
        <n v="121000"/>
        <n v="106000"/>
        <n v="107000"/>
        <n v="110000"/>
        <n v="147500"/>
        <n v="88000"/>
        <n v="82500"/>
        <n v="130000"/>
        <n v="155000"/>
        <n v="184500"/>
        <n v="29500"/>
        <n v="81000"/>
        <n v="91000"/>
        <n v="68000"/>
        <n v="115000"/>
        <n v="109500"/>
        <n v="75500"/>
        <n v="154500"/>
        <n v="143500"/>
        <n v="139500"/>
        <n v="67000"/>
        <n v="118000"/>
        <n v="79500"/>
        <n v="56500"/>
        <n v="128500"/>
        <n v="97500"/>
        <n v="66500"/>
        <n v="179500"/>
        <n v="76000"/>
        <n v="112000"/>
        <n v="98000"/>
        <n v="128000"/>
        <n v="150500"/>
        <n v="124000"/>
        <n v="77500"/>
        <n v="87000"/>
        <n v="53500"/>
        <n v="85500"/>
        <n v="48000"/>
        <n v="174000"/>
        <n v="106500"/>
        <n v="72500"/>
        <n v="99000"/>
        <n v="133000"/>
        <n v="237500"/>
        <n v="95500"/>
        <n v="104500"/>
        <n v="55000"/>
        <n v="61500"/>
        <n v="157000"/>
        <n v="78000"/>
        <n v="132500"/>
        <n v="108000"/>
        <n v="80500"/>
        <n v="107500"/>
        <n v="119500"/>
        <n v="134000"/>
        <n v="100500"/>
        <n v="122000"/>
        <n v="92500"/>
        <n v="62000"/>
        <n v="39500"/>
        <n v="40500"/>
        <n v="89500"/>
        <n v="147000"/>
        <n v="81500"/>
        <n v="168000"/>
        <n v="97000"/>
        <n v="100000"/>
        <n v="105000"/>
        <n v="103500"/>
        <n v="137500"/>
        <n v="98500"/>
        <n v="84500"/>
        <n v="164000"/>
        <n v="169000"/>
        <n v="142000"/>
        <n v="171500"/>
        <n v="145000"/>
        <n v="120000"/>
        <n v="71500"/>
        <n v="51500"/>
        <n v="151500"/>
        <n v="225000"/>
        <n v="161500"/>
        <n v="124500"/>
        <n v="148000"/>
        <n v="59000"/>
        <n v="146500"/>
        <n v="91500"/>
        <n v="140500"/>
        <n v="70500"/>
        <n v="93500"/>
        <n v="134500"/>
        <n v="181000"/>
        <n v="205000"/>
        <n v="48500"/>
        <n v="52500"/>
        <n v="64000"/>
        <n v="54000"/>
        <n v="89000"/>
        <n v="65000"/>
        <n v="79000"/>
        <n v="69000"/>
        <n v="49000"/>
        <n v="88500"/>
        <n v="96500"/>
        <n v="15500"/>
        <n v="83500"/>
        <n v="163000"/>
        <n v="50000"/>
        <n v="93000"/>
        <n v="94500"/>
        <n v="63500"/>
        <n v="109000"/>
        <n v="101000"/>
        <n v="90000"/>
        <n v="58000"/>
        <n v="102500"/>
        <n v="60500"/>
        <n v="125000"/>
        <n v="77000"/>
        <n v="92000"/>
        <n v="162500"/>
        <n v="60000"/>
        <n v="90500"/>
        <n v="82000"/>
        <n v="164500"/>
        <n v="44000"/>
        <n v="149500"/>
        <n v="71000"/>
        <n v="63000"/>
        <n v="62500"/>
        <n v="64500"/>
        <n v="111500"/>
        <n v="137000"/>
        <n v="254000"/>
        <n v="73000"/>
        <n v="45500"/>
        <n v="122500"/>
        <n v="117500"/>
        <n v="70000"/>
        <n v="80000"/>
        <n v="129500"/>
        <n v="167500"/>
        <n v="180000"/>
        <n v="51000"/>
        <n v="138500"/>
        <n v="120500"/>
        <n v="162000"/>
        <n v="68500"/>
        <n v="110500"/>
        <n v="115500"/>
        <n v="43000"/>
        <n v="119000"/>
        <n v="194500"/>
        <n v="74000"/>
        <n v="136500"/>
        <n v="74500"/>
        <n v="116500"/>
        <n v="232500"/>
        <n v="153000"/>
        <n v="127000"/>
        <n v="177000"/>
        <n v="101500"/>
        <n v="145500"/>
        <n v="94000"/>
        <n v="123500"/>
        <n v="165000"/>
        <n v="59500"/>
        <n v="66000"/>
        <n v="86000"/>
        <n v="173000"/>
        <n v="172000"/>
        <n v="69500"/>
        <n v="194000"/>
        <n v="113000"/>
        <n v="47000"/>
        <n v="133500"/>
        <n v="37500"/>
        <n v="127500"/>
        <n v="121500"/>
        <n v="118500"/>
        <n v="58500"/>
        <n v="83000"/>
        <n v="221500"/>
        <n v="44500"/>
        <n v="53000"/>
        <n v="103000"/>
        <n v="111000"/>
        <n v="0" u="1"/>
      </sharedItems>
    </cacheField>
    <cacheField name="Company Name" numFmtId="0">
      <sharedItems/>
    </cacheField>
    <cacheField name="Location - City" numFmtId="49">
      <sharedItems/>
    </cacheField>
    <cacheField name="Location - State" numFmtId="49">
      <sharedItems count="37">
        <s v="NM"/>
        <s v="MD"/>
        <s v="FL"/>
        <s v="WA"/>
        <s v="NY"/>
        <s v="TX"/>
        <s v="CA"/>
        <s v="VA"/>
        <s v="MA"/>
        <s v="NJ"/>
        <s v="CO"/>
        <s v="IL"/>
        <s v="KY"/>
        <s v="OR"/>
        <s v="CT"/>
        <s v="MI"/>
        <s v="DC"/>
        <s v="OH"/>
        <s v="AL"/>
        <s v="MO"/>
        <s v="PA"/>
        <s v="GA"/>
        <s v="IN"/>
        <s v="LA"/>
        <s v="WI"/>
        <s v="NC"/>
        <s v="AZ"/>
        <s v="NE"/>
        <s v="MN"/>
        <s v="UT"/>
        <s v="TN"/>
        <s v="ID"/>
        <s v="RI"/>
        <s v="IA"/>
        <s v="SC"/>
        <s v="KS"/>
        <s v="DE" u="1"/>
      </sharedItems>
    </cacheField>
    <cacheField name="Industry" numFmtId="49">
      <sharedItems/>
    </cacheField>
    <cacheField name="Sector" numFmtId="49">
      <sharedItems count="25">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Non-Profit"/>
        <s v="Arts, Entertainment &amp; Recreation"/>
        <s v="Accounting &amp; Legal"/>
        <s v="Consumer Services"/>
        <s v="Construction, Repair &amp; Maintenance" u="1"/>
        <s v="Unknown" u="1"/>
      </sharedItems>
    </cacheField>
    <cacheField name="Revenue" numFmtId="49">
      <sharedItems count="13">
        <s v="$50 to $100 million (USD)"/>
        <s v="$2 to $5 billion (USD)"/>
        <s v="$100 to $500 million (USD)"/>
        <s v="$500 million to $1 billion (USD)"/>
        <s v="Unknown / Non-Applicable"/>
        <s v="$1 to $2 billion (USD)"/>
        <s v="$25 to $50 million (USD)"/>
        <s v="$10+ billion (USD)"/>
        <s v="$1 to $5 million (USD)"/>
        <s v="$10 to $25 million (USD)"/>
        <s v="$5 to $10 billion (USD)"/>
        <s v="$5 to $10 million (USD)"/>
        <s v="Less than $1 million (US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n v="0"/>
    <s v="Data Scientist"/>
    <s v="$53K-$91K (Glassdoor est.)"/>
    <n v="53000"/>
    <n v="91000"/>
    <x v="0"/>
    <s v="Tecolote Research"/>
    <s v="Albuquerque"/>
    <x v="0"/>
    <s v="Aerospace &amp; Defense"/>
    <x v="0"/>
    <x v="0"/>
  </r>
  <r>
    <n v="1"/>
    <s v="Healthcare Data Scientist"/>
    <s v="$63K-$112K (Glassdoor est.)"/>
    <n v="63000"/>
    <n v="112000"/>
    <x v="1"/>
    <s v="University of Maryland Medical System"/>
    <s v="Linthicum"/>
    <x v="1"/>
    <s v="Health Care Services &amp; Hospitals"/>
    <x v="1"/>
    <x v="1"/>
  </r>
  <r>
    <n v="2"/>
    <s v="Data Scientist"/>
    <s v="$80K-$90K (Glassdoor est.)"/>
    <n v="80000"/>
    <n v="90000"/>
    <x v="2"/>
    <s v="KnowBe4"/>
    <s v="Clearwater"/>
    <x v="2"/>
    <s v="Security Services"/>
    <x v="2"/>
    <x v="2"/>
  </r>
  <r>
    <n v="3"/>
    <s v="Data Scientist"/>
    <s v="$56K-$97K (Glassdoor est.)"/>
    <n v="56000"/>
    <n v="97000"/>
    <x v="3"/>
    <s v="PNNL"/>
    <s v="Richland"/>
    <x v="3"/>
    <s v="Energy"/>
    <x v="3"/>
    <x v="3"/>
  </r>
  <r>
    <n v="4"/>
    <s v="Data Scientist"/>
    <s v="$86K-$143K (Glassdoor est.)"/>
    <n v="86000"/>
    <n v="143000"/>
    <x v="4"/>
    <s v="Affinity Solutions"/>
    <s v="New York"/>
    <x v="4"/>
    <s v="Advertising &amp; Marketing"/>
    <x v="2"/>
    <x v="4"/>
  </r>
  <r>
    <n v="5"/>
    <s v="Data Scientist"/>
    <s v="$71K-$119K (Glassdoor est.)"/>
    <n v="71000"/>
    <n v="119000"/>
    <x v="5"/>
    <s v="CyrusOne"/>
    <s v="Dallas"/>
    <x v="5"/>
    <s v="Real Estate"/>
    <x v="4"/>
    <x v="5"/>
  </r>
  <r>
    <n v="6"/>
    <s v="Data Scientist"/>
    <s v="$54K-$93K (Glassdoor est.)"/>
    <n v="54000"/>
    <n v="93000"/>
    <x v="6"/>
    <s v="ClearOne Advantage"/>
    <s v="Baltimore"/>
    <x v="1"/>
    <s v="Banks &amp; Credit Unions"/>
    <x v="5"/>
    <x v="4"/>
  </r>
  <r>
    <n v="7"/>
    <s v="Data Scientist"/>
    <s v="$86K-$142K (Glassdoor est.)"/>
    <n v="86000"/>
    <n v="142000"/>
    <x v="7"/>
    <s v="Logic20/20"/>
    <s v="San Jose"/>
    <x v="6"/>
    <s v="Consulting"/>
    <x v="2"/>
    <x v="6"/>
  </r>
  <r>
    <n v="8"/>
    <s v="Research Scientist"/>
    <s v="$38K-$84K (Glassdoor est.)"/>
    <n v="38000"/>
    <n v="84000"/>
    <x v="8"/>
    <s v="Rochester Regional Health"/>
    <s v="Rochester"/>
    <x v="4"/>
    <s v="Health Care Services &amp; Hospitals"/>
    <x v="1"/>
    <x v="3"/>
  </r>
  <r>
    <n v="9"/>
    <s v="Data Scientist"/>
    <s v="$120K-$160K (Glassdoor est.)"/>
    <n v="120000"/>
    <n v="160000"/>
    <x v="9"/>
    <s v="&lt;intent&gt;"/>
    <s v="New York"/>
    <x v="4"/>
    <s v="Internet"/>
    <x v="6"/>
    <x v="2"/>
  </r>
  <r>
    <n v="10"/>
    <s v="Data Scientist"/>
    <s v="$126K-$201K (Glassdoor est.)"/>
    <n v="126000"/>
    <n v="201000"/>
    <x v="10"/>
    <s v="Wish"/>
    <s v="San Jose"/>
    <x v="6"/>
    <s v="Other Retail Stores"/>
    <x v="7"/>
    <x v="5"/>
  </r>
  <r>
    <n v="11"/>
    <s v="Data Scientist"/>
    <s v="$64K-$106K (Glassdoor est.)"/>
    <n v="64000"/>
    <n v="106000"/>
    <x v="2"/>
    <s v="ManTech"/>
    <s v="Chantilly"/>
    <x v="7"/>
    <s v="Research &amp; Development"/>
    <x v="2"/>
    <x v="5"/>
  </r>
  <r>
    <n v="12"/>
    <s v="Staff Data Scientist - Technology"/>
    <s v="$106K-$172K (Glassdoor est.)"/>
    <n v="106000"/>
    <n v="172000"/>
    <x v="11"/>
    <s v="Walmart"/>
    <s v="Plano"/>
    <x v="5"/>
    <s v="Department, Clothing, &amp; Shoe Stores"/>
    <x v="7"/>
    <x v="7"/>
  </r>
  <r>
    <n v="13"/>
    <s v="Data Analyst"/>
    <s v="$46K-$85K (Glassdoor est.)"/>
    <n v="46000"/>
    <n v="85000"/>
    <x v="12"/>
    <s v="Yesler"/>
    <s v="Seattle"/>
    <x v="3"/>
    <s v="Advertising &amp; Marketing"/>
    <x v="2"/>
    <x v="4"/>
  </r>
  <r>
    <n v="14"/>
    <s v="Data Scientist"/>
    <s v="$83K-$144K (Glassdoor est.)"/>
    <n v="83000"/>
    <n v="144000"/>
    <x v="13"/>
    <s v="Takeda Pharmaceuticals"/>
    <s v="Cambridge"/>
    <x v="8"/>
    <s v="Biotech &amp; Pharmaceuticals"/>
    <x v="8"/>
    <x v="7"/>
  </r>
  <r>
    <n v="15"/>
    <s v="Data Engineer I"/>
    <s v="$102K-$190K (Glassdoor est.)"/>
    <n v="102000"/>
    <n v="190000"/>
    <x v="14"/>
    <s v="Audible"/>
    <s v="Newark"/>
    <x v="9"/>
    <s v="Motion Picture Production &amp; Distribution"/>
    <x v="9"/>
    <x v="4"/>
  </r>
  <r>
    <n v="16"/>
    <s v="Scientist I/Ii, Biology"/>
    <s v="$67K-$137K (Glassdoor est.)"/>
    <n v="67000"/>
    <n v="137000"/>
    <x v="15"/>
    <s v="Blueprint Medicines"/>
    <s v="Cambridge"/>
    <x v="8"/>
    <s v="Biotech &amp; Pharmaceuticals"/>
    <x v="8"/>
    <x v="8"/>
  </r>
  <r>
    <n v="17"/>
    <s v="Customer Data Scientist"/>
    <s v="$118K-$189K (Glassdoor est.)"/>
    <n v="118000"/>
    <n v="189000"/>
    <x v="16"/>
    <s v="h2o.ai"/>
    <s v="Mountain View"/>
    <x v="6"/>
    <s v="Enterprise Software &amp; Network Solutions"/>
    <x v="6"/>
    <x v="4"/>
  </r>
  <r>
    <n v="18"/>
    <s v="Data Scientist - Health Data Analytics"/>
    <s v="$110K-$175K (Glassdoor est.)"/>
    <n v="110000"/>
    <n v="175000"/>
    <x v="17"/>
    <s v="Nuna"/>
    <s v="San Francisco"/>
    <x v="6"/>
    <s v="Enterprise Software &amp; Network Solutions"/>
    <x v="6"/>
    <x v="4"/>
  </r>
  <r>
    <n v="19"/>
    <s v="Data Scientist"/>
    <s v="$64K-$111K (Glassdoor est.)"/>
    <n v="64000"/>
    <n v="111000"/>
    <x v="1"/>
    <s v="Pinnacol Assurance"/>
    <s v="Denver"/>
    <x v="10"/>
    <s v="Insurance Carriers"/>
    <x v="10"/>
    <x v="3"/>
  </r>
  <r>
    <n v="20"/>
    <s v="Data Scientist"/>
    <s v="$81K-$130K (Glassdoor est.)"/>
    <n v="81000"/>
    <n v="130000"/>
    <x v="18"/>
    <s v="Porch"/>
    <s v="Seattle"/>
    <x v="3"/>
    <s v="Internet"/>
    <x v="6"/>
    <x v="4"/>
  </r>
  <r>
    <n v="21"/>
    <s v="Senior Data Scientist / Machine Learning"/>
    <s v="$73K-$119K (Glassdoor est.)"/>
    <n v="73000"/>
    <n v="119000"/>
    <x v="19"/>
    <s v="Health IQ"/>
    <s v="Dallas"/>
    <x v="5"/>
    <s v="Insurance Agencies &amp; Brokerages"/>
    <x v="10"/>
    <x v="4"/>
  </r>
  <r>
    <n v="22"/>
    <s v="Data Scientist - Quantitative"/>
    <s v="$86K-$139K (Glassdoor est.)"/>
    <n v="86000"/>
    <n v="139000"/>
    <x v="20"/>
    <s v="Truckstop.com"/>
    <s v="Chicago"/>
    <x v="11"/>
    <s v="Logistics &amp; Supply Chain"/>
    <x v="11"/>
    <x v="4"/>
  </r>
  <r>
    <n v="23"/>
    <s v="Data Scientist"/>
    <s v="$63K-$105K (Glassdoor est.)"/>
    <n v="63000"/>
    <n v="105000"/>
    <x v="21"/>
    <s v="SMC 3"/>
    <s v="Louisville"/>
    <x v="12"/>
    <s v="Logistics &amp; Supply Chain"/>
    <x v="11"/>
    <x v="9"/>
  </r>
  <r>
    <n v="24"/>
    <s v="Data Scientist"/>
    <s v="$109K-$177K (Glassdoor est.)"/>
    <n v="109000"/>
    <n v="177000"/>
    <x v="22"/>
    <s v="Novetta"/>
    <s v="Herndon"/>
    <x v="7"/>
    <s v="Enterprise Software &amp; Network Solutions"/>
    <x v="6"/>
    <x v="2"/>
  </r>
  <r>
    <n v="25"/>
    <s v="Digital Health Data Scientist"/>
    <s v="$63K-$110K (Glassdoor est.)"/>
    <n v="63000"/>
    <n v="110000"/>
    <x v="23"/>
    <s v="Pfizer"/>
    <s v="Cambridge"/>
    <x v="8"/>
    <s v="Biotech &amp; Pharmaceuticals"/>
    <x v="8"/>
    <x v="7"/>
  </r>
  <r>
    <n v="26"/>
    <s v="Data Scientist"/>
    <s v="$75K-$124K (Glassdoor est.)"/>
    <n v="75000"/>
    <n v="124000"/>
    <x v="24"/>
    <s v="First Tech Federal Credit Union"/>
    <s v="Hillsboro"/>
    <x v="13"/>
    <s v="Banks &amp; Credit Unions"/>
    <x v="5"/>
    <x v="2"/>
  </r>
  <r>
    <n v="27"/>
    <s v="Associate Data Analyst"/>
    <s v="$34K-$61K (Glassdoor est.)"/>
    <n v="34000"/>
    <n v="61000"/>
    <x v="25"/>
    <s v="The Hanover Insurance Group"/>
    <s v="Worcester"/>
    <x v="8"/>
    <s v="Insurance Carriers"/>
    <x v="10"/>
    <x v="10"/>
  </r>
  <r>
    <n v="28"/>
    <s v="Clinical Data Scientist"/>
    <s v="$63K-$105K (Glassdoor est.)"/>
    <n v="63000"/>
    <n v="105000"/>
    <x v="21"/>
    <s v="Pfizer"/>
    <s v="Groton"/>
    <x v="14"/>
    <s v="Biotech &amp; Pharmaceuticals"/>
    <x v="8"/>
    <x v="7"/>
  </r>
  <r>
    <n v="29"/>
    <s v="Data Scientist"/>
    <s v="$80K-$90K (Glassdoor est.)"/>
    <n v="80000"/>
    <n v="90000"/>
    <x v="2"/>
    <s v="KnowBe4"/>
    <s v="Clearwater"/>
    <x v="2"/>
    <s v="Security Services"/>
    <x v="2"/>
    <x v="2"/>
  </r>
  <r>
    <n v="30"/>
    <s v="Data Scientist"/>
    <s v="$56K-$97K (Glassdoor est.)"/>
    <n v="56000"/>
    <n v="97000"/>
    <x v="3"/>
    <s v="PNNL"/>
    <s v="Richland"/>
    <x v="3"/>
    <s v="Energy"/>
    <x v="3"/>
    <x v="3"/>
  </r>
  <r>
    <n v="31"/>
    <s v="Data Scientist"/>
    <s v="$72K-$120K (Glassdoor est.)"/>
    <n v="72000"/>
    <n v="120000"/>
    <x v="19"/>
    <s v="Amrock"/>
    <s v="Detroit"/>
    <x v="15"/>
    <s v="Real Estate"/>
    <x v="4"/>
    <x v="3"/>
  </r>
  <r>
    <n v="32"/>
    <s v="Data Scientist / Machine Learning Expert"/>
    <s v="$86K-$143K (Glassdoor est.)"/>
    <n v="86000"/>
    <n v="143000"/>
    <x v="4"/>
    <s v="Novartis"/>
    <s v="Cambridge"/>
    <x v="8"/>
    <s v="Biotech &amp; Pharmaceuticals"/>
    <x v="8"/>
    <x v="7"/>
  </r>
  <r>
    <n v="33"/>
    <s v="Data Scientist"/>
    <s v="$93K-$149K (Glassdoor est.)"/>
    <n v="93000"/>
    <n v="149000"/>
    <x v="26"/>
    <s v="Juniper Networks"/>
    <s v="Sunnyvale"/>
    <x v="6"/>
    <s v="Telecommunications Services"/>
    <x v="12"/>
    <x v="1"/>
  </r>
  <r>
    <n v="34"/>
    <s v="Data Scientist"/>
    <s v="$85K-$140K (Glassdoor est.)"/>
    <n v="85000"/>
    <n v="140000"/>
    <x v="20"/>
    <s v="New England Biolabs"/>
    <s v="Ipswich"/>
    <x v="8"/>
    <s v="Biotech &amp; Pharmaceuticals"/>
    <x v="8"/>
    <x v="4"/>
  </r>
  <r>
    <n v="35"/>
    <s v="Web Data Analyst"/>
    <s v="$77K-$135K (Glassdoor est.)"/>
    <n v="77000"/>
    <n v="135000"/>
    <x v="27"/>
    <s v="Clarity Insights"/>
    <s v="San Jose"/>
    <x v="6"/>
    <s v="IT Services"/>
    <x v="6"/>
    <x v="4"/>
  </r>
  <r>
    <n v="36"/>
    <s v="Data Scientist"/>
    <s v="$82K-$132K (Glassdoor est.)"/>
    <n v="82000"/>
    <n v="132000"/>
    <x v="28"/>
    <s v="Esri"/>
    <s v="Redlands"/>
    <x v="6"/>
    <s v="Computer Hardware &amp; Software"/>
    <x v="6"/>
    <x v="5"/>
  </r>
  <r>
    <n v="37"/>
    <s v="Data Scientist"/>
    <s v="$83K-$137K (Glassdoor est.)"/>
    <n v="83000"/>
    <n v="137000"/>
    <x v="29"/>
    <s v="Systems &amp; Technology Research"/>
    <s v="Woburn"/>
    <x v="8"/>
    <s v="Aerospace &amp; Defense"/>
    <x v="0"/>
    <x v="2"/>
  </r>
  <r>
    <n v="38"/>
    <s v="Senior Data Scientist"/>
    <s v="$115K-$180K (Glassdoor est.)"/>
    <n v="115000"/>
    <n v="180000"/>
    <x v="30"/>
    <s v="Sartorius"/>
    <s v="Fremont"/>
    <x v="6"/>
    <s v="Biotech &amp; Pharmaceuticals"/>
    <x v="8"/>
    <x v="5"/>
  </r>
  <r>
    <n v="39"/>
    <s v="Data Engineer"/>
    <s v="$74K-$138K (Glassdoor est.)"/>
    <n v="74000"/>
    <n v="138000"/>
    <x v="27"/>
    <s v="Lancer Insurance"/>
    <s v="Long Beach"/>
    <x v="4"/>
    <s v="Insurance Carriers"/>
    <x v="10"/>
    <x v="2"/>
  </r>
  <r>
    <n v="40"/>
    <s v="Data Analyst"/>
    <s v="$64K-$112K (Glassdoor est.)"/>
    <n v="64000"/>
    <n v="112000"/>
    <x v="31"/>
    <s v="Sauce Labs"/>
    <s v="San Francisco"/>
    <x v="6"/>
    <s v="IT Services"/>
    <x v="6"/>
    <x v="0"/>
  </r>
  <r>
    <n v="41"/>
    <s v="Data Scientist - Algorithms &amp; Inference"/>
    <s v="$110K-$175K (Glassdoor est.)"/>
    <n v="110000"/>
    <n v="175000"/>
    <x v="17"/>
    <s v="Nuna"/>
    <s v="San Francisco"/>
    <x v="6"/>
    <s v="Enterprise Software &amp; Network Solutions"/>
    <x v="6"/>
    <x v="4"/>
  </r>
  <r>
    <n v="42"/>
    <s v="Scientist"/>
    <s v="$52K-$113K (Glassdoor est.)"/>
    <n v="52000"/>
    <n v="113000"/>
    <x v="32"/>
    <s v="Edgewell Personal Care"/>
    <s v="Allendale"/>
    <x v="9"/>
    <s v="Consumer Products Manufacturing"/>
    <x v="13"/>
    <x v="1"/>
  </r>
  <r>
    <n v="43"/>
    <s v="Senior Data Scientist"/>
    <s v="$110K-$150K(Employer est.)"/>
    <n v="110000"/>
    <n v="150000"/>
    <x v="33"/>
    <s v="Equity Residential"/>
    <s v="Chicago"/>
    <x v="11"/>
    <s v="Real Estate"/>
    <x v="4"/>
    <x v="1"/>
  </r>
  <r>
    <n v="44"/>
    <s v="Data Scientist"/>
    <s v="Employer Provided Salary:$150K-$160K"/>
    <n v="150000"/>
    <n v="160000"/>
    <x v="34"/>
    <s v="BPA Services"/>
    <s v="Washington"/>
    <x v="16"/>
    <s v="Enterprise Software &amp; Network Solutions"/>
    <x v="6"/>
    <x v="4"/>
  </r>
  <r>
    <n v="45"/>
    <s v="Lead Data Scientist"/>
    <s v="$158K-$211K (Glassdoor est.)"/>
    <n v="158000"/>
    <n v="211000"/>
    <x v="35"/>
    <s v="Visa Inc."/>
    <s v="Bellevue"/>
    <x v="3"/>
    <s v="IT Services"/>
    <x v="6"/>
    <x v="7"/>
  </r>
  <r>
    <n v="46"/>
    <s v="Associate Data Analyst"/>
    <s v="$20K-$39K (Glassdoor est.)"/>
    <n v="20000"/>
    <n v="39000"/>
    <x v="36"/>
    <s v="Intrado"/>
    <s v="Longmont"/>
    <x v="10"/>
    <s v="Enterprise Software &amp; Network Solutions"/>
    <x v="6"/>
    <x v="1"/>
  </r>
  <r>
    <n v="47"/>
    <s v="Spectral Scientist/Engineer"/>
    <s v="$56K-$117K (Glassdoor est.)"/>
    <n v="56000"/>
    <n v="117000"/>
    <x v="23"/>
    <s v="Centauri"/>
    <s v="Beavercreek"/>
    <x v="17"/>
    <s v="Aerospace &amp; Defense"/>
    <x v="0"/>
    <x v="2"/>
  </r>
  <r>
    <n v="48"/>
    <s v="College Hire - Data Scientist - Open To December 2019 Graduates"/>
    <s v="$63K-$99K (Glassdoor est.)"/>
    <n v="63000"/>
    <n v="99000"/>
    <x v="37"/>
    <s v="Caterpillar"/>
    <s v="Peoria"/>
    <x v="11"/>
    <s v="Industrial Manufacturing"/>
    <x v="13"/>
    <x v="7"/>
  </r>
  <r>
    <n v="49"/>
    <s v="Data Scientist"/>
    <s v="$68K-$114K (Glassdoor est.)"/>
    <n v="68000"/>
    <n v="114000"/>
    <x v="38"/>
    <s v="Zimmerman Advertising"/>
    <s v="Fort Lauderdale"/>
    <x v="2"/>
    <s v="Advertising &amp; Marketing"/>
    <x v="2"/>
    <x v="4"/>
  </r>
  <r>
    <n v="50"/>
    <s v="Data Scientist, Office Of Data Science"/>
    <s v="$86K-$143K (Glassdoor est.)"/>
    <n v="86000"/>
    <n v="143000"/>
    <x v="4"/>
    <s v="Liberty Mutual Insurance"/>
    <s v="Boston"/>
    <x v="8"/>
    <s v="Insurance Carriers"/>
    <x v="10"/>
    <x v="7"/>
  </r>
  <r>
    <n v="51"/>
    <s v="Data Science Analyst"/>
    <s v="$41K-$95K (Glassdoor est.)"/>
    <n v="41000"/>
    <n v="95000"/>
    <x v="39"/>
    <s v="Torch Technologies, Inc."/>
    <s v="Huntsville"/>
    <x v="18"/>
    <s v="Aerospace &amp; Defense"/>
    <x v="0"/>
    <x v="2"/>
  </r>
  <r>
    <n v="52"/>
    <s v="Data Scientist"/>
    <s v="$86K-$144K (Glassdoor est.)"/>
    <n v="86000"/>
    <n v="144000"/>
    <x v="40"/>
    <s v="Swiss Re"/>
    <s v="Armonk"/>
    <x v="4"/>
    <s v="Insurance Agencies &amp; Brokerages"/>
    <x v="10"/>
    <x v="7"/>
  </r>
  <r>
    <n v="53"/>
    <s v="Data Scientist"/>
    <s v="$80K-$139K (Glassdoor est.)"/>
    <n v="80000"/>
    <n v="139000"/>
    <x v="41"/>
    <s v="Northrop Grumman"/>
    <s v="San Diego"/>
    <x v="6"/>
    <s v="Aerospace &amp; Defense"/>
    <x v="0"/>
    <x v="7"/>
  </r>
  <r>
    <n v="54"/>
    <s v="Data Scientist"/>
    <s v="$56K-$95K (Glassdoor est.)"/>
    <n v="56000"/>
    <n v="95000"/>
    <x v="42"/>
    <s v="Sartorius"/>
    <s v="Albuquerque"/>
    <x v="0"/>
    <s v="Biotech &amp; Pharmaceuticals"/>
    <x v="8"/>
    <x v="5"/>
  </r>
  <r>
    <n v="55"/>
    <s v="Data Scientist"/>
    <s v="$120K-$189K (Glassdoor est.)"/>
    <n v="120000"/>
    <n v="189000"/>
    <x v="43"/>
    <s v="Netskope"/>
    <s v="San Francisco"/>
    <x v="6"/>
    <s v="Enterprise Software &amp; Network Solutions"/>
    <x v="6"/>
    <x v="4"/>
  </r>
  <r>
    <n v="56"/>
    <s v="Data Scientist"/>
    <s v="$111K-$176K (Glassdoor est.)"/>
    <n v="111000"/>
    <n v="176000"/>
    <x v="44"/>
    <s v="1904labs"/>
    <s v="Saint Louis"/>
    <x v="19"/>
    <s v="IT Services"/>
    <x v="6"/>
    <x v="4"/>
  </r>
  <r>
    <n v="57"/>
    <s v="Data Scientist"/>
    <s v="$54K-$93K (Glassdoor est.)"/>
    <n v="54000"/>
    <n v="93000"/>
    <x v="6"/>
    <s v="ClearOne Advantage"/>
    <s v="Baltimore"/>
    <x v="1"/>
    <s v="Banks &amp; Credit Unions"/>
    <x v="5"/>
    <x v="4"/>
  </r>
  <r>
    <n v="58"/>
    <s v="Data Scientist"/>
    <s v="$71K-$119K (Glassdoor est.)"/>
    <n v="71000"/>
    <n v="119000"/>
    <x v="5"/>
    <s v="CyrusOne"/>
    <s v="Dallas"/>
    <x v="5"/>
    <s v="Real Estate"/>
    <x v="4"/>
    <x v="5"/>
  </r>
  <r>
    <n v="59"/>
    <s v="Senior Data Scientist"/>
    <s v="$82K-$132K (Glassdoor est.)"/>
    <n v="82000"/>
    <n v="132000"/>
    <x v="28"/>
    <s v="The David J. Joseph Company"/>
    <s v="Cincinnati"/>
    <x v="17"/>
    <s v="Metals Brokers"/>
    <x v="14"/>
    <x v="4"/>
  </r>
  <r>
    <n v="60"/>
    <s v="Data Scientist"/>
    <s v="$84K-$146K (Glassdoor est.)"/>
    <n v="84000"/>
    <n v="146000"/>
    <x v="40"/>
    <s v="USEReady"/>
    <s v="New York"/>
    <x v="4"/>
    <s v="Consulting"/>
    <x v="2"/>
    <x v="9"/>
  </r>
  <r>
    <n v="61"/>
    <s v="Senior Risk Data Scientist"/>
    <s v="$107K-$172K (Glassdoor est.)"/>
    <n v="107000"/>
    <n v="172000"/>
    <x v="45"/>
    <s v="Bill.com"/>
    <s v="Palo Alto"/>
    <x v="6"/>
    <s v="Financial Transaction Processing"/>
    <x v="5"/>
    <x v="0"/>
  </r>
  <r>
    <n v="62"/>
    <s v="Data Scientist In Artificial Intelligence Early Career"/>
    <s v="$49K-$85K (Glassdoor est.)"/>
    <n v="49000"/>
    <n v="85000"/>
    <x v="46"/>
    <s v="Pacific Northwest National Laboratory"/>
    <s v="Richland"/>
    <x v="3"/>
    <s v="Energy"/>
    <x v="3"/>
    <x v="3"/>
  </r>
  <r>
    <n v="63"/>
    <s v="Data Scientist"/>
    <s v="$61K-$109K (Glassdoor est.)"/>
    <n v="61000"/>
    <n v="109000"/>
    <x v="2"/>
    <s v="DICK'S Sporting Goods - Corporate"/>
    <s v="Coraopolis"/>
    <x v="20"/>
    <s v="Sporting Goods Stores"/>
    <x v="7"/>
    <x v="10"/>
  </r>
  <r>
    <n v="64"/>
    <s v="Data Scientist"/>
    <s v="$88K-$148K (Glassdoor est.)"/>
    <n v="88000"/>
    <n v="148000"/>
    <x v="47"/>
    <s v="Berg Health"/>
    <s v="Framingham"/>
    <x v="8"/>
    <s v="Biotech &amp; Pharmaceuticals"/>
    <x v="8"/>
    <x v="8"/>
  </r>
  <r>
    <n v="65"/>
    <s v="Data Scientist"/>
    <s v="$60K-$99K (Glassdoor est.)"/>
    <n v="60000"/>
    <n v="99000"/>
    <x v="48"/>
    <s v="Oversight Systems"/>
    <s v="Atlanta"/>
    <x v="21"/>
    <s v="Computer Hardware &amp; Software"/>
    <x v="6"/>
    <x v="6"/>
  </r>
  <r>
    <n v="66"/>
    <s v="Data Scientist - Research"/>
    <s v="$41K-$72K (Glassdoor est.)"/>
    <n v="41000"/>
    <n v="72000"/>
    <x v="49"/>
    <s v="C Space"/>
    <s v="Boston"/>
    <x v="8"/>
    <s v="Advertising &amp; Marketing"/>
    <x v="2"/>
    <x v="2"/>
  </r>
  <r>
    <n v="67"/>
    <s v="Data Scientist"/>
    <s v="$96K-$161K (Glassdoor est.)"/>
    <n v="96000"/>
    <n v="161000"/>
    <x v="50"/>
    <s v="Numeric, LLC"/>
    <s v="Philadelphia"/>
    <x v="20"/>
    <s v="Staffing &amp; Outsourcing"/>
    <x v="2"/>
    <x v="11"/>
  </r>
  <r>
    <n v="68"/>
    <s v="R&amp;D Data Analysis Scientist"/>
    <s v="$65K-$130K (Glassdoor est.)"/>
    <n v="65000"/>
    <n v="130000"/>
    <x v="51"/>
    <s v="HP Inc."/>
    <s v="Vancouver"/>
    <x v="3"/>
    <s v="Computer Hardware &amp; Software"/>
    <x v="6"/>
    <x v="4"/>
  </r>
  <r>
    <n v="69"/>
    <s v="Analytics Consultant"/>
    <s v="$52K-$81K (Glassdoor est.)"/>
    <n v="52000"/>
    <n v="81000"/>
    <x v="52"/>
    <s v="SpringML"/>
    <s v="Indianapolis"/>
    <x v="22"/>
    <s v="Enterprise Software &amp; Network Solutions"/>
    <x v="6"/>
    <x v="4"/>
  </r>
  <r>
    <n v="70"/>
    <s v="Director, Data Science"/>
    <s v="$139K-$220K (Glassdoor est.)"/>
    <n v="139000"/>
    <n v="220000"/>
    <x v="53"/>
    <s v="Grainger"/>
    <s v="Lake Forest"/>
    <x v="11"/>
    <s v="Wholesale"/>
    <x v="2"/>
    <x v="7"/>
  </r>
  <r>
    <n v="71"/>
    <s v="Scientist"/>
    <s v="$50K-$102K (Glassdoor est.)"/>
    <n v="50000"/>
    <n v="102000"/>
    <x v="54"/>
    <s v="EAG Laboratories"/>
    <s v="Maryland Heights"/>
    <x v="19"/>
    <s v="Research &amp; Development"/>
    <x v="2"/>
    <x v="0"/>
  </r>
  <r>
    <n v="72"/>
    <s v="Data Scientist Sr"/>
    <s v="$85K-$139K (Glassdoor est.)"/>
    <n v="85000"/>
    <n v="139000"/>
    <x v="55"/>
    <s v="The Buffalo Group"/>
    <s v="Charlottesville"/>
    <x v="7"/>
    <s v="IT Services"/>
    <x v="6"/>
    <x v="2"/>
  </r>
  <r>
    <n v="73"/>
    <s v="Data Scientist"/>
    <s v="$74K-$122K (Glassdoor est.)"/>
    <n v="74000"/>
    <n v="122000"/>
    <x v="56"/>
    <s v="Carmeuse"/>
    <s v="Pittsburgh"/>
    <x v="20"/>
    <s v="Mining"/>
    <x v="14"/>
    <x v="5"/>
  </r>
  <r>
    <n v="74"/>
    <s v="R&amp;D Sr Data Scientist"/>
    <s v="$99K-$157K (Glassdoor est.)"/>
    <n v="99000"/>
    <n v="157000"/>
    <x v="57"/>
    <s v="HP Inc."/>
    <s v="Vancouver"/>
    <x v="3"/>
    <s v="Computer Hardware &amp; Software"/>
    <x v="6"/>
    <x v="4"/>
  </r>
  <r>
    <n v="75"/>
    <s v="Customer Data Scientist/Sales Engineer (Bay"/>
    <s v="$79K-$222K (Glassdoor est.)"/>
    <n v="79000"/>
    <n v="222000"/>
    <x v="58"/>
    <s v="h2o.ai"/>
    <s v="Mountain View"/>
    <x v="6"/>
    <s v="Enterprise Software &amp; Network Solutions"/>
    <x v="6"/>
    <x v="4"/>
  </r>
  <r>
    <n v="76"/>
    <s v="Research Scientist"/>
    <s v="$57K-$118K (Glassdoor est.)"/>
    <n v="57000"/>
    <n v="118000"/>
    <x v="1"/>
    <s v="GNS Healthcare"/>
    <s v="Cambridge"/>
    <x v="8"/>
    <s v="Biotech &amp; Pharmaceuticals"/>
    <x v="8"/>
    <x v="9"/>
  </r>
  <r>
    <n v="77"/>
    <s v="Data Scientist"/>
    <s v="$83K-$137K (Glassdoor est.)"/>
    <n v="83000"/>
    <n v="137000"/>
    <x v="29"/>
    <s v="Peraton"/>
    <s v="Chantilly"/>
    <x v="7"/>
    <s v="Aerospace &amp; Defense"/>
    <x v="0"/>
    <x v="5"/>
  </r>
  <r>
    <n v="78"/>
    <s v="Data Scientist"/>
    <s v="$86K-$141K (Glassdoor est.)"/>
    <n v="86000"/>
    <n v="141000"/>
    <x v="13"/>
    <s v="Pactera"/>
    <s v="San Jose"/>
    <x v="6"/>
    <s v="IT Services"/>
    <x v="6"/>
    <x v="3"/>
  </r>
  <r>
    <n v="79"/>
    <s v="Data Scientist"/>
    <s v="$94K-$154K (Glassdoor est.)"/>
    <n v="94000"/>
    <n v="154000"/>
    <x v="59"/>
    <s v="Nurx"/>
    <s v="San Francisco"/>
    <x v="6"/>
    <s v="Health Care Services &amp; Hospitals"/>
    <x v="1"/>
    <x v="8"/>
  </r>
  <r>
    <n v="80"/>
    <s v="Jr. Business Data Analyst"/>
    <s v="$37K-$76K (Glassdoor est.)"/>
    <n v="37000"/>
    <n v="76000"/>
    <x v="49"/>
    <s v="webfx.com"/>
    <s v="Harrisburg"/>
    <x v="20"/>
    <s v="Advertising &amp; Marketing"/>
    <x v="2"/>
    <x v="6"/>
  </r>
  <r>
    <n v="81"/>
    <s v="Data Scientist"/>
    <s v="$100K-$160K (Glassdoor est.)"/>
    <n v="100000"/>
    <n v="160000"/>
    <x v="33"/>
    <s v="Johns Hopkins University Applied Physics Laboratory"/>
    <s v="Laurel"/>
    <x v="1"/>
    <s v="Aerospace &amp; Defense"/>
    <x v="0"/>
    <x v="5"/>
  </r>
  <r>
    <n v="82"/>
    <s v="Data Analyst"/>
    <s v="$55K-$100K (Glassdoor est.)"/>
    <n v="55000"/>
    <n v="100000"/>
    <x v="60"/>
    <s v="Productive Edge"/>
    <s v="Chicago"/>
    <x v="11"/>
    <s v="Computer Hardware &amp; Software"/>
    <x v="6"/>
    <x v="9"/>
  </r>
  <r>
    <n v="83"/>
    <s v="Data Engineer"/>
    <s v="$60K-$114K (Glassdoor est.)"/>
    <n v="60000"/>
    <n v="114000"/>
    <x v="61"/>
    <s v="Excella Consulting"/>
    <s v="Arlington"/>
    <x v="7"/>
    <s v="Consulting"/>
    <x v="2"/>
    <x v="0"/>
  </r>
  <r>
    <n v="84"/>
    <s v="Data Analyst"/>
    <s v="$39K-$68K (Glassdoor est.)"/>
    <n v="39000"/>
    <n v="68000"/>
    <x v="62"/>
    <s v="Gensco"/>
    <s v="Tacoma"/>
    <x v="3"/>
    <s v="Wholesale"/>
    <x v="2"/>
    <x v="2"/>
  </r>
  <r>
    <n v="85"/>
    <s v="Staff Data Scientist - Technology"/>
    <s v="$106K-$172K (Glassdoor est.)"/>
    <n v="106000"/>
    <n v="172000"/>
    <x v="11"/>
    <s v="Walmart"/>
    <s v="Plano"/>
    <x v="5"/>
    <s v="Department, Clothing, &amp; Shoe Stores"/>
    <x v="7"/>
    <x v="7"/>
  </r>
  <r>
    <n v="86"/>
    <s v="Data Scientist"/>
    <s v="$86K-$142K (Glassdoor est.)"/>
    <n v="86000"/>
    <n v="142000"/>
    <x v="7"/>
    <s v="Logic20/20"/>
    <s v="San Jose"/>
    <x v="6"/>
    <s v="Consulting"/>
    <x v="2"/>
    <x v="6"/>
  </r>
  <r>
    <n v="87"/>
    <s v="Data Scientist"/>
    <s v="$64K-$107K (Glassdoor est.)"/>
    <n v="64000"/>
    <n v="107000"/>
    <x v="63"/>
    <s v="goTRG"/>
    <s v="Miami"/>
    <x v="2"/>
    <s v="Enterprise Software &amp; Network Solutions"/>
    <x v="6"/>
    <x v="2"/>
  </r>
  <r>
    <n v="88"/>
    <s v="Data Management Specialist"/>
    <s v="$31K-$65K (Glassdoor est.)"/>
    <n v="31000"/>
    <n v="65000"/>
    <x v="64"/>
    <s v="NMR Consulting"/>
    <s v="Huntsville"/>
    <x v="18"/>
    <s v="IT Services"/>
    <x v="6"/>
    <x v="6"/>
  </r>
  <r>
    <n v="89"/>
    <s v="E-Commerce Data Analyst"/>
    <s v="$34K-$62K (Glassdoor est.)"/>
    <n v="34000"/>
    <n v="62000"/>
    <x v="64"/>
    <s v="iSeatz"/>
    <s v="New Orleans"/>
    <x v="23"/>
    <s v="Enterprise Software &amp; Network Solutions"/>
    <x v="6"/>
    <x v="4"/>
  </r>
  <r>
    <n v="90"/>
    <s v="Sr. Scientist Ii"/>
    <s v="$117K-$231K (Glassdoor est.)"/>
    <n v="117000"/>
    <n v="231000"/>
    <x v="65"/>
    <s v="Nektar Therapeutics"/>
    <s v="San Francisco"/>
    <x v="6"/>
    <s v="Biotech &amp; Pharmaceuticals"/>
    <x v="8"/>
    <x v="2"/>
  </r>
  <r>
    <n v="91"/>
    <s v="Insurance Data Scientist"/>
    <s v="$64K-$106K (Glassdoor est.)"/>
    <n v="64000"/>
    <n v="106000"/>
    <x v="2"/>
    <s v="TransUnion"/>
    <s v="Atlanta"/>
    <x v="21"/>
    <s v="Financial Analytics &amp; Research"/>
    <x v="5"/>
    <x v="5"/>
  </r>
  <r>
    <n v="92"/>
    <s v="Data Modeler"/>
    <s v="$79K-$134K (Glassdoor est.)"/>
    <n v="79000"/>
    <n v="134000"/>
    <x v="66"/>
    <s v="IT Concepts"/>
    <s v="Landover"/>
    <x v="1"/>
    <s v="IT Services"/>
    <x v="6"/>
    <x v="9"/>
  </r>
  <r>
    <n v="93"/>
    <s v="Data Analyst / Scientist"/>
    <s v="$52K-$93K (Glassdoor est.)"/>
    <n v="52000"/>
    <n v="93000"/>
    <x v="67"/>
    <s v="Scientific Research Corporation"/>
    <s v="Patuxent River"/>
    <x v="1"/>
    <s v="IT Services"/>
    <x v="6"/>
    <x v="2"/>
  </r>
  <r>
    <n v="94"/>
    <s v="Scientist"/>
    <s v="$55K-$116K (Glassdoor est.)"/>
    <n v="55000"/>
    <n v="116000"/>
    <x v="63"/>
    <s v="General Dynamics Information Technology"/>
    <s v="Suitland"/>
    <x v="1"/>
    <s v="IT Services"/>
    <x v="6"/>
    <x v="7"/>
  </r>
  <r>
    <n v="95"/>
    <s v="Data Scientist"/>
    <s v="$72K-$123K (Glassdoor est.)"/>
    <n v="72000"/>
    <n v="123000"/>
    <x v="51"/>
    <s v="MITRE"/>
    <s v="McLean"/>
    <x v="7"/>
    <s v="Federal Agencies"/>
    <x v="15"/>
    <x v="5"/>
  </r>
  <r>
    <n v="96"/>
    <s v="Data Scientist"/>
    <s v="$74K-$124K (Glassdoor est.)"/>
    <n v="74000"/>
    <n v="124000"/>
    <x v="68"/>
    <s v="The Buffalo Group"/>
    <s v="Fort Belvoir"/>
    <x v="7"/>
    <s v="IT Services"/>
    <x v="6"/>
    <x v="2"/>
  </r>
  <r>
    <n v="97"/>
    <s v="Data Analyst"/>
    <s v="$40K-$73K (Glassdoor est.)"/>
    <n v="40000"/>
    <n v="73000"/>
    <x v="49"/>
    <s v="DentaQuest"/>
    <s v="Milwaukee"/>
    <x v="24"/>
    <s v="Insurance Carriers"/>
    <x v="10"/>
    <x v="1"/>
  </r>
  <r>
    <n v="98"/>
    <s v="Lead Data Scientist"/>
    <s v="$102K-$164K (Glassdoor est.)"/>
    <n v="102000"/>
    <n v="164000"/>
    <x v="69"/>
    <s v="Redjack"/>
    <s v="Silver Spring"/>
    <x v="1"/>
    <s v="IT Services"/>
    <x v="6"/>
    <x v="4"/>
  </r>
  <r>
    <n v="99"/>
    <s v="Data Scientist"/>
    <s v="$89K-$153K (Glassdoor est.)"/>
    <n v="89000"/>
    <n v="153000"/>
    <x v="26"/>
    <s v="7Park Data"/>
    <s v="New York"/>
    <x v="4"/>
    <s v="Research &amp; Development"/>
    <x v="2"/>
    <x v="4"/>
  </r>
  <r>
    <n v="100"/>
    <s v="Data Scientist"/>
    <s v="$61K-$110K (Glassdoor est.)"/>
    <n v="61000"/>
    <n v="110000"/>
    <x v="63"/>
    <s v="Rapid Response Monitoring"/>
    <s v="Syracuse"/>
    <x v="4"/>
    <s v="Security Services"/>
    <x v="2"/>
    <x v="4"/>
  </r>
  <r>
    <n v="101"/>
    <s v="Data Scientist, Rice University"/>
    <s v="$65K-$110K (Glassdoor est.)"/>
    <n v="65000"/>
    <n v="110000"/>
    <x v="1"/>
    <s v="Trilogy Ed"/>
    <s v="Houston"/>
    <x v="5"/>
    <s v="Education Training Services"/>
    <x v="16"/>
    <x v="4"/>
  </r>
  <r>
    <n v="102"/>
    <s v="Senior Data Scientist"/>
    <s v="$200K-$275K(Employer est.)"/>
    <n v="200000"/>
    <n v="275000"/>
    <x v="70"/>
    <s v="Gallup"/>
    <s v="Washington"/>
    <x v="16"/>
    <s v="Consulting"/>
    <x v="2"/>
    <x v="4"/>
  </r>
  <r>
    <n v="103"/>
    <s v="Data Engineer"/>
    <s v="$68K-$123K (Glassdoor est.)"/>
    <n v="68000"/>
    <n v="123000"/>
    <x v="71"/>
    <s v="CapTech"/>
    <s v="Charlotte"/>
    <x v="25"/>
    <s v="IT Services"/>
    <x v="6"/>
    <x v="2"/>
  </r>
  <r>
    <n v="104"/>
    <s v="Senior Data Scientist"/>
    <s v="$80K-$129K (Glassdoor est.)"/>
    <n v="80000"/>
    <n v="129000"/>
    <x v="72"/>
    <s v="American Axle &amp; Manufacturing"/>
    <s v="Southfield"/>
    <x v="15"/>
    <s v="Transportation Equipment Manufacturing"/>
    <x v="13"/>
    <x v="10"/>
  </r>
  <r>
    <n v="105"/>
    <s v="Financial Data Analyst"/>
    <s v="$41K-$72K (Glassdoor est.)"/>
    <n v="41000"/>
    <n v="72000"/>
    <x v="49"/>
    <s v="CentralReach"/>
    <s v="Matawan"/>
    <x v="9"/>
    <s v="Computer Hardware &amp; Software"/>
    <x v="6"/>
    <x v="4"/>
  </r>
  <r>
    <n v="106"/>
    <s v="Senior Data Analyst"/>
    <s v="$39K-$71K (Glassdoor est.)"/>
    <n v="39000"/>
    <n v="71000"/>
    <x v="73"/>
    <s v="Integrate"/>
    <s v="Phoenix"/>
    <x v="26"/>
    <s v="Enterprise Software &amp; Network Solutions"/>
    <x v="6"/>
    <x v="6"/>
  </r>
  <r>
    <n v="107"/>
    <s v="Research Scientist"/>
    <s v="$38K-$85K (Glassdoor est.)"/>
    <n v="38000"/>
    <n v="85000"/>
    <x v="74"/>
    <s v="Boys Town Hospital"/>
    <s v="Omaha"/>
    <x v="27"/>
    <s v="Health Care Services &amp; Hospitals"/>
    <x v="1"/>
    <x v="4"/>
  </r>
  <r>
    <n v="108"/>
    <s v="Data Scientist"/>
    <s v="$121K-$193K (Glassdoor est.)"/>
    <n v="121000"/>
    <n v="193000"/>
    <x v="75"/>
    <s v="Demandbase"/>
    <s v="San Francisco"/>
    <x v="6"/>
    <s v="Computer Hardware &amp; Software"/>
    <x v="6"/>
    <x v="2"/>
  </r>
  <r>
    <n v="109"/>
    <s v="Data Engineer"/>
    <s v="$54K-$102K (Glassdoor est.)"/>
    <n v="54000"/>
    <n v="102000"/>
    <x v="76"/>
    <s v="Sapphire Digital"/>
    <s v="Lyndhurst"/>
    <x v="9"/>
    <s v="Internet"/>
    <x v="6"/>
    <x v="4"/>
  </r>
  <r>
    <n v="110"/>
    <s v="Data Scientist"/>
    <s v="$83K-$144K (Glassdoor est.)"/>
    <n v="83000"/>
    <n v="144000"/>
    <x v="13"/>
    <s v="Takeda Pharmaceuticals"/>
    <s v="Cambridge"/>
    <x v="8"/>
    <s v="Biotech &amp; Pharmaceuticals"/>
    <x v="8"/>
    <x v="7"/>
  </r>
  <r>
    <n v="111"/>
    <s v="Data Scientist"/>
    <s v="$120K-$160K (Glassdoor est.)"/>
    <n v="120000"/>
    <n v="160000"/>
    <x v="9"/>
    <s v="&lt;intent&gt;"/>
    <s v="New York"/>
    <x v="4"/>
    <s v="Internet"/>
    <x v="6"/>
    <x v="2"/>
  </r>
  <r>
    <n v="112"/>
    <s v="Data Scientist"/>
    <s v="$102K-$163K (Glassdoor est.)"/>
    <n v="102000"/>
    <n v="163000"/>
    <x v="77"/>
    <s v="Formation"/>
    <s v="San Francisco"/>
    <x v="6"/>
    <s v="Enterprise Software &amp; Network Solutions"/>
    <x v="6"/>
    <x v="4"/>
  </r>
  <r>
    <n v="113"/>
    <s v="Data Engineer"/>
    <s v="$76K-$140K (Glassdoor est.)"/>
    <n v="76000"/>
    <n v="140000"/>
    <x v="78"/>
    <s v="Autodesk"/>
    <s v="San Francisco"/>
    <x v="6"/>
    <s v="Computer Hardware &amp; Software"/>
    <x v="6"/>
    <x v="1"/>
  </r>
  <r>
    <n v="114"/>
    <s v="Ag Data Scientist"/>
    <s v="$60K-$101K (Glassdoor est.)"/>
    <n v="60000"/>
    <n v="101000"/>
    <x v="79"/>
    <s v="Beck's Hybrids"/>
    <s v="Atlanta"/>
    <x v="22"/>
    <s v="Farm Support Services"/>
    <x v="17"/>
    <x v="0"/>
  </r>
  <r>
    <n v="115"/>
    <s v="Data Scientist"/>
    <s v="$82K-$133K (Glassdoor est.)"/>
    <n v="82000"/>
    <n v="133000"/>
    <x v="80"/>
    <s v="DrFirst"/>
    <s v="Rockville"/>
    <x v="1"/>
    <s v="Health Care Services &amp; Hospitals"/>
    <x v="1"/>
    <x v="4"/>
  </r>
  <r>
    <n v="116"/>
    <s v="Data Engineer"/>
    <s v="$65K-$125K (Glassdoor est.)"/>
    <n v="65000"/>
    <n v="125000"/>
    <x v="5"/>
    <s v="Object Partners"/>
    <s v="Minneapolis"/>
    <x v="28"/>
    <s v="Consulting"/>
    <x v="2"/>
    <x v="6"/>
  </r>
  <r>
    <n v="117"/>
    <s v="Data Scientist Ii"/>
    <s v="$91K-$148K (Glassdoor est.)"/>
    <n v="91000"/>
    <n v="148000"/>
    <x v="81"/>
    <s v="L.A. Care Health Plan"/>
    <s v="Los Angeles"/>
    <x v="6"/>
    <s v="Health Care Services &amp; Hospitals"/>
    <x v="1"/>
    <x v="4"/>
  </r>
  <r>
    <n v="118"/>
    <s v="Senior Data Engineer"/>
    <s v="$95K-$173K (Glassdoor est.)"/>
    <n v="95000"/>
    <n v="173000"/>
    <x v="82"/>
    <s v="Red Ventures"/>
    <s v="Charlotte"/>
    <x v="25"/>
    <s v="Advertising &amp; Marketing"/>
    <x v="2"/>
    <x v="5"/>
  </r>
  <r>
    <n v="119"/>
    <s v="Data Scientist"/>
    <s v="$77K-$124K (Glassdoor est.)"/>
    <n v="77000"/>
    <n v="124000"/>
    <x v="83"/>
    <s v="Quick Base"/>
    <s v="Cambridge"/>
    <x v="8"/>
    <s v="Enterprise Software &amp; Network Solutions"/>
    <x v="6"/>
    <x v="4"/>
  </r>
  <r>
    <n v="120"/>
    <s v="Data Scientist"/>
    <s v="$80K-$135K (Glassdoor est.)"/>
    <n v="80000"/>
    <n v="135000"/>
    <x v="80"/>
    <s v="The E.W. Scripps Company"/>
    <s v="Cincinnati"/>
    <x v="17"/>
    <s v="TV Broadcast &amp; Cable Networks"/>
    <x v="9"/>
    <x v="3"/>
  </r>
  <r>
    <n v="121"/>
    <s v="Data Engineer"/>
    <s v="$85K-$159K (Glassdoor est.)"/>
    <n v="85000"/>
    <n v="159000"/>
    <x v="84"/>
    <s v="Upside Business Travel"/>
    <s v="Washington"/>
    <x v="16"/>
    <s v="Internet"/>
    <x v="6"/>
    <x v="4"/>
  </r>
  <r>
    <n v="122"/>
    <s v="Data Engineer"/>
    <s v="$80K-$105K(Employer est.)"/>
    <n v="80000"/>
    <n v="105000"/>
    <x v="85"/>
    <s v="Equity Residential"/>
    <s v="Chicago"/>
    <x v="11"/>
    <s v="Real Estate"/>
    <x v="4"/>
    <x v="1"/>
  </r>
  <r>
    <n v="123"/>
    <s v="Data Analyst"/>
    <s v="$43K-$81K (Glassdoor est.)"/>
    <n v="43000"/>
    <n v="81000"/>
    <x v="86"/>
    <s v="Synagro"/>
    <s v="Baltimore"/>
    <x v="1"/>
    <s v="Research &amp; Development"/>
    <x v="2"/>
    <x v="2"/>
  </r>
  <r>
    <n v="124"/>
    <s v="Project Scientist"/>
    <s v="$29K-$50K (Glassdoor est.)"/>
    <n v="29000"/>
    <n v="50000"/>
    <x v="87"/>
    <s v="Alliance Source Testing"/>
    <s v="Alabaster"/>
    <x v="18"/>
    <s v="Architectural &amp; Engineering Services"/>
    <x v="2"/>
    <x v="6"/>
  </r>
  <r>
    <n v="125"/>
    <s v="Data Scientist"/>
    <s v="$82K-$133K (Glassdoor est.)"/>
    <n v="82000"/>
    <n v="133000"/>
    <x v="80"/>
    <s v="Accuride International"/>
    <s v="Los Angeles"/>
    <x v="6"/>
    <s v="Industrial Manufacturing"/>
    <x v="13"/>
    <x v="2"/>
  </r>
  <r>
    <n v="126"/>
    <s v="Data Analytics Manager"/>
    <s v="$26K-$55K (Glassdoor est.)"/>
    <n v="26000"/>
    <n v="55000"/>
    <x v="88"/>
    <s v="Full Potential Solutions"/>
    <s v="Kansas City"/>
    <x v="19"/>
    <s v="Staffing &amp; Outsourcing"/>
    <x v="2"/>
    <x v="4"/>
  </r>
  <r>
    <n v="127"/>
    <s v="Senior Machine Learning (Ml) Engineer / Data Scientist - Cyber Security Analytics"/>
    <s v="$61K-$118K (Glassdoor est.)"/>
    <n v="61000"/>
    <n v="118000"/>
    <x v="89"/>
    <s v="Visa Inc."/>
    <s v="Ashburn"/>
    <x v="7"/>
    <s v="IT Services"/>
    <x v="6"/>
    <x v="7"/>
  </r>
  <r>
    <n v="128"/>
    <s v="Data Scientist"/>
    <s v="$60K-$102K (Glassdoor est.)"/>
    <n v="60000"/>
    <n v="102000"/>
    <x v="37"/>
    <s v="Maven Wave Partners"/>
    <s v="Chicago"/>
    <x v="11"/>
    <s v="Consulting"/>
    <x v="2"/>
    <x v="0"/>
  </r>
  <r>
    <n v="129"/>
    <s v="Senior Data Scientist"/>
    <s v="$112K-$182K (Glassdoor est.)"/>
    <n v="112000"/>
    <n v="182000"/>
    <x v="90"/>
    <s v="Novetta"/>
    <s v="Herndon"/>
    <x v="7"/>
    <s v="Enterprise Software &amp; Network Solutions"/>
    <x v="6"/>
    <x v="2"/>
  </r>
  <r>
    <n v="130"/>
    <s v="Data Scientist"/>
    <s v="$64K-$106K (Glassdoor est.)"/>
    <n v="64000"/>
    <n v="106000"/>
    <x v="2"/>
    <s v="First Command Financial Services, Inc."/>
    <s v="Fort Worth"/>
    <x v="5"/>
    <s v="Brokerage Services"/>
    <x v="5"/>
    <x v="2"/>
  </r>
  <r>
    <n v="131"/>
    <s v="Associate Scientist"/>
    <s v="$51K-$112K (Glassdoor est.)"/>
    <n v="51000"/>
    <n v="112000"/>
    <x v="91"/>
    <s v="Pharmavite"/>
    <s v="Valencia"/>
    <x v="6"/>
    <s v="Consumer Products Manufacturing"/>
    <x v="13"/>
    <x v="5"/>
  </r>
  <r>
    <n v="132"/>
    <s v="Scientist 2, Qc Viral Vector"/>
    <s v="$113K-$223K (Glassdoor est.)"/>
    <n v="113000"/>
    <n v="223000"/>
    <x v="92"/>
    <s v="BioMarin Pharmaceutical"/>
    <s v="Novato"/>
    <x v="6"/>
    <s v="Biotech &amp; Pharmaceuticals"/>
    <x v="8"/>
    <x v="3"/>
  </r>
  <r>
    <n v="133"/>
    <s v="Machine Learning Engineer"/>
    <s v="$72K-$129K (Glassdoor est.)"/>
    <n v="72000"/>
    <n v="129000"/>
    <x v="83"/>
    <s v="Stratagem Group"/>
    <s v="Aurora"/>
    <x v="10"/>
    <s v="Aerospace &amp; Defense"/>
    <x v="0"/>
    <x v="4"/>
  </r>
  <r>
    <n v="134"/>
    <s v="Data Scientist/Ml Engineer"/>
    <s v="$71K-$123K (Glassdoor est.)"/>
    <n v="71000"/>
    <n v="123000"/>
    <x v="93"/>
    <s v="PA Consulting"/>
    <s v="New York"/>
    <x v="4"/>
    <s v="Consulting"/>
    <x v="2"/>
    <x v="2"/>
  </r>
  <r>
    <n v="135"/>
    <s v="Data Scientist"/>
    <s v="$64K-$106K (Glassdoor est.)"/>
    <n v="64000"/>
    <n v="106000"/>
    <x v="2"/>
    <s v="ManTech"/>
    <s v="Chantilly"/>
    <x v="7"/>
    <s v="Research &amp; Development"/>
    <x v="2"/>
    <x v="5"/>
  </r>
  <r>
    <n v="136"/>
    <s v="Customer Data Scientist"/>
    <s v="$118K-$189K (Glassdoor est.)"/>
    <n v="118000"/>
    <n v="189000"/>
    <x v="16"/>
    <s v="h2o.ai"/>
    <s v="Mountain View"/>
    <x v="6"/>
    <s v="Enterprise Software &amp; Network Solutions"/>
    <x v="6"/>
    <x v="4"/>
  </r>
  <r>
    <n v="137"/>
    <s v="Data Engineer"/>
    <s v="Employer Provided Salary:$120K-$145K"/>
    <n v="120000"/>
    <n v="145000"/>
    <x v="77"/>
    <s v="Gridiron IT"/>
    <s v="Tampa"/>
    <x v="2"/>
    <s v="IT Services"/>
    <x v="6"/>
    <x v="4"/>
  </r>
  <r>
    <n v="138"/>
    <s v="Data Engineer"/>
    <s v="$80K-$120K (Glassdoor est.)"/>
    <n v="80000"/>
    <n v="120000"/>
    <x v="94"/>
    <s v="Productive Edge"/>
    <s v="Chicago"/>
    <x v="11"/>
    <s v="Computer Hardware &amp; Software"/>
    <x v="6"/>
    <x v="9"/>
  </r>
  <r>
    <n v="139"/>
    <s v="Sr. Data Scientist"/>
    <s v="$80K-$130K (Glassdoor est.)"/>
    <n v="80000"/>
    <n v="130000"/>
    <x v="95"/>
    <s v="Evolve Vacation Rental"/>
    <s v="Denver"/>
    <x v="10"/>
    <s v="Travel Agencies"/>
    <x v="18"/>
    <x v="4"/>
  </r>
  <r>
    <n v="140"/>
    <s v="Data Engineer 4 - Contract"/>
    <s v="$59K-$115K (Glassdoor est.)"/>
    <n v="59000"/>
    <n v="115000"/>
    <x v="61"/>
    <s v="The Church of Jesus Christ of Latter-day Saints"/>
    <s v="Riverton"/>
    <x v="29"/>
    <s v="Religious Organizations"/>
    <x v="19"/>
    <x v="4"/>
  </r>
  <r>
    <n v="141"/>
    <s v="Data Analyst - Asset Management"/>
    <s v="$71K-$136K (Glassdoor est.)"/>
    <n v="71000"/>
    <n v="136000"/>
    <x v="96"/>
    <s v="Maximus Real Estate Partners"/>
    <s v="San Francisco"/>
    <x v="6"/>
    <s v="Real Estate"/>
    <x v="4"/>
    <x v="4"/>
  </r>
  <r>
    <n v="142"/>
    <s v="Senior Research Scientist - Embedded System Development For Devops"/>
    <s v="$81K-$167K (Glassdoor est.)"/>
    <n v="81000"/>
    <n v="167000"/>
    <x v="59"/>
    <s v="Software Engineering Institute"/>
    <s v="Pittsburgh"/>
    <x v="20"/>
    <s v="Colleges &amp; Universities"/>
    <x v="16"/>
    <x v="4"/>
  </r>
  <r>
    <n v="143"/>
    <s v="Data Scientist - Bioinformatics"/>
    <s v="$49K-$85K (Glassdoor est.)"/>
    <n v="49000"/>
    <n v="85000"/>
    <x v="46"/>
    <s v="PNNL"/>
    <s v="Richland"/>
    <x v="3"/>
    <s v="Energy"/>
    <x v="3"/>
    <x v="3"/>
  </r>
  <r>
    <n v="144"/>
    <s v="Data Engineer"/>
    <s v="$60K-$114K (Glassdoor est.)"/>
    <n v="60000"/>
    <n v="114000"/>
    <x v="61"/>
    <s v="AVANADE"/>
    <s v="Washington"/>
    <x v="16"/>
    <s v="IT Services"/>
    <x v="6"/>
    <x v="1"/>
  </r>
  <r>
    <n v="145"/>
    <s v="Customer Data Scientist/Sales Engineer"/>
    <s v="$71K-$204K (Glassdoor est.)"/>
    <n v="71000"/>
    <n v="204000"/>
    <x v="97"/>
    <s v="h2o.ai"/>
    <s v="Chicago"/>
    <x v="11"/>
    <s v="Enterprise Software &amp; Network Solutions"/>
    <x v="6"/>
    <x v="4"/>
  </r>
  <r>
    <n v="146"/>
    <s v="Lead Data Scientist"/>
    <s v="$75K-$125K (Glassdoor est.)"/>
    <n v="75000"/>
    <n v="125000"/>
    <x v="94"/>
    <s v="PatientPoint"/>
    <s v="Cincinnati"/>
    <x v="17"/>
    <s v="Advertising &amp; Marketing"/>
    <x v="2"/>
    <x v="2"/>
  </r>
  <r>
    <n v="147"/>
    <s v="Mongodb Data Engineer Ii"/>
    <s v="$77K-$136K (Glassdoor est.)"/>
    <n v="77000"/>
    <n v="136000"/>
    <x v="66"/>
    <s v="BlueCross BlueShield of Tennessee"/>
    <s v="Chattanooga"/>
    <x v="30"/>
    <s v="Insurance Carriers"/>
    <x v="10"/>
    <x v="10"/>
  </r>
  <r>
    <n v="148"/>
    <s v="Senior Data Scientist Statistics"/>
    <s v="$74K-$123K (Glassdoor est.)"/>
    <n v="74000"/>
    <n v="123000"/>
    <x v="98"/>
    <s v="PNNL"/>
    <s v="Richland"/>
    <x v="3"/>
    <s v="Energy"/>
    <x v="3"/>
    <x v="3"/>
  </r>
  <r>
    <n v="149"/>
    <s v="Senior Data Analyst"/>
    <s v="$44K-$78K (Glassdoor est.)"/>
    <n v="44000"/>
    <n v="78000"/>
    <x v="8"/>
    <s v="KnowBe4"/>
    <s v="Clearwater"/>
    <x v="2"/>
    <s v="Security Services"/>
    <x v="2"/>
    <x v="2"/>
  </r>
  <r>
    <n v="150"/>
    <s v="Senior Spark Engineer (Data Science)"/>
    <s v="$65K-$148K (Glassdoor est.)"/>
    <n v="65000"/>
    <n v="148000"/>
    <x v="66"/>
    <s v="KSM Consulting"/>
    <s v="Indianapolis"/>
    <x v="22"/>
    <s v="Consulting"/>
    <x v="2"/>
    <x v="4"/>
  </r>
  <r>
    <n v="151"/>
    <s v="Data Engineer"/>
    <s v="$59K-$110K (Glassdoor est.)"/>
    <n v="59000"/>
    <n v="110000"/>
    <x v="99"/>
    <s v="Cogo Labs"/>
    <s v="Cambridge"/>
    <x v="8"/>
    <s v="Internet"/>
    <x v="6"/>
    <x v="4"/>
  </r>
  <r>
    <n v="152"/>
    <s v="Bi &amp; Platform Analytics Manager"/>
    <s v="$85K-$134K (Glassdoor est.)"/>
    <n v="85000"/>
    <n v="134000"/>
    <x v="41"/>
    <s v="Church &amp; Dwight"/>
    <s v="Ewing"/>
    <x v="9"/>
    <s v="Consumer Products Manufacturing"/>
    <x v="13"/>
    <x v="1"/>
  </r>
  <r>
    <n v="153"/>
    <s v="Lead Data Scientist"/>
    <s v="$124K-$204K (Glassdoor est.)"/>
    <n v="124000"/>
    <n v="204000"/>
    <x v="100"/>
    <s v="MassMutual"/>
    <s v="Boston"/>
    <x v="8"/>
    <s v="Insurance Carriers"/>
    <x v="10"/>
    <x v="7"/>
  </r>
  <r>
    <n v="154"/>
    <s v="Sr. Data Scientist - Analytics, Personalized Healthcare (Phc)"/>
    <s v="$131K-$207K (Glassdoor est.)"/>
    <n v="131000"/>
    <n v="207000"/>
    <x v="101"/>
    <s v="Genentech"/>
    <s v="South San Francisco"/>
    <x v="6"/>
    <s v="Biotech &amp; Pharmaceuticals"/>
    <x v="8"/>
    <x v="7"/>
  </r>
  <r>
    <n v="155"/>
    <s v="Senior Data Scientist"/>
    <s v="$110K-$174K (Glassdoor est.)"/>
    <n v="110000"/>
    <n v="174000"/>
    <x v="102"/>
    <s v="Juniper Networks"/>
    <s v="Cupertino"/>
    <x v="6"/>
    <s v="Telecommunications Services"/>
    <x v="12"/>
    <x v="1"/>
  </r>
  <r>
    <n v="156"/>
    <s v="Pricipal Scientist Molecular And Cellular Biologist"/>
    <s v="$52K-$101K (Glassdoor est.)"/>
    <n v="52000"/>
    <n v="101000"/>
    <x v="3"/>
    <s v="Takeda Pharmaceuticals"/>
    <s v="Boston"/>
    <x v="8"/>
    <s v="Biotech &amp; Pharmaceuticals"/>
    <x v="8"/>
    <x v="7"/>
  </r>
  <r>
    <n v="157"/>
    <s v="Data Scientist (Actuary, Fsa Or Asa)"/>
    <s v="$81K-$133K (Glassdoor est.)"/>
    <n v="81000"/>
    <n v="133000"/>
    <x v="28"/>
    <s v="Legal &amp; General America"/>
    <s v="Frederick"/>
    <x v="1"/>
    <s v="Insurance Carriers"/>
    <x v="10"/>
    <x v="3"/>
  </r>
  <r>
    <n v="158"/>
    <s v="Staff Data Scientist"/>
    <s v="$132K-$211K (Glassdoor est.)"/>
    <n v="132000"/>
    <n v="211000"/>
    <x v="103"/>
    <s v="Western Digital"/>
    <s v="San Jose"/>
    <x v="6"/>
    <s v="Computer Hardware &amp; Software"/>
    <x v="6"/>
    <x v="7"/>
  </r>
  <r>
    <n v="159"/>
    <s v="Senior Data Scientist / Machine Learning"/>
    <s v="$73K-$119K (Glassdoor est.)"/>
    <n v="73000"/>
    <n v="119000"/>
    <x v="19"/>
    <s v="Health IQ"/>
    <s v="Dallas"/>
    <x v="5"/>
    <s v="Insurance Agencies &amp; Brokerages"/>
    <x v="10"/>
    <x v="4"/>
  </r>
  <r>
    <n v="160"/>
    <s v="Data Scientist - Health Data Analytics"/>
    <s v="$110K-$175K (Glassdoor est.)"/>
    <n v="110000"/>
    <n v="175000"/>
    <x v="17"/>
    <s v="Nuna"/>
    <s v="San Francisco"/>
    <x v="6"/>
    <s v="Enterprise Software &amp; Network Solutions"/>
    <x v="6"/>
    <x v="4"/>
  </r>
  <r>
    <n v="161"/>
    <s v="Data Engineer 5 - Contract (Remote)"/>
    <s v="$74K-$140K (Glassdoor est.)"/>
    <n v="74000"/>
    <n v="140000"/>
    <x v="28"/>
    <s v="The Church of Jesus Christ of Latter-day Saints"/>
    <s v="Riverton"/>
    <x v="29"/>
    <s v="Religious Organizations"/>
    <x v="19"/>
    <x v="4"/>
  </r>
  <r>
    <n v="162"/>
    <s v="Senior Scientist - Neuroscience"/>
    <s v="$100K-$190K (Glassdoor est.)"/>
    <n v="100000"/>
    <n v="190000"/>
    <x v="104"/>
    <s v="Sunovion"/>
    <s v="Marlborough"/>
    <x v="8"/>
    <s v="Biotech &amp; Pharmaceuticals"/>
    <x v="8"/>
    <x v="5"/>
  </r>
  <r>
    <n v="163"/>
    <s v="Senior Data Analyst"/>
    <s v="$43K-$80K (Glassdoor est.)"/>
    <n v="43000"/>
    <n v="80000"/>
    <x v="74"/>
    <s v="National Student Clearinghouse"/>
    <s v="Herndon"/>
    <x v="7"/>
    <s v="Colleges &amp; Universities"/>
    <x v="16"/>
    <x v="6"/>
  </r>
  <r>
    <n v="164"/>
    <s v="Risk And Analytics It, Data Scientist"/>
    <s v="$91K-$149K (Glassdoor est.)"/>
    <n v="91000"/>
    <n v="149000"/>
    <x v="105"/>
    <s v="State of Wisconsin Investment Board"/>
    <s v="Madison"/>
    <x v="24"/>
    <s v="Investment Banking &amp; Asset Management"/>
    <x v="5"/>
    <x v="0"/>
  </r>
  <r>
    <n v="165"/>
    <s v="Scientist, Analytical Development"/>
    <s v="$42K-$82K (Glassdoor est.)"/>
    <n v="42000"/>
    <n v="82000"/>
    <x v="86"/>
    <s v="Rubius Therapeutics"/>
    <s v="Cambridge"/>
    <x v="8"/>
    <s v="Biotech &amp; Pharmaceuticals"/>
    <x v="8"/>
    <x v="2"/>
  </r>
  <r>
    <n v="166"/>
    <s v="Senior Data Scientist"/>
    <s v="$116K-$185K (Glassdoor est.)"/>
    <n v="116000"/>
    <n v="185000"/>
    <x v="58"/>
    <s v="Autodesk"/>
    <s v="San Francisco"/>
    <x v="6"/>
    <s v="Computer Hardware &amp; Software"/>
    <x v="6"/>
    <x v="1"/>
  </r>
  <r>
    <n v="167"/>
    <s v="Analytics Manager"/>
    <s v="$59K-$116K (Glassdoor est.)"/>
    <n v="59000"/>
    <n v="116000"/>
    <x v="1"/>
    <s v="OneMagnify"/>
    <s v="Dearborn"/>
    <x v="15"/>
    <s v="Advertising &amp; Marketing"/>
    <x v="2"/>
    <x v="4"/>
  </r>
  <r>
    <n v="168"/>
    <s v="Data Engineer"/>
    <s v="$48K-$95K (Glassdoor est.)"/>
    <n v="48000"/>
    <n v="95000"/>
    <x v="106"/>
    <s v="IZEA"/>
    <s v="Winter Park"/>
    <x v="2"/>
    <s v="Advertising &amp; Marketing"/>
    <x v="2"/>
    <x v="6"/>
  </r>
  <r>
    <n v="169"/>
    <s v="Digital Marketing &amp; Ecommerce Data Analyst"/>
    <s v="$31K-$72K (Glassdoor est.)"/>
    <n v="31000"/>
    <n v="72000"/>
    <x v="107"/>
    <s v="Vionic Group"/>
    <s v="San Rafael"/>
    <x v="6"/>
    <s v="Department, Clothing, &amp; Shoe Stores"/>
    <x v="7"/>
    <x v="2"/>
  </r>
  <r>
    <n v="170"/>
    <s v="Sr. Scientist - Digital &amp; Image Analysis/Computational Pathology"/>
    <s v="$105K-$198K (Glassdoor est.)"/>
    <n v="105000"/>
    <n v="198000"/>
    <x v="108"/>
    <s v="Takeda Pharmaceuticals"/>
    <s v="San Diego"/>
    <x v="6"/>
    <s v="Biotech &amp; Pharmaceuticals"/>
    <x v="8"/>
    <x v="7"/>
  </r>
  <r>
    <n v="171"/>
    <s v="Senior Data Analyst"/>
    <s v="$55K-$100K (Glassdoor est.)"/>
    <n v="55000"/>
    <n v="100000"/>
    <x v="60"/>
    <s v="Dodge Data &amp; Analytics"/>
    <s v="Hamilton"/>
    <x v="9"/>
    <s v="IT Services"/>
    <x v="6"/>
    <x v="4"/>
  </r>
  <r>
    <n v="172"/>
    <s v="Principal Scientist - Immunologist"/>
    <s v="$98K-$182K (Glassdoor est.)"/>
    <n v="98000"/>
    <n v="182000"/>
    <x v="9"/>
    <s v="Takeda Pharmaceuticals"/>
    <s v="Boston"/>
    <x v="8"/>
    <s v="Biotech &amp; Pharmaceuticals"/>
    <x v="8"/>
    <x v="7"/>
  </r>
  <r>
    <n v="173"/>
    <s v="Senior Data Scientist"/>
    <s v="$73K-$124K (Glassdoor est.)"/>
    <n v="73000"/>
    <n v="124000"/>
    <x v="98"/>
    <s v="Plymouth Rock Assurance"/>
    <s v="Woodbridge"/>
    <x v="9"/>
    <s v="Insurance Carriers"/>
    <x v="10"/>
    <x v="9"/>
  </r>
  <r>
    <n v="174"/>
    <s v="Principal Data Scientist With Over 10 Years Experience"/>
    <s v="Employer Provided Salary:$200K-$250K"/>
    <n v="200000"/>
    <n v="250000"/>
    <x v="109"/>
    <s v="CA-One Tech Cloud"/>
    <s v="San Francisco"/>
    <x v="6"/>
    <s v="IT Services"/>
    <x v="6"/>
    <x v="11"/>
  </r>
  <r>
    <n v="175"/>
    <s v="Sr. Scientist, Quantitative Translational Sciences"/>
    <s v="$117K-$206K (Glassdoor est.)"/>
    <n v="117000"/>
    <n v="206000"/>
    <x v="110"/>
    <s v="Takeda Pharmaceuticals"/>
    <s v="Boston"/>
    <x v="8"/>
    <s v="Biotech &amp; Pharmaceuticals"/>
    <x v="8"/>
    <x v="7"/>
  </r>
  <r>
    <n v="176"/>
    <s v="Sr. Data Scientist Ii"/>
    <s v="$111K-$183K (Glassdoor est.)"/>
    <n v="111000"/>
    <n v="183000"/>
    <x v="90"/>
    <s v="Argo Group US"/>
    <s v="New York"/>
    <x v="4"/>
    <s v="Insurance Carriers"/>
    <x v="10"/>
    <x v="5"/>
  </r>
  <r>
    <n v="177"/>
    <s v="Excel / Vba / Sql Data Analyst"/>
    <s v="$44K-$78K (Glassdoor est.)"/>
    <n v="44000"/>
    <n v="78000"/>
    <x v="8"/>
    <s v="Associated Electric Cooperative"/>
    <s v="Springfield"/>
    <x v="19"/>
    <s v="Energy"/>
    <x v="3"/>
    <x v="5"/>
  </r>
  <r>
    <n v="178"/>
    <s v="Machine Learning Research Scientist"/>
    <s v="$81K-$159K (Glassdoor est.)"/>
    <n v="81000"/>
    <n v="159000"/>
    <x v="105"/>
    <s v="Software Engineering Institute"/>
    <s v="Pittsburgh"/>
    <x v="20"/>
    <s v="Colleges &amp; Universities"/>
    <x v="16"/>
    <x v="4"/>
  </r>
  <r>
    <n v="179"/>
    <s v="Vp, Data Science"/>
    <s v="$83K-$166K (Glassdoor est.)"/>
    <n v="83000"/>
    <n v="166000"/>
    <x v="111"/>
    <s v="PennyMac"/>
    <s v="Phoenix"/>
    <x v="26"/>
    <s v="Lending"/>
    <x v="5"/>
    <x v="3"/>
  </r>
  <r>
    <n v="180"/>
    <s v="Senior Data Scientist"/>
    <s v="$114K-$182K (Glassdoor est.)"/>
    <n v="114000"/>
    <n v="182000"/>
    <x v="112"/>
    <s v="Zest AI"/>
    <s v="Burbank"/>
    <x v="6"/>
    <s v="Financial Analytics &amp; Research"/>
    <x v="5"/>
    <x v="0"/>
  </r>
  <r>
    <n v="181"/>
    <s v="Radar Data Analyst"/>
    <s v="$42K-$76K (Glassdoor est.)"/>
    <n v="42000"/>
    <n v="76000"/>
    <x v="113"/>
    <s v="DECISIVE ANALYTICS Corporation"/>
    <s v="Huntsville"/>
    <x v="18"/>
    <s v="Aerospace &amp; Defense"/>
    <x v="0"/>
    <x v="6"/>
  </r>
  <r>
    <n v="182"/>
    <s v="Pl Actuarial-Lead Data Scientist"/>
    <s v="$114K-$179K (Glassdoor est.)"/>
    <n v="114000"/>
    <n v="179000"/>
    <x v="114"/>
    <s v="The Hanover Insurance Group"/>
    <s v="Worcester"/>
    <x v="8"/>
    <s v="Insurance Carriers"/>
    <x v="10"/>
    <x v="10"/>
  </r>
  <r>
    <n v="183"/>
    <s v="Pv Scientist"/>
    <s v="$60K-$123K (Glassdoor est.)"/>
    <n v="60000"/>
    <n v="123000"/>
    <x v="115"/>
    <s v="Karyopharm Therapeutics Inc."/>
    <s v="Newton"/>
    <x v="8"/>
    <s v="Biotech &amp; Pharmaceuticals"/>
    <x v="8"/>
    <x v="4"/>
  </r>
  <r>
    <n v="184"/>
    <s v="Senior Data &amp; Machine Learning Scientist"/>
    <s v="$100K-$166K (Glassdoor est.)"/>
    <n v="100000"/>
    <n v="166000"/>
    <x v="69"/>
    <s v="Tempus Labs"/>
    <s v="Chicago"/>
    <x v="11"/>
    <s v="Biotech &amp; Pharmaceuticals"/>
    <x v="8"/>
    <x v="4"/>
  </r>
  <r>
    <n v="185"/>
    <s v="Principal Data Scientist (Computational Chemistry)"/>
    <s v="$108K-$173K (Glassdoor est.)"/>
    <n v="108000"/>
    <n v="173000"/>
    <x v="116"/>
    <s v="Recursion Pharmaceuticals"/>
    <s v="Salt Lake City"/>
    <x v="29"/>
    <s v="Biotech &amp; Pharmaceuticals"/>
    <x v="8"/>
    <x v="8"/>
  </r>
  <r>
    <n v="186"/>
    <s v="Data Engineer"/>
    <s v="$48K-$93K (Glassdoor est.)"/>
    <n v="48000"/>
    <n v="93000"/>
    <x v="117"/>
    <s v="P2 Energy Solutions"/>
    <s v="Lafayette"/>
    <x v="23"/>
    <s v="Computer Hardware &amp; Software"/>
    <x v="6"/>
    <x v="4"/>
  </r>
  <r>
    <n v="187"/>
    <s v="Principal Scientist, Chemistry &amp; Immunology"/>
    <s v="$54K-$115K (Glassdoor est.)"/>
    <n v="54000"/>
    <n v="115000"/>
    <x v="99"/>
    <s v="Rochester Regional Health"/>
    <s v="Rochester"/>
    <x v="4"/>
    <s v="Health Care Services &amp; Hospitals"/>
    <x v="1"/>
    <x v="3"/>
  </r>
  <r>
    <n v="188"/>
    <s v="Software Engineer - Data Visualization"/>
    <s v="$60K-$127K (Glassdoor est.)"/>
    <n v="60000"/>
    <n v="127000"/>
    <x v="118"/>
    <s v="ClearEdge"/>
    <s v="Annapolis Junction"/>
    <x v="1"/>
    <s v="Computer Hardware &amp; Software"/>
    <x v="6"/>
    <x v="11"/>
  </r>
  <r>
    <n v="189"/>
    <s v="Scientist/Senior Scientist, Autoimmune"/>
    <s v="$90K-$179K (Glassdoor est.)"/>
    <n v="90000"/>
    <n v="179000"/>
    <x v="119"/>
    <s v="Rubius Therapeutics"/>
    <s v="Cambridge"/>
    <x v="8"/>
    <s v="Biotech &amp; Pharmaceuticals"/>
    <x v="8"/>
    <x v="2"/>
  </r>
  <r>
    <n v="190"/>
    <s v="Staff Machine Learning Engineer"/>
    <s v="$138K-$224K (Glassdoor est.)"/>
    <n v="138000"/>
    <n v="224000"/>
    <x v="120"/>
    <s v="Tapjoy"/>
    <s v="San Francisco"/>
    <x v="6"/>
    <s v="Internet"/>
    <x v="6"/>
    <x v="9"/>
  </r>
  <r>
    <n v="191"/>
    <s v="Principal Scientist, Hematology"/>
    <s v="$54K-$115K (Glassdoor est.)"/>
    <n v="54000"/>
    <n v="115000"/>
    <x v="99"/>
    <s v="Rochester Regional Health"/>
    <s v="Rochester"/>
    <x v="4"/>
    <s v="Health Care Services &amp; Hospitals"/>
    <x v="1"/>
    <x v="3"/>
  </r>
  <r>
    <n v="192"/>
    <s v="Lead Data Engineer"/>
    <s v="$190K-$220K(Employer est.)"/>
    <n v="190000"/>
    <n v="220000"/>
    <x v="121"/>
    <s v="Credit Sesame"/>
    <s v="Mountain View"/>
    <x v="6"/>
    <s v="Internet"/>
    <x v="6"/>
    <x v="0"/>
  </r>
  <r>
    <n v="193"/>
    <s v="Marketing Data Analyst"/>
    <s v="$35K-$62K (Glassdoor est.)"/>
    <n v="35000"/>
    <n v="62000"/>
    <x v="122"/>
    <s v="San Manuel Casino"/>
    <s v="Highland"/>
    <x v="6"/>
    <s v="Gambling"/>
    <x v="20"/>
    <x v="2"/>
  </r>
  <r>
    <n v="194"/>
    <s v="R&amp;D Specialist/ Food Scientist"/>
    <s v="$39K-$66K (Glassdoor est.)"/>
    <n v="39000"/>
    <n v="66000"/>
    <x v="123"/>
    <s v="Teasdale Latin Foods"/>
    <s v="Hoopeston"/>
    <x v="11"/>
    <s v="Food &amp; Beverage Manufacturing"/>
    <x v="13"/>
    <x v="2"/>
  </r>
  <r>
    <n v="195"/>
    <s v="Senior Research Scientist-Machine Learning"/>
    <s v="$81K-$167K (Glassdoor est.)"/>
    <n v="81000"/>
    <n v="167000"/>
    <x v="59"/>
    <s v="Software Engineering Institute"/>
    <s v="Pittsburgh"/>
    <x v="20"/>
    <s v="Colleges &amp; Universities"/>
    <x v="16"/>
    <x v="4"/>
  </r>
  <r>
    <n v="196"/>
    <s v="Analytics Manager - Data Mart"/>
    <s v="$42K-$86K (Glassdoor est.)"/>
    <n v="42000"/>
    <n v="86000"/>
    <x v="124"/>
    <s v="Central California Alliance for Health"/>
    <s v="Scotts Valley"/>
    <x v="6"/>
    <s v="Health Care Services &amp; Hospitals"/>
    <x v="1"/>
    <x v="3"/>
  </r>
  <r>
    <n v="197"/>
    <s v="Sr. Data Engineer - Contract-To-Hire (Java)"/>
    <s v="$69K-$127K (Glassdoor est.)"/>
    <n v="69000"/>
    <n v="127000"/>
    <x v="56"/>
    <s v="Pilot Flying J Travel Centers LLC"/>
    <s v="Knoxville"/>
    <x v="30"/>
    <s v="Gas Stations"/>
    <x v="7"/>
    <x v="7"/>
  </r>
  <r>
    <n v="198"/>
    <s v="Food Scientist - Developer"/>
    <s v="$40K-$68K (Glassdoor est.)"/>
    <n v="40000"/>
    <n v="68000"/>
    <x v="125"/>
    <s v="Palermo's Pizza"/>
    <s v="Milwaukee"/>
    <x v="24"/>
    <s v="Food &amp; Beverage Manufacturing"/>
    <x v="13"/>
    <x v="4"/>
  </r>
  <r>
    <n v="199"/>
    <s v="Staff Scientist-Downstream Process Development"/>
    <s v="$49K-$113K (Glassdoor est.)"/>
    <n v="49000"/>
    <n v="113000"/>
    <x v="37"/>
    <s v="Advanced BioScience Laboratories"/>
    <s v="Rockville"/>
    <x v="1"/>
    <s v="Biotech &amp; Pharmaceuticals"/>
    <x v="8"/>
    <x v="6"/>
  </r>
  <r>
    <n v="200"/>
    <s v="Sr. Data Engineer"/>
    <s v="$75K-$140K (Glassdoor est.)"/>
    <n v="75000"/>
    <n v="140000"/>
    <x v="80"/>
    <s v="Echo Global Logistics"/>
    <s v="Chicago"/>
    <x v="11"/>
    <s v="Transportation Management"/>
    <x v="11"/>
    <x v="1"/>
  </r>
  <r>
    <n v="201"/>
    <s v="Data Scientist - Quantitative"/>
    <s v="$86K-$139K (Glassdoor est.)"/>
    <n v="86000"/>
    <n v="139000"/>
    <x v="20"/>
    <s v="Truckstop.com"/>
    <s v="Chicago"/>
    <x v="11"/>
    <s v="Logistics &amp; Supply Chain"/>
    <x v="11"/>
    <x v="4"/>
  </r>
  <r>
    <n v="202"/>
    <s v="Data Scientist"/>
    <s v="$66K-$112K (Glassdoor est.)"/>
    <n v="66000"/>
    <n v="112000"/>
    <x v="126"/>
    <s v="Lockheed Martin"/>
    <s v="Herndon"/>
    <x v="7"/>
    <s v="Aerospace &amp; Defense"/>
    <x v="0"/>
    <x v="7"/>
  </r>
  <r>
    <n v="203"/>
    <s v="Senior Research Statistician- Data Scientist"/>
    <s v="$76K-$125K (Glassdoor est.)"/>
    <n v="76000"/>
    <n v="125000"/>
    <x v="83"/>
    <s v="Acuity Insurance"/>
    <s v="Sheboygan"/>
    <x v="24"/>
    <s v="Insurance Carriers"/>
    <x v="10"/>
    <x v="5"/>
  </r>
  <r>
    <n v="204"/>
    <s v="Business Data Analyst, Sql"/>
    <s v="$44K-$86K (Glassdoor est.)"/>
    <n v="44000"/>
    <n v="86000"/>
    <x v="127"/>
    <s v="Fareportal"/>
    <s v="New York"/>
    <x v="4"/>
    <s v="Travel Agencies"/>
    <x v="18"/>
    <x v="1"/>
  </r>
  <r>
    <n v="205"/>
    <s v="Data Scientist"/>
    <s v="$53K-$92K (Glassdoor est.)"/>
    <n v="53000"/>
    <n v="92000"/>
    <x v="67"/>
    <s v="Credera"/>
    <s v="Dallas"/>
    <x v="5"/>
    <s v="Consulting"/>
    <x v="2"/>
    <x v="4"/>
  </r>
  <r>
    <n v="206"/>
    <s v="Senior Data Analyst"/>
    <s v="$44K-$78K (Glassdoor est.)"/>
    <n v="44000"/>
    <n v="78000"/>
    <x v="8"/>
    <s v="KnowBe4"/>
    <s v="Clearwater"/>
    <x v="2"/>
    <s v="Security Services"/>
    <x v="2"/>
    <x v="2"/>
  </r>
  <r>
    <n v="207"/>
    <s v="Bi &amp; Platform Analytics Manager"/>
    <s v="$85K-$134K (Glassdoor est.)"/>
    <n v="85000"/>
    <n v="134000"/>
    <x v="41"/>
    <s v="Church &amp; Dwight"/>
    <s v="Ewing"/>
    <x v="9"/>
    <s v="Consumer Products Manufacturing"/>
    <x v="13"/>
    <x v="1"/>
  </r>
  <r>
    <n v="208"/>
    <s v="Data Engineer"/>
    <s v="$59K-$110K (Glassdoor est.)"/>
    <n v="59000"/>
    <n v="110000"/>
    <x v="99"/>
    <s v="Cogo Labs"/>
    <s v="Cambridge"/>
    <x v="8"/>
    <s v="Internet"/>
    <x v="6"/>
    <x v="4"/>
  </r>
  <r>
    <n v="209"/>
    <s v="Data Scientist"/>
    <s v="$64K-$111K (Glassdoor est.)"/>
    <n v="64000"/>
    <n v="111000"/>
    <x v="1"/>
    <s v="Spectrum Communications and Consulting"/>
    <s v="Chicago"/>
    <x v="11"/>
    <s v="Advertising &amp; Marketing"/>
    <x v="2"/>
    <x v="9"/>
  </r>
  <r>
    <n v="210"/>
    <s v="Data Analyst"/>
    <s v="$65K-$120K (Glassdoor est.)"/>
    <n v="65000"/>
    <n v="120000"/>
    <x v="85"/>
    <s v="NCSOFT"/>
    <s v="San Mateo"/>
    <x v="6"/>
    <s v="Video Games"/>
    <x v="9"/>
    <x v="7"/>
  </r>
  <r>
    <n v="211"/>
    <s v="Associate Data Scientist/Computer Scientist"/>
    <s v="$60K-$103K (Glassdoor est.)"/>
    <n v="60000"/>
    <n v="103000"/>
    <x v="91"/>
    <s v="MITRE"/>
    <s v="McLean"/>
    <x v="7"/>
    <s v="Federal Agencies"/>
    <x v="15"/>
    <x v="5"/>
  </r>
  <r>
    <n v="212"/>
    <s v="Business Intelligence Analyst / Developer"/>
    <s v="$53K-$105K (Glassdoor est.)"/>
    <n v="53000"/>
    <n v="105000"/>
    <x v="128"/>
    <s v="Dayton Freight Lines, Inc."/>
    <s v="Dayton"/>
    <x v="17"/>
    <s v="Trucking"/>
    <x v="11"/>
    <x v="4"/>
  </r>
  <r>
    <n v="213"/>
    <s v="Lead Data Scientist"/>
    <s v="$124K-$204K (Glassdoor est.)"/>
    <n v="124000"/>
    <n v="204000"/>
    <x v="100"/>
    <s v="MassMutual"/>
    <s v="Boston"/>
    <x v="8"/>
    <s v="Insurance Carriers"/>
    <x v="10"/>
    <x v="7"/>
  </r>
  <r>
    <n v="214"/>
    <s v="Sr. Data Scientist - Analytics, Personalized Healthcare (Phc)"/>
    <s v="$131K-$207K (Glassdoor est.)"/>
    <n v="131000"/>
    <n v="207000"/>
    <x v="101"/>
    <s v="Genentech"/>
    <s v="South San Francisco"/>
    <x v="6"/>
    <s v="Biotech &amp; Pharmaceuticals"/>
    <x v="8"/>
    <x v="7"/>
  </r>
  <r>
    <n v="215"/>
    <s v="Senior Data Scientist"/>
    <s v="$110K-$174K (Glassdoor est.)"/>
    <n v="110000"/>
    <n v="174000"/>
    <x v="102"/>
    <s v="Juniper Networks"/>
    <s v="Cupertino"/>
    <x v="6"/>
    <s v="Telecommunications Services"/>
    <x v="12"/>
    <x v="1"/>
  </r>
  <r>
    <n v="216"/>
    <s v="Data Analyst"/>
    <s v="$33K-$62K (Glassdoor est.)"/>
    <n v="33000"/>
    <n v="62000"/>
    <x v="25"/>
    <s v="Community Action Partnership of San Luis Obispo"/>
    <s v="Parlier"/>
    <x v="6"/>
    <s v="Social Assistance"/>
    <x v="19"/>
    <x v="0"/>
  </r>
  <r>
    <n v="217"/>
    <s v="Pricipal Scientist Molecular And Cellular Biologist"/>
    <s v="$52K-$101K (Glassdoor est.)"/>
    <n v="52000"/>
    <n v="101000"/>
    <x v="3"/>
    <s v="Takeda Pharmaceuticals"/>
    <s v="Boston"/>
    <x v="8"/>
    <s v="Biotech &amp; Pharmaceuticals"/>
    <x v="8"/>
    <x v="7"/>
  </r>
  <r>
    <n v="218"/>
    <s v="Data Analyst"/>
    <s v="$48K-$90K (Glassdoor est.)"/>
    <n v="48000"/>
    <n v="90000"/>
    <x v="129"/>
    <s v="TrueAccord"/>
    <s v="San Francisco"/>
    <x v="6"/>
    <s v="Enterprise Software &amp; Network Solutions"/>
    <x v="6"/>
    <x v="4"/>
  </r>
  <r>
    <n v="219"/>
    <s v="Data Analyst"/>
    <s v="$34K-$64K (Glassdoor est.)"/>
    <n v="34000"/>
    <n v="64000"/>
    <x v="130"/>
    <s v="DRB Systems"/>
    <s v="Meridian"/>
    <x v="31"/>
    <s v="Computer Hardware &amp; Software"/>
    <x v="6"/>
    <x v="0"/>
  </r>
  <r>
    <n v="220"/>
    <s v="Staff Data Scientist"/>
    <s v="$132K-$211K (Glassdoor est.)"/>
    <n v="132000"/>
    <n v="211000"/>
    <x v="103"/>
    <s v="Western Digital"/>
    <s v="San Jose"/>
    <x v="6"/>
    <s v="Computer Hardware &amp; Software"/>
    <x v="6"/>
    <x v="7"/>
  </r>
  <r>
    <n v="221"/>
    <s v="Data Scientist (Actuary, Fsa Or Asa)"/>
    <s v="$81K-$133K (Glassdoor est.)"/>
    <n v="81000"/>
    <n v="133000"/>
    <x v="28"/>
    <s v="Legal &amp; General America"/>
    <s v="Frederick"/>
    <x v="1"/>
    <s v="Insurance Carriers"/>
    <x v="10"/>
    <x v="3"/>
  </r>
  <r>
    <n v="222"/>
    <s v="System And Data Analyst"/>
    <s v="$42K-$76K (Glassdoor est.)"/>
    <n v="42000"/>
    <n v="76000"/>
    <x v="113"/>
    <s v="Corcentric"/>
    <s v="Cherry Hill"/>
    <x v="9"/>
    <s v="Enterprise Software &amp; Network Solutions"/>
    <x v="6"/>
    <x v="4"/>
  </r>
  <r>
    <n v="223"/>
    <s v="Data Scientist"/>
    <s v="$66K-$111K (Glassdoor est.)"/>
    <n v="66000"/>
    <n v="111000"/>
    <x v="131"/>
    <s v="U.Group"/>
    <s v="Indianapolis"/>
    <x v="22"/>
    <s v="IT Services"/>
    <x v="6"/>
    <x v="6"/>
  </r>
  <r>
    <n v="224"/>
    <s v="Data Engineer 5 - Contract (Remote)"/>
    <s v="$74K-$140K (Glassdoor est.)"/>
    <n v="74000"/>
    <n v="140000"/>
    <x v="28"/>
    <s v="The Church of Jesus Christ of Latter-day Saints"/>
    <s v="Riverton"/>
    <x v="29"/>
    <s v="Religious Organizations"/>
    <x v="19"/>
    <x v="4"/>
  </r>
  <r>
    <n v="225"/>
    <s v="Digital Health Data Scientist"/>
    <s v="$63K-$110K (Glassdoor est.)"/>
    <n v="63000"/>
    <n v="110000"/>
    <x v="23"/>
    <s v="Pfizer"/>
    <s v="Cambridge"/>
    <x v="8"/>
    <s v="Biotech &amp; Pharmaceuticals"/>
    <x v="8"/>
    <x v="7"/>
  </r>
  <r>
    <n v="226"/>
    <s v="Data Scientist"/>
    <s v="$63K-$105K (Glassdoor est.)"/>
    <n v="63000"/>
    <n v="105000"/>
    <x v="21"/>
    <s v="SMC 3"/>
    <s v="Louisville"/>
    <x v="12"/>
    <s v="Logistics &amp; Supply Chain"/>
    <x v="11"/>
    <x v="9"/>
  </r>
  <r>
    <n v="227"/>
    <s v="Data &amp; Analytics Consultant (Nyc)"/>
    <s v="$91K-$138K (Glassdoor est.)"/>
    <n v="91000"/>
    <n v="138000"/>
    <x v="4"/>
    <s v="Systems Evolution Inc."/>
    <s v="New York"/>
    <x v="4"/>
    <s v="Consulting"/>
    <x v="2"/>
    <x v="0"/>
  </r>
  <r>
    <n v="228"/>
    <s v="Senior Scientist - Neuroscience"/>
    <s v="$100K-$190K (Glassdoor est.)"/>
    <n v="100000"/>
    <n v="190000"/>
    <x v="104"/>
    <s v="Sunovion"/>
    <s v="Marlborough"/>
    <x v="8"/>
    <s v="Biotech &amp; Pharmaceuticals"/>
    <x v="8"/>
    <x v="5"/>
  </r>
  <r>
    <n v="229"/>
    <s v="Data Engineer"/>
    <s v="$62K-$114K (Glassdoor est.)"/>
    <n v="62000"/>
    <n v="114000"/>
    <x v="31"/>
    <s v="Eventbrite"/>
    <s v="Nashville"/>
    <x v="30"/>
    <s v="Internet"/>
    <x v="6"/>
    <x v="2"/>
  </r>
  <r>
    <n v="230"/>
    <s v="Big Data Engineer - Chicago - Future Opportunity"/>
    <s v="$71K-$129K (Glassdoor est.)"/>
    <n v="71000"/>
    <n v="129000"/>
    <x v="94"/>
    <s v="Centro"/>
    <s v="Chicago"/>
    <x v="11"/>
    <s v="Internet"/>
    <x v="6"/>
    <x v="2"/>
  </r>
  <r>
    <n v="231"/>
    <s v="Senior Data Analyst"/>
    <s v="$43K-$80K (Glassdoor est.)"/>
    <n v="43000"/>
    <n v="80000"/>
    <x v="74"/>
    <s v="National Student Clearinghouse"/>
    <s v="Herndon"/>
    <x v="7"/>
    <s v="Colleges &amp; Universities"/>
    <x v="16"/>
    <x v="6"/>
  </r>
  <r>
    <n v="232"/>
    <s v="Data Scientist"/>
    <s v="$74K-$119K (Glassdoor est.)"/>
    <n v="74000"/>
    <n v="119000"/>
    <x v="132"/>
    <s v="comScore"/>
    <s v="Portland"/>
    <x v="13"/>
    <s v="Advertising &amp; Marketing"/>
    <x v="2"/>
    <x v="5"/>
  </r>
  <r>
    <n v="233"/>
    <s v="Survey Data Analyst"/>
    <s v="$55K-$97K (Glassdoor est.)"/>
    <n v="55000"/>
    <n v="97000"/>
    <x v="54"/>
    <s v="SullivanCotter"/>
    <s v="Minneapolis"/>
    <x v="28"/>
    <s v="Consulting"/>
    <x v="2"/>
    <x v="4"/>
  </r>
  <r>
    <n v="234"/>
    <s v="Data Scientist"/>
    <s v="$15K-$16K(Employer est.)"/>
    <n v="15000"/>
    <n v="16000"/>
    <x v="133"/>
    <s v="NPD"/>
    <s v="Port Washington"/>
    <x v="4"/>
    <s v="Research &amp; Development"/>
    <x v="2"/>
    <x v="2"/>
  </r>
  <r>
    <n v="235"/>
    <s v="Data Scientist"/>
    <s v="$61K-$106K (Glassdoor est.)"/>
    <n v="61000"/>
    <n v="106000"/>
    <x v="134"/>
    <s v="Bakery Agency"/>
    <s v="Austin"/>
    <x v="5"/>
    <s v="Advertising &amp; Marketing"/>
    <x v="2"/>
    <x v="4"/>
  </r>
  <r>
    <n v="236"/>
    <s v="Risk And Analytics It, Data Scientist"/>
    <s v="$91K-$149K (Glassdoor est.)"/>
    <n v="91000"/>
    <n v="149000"/>
    <x v="105"/>
    <s v="State of Wisconsin Investment Board"/>
    <s v="Madison"/>
    <x v="24"/>
    <s v="Investment Banking &amp; Asset Management"/>
    <x v="5"/>
    <x v="0"/>
  </r>
  <r>
    <n v="237"/>
    <s v="Data Scientist"/>
    <s v="$127K-$199K (Glassdoor est.)"/>
    <n v="127000"/>
    <n v="199000"/>
    <x v="135"/>
    <s v="Genentech"/>
    <s v="South San Francisco"/>
    <x v="6"/>
    <s v="Biotech &amp; Pharmaceuticals"/>
    <x v="8"/>
    <x v="7"/>
  </r>
  <r>
    <n v="238"/>
    <s v="Lead Health Data Analyst - Front End"/>
    <s v="$74K-$126K (Glassdoor est.)"/>
    <n v="74000"/>
    <n v="126000"/>
    <x v="94"/>
    <s v="Blue Cross &amp; Blue Shield of Rhode Island"/>
    <s v="Providence"/>
    <x v="32"/>
    <s v="Insurance Carriers"/>
    <x v="10"/>
    <x v="4"/>
  </r>
  <r>
    <n v="239"/>
    <s v="Research Scientist"/>
    <s v="$33K-$72K (Glassdoor est.)"/>
    <n v="33000"/>
    <n v="72000"/>
    <x v="123"/>
    <s v="Boys Town"/>
    <s v="Omaha"/>
    <x v="27"/>
    <s v="Social Assistance"/>
    <x v="19"/>
    <x v="4"/>
  </r>
  <r>
    <n v="240"/>
    <s v="Junior Data Analyst"/>
    <s v="$37K-$63K (Glassdoor est.)"/>
    <n v="37000"/>
    <n v="63000"/>
    <x v="136"/>
    <s v="The HSC Health Care System"/>
    <s v="Washington"/>
    <x v="16"/>
    <s v="Health Care Services &amp; Hospitals"/>
    <x v="1"/>
    <x v="4"/>
  </r>
  <r>
    <n v="241"/>
    <s v="Sql Data Engineer"/>
    <s v="$67K-$119K (Glassdoor est.)"/>
    <n v="67000"/>
    <n v="119000"/>
    <x v="137"/>
    <s v="Pro-Sphere Tek"/>
    <s v="Austin"/>
    <x v="5"/>
    <s v="Consulting"/>
    <x v="2"/>
    <x v="0"/>
  </r>
  <r>
    <n v="242"/>
    <s v="Data Scientist"/>
    <s v="$72K-$117K (Glassdoor est.)"/>
    <n v="72000"/>
    <n v="117000"/>
    <x v="138"/>
    <s v="Ameritas Life Insurance Corp"/>
    <s v="Cincinnati"/>
    <x v="17"/>
    <s v="Insurance Agencies &amp; Brokerages"/>
    <x v="10"/>
    <x v="1"/>
  </r>
  <r>
    <n v="243"/>
    <s v="Senior Data Scientist"/>
    <s v="$116K-$185K (Glassdoor est.)"/>
    <n v="116000"/>
    <n v="185000"/>
    <x v="58"/>
    <s v="Autodesk"/>
    <s v="San Francisco"/>
    <x v="6"/>
    <s v="Computer Hardware &amp; Software"/>
    <x v="6"/>
    <x v="1"/>
  </r>
  <r>
    <n v="244"/>
    <s v="Data Scientist"/>
    <s v="$78K-$126K (Glassdoor est.)"/>
    <n v="78000"/>
    <n v="126000"/>
    <x v="15"/>
    <s v="Genworth"/>
    <s v="Raleigh"/>
    <x v="25"/>
    <s v="Insurance Carriers"/>
    <x v="10"/>
    <x v="10"/>
  </r>
  <r>
    <n v="245"/>
    <s v="Scientist, Analytical Development"/>
    <s v="$42K-$82K (Glassdoor est.)"/>
    <n v="42000"/>
    <n v="82000"/>
    <x v="86"/>
    <s v="Rubius Therapeutics"/>
    <s v="Cambridge"/>
    <x v="8"/>
    <s v="Biotech &amp; Pharmaceuticals"/>
    <x v="8"/>
    <x v="2"/>
  </r>
  <r>
    <n v="246"/>
    <s v="Analytics Manager"/>
    <s v="$59K-$116K (Glassdoor est.)"/>
    <n v="59000"/>
    <n v="116000"/>
    <x v="1"/>
    <s v="OneMagnify"/>
    <s v="Dearborn"/>
    <x v="15"/>
    <s v="Advertising &amp; Marketing"/>
    <x v="2"/>
    <x v="4"/>
  </r>
  <r>
    <n v="247"/>
    <s v="Clinical Data Scientist"/>
    <s v="$63K-$105K (Glassdoor est.)"/>
    <n v="63000"/>
    <n v="105000"/>
    <x v="21"/>
    <s v="Pfizer"/>
    <s v="Groton"/>
    <x v="14"/>
    <s v="Biotech &amp; Pharmaceuticals"/>
    <x v="8"/>
    <x v="7"/>
  </r>
  <r>
    <n v="248"/>
    <s v="Data Scientist"/>
    <s v="$109K-$177K (Glassdoor est.)"/>
    <n v="109000"/>
    <n v="177000"/>
    <x v="22"/>
    <s v="Novetta"/>
    <s v="Herndon"/>
    <x v="7"/>
    <s v="Enterprise Software &amp; Network Solutions"/>
    <x v="6"/>
    <x v="2"/>
  </r>
  <r>
    <n v="249"/>
    <s v="Sr. Data Scientist, Cyber-Security Lt Contract"/>
    <s v="$116K-$194K (Glassdoor est.)"/>
    <n v="116000"/>
    <n v="194000"/>
    <x v="34"/>
    <s v="Numeric, LLC"/>
    <s v="Phila"/>
    <x v="20"/>
    <s v="Staffing &amp; Outsourcing"/>
    <x v="2"/>
    <x v="11"/>
  </r>
  <r>
    <n v="250"/>
    <s v="Data Engineer"/>
    <s v="$48K-$95K (Glassdoor est.)"/>
    <n v="48000"/>
    <n v="95000"/>
    <x v="106"/>
    <s v="IZEA"/>
    <s v="Winter Park"/>
    <x v="2"/>
    <s v="Advertising &amp; Marketing"/>
    <x v="2"/>
    <x v="6"/>
  </r>
  <r>
    <n v="251"/>
    <s v="Data Scientist"/>
    <s v="$83K-$133K (Glassdoor est.)"/>
    <n v="83000"/>
    <n v="133000"/>
    <x v="78"/>
    <s v="Trace Data"/>
    <s v="Oakland"/>
    <x v="6"/>
    <s v="Insurance Carriers"/>
    <x v="10"/>
    <x v="9"/>
  </r>
  <r>
    <n v="252"/>
    <s v="Sr. Scientist - Digital &amp; Image Analysis/Computational Pathology"/>
    <s v="$105K-$198K (Glassdoor est.)"/>
    <n v="105000"/>
    <n v="198000"/>
    <x v="108"/>
    <s v="Takeda Pharmaceuticals"/>
    <s v="San Diego"/>
    <x v="6"/>
    <s v="Biotech &amp; Pharmaceuticals"/>
    <x v="8"/>
    <x v="7"/>
  </r>
  <r>
    <n v="253"/>
    <s v="Digital Marketing &amp; Ecommerce Data Analyst"/>
    <s v="$31K-$72K (Glassdoor est.)"/>
    <n v="31000"/>
    <n v="72000"/>
    <x v="107"/>
    <s v="Vionic Group"/>
    <s v="San Rafael"/>
    <x v="6"/>
    <s v="Department, Clothing, &amp; Shoe Stores"/>
    <x v="7"/>
    <x v="2"/>
  </r>
  <r>
    <n v="254"/>
    <s v="Principal Scientist - Immunologist"/>
    <s v="$98K-$182K (Glassdoor est.)"/>
    <n v="98000"/>
    <n v="182000"/>
    <x v="9"/>
    <s v="Takeda Pharmaceuticals"/>
    <s v="Boston"/>
    <x v="8"/>
    <s v="Biotech &amp; Pharmaceuticals"/>
    <x v="8"/>
    <x v="7"/>
  </r>
  <r>
    <n v="255"/>
    <s v="Senior Data Analyst"/>
    <s v="$55K-$100K (Glassdoor est.)"/>
    <n v="55000"/>
    <n v="100000"/>
    <x v="60"/>
    <s v="Dodge Data &amp; Analytics"/>
    <s v="Hamilton"/>
    <x v="9"/>
    <s v="IT Services"/>
    <x v="6"/>
    <x v="4"/>
  </r>
  <r>
    <n v="256"/>
    <s v="Insurance Financial Data Analyst"/>
    <s v="$45K-$82K (Glassdoor est.)"/>
    <n v="45000"/>
    <n v="82000"/>
    <x v="139"/>
    <s v="Clearwater Analytics"/>
    <s v="Boise"/>
    <x v="31"/>
    <s v="Investment Banking &amp; Asset Management"/>
    <x v="5"/>
    <x v="0"/>
  </r>
  <r>
    <n v="257"/>
    <s v="Data Scientist"/>
    <s v="$83K-$135K (Glassdoor est.)"/>
    <n v="83000"/>
    <n v="135000"/>
    <x v="140"/>
    <s v="Tekvalley, Corp."/>
    <s v="San Francisco"/>
    <x v="6"/>
    <s v="IT Services"/>
    <x v="6"/>
    <x v="12"/>
  </r>
  <r>
    <n v="258"/>
    <s v="Data Scientist"/>
    <s v="$70K-$122K (Glassdoor est.)"/>
    <n v="70000"/>
    <n v="122000"/>
    <x v="19"/>
    <s v="BWX Technologies"/>
    <s v="Oak Ridge"/>
    <x v="30"/>
    <s v="Aerospace &amp; Defense"/>
    <x v="0"/>
    <x v="3"/>
  </r>
  <r>
    <n v="259"/>
    <s v="Principal Data Scientist With Over 10 Years Experience"/>
    <s v="Employer Provided Salary:$200K-$250K"/>
    <n v="200000"/>
    <n v="250000"/>
    <x v="109"/>
    <s v="CA-One Tech Cloud"/>
    <s v="San Francisco"/>
    <x v="6"/>
    <s v="IT Services"/>
    <x v="6"/>
    <x v="11"/>
  </r>
  <r>
    <n v="260"/>
    <s v="Data Engineer"/>
    <s v="$70K-$132K (Glassdoor est.)"/>
    <n v="70000"/>
    <n v="132000"/>
    <x v="141"/>
    <s v="PennyMac"/>
    <s v="Agoura Hills"/>
    <x v="6"/>
    <s v="Lending"/>
    <x v="5"/>
    <x v="3"/>
  </r>
  <r>
    <n v="261"/>
    <s v="Senior Data Scientist"/>
    <s v="$73K-$124K (Glassdoor est.)"/>
    <n v="73000"/>
    <n v="124000"/>
    <x v="98"/>
    <s v="Plymouth Rock Assurance"/>
    <s v="Woodbridge"/>
    <x v="9"/>
    <s v="Insurance Carriers"/>
    <x v="10"/>
    <x v="9"/>
  </r>
  <r>
    <n v="262"/>
    <s v="Data Engineer I - Azure"/>
    <s v="$54K-$101K (Glassdoor est.)"/>
    <n v="54000"/>
    <n v="101000"/>
    <x v="60"/>
    <s v="Vermeer"/>
    <s v="Pella"/>
    <x v="33"/>
    <s v="Industrial Manufacturing"/>
    <x v="13"/>
    <x v="5"/>
  </r>
  <r>
    <n v="263"/>
    <s v="Sr. Scientist, Quantitative Translational Sciences"/>
    <s v="$117K-$206K (Glassdoor est.)"/>
    <n v="117000"/>
    <n v="206000"/>
    <x v="110"/>
    <s v="Takeda Pharmaceuticals"/>
    <s v="Boston"/>
    <x v="8"/>
    <s v="Biotech &amp; Pharmaceuticals"/>
    <x v="8"/>
    <x v="7"/>
  </r>
  <r>
    <n v="264"/>
    <s v="Sr. Data Scientist Ii"/>
    <s v="$111K-$183K (Glassdoor est.)"/>
    <n v="111000"/>
    <n v="183000"/>
    <x v="90"/>
    <s v="Argo Group US"/>
    <s v="New York"/>
    <x v="4"/>
    <s v="Insurance Carriers"/>
    <x v="10"/>
    <x v="5"/>
  </r>
  <r>
    <n v="265"/>
    <s v="Data Scientist"/>
    <s v="$68K-$112K (Glassdoor est.)"/>
    <n v="68000"/>
    <n v="112000"/>
    <x v="142"/>
    <s v="L&amp;T Infotech"/>
    <s v="San Ramon"/>
    <x v="6"/>
    <s v="IT Services"/>
    <x v="6"/>
    <x v="4"/>
  </r>
  <r>
    <n v="266"/>
    <s v="Information Security Data Analyst"/>
    <s v="$42K-$74K (Glassdoor est.)"/>
    <n v="42000"/>
    <n v="74000"/>
    <x v="143"/>
    <s v="OceanFirst Financial"/>
    <s v="Red Bank"/>
    <x v="9"/>
    <s v="Banks &amp; Credit Unions"/>
    <x v="5"/>
    <x v="10"/>
  </r>
  <r>
    <n v="267"/>
    <s v="Excel / Vba / Sql Data Analyst"/>
    <s v="$44K-$78K (Glassdoor est.)"/>
    <n v="44000"/>
    <n v="78000"/>
    <x v="8"/>
    <s v="Associated Electric Cooperative"/>
    <s v="Springfield"/>
    <x v="19"/>
    <s v="Energy"/>
    <x v="3"/>
    <x v="5"/>
  </r>
  <r>
    <n v="268"/>
    <s v="Machine Learning Research Scientist"/>
    <s v="$81K-$159K (Glassdoor est.)"/>
    <n v="81000"/>
    <n v="159000"/>
    <x v="105"/>
    <s v="Software Engineering Institute"/>
    <s v="Pittsburgh"/>
    <x v="20"/>
    <s v="Colleges &amp; Universities"/>
    <x v="16"/>
    <x v="4"/>
  </r>
  <r>
    <n v="269"/>
    <s v="Data Scientist"/>
    <s v="$95K-$161K (Glassdoor est.)"/>
    <n v="95000"/>
    <n v="161000"/>
    <x v="57"/>
    <s v="Sotheby's"/>
    <s v="New York"/>
    <x v="4"/>
    <s v="Auctions &amp; Galleries"/>
    <x v="7"/>
    <x v="3"/>
  </r>
  <r>
    <n v="270"/>
    <s v="Data Scientist"/>
    <s v="$75K-$124K (Glassdoor est.)"/>
    <n v="75000"/>
    <n v="124000"/>
    <x v="24"/>
    <s v="First Tech Federal Credit Union"/>
    <s v="Hillsboro"/>
    <x v="13"/>
    <s v="Banks &amp; Credit Unions"/>
    <x v="5"/>
    <x v="2"/>
  </r>
  <r>
    <n v="271"/>
    <s v="Data Scientist"/>
    <s v="$72K-$120K (Glassdoor est.)"/>
    <n v="72000"/>
    <n v="120000"/>
    <x v="19"/>
    <s v="Amrock"/>
    <s v="Detroit"/>
    <x v="15"/>
    <s v="Real Estate"/>
    <x v="4"/>
    <x v="3"/>
  </r>
  <r>
    <n v="272"/>
    <s v="Data Scientist"/>
    <s v="$76K-$126K (Glassdoor est.)"/>
    <n v="76000"/>
    <n v="126000"/>
    <x v="141"/>
    <s v="Vanda Pharmaceuticals"/>
    <s v="Washington"/>
    <x v="16"/>
    <s v="Biotech &amp; Pharmaceuticals"/>
    <x v="8"/>
    <x v="2"/>
  </r>
  <r>
    <n v="273"/>
    <s v="Senior Data Scientist"/>
    <s v="$114K-$182K (Glassdoor est.)"/>
    <n v="114000"/>
    <n v="182000"/>
    <x v="112"/>
    <s v="Zest AI"/>
    <s v="Burbank"/>
    <x v="6"/>
    <s v="Financial Analytics &amp; Research"/>
    <x v="5"/>
    <x v="0"/>
  </r>
  <r>
    <n v="274"/>
    <s v="Data Scientist, Senior"/>
    <s v="$108K-$176K (Glassdoor est.)"/>
    <n v="108000"/>
    <n v="176000"/>
    <x v="102"/>
    <s v="Novetta"/>
    <s v="Fort Belvoir"/>
    <x v="7"/>
    <s v="Enterprise Software &amp; Network Solutions"/>
    <x v="6"/>
    <x v="2"/>
  </r>
  <r>
    <n v="275"/>
    <s v="Senior Data Scientist"/>
    <s v="$130K-$208K (Glassdoor est.)"/>
    <n v="130000"/>
    <n v="208000"/>
    <x v="101"/>
    <s v="CK-12 Foundation"/>
    <s v="Palo Alto"/>
    <x v="6"/>
    <s v="K-12 Education"/>
    <x v="16"/>
    <x v="4"/>
  </r>
  <r>
    <n v="276"/>
    <s v="Vp, Data Science"/>
    <s v="$83K-$166K (Glassdoor est.)"/>
    <n v="83000"/>
    <n v="166000"/>
    <x v="111"/>
    <s v="PennyMac"/>
    <s v="Phoenix"/>
    <x v="26"/>
    <s v="Lending"/>
    <x v="5"/>
    <x v="3"/>
  </r>
  <r>
    <n v="277"/>
    <s v="Radar Data Analyst"/>
    <s v="$42K-$76K (Glassdoor est.)"/>
    <n v="42000"/>
    <n v="76000"/>
    <x v="113"/>
    <s v="DECISIVE ANALYTICS Corporation"/>
    <s v="Huntsville"/>
    <x v="18"/>
    <s v="Aerospace &amp; Defense"/>
    <x v="0"/>
    <x v="6"/>
  </r>
  <r>
    <n v="278"/>
    <s v="Consultant- Data Analytics Group"/>
    <s v="$37K-$68K (Glassdoor est.)"/>
    <n v="37000"/>
    <n v="68000"/>
    <x v="123"/>
    <s v="Opinion Dynamics"/>
    <s v="San Diego"/>
    <x v="6"/>
    <s v="Consulting"/>
    <x v="2"/>
    <x v="9"/>
  </r>
  <r>
    <n v="279"/>
    <s v="Data Engineer"/>
    <s v="$52K-$99K (Glassdoor est.)"/>
    <n v="52000"/>
    <n v="99000"/>
    <x v="42"/>
    <s v="Applied Information Sciences"/>
    <s v="Houston"/>
    <x v="5"/>
    <s v="IT Services"/>
    <x v="6"/>
    <x v="0"/>
  </r>
  <r>
    <n v="280"/>
    <s v="Senior Data Scientist"/>
    <s v="$105K-$173K (Glassdoor est.)"/>
    <n v="105000"/>
    <n v="173000"/>
    <x v="11"/>
    <s v="Swiss Re"/>
    <s v="Armonk"/>
    <x v="4"/>
    <s v="Insurance Agencies &amp; Brokerages"/>
    <x v="10"/>
    <x v="7"/>
  </r>
  <r>
    <n v="281"/>
    <s v="Data Engineer, Data Engineering And Artifical Intelligence"/>
    <s v="$71K-$134K (Glassdoor est.)"/>
    <n v="71000"/>
    <n v="134000"/>
    <x v="144"/>
    <s v="Takeda Pharmaceuticals"/>
    <s v="Cambridge"/>
    <x v="8"/>
    <s v="Biotech &amp; Pharmaceuticals"/>
    <x v="8"/>
    <x v="7"/>
  </r>
  <r>
    <n v="282"/>
    <s v="Staff Scientist"/>
    <s v="$39K-$82K (Glassdoor est.)"/>
    <n v="39000"/>
    <n v="82000"/>
    <x v="145"/>
    <s v="WK Dickson"/>
    <s v="Columbia"/>
    <x v="34"/>
    <s v="Architectural &amp; Engineering Services"/>
    <x v="2"/>
    <x v="6"/>
  </r>
  <r>
    <n v="283"/>
    <s v="Pl Actuarial-Lead Data Scientist"/>
    <s v="$114K-$179K (Glassdoor est.)"/>
    <n v="114000"/>
    <n v="179000"/>
    <x v="114"/>
    <s v="The Hanover Insurance Group"/>
    <s v="Worcester"/>
    <x v="8"/>
    <s v="Insurance Carriers"/>
    <x v="10"/>
    <x v="10"/>
  </r>
  <r>
    <n v="284"/>
    <s v="Associate Scientist/Scientist, Process Analytical Technology - Small Molecule Analytical Chemistry"/>
    <s v="$88K-$162K (Glassdoor est.)"/>
    <n v="88000"/>
    <n v="162000"/>
    <x v="146"/>
    <s v="Genentech"/>
    <s v="South San Francisco"/>
    <x v="6"/>
    <s v="Biotech &amp; Pharmaceuticals"/>
    <x v="8"/>
    <x v="7"/>
  </r>
  <r>
    <n v="285"/>
    <s v="Sr. Data Analyst"/>
    <s v="$60K-$102K (Glassdoor est.)"/>
    <n v="60000"/>
    <n v="102000"/>
    <x v="37"/>
    <s v="MassMutual"/>
    <s v="Springfield"/>
    <x v="8"/>
    <s v="Insurance Carriers"/>
    <x v="10"/>
    <x v="7"/>
  </r>
  <r>
    <n v="286"/>
    <s v="Senior Data &amp; Machine Learning Scientist"/>
    <s v="$100K-$166K (Glassdoor est.)"/>
    <n v="100000"/>
    <n v="166000"/>
    <x v="69"/>
    <s v="Tempus Labs"/>
    <s v="Chicago"/>
    <x v="11"/>
    <s v="Biotech &amp; Pharmaceuticals"/>
    <x v="8"/>
    <x v="4"/>
  </r>
  <r>
    <n v="287"/>
    <s v="Program/Data Analyst"/>
    <s v="$55K-$99K (Glassdoor est.)"/>
    <n v="55000"/>
    <n v="99000"/>
    <x v="147"/>
    <s v="General Dynamics Information Technology"/>
    <s v="Washington"/>
    <x v="16"/>
    <s v="IT Services"/>
    <x v="6"/>
    <x v="7"/>
  </r>
  <r>
    <n v="288"/>
    <s v="Data Engineer"/>
    <s v="$67K-$117K (Glassdoor est.)"/>
    <n v="67000"/>
    <n v="117000"/>
    <x v="148"/>
    <s v="ManTech"/>
    <s v="Herndon"/>
    <x v="7"/>
    <s v="Research &amp; Development"/>
    <x v="2"/>
    <x v="5"/>
  </r>
  <r>
    <n v="289"/>
    <s v="Senior Data Scientist: Causal &amp; Predictive Analytics Ai Innovation Lab"/>
    <s v="$92K-$150K (Glassdoor est.)"/>
    <n v="92000"/>
    <n v="150000"/>
    <x v="26"/>
    <s v="Novartis"/>
    <s v="Cambridge"/>
    <x v="8"/>
    <s v="Biotech &amp; Pharmaceuticals"/>
    <x v="8"/>
    <x v="7"/>
  </r>
  <r>
    <n v="290"/>
    <s v="Principal Data Engineer, Data Platform &amp; Insights"/>
    <s v="$116K-$209K (Glassdoor est.)"/>
    <n v="116000"/>
    <n v="209000"/>
    <x v="149"/>
    <s v="Autodesk"/>
    <s v="San Francisco"/>
    <x v="6"/>
    <s v="Computer Hardware &amp; Software"/>
    <x v="6"/>
    <x v="1"/>
  </r>
  <r>
    <n v="291"/>
    <s v="Research Scientist - Biological Safety"/>
    <s v="$38K-$82K (Glassdoor est.)"/>
    <n v="38000"/>
    <n v="82000"/>
    <x v="150"/>
    <s v="Southwest Research Institute"/>
    <s v="San Antonio"/>
    <x v="5"/>
    <s v="Research &amp; Development"/>
    <x v="2"/>
    <x v="3"/>
  </r>
  <r>
    <n v="292"/>
    <s v="Big Data Engineer"/>
    <s v="$62K-$119K (Glassdoor est.)"/>
    <n v="62000"/>
    <n v="119000"/>
    <x v="151"/>
    <s v="SpringML"/>
    <s v="Indianapolis"/>
    <x v="22"/>
    <s v="Enterprise Software &amp; Network Solutions"/>
    <x v="6"/>
    <x v="4"/>
  </r>
  <r>
    <n v="293"/>
    <s v="Data Scientist / Machine Learning Expert"/>
    <s v="$86K-$143K (Glassdoor est.)"/>
    <n v="86000"/>
    <n v="143000"/>
    <x v="4"/>
    <s v="Novartis"/>
    <s v="Cambridge"/>
    <x v="8"/>
    <s v="Biotech &amp; Pharmaceuticals"/>
    <x v="8"/>
    <x v="7"/>
  </r>
  <r>
    <n v="294"/>
    <s v="Data Scientist"/>
    <s v="$93K-$149K (Glassdoor est.)"/>
    <n v="93000"/>
    <n v="149000"/>
    <x v="26"/>
    <s v="Juniper Networks"/>
    <s v="Sunnyvale"/>
    <x v="6"/>
    <s v="Telecommunications Services"/>
    <x v="12"/>
    <x v="1"/>
  </r>
  <r>
    <n v="295"/>
    <s v="Senior Data Scientist"/>
    <s v="$84K-$136K (Glassdoor est.)"/>
    <n v="84000"/>
    <n v="136000"/>
    <x v="29"/>
    <s v="The Integer Group"/>
    <s v="Dallas"/>
    <x v="5"/>
    <s v="Advertising &amp; Marketing"/>
    <x v="2"/>
    <x v="0"/>
  </r>
  <r>
    <n v="296"/>
    <s v="Pv Scientist"/>
    <s v="$60K-$123K (Glassdoor est.)"/>
    <n v="60000"/>
    <n v="123000"/>
    <x v="115"/>
    <s v="Karyopharm Therapeutics Inc."/>
    <s v="Newton"/>
    <x v="8"/>
    <s v="Biotech &amp; Pharmaceuticals"/>
    <x v="8"/>
    <x v="4"/>
  </r>
  <r>
    <n v="297"/>
    <s v="Clinical Data Analyst"/>
    <s v="$52K-$89K (Glassdoor est.)"/>
    <n v="52000"/>
    <n v="89000"/>
    <x v="117"/>
    <s v="ManTech"/>
    <s v="Portsmouth"/>
    <x v="7"/>
    <s v="Research &amp; Development"/>
    <x v="2"/>
    <x v="5"/>
  </r>
  <r>
    <n v="298"/>
    <s v="Data Engineer"/>
    <s v="$48K-$93K (Glassdoor est.)"/>
    <n v="48000"/>
    <n v="93000"/>
    <x v="117"/>
    <s v="P2 Energy Solutions"/>
    <s v="Lafayette"/>
    <x v="23"/>
    <s v="Computer Hardware &amp; Software"/>
    <x v="6"/>
    <x v="4"/>
  </r>
  <r>
    <n v="299"/>
    <s v="Computational Chemist/Data Scientist"/>
    <s v="$56K-$97K (Glassdoor est.)"/>
    <n v="56000"/>
    <n v="97000"/>
    <x v="3"/>
    <s v="PNNL"/>
    <s v="Richland"/>
    <x v="3"/>
    <s v="Energy"/>
    <x v="3"/>
    <x v="3"/>
  </r>
  <r>
    <n v="300"/>
    <s v="Data Engineer"/>
    <s v="$65K-$119K (Glassdoor est.)"/>
    <n v="65000"/>
    <n v="119000"/>
    <x v="148"/>
    <s v="MassMutual"/>
    <s v="Springfield"/>
    <x v="8"/>
    <s v="Insurance Carriers"/>
    <x v="10"/>
    <x v="7"/>
  </r>
  <r>
    <n v="301"/>
    <s v="Principal Data Scientist (Computational Chemistry)"/>
    <s v="$108K-$173K (Glassdoor est.)"/>
    <n v="108000"/>
    <n v="173000"/>
    <x v="116"/>
    <s v="Recursion Pharmaceuticals"/>
    <s v="Salt Lake City"/>
    <x v="29"/>
    <s v="Biotech &amp; Pharmaceuticals"/>
    <x v="8"/>
    <x v="8"/>
  </r>
  <r>
    <n v="302"/>
    <s v="Product Engineer - Data Science"/>
    <s v="$63K-$101K (Glassdoor est.)"/>
    <n v="63000"/>
    <n v="101000"/>
    <x v="152"/>
    <s v="Esri"/>
    <s v="Arlington"/>
    <x v="7"/>
    <s v="Computer Hardware &amp; Software"/>
    <x v="6"/>
    <x v="5"/>
  </r>
  <r>
    <n v="303"/>
    <s v="Principal Scientist, Chemistry &amp; Immunology"/>
    <s v="$54K-$115K (Glassdoor est.)"/>
    <n v="54000"/>
    <n v="115000"/>
    <x v="99"/>
    <s v="Rochester Regional Health"/>
    <s v="Rochester"/>
    <x v="4"/>
    <s v="Health Care Services &amp; Hospitals"/>
    <x v="1"/>
    <x v="3"/>
  </r>
  <r>
    <n v="304"/>
    <s v="Scientist/Senior Scientist, Autoimmune"/>
    <s v="$90K-$179K (Glassdoor est.)"/>
    <n v="90000"/>
    <n v="179000"/>
    <x v="119"/>
    <s v="Rubius Therapeutics"/>
    <s v="Cambridge"/>
    <x v="8"/>
    <s v="Biotech &amp; Pharmaceuticals"/>
    <x v="8"/>
    <x v="2"/>
  </r>
  <r>
    <n v="305"/>
    <s v="Data Scientist"/>
    <s v="$127K-$202K (Glassdoor est.)"/>
    <n v="127000"/>
    <n v="202000"/>
    <x v="153"/>
    <s v="Samba TV"/>
    <s v="San Francisco"/>
    <x v="6"/>
    <s v="Advertising &amp; Marketing"/>
    <x v="2"/>
    <x v="4"/>
  </r>
  <r>
    <n v="306"/>
    <s v="Market Data Analyst"/>
    <s v="$31K-$57K (Glassdoor est.)"/>
    <n v="31000"/>
    <n v="57000"/>
    <x v="154"/>
    <s v="SV Microwave"/>
    <s v="West Palm Beach"/>
    <x v="2"/>
    <s v="Telecommunications Manufacturing"/>
    <x v="12"/>
    <x v="0"/>
  </r>
  <r>
    <n v="307"/>
    <s v="Software Engineer - Data Visualization"/>
    <s v="$60K-$127K (Glassdoor est.)"/>
    <n v="60000"/>
    <n v="127000"/>
    <x v="118"/>
    <s v="ClearEdge"/>
    <s v="Annapolis Junction"/>
    <x v="1"/>
    <s v="Computer Hardware &amp; Software"/>
    <x v="6"/>
    <x v="11"/>
  </r>
  <r>
    <n v="308"/>
    <s v="Data Engineer"/>
    <s v="$75K-$143K (Glassdoor est.)"/>
    <n v="75000"/>
    <n v="143000"/>
    <x v="140"/>
    <s v="SpringML"/>
    <s v="Herndon"/>
    <x v="7"/>
    <s v="Enterprise Software &amp; Network Solutions"/>
    <x v="6"/>
    <x v="4"/>
  </r>
  <r>
    <n v="309"/>
    <s v="Staff Data Engineer"/>
    <s v="$105K-$194K (Glassdoor est.)"/>
    <n v="105000"/>
    <n v="194000"/>
    <x v="155"/>
    <s v="Sumo Logic"/>
    <s v="Austin"/>
    <x v="5"/>
    <s v="Computer Hardware &amp; Software"/>
    <x v="6"/>
    <x v="4"/>
  </r>
  <r>
    <n v="310"/>
    <s v="Associate Data Engineer"/>
    <s v="$45K-$86K (Glassdoor est.)"/>
    <n v="45000"/>
    <n v="86000"/>
    <x v="12"/>
    <s v="EAB"/>
    <s v="Washington"/>
    <x v="16"/>
    <s v="Research &amp; Development"/>
    <x v="2"/>
    <x v="4"/>
  </r>
  <r>
    <n v="311"/>
    <s v="Senior Data Scientist"/>
    <s v="$95K-$154K (Glassdoor est.)"/>
    <n v="95000"/>
    <n v="154000"/>
    <x v="111"/>
    <s v="Brighthouse Financial"/>
    <s v="Charlotte"/>
    <x v="25"/>
    <s v="Insurance Carriers"/>
    <x v="10"/>
    <x v="4"/>
  </r>
  <r>
    <n v="312"/>
    <s v="Staff Bi And Data Engineer"/>
    <s v="$80K-$148K (Glassdoor est.)"/>
    <n v="80000"/>
    <n v="148000"/>
    <x v="7"/>
    <s v="Affinity Solutions"/>
    <s v="San Jose"/>
    <x v="6"/>
    <s v="Advertising &amp; Marketing"/>
    <x v="2"/>
    <x v="4"/>
  </r>
  <r>
    <n v="313"/>
    <s v="Marketing Data Analyst"/>
    <s v="$36K-$62K (Glassdoor est.)"/>
    <n v="36000"/>
    <n v="62000"/>
    <x v="130"/>
    <s v="Citadel Federal Credit Union"/>
    <s v="Exton"/>
    <x v="20"/>
    <s v="Banks &amp; Credit Unions"/>
    <x v="5"/>
    <x v="4"/>
  </r>
  <r>
    <n v="314"/>
    <s v="Principal Scientist, Hematology"/>
    <s v="$54K-$115K (Glassdoor est.)"/>
    <n v="54000"/>
    <n v="115000"/>
    <x v="99"/>
    <s v="Rochester Regional Health"/>
    <s v="Rochester"/>
    <x v="4"/>
    <s v="Health Care Services &amp; Hospitals"/>
    <x v="1"/>
    <x v="3"/>
  </r>
  <r>
    <n v="315"/>
    <s v="Data Analyst"/>
    <s v="$50K-$92K (Glassdoor est.)"/>
    <n v="50000"/>
    <n v="92000"/>
    <x v="156"/>
    <s v="CALIBRE Systems"/>
    <s v="Alexandria"/>
    <x v="7"/>
    <s v="IT Services"/>
    <x v="6"/>
    <x v="2"/>
  </r>
  <r>
    <n v="316"/>
    <s v="Director - Data, Privacy And Ai Governance"/>
    <s v="$67K-$135K (Glassdoor est.)"/>
    <n v="67000"/>
    <n v="135000"/>
    <x v="141"/>
    <s v="MassMutual"/>
    <s v="Boston"/>
    <x v="8"/>
    <s v="Insurance Carriers"/>
    <x v="10"/>
    <x v="7"/>
  </r>
  <r>
    <n v="317"/>
    <s v="Data Scientist"/>
    <s v="$82K-$132K (Glassdoor est.)"/>
    <n v="82000"/>
    <n v="132000"/>
    <x v="28"/>
    <s v="Esri"/>
    <s v="Redlands"/>
    <x v="6"/>
    <s v="Computer Hardware &amp; Software"/>
    <x v="6"/>
    <x v="5"/>
  </r>
  <r>
    <n v="318"/>
    <s v="Data Scientist"/>
    <s v="$85K-$140K (Glassdoor est.)"/>
    <n v="85000"/>
    <n v="140000"/>
    <x v="20"/>
    <s v="New England Biolabs"/>
    <s v="Ipswich"/>
    <x v="8"/>
    <s v="Biotech &amp; Pharmaceuticals"/>
    <x v="8"/>
    <x v="4"/>
  </r>
  <r>
    <n v="319"/>
    <s v="Staff Machine Learning Engineer"/>
    <s v="$138K-$224K (Glassdoor est.)"/>
    <n v="138000"/>
    <n v="224000"/>
    <x v="120"/>
    <s v="Tapjoy"/>
    <s v="San Francisco"/>
    <x v="6"/>
    <s v="Internet"/>
    <x v="6"/>
    <x v="9"/>
  </r>
  <r>
    <n v="320"/>
    <s v="Information Security Data Analyst"/>
    <s v="$42K-$80K (Glassdoor est.)"/>
    <n v="42000"/>
    <n v="80000"/>
    <x v="8"/>
    <s v="Motorola Solutions"/>
    <s v="Chicago"/>
    <x v="11"/>
    <s v="Computer Hardware &amp; Software"/>
    <x v="6"/>
    <x v="10"/>
  </r>
  <r>
    <n v="321"/>
    <s v="Lead Data Engineer"/>
    <s v="$190K-$220K(Employer est.)"/>
    <n v="190000"/>
    <n v="220000"/>
    <x v="121"/>
    <s v="Credit Sesame"/>
    <s v="Mountain View"/>
    <x v="6"/>
    <s v="Internet"/>
    <x v="6"/>
    <x v="0"/>
  </r>
  <r>
    <n v="322"/>
    <s v="Scientist Manufacturing - Kentucky Bioprocessing"/>
    <s v="$68K-$139K (Glassdoor est.)"/>
    <n v="68000"/>
    <n v="139000"/>
    <x v="96"/>
    <s v="Reynolds American"/>
    <s v="Owensboro"/>
    <x v="12"/>
    <s v="Consumer Products Manufacturing"/>
    <x v="13"/>
    <x v="7"/>
  </r>
  <r>
    <n v="323"/>
    <s v="Data Analytics Project Manager"/>
    <s v="$34K-$92K (Glassdoor est.)"/>
    <n v="34000"/>
    <n v="92000"/>
    <x v="157"/>
    <s v="MassMutual"/>
    <s v="Springfield"/>
    <x v="8"/>
    <s v="Insurance Carriers"/>
    <x v="10"/>
    <x v="7"/>
  </r>
  <r>
    <n v="324"/>
    <s v="Consultant - Analytics Consulting"/>
    <s v="$54K-$71K (Glassdoor est.)"/>
    <n v="54000"/>
    <n v="71000"/>
    <x v="158"/>
    <s v="Infosys"/>
    <s v="Hartford"/>
    <x v="14"/>
    <s v="IT Services"/>
    <x v="6"/>
    <x v="7"/>
  </r>
  <r>
    <n v="325"/>
    <s v="Data Engineer"/>
    <s v="$65K-$124K (Glassdoor est.)"/>
    <n v="65000"/>
    <n v="124000"/>
    <x v="138"/>
    <s v="Alignment Healthcare"/>
    <s v="Orange"/>
    <x v="6"/>
    <s v="Health Care Services &amp; Hospitals"/>
    <x v="1"/>
    <x v="4"/>
  </r>
  <r>
    <n v="326"/>
    <s v="Marketing Data Analyst"/>
    <s v="$35K-$62K (Glassdoor est.)"/>
    <n v="35000"/>
    <n v="62000"/>
    <x v="122"/>
    <s v="San Manuel Casino"/>
    <s v="Highland"/>
    <x v="6"/>
    <s v="Gambling"/>
    <x v="20"/>
    <x v="2"/>
  </r>
  <r>
    <n v="327"/>
    <s v="Senior Scientist (Neuroscience)"/>
    <s v="$109K-$200K (Glassdoor est.)"/>
    <n v="109000"/>
    <n v="200000"/>
    <x v="43"/>
    <s v="Sunovion"/>
    <s v="Marlborough"/>
    <x v="8"/>
    <s v="Biotech &amp; Pharmaceuticals"/>
    <x v="8"/>
    <x v="5"/>
  </r>
  <r>
    <n v="328"/>
    <s v="Machine Learning Engineer - Regulatory"/>
    <s v="$61K-$113K (Glassdoor est.)"/>
    <n v="61000"/>
    <n v="113000"/>
    <x v="61"/>
    <s v="Cboe Global Markets"/>
    <s v="Lenexa"/>
    <x v="35"/>
    <s v="Stock Exchanges"/>
    <x v="5"/>
    <x v="3"/>
  </r>
  <r>
    <n v="329"/>
    <s v="R&amp;D Specialist/ Food Scientist"/>
    <s v="$39K-$66K (Glassdoor est.)"/>
    <n v="39000"/>
    <n v="66000"/>
    <x v="123"/>
    <s v="Teasdale Latin Foods"/>
    <s v="Hoopeston"/>
    <x v="11"/>
    <s v="Food &amp; Beverage Manufacturing"/>
    <x v="13"/>
    <x v="2"/>
  </r>
  <r>
    <n v="330"/>
    <s v="Data Engineer"/>
    <s v="$43K-$86K (Glassdoor est.)"/>
    <n v="43000"/>
    <n v="86000"/>
    <x v="159"/>
    <s v="Guidepoint"/>
    <s v="New York"/>
    <x v="4"/>
    <s v="Research &amp; Development"/>
    <x v="2"/>
    <x v="4"/>
  </r>
  <r>
    <n v="331"/>
    <s v="Scientist, Bacteriology"/>
    <s v="$74K-$149K (Glassdoor est.)"/>
    <n v="74000"/>
    <n v="149000"/>
    <x v="160"/>
    <s v="Cerus Corporation"/>
    <s v="Concord"/>
    <x v="6"/>
    <s v="Biotech &amp; Pharmaceuticals"/>
    <x v="8"/>
    <x v="6"/>
  </r>
  <r>
    <n v="332"/>
    <s v="Associate Director, Platform And Devops- Data Engineering And Aritifical Intelligence"/>
    <s v="$113K-$196K (Glassdoor est.)"/>
    <n v="113000"/>
    <n v="196000"/>
    <x v="43"/>
    <s v="Takeda Pharmaceuticals"/>
    <s v="Cambridge"/>
    <x v="8"/>
    <s v="Biotech &amp; Pharmaceuticals"/>
    <x v="8"/>
    <x v="7"/>
  </r>
  <r>
    <n v="333"/>
    <s v="Senior Research Scientist-Machine Learning"/>
    <s v="$81K-$167K (Glassdoor est.)"/>
    <n v="81000"/>
    <n v="167000"/>
    <x v="59"/>
    <s v="Software Engineering Institute"/>
    <s v="Pittsburgh"/>
    <x v="20"/>
    <s v="Colleges &amp; Universities"/>
    <x v="16"/>
    <x v="4"/>
  </r>
  <r>
    <n v="334"/>
    <s v="Senior Data Scientist"/>
    <s v="$97K-$160K (Glassdoor est.)"/>
    <n v="97000"/>
    <n v="160000"/>
    <x v="50"/>
    <s v="Maven Wave Partners"/>
    <s v="Chicago"/>
    <x v="11"/>
    <s v="Consulting"/>
    <x v="2"/>
    <x v="0"/>
  </r>
  <r>
    <n v="335"/>
    <s v="Analytics Manager - Data Mart"/>
    <s v="$42K-$86K (Glassdoor est.)"/>
    <n v="42000"/>
    <n v="86000"/>
    <x v="124"/>
    <s v="Central California Alliance for Health"/>
    <s v="Scotts Valley"/>
    <x v="6"/>
    <s v="Health Care Services &amp; Hospitals"/>
    <x v="1"/>
    <x v="3"/>
  </r>
  <r>
    <n v="336"/>
    <s v="Sr. Data Engineer - Contract-To-Hire (Java)"/>
    <s v="$69K-$127K (Glassdoor est.)"/>
    <n v="69000"/>
    <n v="127000"/>
    <x v="56"/>
    <s v="Pilot Flying J Travel Centers LLC"/>
    <s v="Knoxville"/>
    <x v="30"/>
    <s v="Gas Stations"/>
    <x v="7"/>
    <x v="7"/>
  </r>
  <r>
    <n v="337"/>
    <s v="Data Scientist - Algorithms &amp; Inference"/>
    <s v="$110K-$175K (Glassdoor est.)"/>
    <n v="110000"/>
    <n v="175000"/>
    <x v="17"/>
    <s v="Nuna"/>
    <s v="San Francisco"/>
    <x v="6"/>
    <s v="Enterprise Software &amp; Network Solutions"/>
    <x v="6"/>
    <x v="4"/>
  </r>
  <r>
    <n v="338"/>
    <s v="Senior Data Scientist - R&amp;D Oncology"/>
    <s v="$102K-$172K (Glassdoor est.)"/>
    <n v="102000"/>
    <n v="172000"/>
    <x v="161"/>
    <s v="AstraZeneca"/>
    <s v="New York"/>
    <x v="4"/>
    <s v="Biotech &amp; Pharmaceuticals"/>
    <x v="8"/>
    <x v="7"/>
  </r>
  <r>
    <n v="339"/>
    <s v="Data Engineer"/>
    <s v="$74K-$124K (Glassdoor est.)"/>
    <n v="74000"/>
    <n v="124000"/>
    <x v="68"/>
    <s v="Pinnacol Assurance"/>
    <s v="Denver"/>
    <x v="10"/>
    <s v="Insurance Carriers"/>
    <x v="10"/>
    <x v="3"/>
  </r>
  <r>
    <n v="340"/>
    <s v="Food Scientist - Developer"/>
    <s v="$40K-$68K (Glassdoor est.)"/>
    <n v="40000"/>
    <n v="68000"/>
    <x v="125"/>
    <s v="Palermo's Pizza"/>
    <s v="Milwaukee"/>
    <x v="24"/>
    <s v="Food &amp; Beverage Manufacturing"/>
    <x v="13"/>
    <x v="4"/>
  </r>
  <r>
    <n v="341"/>
    <s v="Senior Data Scientist"/>
    <s v="$108K-$171K (Glassdoor est.)"/>
    <n v="108000"/>
    <n v="171000"/>
    <x v="45"/>
    <s v="MathWorks"/>
    <s v="Natick"/>
    <x v="8"/>
    <s v="Computer Hardware &amp; Software"/>
    <x v="6"/>
    <x v="5"/>
  </r>
  <r>
    <n v="342"/>
    <s v="Data Engineer"/>
    <s v="$76K-$142K (Glassdoor est.)"/>
    <n v="76000"/>
    <n v="142000"/>
    <x v="140"/>
    <s v="MetroStar Systems"/>
    <s v="Rockville"/>
    <x v="1"/>
    <s v="IT Services"/>
    <x v="6"/>
    <x v="6"/>
  </r>
  <r>
    <n v="343"/>
    <s v="Director Ii, Data Science - Grm Actuarial"/>
    <s v="$202K-$306K (Glassdoor est.)"/>
    <n v="202000"/>
    <n v="306000"/>
    <x v="162"/>
    <s v="Liberty Mutual Insurance"/>
    <s v="Chicago"/>
    <x v="11"/>
    <s v="Insurance Carriers"/>
    <x v="10"/>
    <x v="7"/>
  </r>
  <r>
    <n v="344"/>
    <s v="Scientist, Molecular/Cellular Biologist"/>
    <s v="$49K-$97K (Glassdoor est.)"/>
    <n v="49000"/>
    <n v="97000"/>
    <x v="163"/>
    <s v="Audentes Therapeutics"/>
    <s v="South San Francisco"/>
    <x v="6"/>
    <s v="Biotech &amp; Pharmaceuticals"/>
    <x v="8"/>
    <x v="4"/>
  </r>
  <r>
    <n v="345"/>
    <s v="Staff Scientist-Downstream Process Development"/>
    <s v="$49K-$113K (Glassdoor est.)"/>
    <n v="49000"/>
    <n v="113000"/>
    <x v="37"/>
    <s v="Advanced BioScience Laboratories"/>
    <s v="Rockville"/>
    <x v="1"/>
    <s v="Biotech &amp; Pharmaceuticals"/>
    <x v="8"/>
    <x v="6"/>
  </r>
  <r>
    <n v="346"/>
    <s v="Scientist - Analytical Services"/>
    <s v="$65K-$134K (Glassdoor est.)"/>
    <n v="65000"/>
    <n v="134000"/>
    <x v="24"/>
    <s v="Reynolds American"/>
    <s v="Winston-Salem"/>
    <x v="25"/>
    <s v="Consumer Products Manufacturing"/>
    <x v="13"/>
    <x v="7"/>
  </r>
  <r>
    <n v="347"/>
    <s v="Associate Data Analyst- Graduate Development Program"/>
    <s v="$32K-$59K (Glassdoor est.)"/>
    <n v="32000"/>
    <n v="59000"/>
    <x v="164"/>
    <s v="National Interstate"/>
    <s v="Richfield"/>
    <x v="17"/>
    <s v="Insurance Carriers"/>
    <x v="10"/>
    <x v="3"/>
  </r>
  <r>
    <n v="348"/>
    <s v="Sr. Data Engineer"/>
    <s v="$87K-$158K (Glassdoor est.)"/>
    <n v="87000"/>
    <n v="158000"/>
    <x v="165"/>
    <s v="Moser Consulting"/>
    <s v="Indianapolis"/>
    <x v="22"/>
    <s v="Consulting"/>
    <x v="2"/>
    <x v="6"/>
  </r>
  <r>
    <n v="349"/>
    <s v="Senior Insurance Data Scientist"/>
    <s v="$107K-$173K (Glassdoor est.)"/>
    <n v="107000"/>
    <n v="173000"/>
    <x v="9"/>
    <s v="TransUnion"/>
    <s v="Chicago"/>
    <x v="11"/>
    <s v="Financial Analytics &amp; Research"/>
    <x v="5"/>
    <x v="5"/>
  </r>
  <r>
    <n v="350"/>
    <s v="Senior Data Science Systems Engineer"/>
    <s v="$56K-$99K (Glassdoor est.)"/>
    <n v="56000"/>
    <n v="99000"/>
    <x v="60"/>
    <s v="MITRE"/>
    <s v="Hampton"/>
    <x v="7"/>
    <s v="Federal Agencies"/>
    <x v="15"/>
    <x v="5"/>
  </r>
  <r>
    <n v="351"/>
    <s v="Senior Scientist - Regulatory Submissions"/>
    <s v="$80K-$155K (Glassdoor est.)"/>
    <n v="80000"/>
    <n v="155000"/>
    <x v="166"/>
    <s v="Reynolds American"/>
    <s v="Winston-Salem"/>
    <x v="25"/>
    <s v="Consumer Products Manufacturing"/>
    <x v="13"/>
    <x v="7"/>
  </r>
  <r>
    <n v="352"/>
    <s v="Scientist - Biomarker And Flow Cytometry"/>
    <s v="$43K-$98K (Glassdoor est.)"/>
    <n v="43000"/>
    <n v="98000"/>
    <x v="117"/>
    <s v="Crown Bioscience"/>
    <s v="San Diego"/>
    <x v="6"/>
    <s v="Biotech &amp; Pharmaceuticals"/>
    <x v="8"/>
    <x v="0"/>
  </r>
  <r>
    <n v="353"/>
    <s v="Revenue Analytics Manager"/>
    <s v="$45K-$78K (Glassdoor est.)"/>
    <n v="45000"/>
    <n v="78000"/>
    <x v="74"/>
    <s v="HOVER"/>
    <s v="San Francisco"/>
    <x v="6"/>
    <s v="Computer Hardware &amp; Software"/>
    <x v="6"/>
    <x v="6"/>
  </r>
  <r>
    <n v="354"/>
    <s v="Associate Scientist, Lc/Ms Biologics"/>
    <s v="$44K-$96K (Glassdoor est.)"/>
    <n v="44000"/>
    <n v="96000"/>
    <x v="167"/>
    <s v="Q2 Solutions"/>
    <s v="Ithaca"/>
    <x v="4"/>
    <s v="Biotech &amp; Pharmaceuticals"/>
    <x v="8"/>
    <x v="4"/>
  </r>
  <r>
    <n v="355"/>
    <s v="Sr. Scientist Method Development"/>
    <s v="$50K-$110K (Glassdoor est.)"/>
    <n v="50000"/>
    <n v="110000"/>
    <x v="168"/>
    <s v="Q2 Solutions"/>
    <s v="Marietta"/>
    <x v="21"/>
    <s v="Biotech &amp; Pharmaceuticals"/>
    <x v="8"/>
    <x v="4"/>
  </r>
  <r>
    <n v="356"/>
    <s v="It - Data Engineer Ii"/>
    <s v="$61K-$119K (Glassdoor est.)"/>
    <n v="61000"/>
    <n v="119000"/>
    <x v="142"/>
    <s v="Arbella Insurance"/>
    <s v="Quincy"/>
    <x v="8"/>
    <s v="Insurance Carriers"/>
    <x v="10"/>
    <x v="2"/>
  </r>
  <r>
    <n v="357"/>
    <s v="Project Scientist - Auton Lab, Robotics Institute"/>
    <s v="$56K-$91K (Glassdoor est.)"/>
    <n v="56000"/>
    <n v="91000"/>
    <x v="6"/>
    <s v="Software Engineering Institute"/>
    <s v="Pittsburgh"/>
    <x v="20"/>
    <s v="Colleges &amp; Universities"/>
    <x v="16"/>
    <x v="4"/>
  </r>
  <r>
    <n v="358"/>
    <s v="Data Scientist"/>
    <s v="$68K-$114K (Glassdoor est.)"/>
    <n v="68000"/>
    <n v="114000"/>
    <x v="38"/>
    <s v="Zimmerman Advertising"/>
    <s v="Fort Lauderdale"/>
    <x v="2"/>
    <s v="Advertising &amp; Marketing"/>
    <x v="2"/>
    <x v="4"/>
  </r>
  <r>
    <n v="359"/>
    <s v="Data Scientist"/>
    <s v="Employer Provided Salary:$150K-$160K"/>
    <n v="150000"/>
    <n v="160000"/>
    <x v="34"/>
    <s v="BPA Services"/>
    <s v="Washington"/>
    <x v="16"/>
    <s v="Enterprise Software &amp; Network Solutions"/>
    <x v="6"/>
    <x v="4"/>
  </r>
  <r>
    <n v="360"/>
    <s v="Enterprise Architect, Data"/>
    <s v="$101K-$158K (Glassdoor est.)"/>
    <n v="101000"/>
    <n v="158000"/>
    <x v="169"/>
    <s v="MassMutual"/>
    <s v="Boston"/>
    <x v="8"/>
    <s v="Insurance Carriers"/>
    <x v="10"/>
    <x v="7"/>
  </r>
  <r>
    <n v="361"/>
    <s v="Senior Manager, Epidemiologic Data Scientist"/>
    <s v="$125K-$210K (Glassdoor est.)"/>
    <n v="125000"/>
    <n v="210000"/>
    <x v="170"/>
    <s v="Pfizer"/>
    <s v="New York"/>
    <x v="4"/>
    <s v="Biotech &amp; Pharmaceuticals"/>
    <x v="8"/>
    <x v="7"/>
  </r>
  <r>
    <n v="362"/>
    <s v="Corporate Risk Data Analyst (Sql Based) - Milwaukee Or"/>
    <s v="$43K-$77K (Glassdoor est.)"/>
    <n v="43000"/>
    <n v="77000"/>
    <x v="150"/>
    <s v="Associated Banc-Corp"/>
    <s v="Green Bay"/>
    <x v="24"/>
    <s v="Banks &amp; Credit Unions"/>
    <x v="5"/>
    <x v="5"/>
  </r>
  <r>
    <n v="363"/>
    <s v="Lead Data Scientist"/>
    <s v="$139K-$221K (Glassdoor est.)"/>
    <n v="139000"/>
    <n v="221000"/>
    <x v="171"/>
    <s v="Zest AI"/>
    <s v="Burbank"/>
    <x v="6"/>
    <s v="Financial Analytics &amp; Research"/>
    <x v="5"/>
    <x v="0"/>
  </r>
  <r>
    <n v="364"/>
    <s v="Marketing Data Analyst, May 2020 Undergrad"/>
    <s v="$44K-$86K (Glassdoor est.)"/>
    <n v="44000"/>
    <n v="86000"/>
    <x v="127"/>
    <s v="Fareportal"/>
    <s v="New York"/>
    <x v="4"/>
    <s v="Travel Agencies"/>
    <x v="18"/>
    <x v="1"/>
  </r>
  <r>
    <n v="365"/>
    <s v="Senior Data Engineer"/>
    <s v="$78K-$147K (Glassdoor est.)"/>
    <n v="78000"/>
    <n v="147000"/>
    <x v="20"/>
    <s v="Genesys"/>
    <s v="Durham"/>
    <x v="25"/>
    <s v="Computer Hardware &amp; Software"/>
    <x v="6"/>
    <x v="5"/>
  </r>
  <r>
    <n v="366"/>
    <s v="Senior Data Analyst"/>
    <s v="$65K-$110K (Glassdoor est.)"/>
    <n v="65000"/>
    <n v="110000"/>
    <x v="1"/>
    <s v="Moda Operandi"/>
    <s v="New York"/>
    <x v="4"/>
    <s v="Department, Clothing, &amp; Shoe Stores"/>
    <x v="7"/>
    <x v="2"/>
  </r>
  <r>
    <n v="367"/>
    <s v="Data Modeler - Data Solutions Engineer"/>
    <s v="$37K-$66K (Glassdoor est.)"/>
    <n v="37000"/>
    <n v="66000"/>
    <x v="107"/>
    <s v="Liberty Mutual Insurance"/>
    <s v="Indianapolis"/>
    <x v="22"/>
    <s v="Insurance Carriers"/>
    <x v="10"/>
    <x v="7"/>
  </r>
  <r>
    <n v="368"/>
    <s v="Associate Environmental Scientist - Wildlife Biologist"/>
    <s v="$38K-$64K (Glassdoor est.)"/>
    <n v="38000"/>
    <n v="64000"/>
    <x v="172"/>
    <s v="QK"/>
    <s v="Clovis"/>
    <x v="6"/>
    <s v="Architectural &amp; Engineering Services"/>
    <x v="2"/>
    <x v="9"/>
  </r>
  <r>
    <n v="369"/>
    <s v="Associate, Data Science, Internal Audit"/>
    <s v="$43K-$82K (Glassdoor est.)"/>
    <n v="43000"/>
    <n v="82000"/>
    <x v="158"/>
    <s v="Santander"/>
    <s v="Boston"/>
    <x v="8"/>
    <s v="Banks &amp; Credit Unions"/>
    <x v="5"/>
    <x v="7"/>
  </r>
  <r>
    <n v="370"/>
    <s v="Sr Data Engineer (Sr Bi Developer)"/>
    <s v="$90K-$110K(Employer est.)"/>
    <n v="90000"/>
    <n v="110000"/>
    <x v="94"/>
    <s v="Tivity Health"/>
    <s v="Chandler"/>
    <x v="26"/>
    <s v="Health Care Services &amp; Hospitals"/>
    <x v="1"/>
    <x v="4"/>
  </r>
  <r>
    <n v="371"/>
    <s v="Data Engineer"/>
    <s v="$61K-$109K (Glassdoor est.)"/>
    <n v="61000"/>
    <n v="109000"/>
    <x v="2"/>
    <s v="BRMi"/>
    <s v="Chantilly"/>
    <x v="7"/>
    <s v="IT Services"/>
    <x v="6"/>
    <x v="4"/>
  </r>
  <r>
    <n v="372"/>
    <s v="Senior Lidar Data Scientist"/>
    <s v="$93K-$151K (Glassdoor est.)"/>
    <n v="93000"/>
    <n v="151000"/>
    <x v="84"/>
    <s v="Luminar Technologies"/>
    <s v="Orlando"/>
    <x v="2"/>
    <s v="Computer Hardware &amp; Software"/>
    <x v="6"/>
    <x v="4"/>
  </r>
  <r>
    <n v="373"/>
    <s v="Salesforce Analytics Consultant"/>
    <s v="$52K-$81K (Glassdoor est.)"/>
    <n v="52000"/>
    <n v="81000"/>
    <x v="52"/>
    <s v="Emtec, Inc."/>
    <s v="Chicago"/>
    <x v="11"/>
    <s v="Enterprise Software &amp; Network Solutions"/>
    <x v="6"/>
    <x v="2"/>
  </r>
  <r>
    <n v="374"/>
    <s v="Technology-Minded, Data Professional Opportunities"/>
    <s v="$40K-$101K (Glassdoor est.)"/>
    <n v="40000"/>
    <n v="101000"/>
    <x v="117"/>
    <s v="Veterans United Home Loans"/>
    <s v="Columbia"/>
    <x v="19"/>
    <s v="Lending"/>
    <x v="5"/>
    <x v="4"/>
  </r>
  <r>
    <n v="375"/>
    <s v="Senior Data Engineer"/>
    <s v="$97K-$180K (Glassdoor est.)"/>
    <n v="97000"/>
    <n v="180000"/>
    <x v="173"/>
    <s v="Praetorian"/>
    <s v="Austin"/>
    <x v="5"/>
    <s v="Security Services"/>
    <x v="2"/>
    <x v="9"/>
  </r>
  <r>
    <n v="376"/>
    <s v="Managing Data Scientist/Ml Engineer"/>
    <s v="$81K-$134K (Glassdoor est.)"/>
    <n v="81000"/>
    <n v="134000"/>
    <x v="80"/>
    <s v="PA Consulting"/>
    <s v="Boston"/>
    <x v="8"/>
    <s v="Consulting"/>
    <x v="2"/>
    <x v="2"/>
  </r>
  <r>
    <n v="377"/>
    <s v="Scientist, Pharmacometrics"/>
    <s v="$84K-$157K (Glassdoor est.)"/>
    <n v="84000"/>
    <n v="157000"/>
    <x v="174"/>
    <s v="Agios Pharmaceuticals"/>
    <s v="Cambridge"/>
    <x v="8"/>
    <s v="Biotech &amp; Pharmaceuticals"/>
    <x v="8"/>
    <x v="0"/>
  </r>
  <r>
    <n v="378"/>
    <s v="Staff Scientist- Upstream Pd"/>
    <s v="$49K-$113K (Glassdoor est.)"/>
    <n v="49000"/>
    <n v="113000"/>
    <x v="37"/>
    <s v="Advanced BioScience Laboratories"/>
    <s v="Rockville"/>
    <x v="1"/>
    <s v="Biotech &amp; Pharmaceuticals"/>
    <x v="8"/>
    <x v="6"/>
  </r>
  <r>
    <n v="379"/>
    <s v="Scientist Manufacturing Pharma - Kentucky Bioprocessing"/>
    <s v="$68K-$139K (Glassdoor est.)"/>
    <n v="68000"/>
    <n v="139000"/>
    <x v="96"/>
    <s v="Reynolds American"/>
    <s v="Owensboro"/>
    <x v="12"/>
    <s v="Consumer Products Manufacturing"/>
    <x v="13"/>
    <x v="7"/>
  </r>
  <r>
    <n v="380"/>
    <s v="Sr. Data Engineer"/>
    <s v="$75K-$140K (Glassdoor est.)"/>
    <n v="75000"/>
    <n v="140000"/>
    <x v="80"/>
    <s v="Echo Global Logistics"/>
    <s v="Chicago"/>
    <x v="11"/>
    <s v="Transportation Management"/>
    <x v="11"/>
    <x v="1"/>
  </r>
  <r>
    <n v="381"/>
    <s v="Lead Big Data Engineer"/>
    <s v="$121K-$203K (Glassdoor est.)"/>
    <n v="121000"/>
    <n v="203000"/>
    <x v="175"/>
    <s v="Glassdoor"/>
    <s v="San Francisco"/>
    <x v="6"/>
    <s v="Internet"/>
    <x v="6"/>
    <x v="4"/>
  </r>
  <r>
    <n v="382"/>
    <s v="Product Engineer - Spatial Data Science And Statistical Analysis"/>
    <s v="$52K-$85K (Glassdoor est.)"/>
    <n v="52000"/>
    <n v="85000"/>
    <x v="176"/>
    <s v="Esri"/>
    <s v="Redlands"/>
    <x v="6"/>
    <s v="Computer Hardware &amp; Software"/>
    <x v="6"/>
    <x v="5"/>
  </r>
  <r>
    <n v="383"/>
    <s v="Sr Software Engineer (Data Scientist)"/>
    <s v="$81K-$140K (Glassdoor est.)"/>
    <n v="81000"/>
    <n v="140000"/>
    <x v="177"/>
    <s v="Assurant"/>
    <s v="Westlake"/>
    <x v="17"/>
    <s v="Insurance Carriers"/>
    <x v="10"/>
    <x v="10"/>
  </r>
  <r>
    <n v="384"/>
    <s v="College Hire - Data Scientist - Open To December 2019 Graduates"/>
    <s v="$63K-$99K (Glassdoor est.)"/>
    <n v="63000"/>
    <n v="99000"/>
    <x v="37"/>
    <s v="Caterpillar"/>
    <s v="Peoria"/>
    <x v="11"/>
    <s v="Industrial Manufacturing"/>
    <x v="13"/>
    <x v="7"/>
  </r>
  <r>
    <n v="385"/>
    <s v="Senior Data Scientist"/>
    <s v="$110K-$150K(Employer est.)"/>
    <n v="110000"/>
    <n v="150000"/>
    <x v="33"/>
    <s v="Equity Residential"/>
    <s v="Chicago"/>
    <x v="11"/>
    <s v="Real Estate"/>
    <x v="4"/>
    <x v="1"/>
  </r>
  <r>
    <n v="386"/>
    <s v="Sr. Data Engineer (Etl Developer)"/>
    <s v="$83K-$148K (Glassdoor est.)"/>
    <n v="83000"/>
    <n v="148000"/>
    <x v="178"/>
    <s v="F&amp;G"/>
    <s v="Des Moines"/>
    <x v="33"/>
    <s v="Insurance Carriers"/>
    <x v="10"/>
    <x v="2"/>
  </r>
  <r>
    <n v="387"/>
    <s v="Senior Data Scientist Artificial Intelligence"/>
    <s v="$60K-$101K (Glassdoor est.)"/>
    <n v="60000"/>
    <n v="101000"/>
    <x v="79"/>
    <s v="PNNL"/>
    <s v="Richland"/>
    <x v="3"/>
    <s v="Energy"/>
    <x v="3"/>
    <x v="3"/>
  </r>
  <r>
    <n v="388"/>
    <s v="Analytics - Business Assurance Data Analyst"/>
    <s v="$31K-$55K (Glassdoor est.)"/>
    <n v="31000"/>
    <n v="55000"/>
    <x v="179"/>
    <s v="GreatAmerica Financial Services"/>
    <s v="Cedar Rapids"/>
    <x v="33"/>
    <s v="Lending"/>
    <x v="5"/>
    <x v="2"/>
  </r>
  <r>
    <n v="389"/>
    <s v="Associate Director/Director, Safety Scientist"/>
    <s v="$102K-$178K (Glassdoor est.)"/>
    <n v="102000"/>
    <n v="178000"/>
    <x v="9"/>
    <s v="Acceleron Pharma"/>
    <s v="Cambridge"/>
    <x v="8"/>
    <s v="Biotech &amp; Pharmaceuticals"/>
    <x v="8"/>
    <x v="4"/>
  </r>
  <r>
    <n v="390"/>
    <s v="Data Analyst Senior"/>
    <s v="$48K-$85K (Glassdoor est.)"/>
    <n v="48000"/>
    <n v="85000"/>
    <x v="52"/>
    <s v="AmeriHealth Caritas"/>
    <s v="Philadelphia"/>
    <x v="20"/>
    <s v="Insurance Carriers"/>
    <x v="10"/>
    <x v="10"/>
  </r>
  <r>
    <n v="391"/>
    <s v="Lead Data Engineer (Python)"/>
    <s v="$66K-$123K (Glassdoor est.)"/>
    <n v="66000"/>
    <n v="123000"/>
    <x v="138"/>
    <s v="Strategic Employment Partners"/>
    <s v="San Francisco"/>
    <x v="6"/>
    <s v="Staffing &amp; Outsourcing"/>
    <x v="2"/>
    <x v="8"/>
  </r>
  <r>
    <n v="392"/>
    <s v="Senior Data Scientist 4 Artificial Intelligence"/>
    <s v="$92K-$146K (Glassdoor est.)"/>
    <n v="92000"/>
    <n v="146000"/>
    <x v="180"/>
    <s v="PNNL"/>
    <s v="Seattle"/>
    <x v="3"/>
    <s v="Energy"/>
    <x v="3"/>
    <x v="3"/>
  </r>
  <r>
    <n v="393"/>
    <s v="Director Ii, Data Science - Grs Predictive Analytics"/>
    <s v="$150K-$239K (Glassdoor est.)"/>
    <n v="150000"/>
    <n v="239000"/>
    <x v="181"/>
    <s v="Liberty Mutual Insurance"/>
    <s v="Chicago"/>
    <x v="11"/>
    <s v="Insurance Carriers"/>
    <x v="10"/>
    <x v="7"/>
  </r>
  <r>
    <n v="394"/>
    <s v="Research Computer Scientist - Research Engineer - Sr. Computer Scientist - Software Development"/>
    <s v="$52K-$91K (Glassdoor est.)"/>
    <n v="52000"/>
    <n v="91000"/>
    <x v="106"/>
    <s v="Southwest Research Institute"/>
    <s v="San Antonio"/>
    <x v="5"/>
    <s v="Research &amp; Development"/>
    <x v="2"/>
    <x v="3"/>
  </r>
  <r>
    <n v="395"/>
    <s v="Geospatial Software Developer And Data Scientist"/>
    <s v="$82K-$129K(Employer est.)"/>
    <n v="82000"/>
    <n v="129000"/>
    <x v="18"/>
    <s v="Applied Research Laboratories"/>
    <s v="Austin"/>
    <x v="5"/>
    <s v="Colleges &amp; Universities"/>
    <x v="16"/>
    <x v="4"/>
  </r>
  <r>
    <n v="396"/>
    <s v="Senior Scientist - Toxicologist - Product Integrity (Stewardship)"/>
    <s v="$47K-$101K (Glassdoor est.)"/>
    <n v="47000"/>
    <n v="101000"/>
    <x v="182"/>
    <s v="Reynolds American"/>
    <s v="Winston-Salem"/>
    <x v="25"/>
    <s v="Consumer Products Manufacturing"/>
    <x v="13"/>
    <x v="7"/>
  </r>
  <r>
    <n v="397"/>
    <s v="Systems Engineer Ii - Data Analyst"/>
    <s v="$49K-$76K (Glassdoor est.)"/>
    <n v="49000"/>
    <n v="76000"/>
    <x v="158"/>
    <s v="Raytheon"/>
    <s v="Huntsville"/>
    <x v="18"/>
    <s v="Aerospace &amp; Defense"/>
    <x v="0"/>
    <x v="7"/>
  </r>
  <r>
    <n v="398"/>
    <s v="Senior Research Analytical Scientist-Non-Targeted Analysis"/>
    <s v="$43K-$88K (Glassdoor est.)"/>
    <n v="43000"/>
    <n v="88000"/>
    <x v="12"/>
    <s v="RTI International"/>
    <s v="Durham"/>
    <x v="25"/>
    <s v="Research &amp; Development"/>
    <x v="2"/>
    <x v="3"/>
  </r>
  <r>
    <n v="399"/>
    <s v="Director Data Science"/>
    <s v="$124K-$199K (Glassdoor est.)"/>
    <n v="124000"/>
    <n v="199000"/>
    <x v="110"/>
    <s v="TRANZACT"/>
    <s v="Fort Lee"/>
    <x v="9"/>
    <s v="Advertising &amp; Marketing"/>
    <x v="2"/>
    <x v="4"/>
  </r>
  <r>
    <n v="400"/>
    <s v="Sr Data Analyst - It"/>
    <s v="$52K-$93K (Glassdoor est.)"/>
    <n v="52000"/>
    <n v="93000"/>
    <x v="67"/>
    <s v="United BioSource"/>
    <s v="Blue Bell"/>
    <x v="20"/>
    <s v="Biotech &amp; Pharmaceuticals"/>
    <x v="8"/>
    <x v="2"/>
  </r>
  <r>
    <n v="401"/>
    <s v="Senior Data Engineer"/>
    <s v="$97K-$181K (Glassdoor est.)"/>
    <n v="97000"/>
    <n v="181000"/>
    <x v="11"/>
    <s v="Figure Eight"/>
    <s v="San Francisco"/>
    <x v="6"/>
    <s v="Computer Hardware &amp; Software"/>
    <x v="6"/>
    <x v="9"/>
  </r>
  <r>
    <n v="402"/>
    <s v="Senior Data Engineer"/>
    <s v="$100K-$173K (Glassdoor est.)"/>
    <n v="100000"/>
    <n v="173000"/>
    <x v="183"/>
    <s v="Tapjoy"/>
    <s v="San Francisco"/>
    <x v="6"/>
    <s v="Internet"/>
    <x v="6"/>
    <x v="9"/>
  </r>
  <r>
    <n v="403"/>
    <s v="Associate Machine Learning Engineer / Data Scientist May 2020 Undergrad"/>
    <s v="$53K-$96K (Glassdoor est.)"/>
    <n v="53000"/>
    <n v="96000"/>
    <x v="184"/>
    <s v="Fareportal"/>
    <s v="New York"/>
    <x v="4"/>
    <s v="Travel Agencies"/>
    <x v="18"/>
    <x v="1"/>
  </r>
  <r>
    <n v="404"/>
    <s v="Senior Scientist - Biostatistician"/>
    <s v="$65K-$96K (Glassdoor est.)"/>
    <n v="65000"/>
    <n v="96000"/>
    <x v="79"/>
    <s v="Reynolds American"/>
    <s v="Winston-Salem"/>
    <x v="25"/>
    <s v="Consumer Products Manufacturing"/>
    <x v="13"/>
    <x v="7"/>
  </r>
  <r>
    <n v="405"/>
    <s v="Data Scientist"/>
    <s v="$56K-$95K (Glassdoor est.)"/>
    <n v="56000"/>
    <n v="95000"/>
    <x v="42"/>
    <s v="Sartorius"/>
    <s v="Albuquerque"/>
    <x v="0"/>
    <s v="Biotech &amp; Pharmaceuticals"/>
    <x v="8"/>
    <x v="5"/>
  </r>
  <r>
    <n v="406"/>
    <s v="Data Scientist"/>
    <s v="$111K-$176K (Glassdoor est.)"/>
    <n v="111000"/>
    <n v="176000"/>
    <x v="44"/>
    <s v="1904labs"/>
    <s v="Saint Louis"/>
    <x v="19"/>
    <s v="IT Services"/>
    <x v="6"/>
    <x v="4"/>
  </r>
  <r>
    <n v="407"/>
    <s v="Data Scientist"/>
    <s v="$75K-$127K (Glassdoor est.)"/>
    <n v="75000"/>
    <n v="127000"/>
    <x v="141"/>
    <s v="Royce Geospatial"/>
    <s v="Springfield"/>
    <x v="7"/>
    <s v="Aerospace &amp; Defense"/>
    <x v="0"/>
    <x v="9"/>
  </r>
  <r>
    <n v="408"/>
    <s v="Data Engineer"/>
    <s v="$65K-$119K (Glassdoor est.)"/>
    <n v="65000"/>
    <n v="119000"/>
    <x v="148"/>
    <s v="MassMutual"/>
    <s v="Springfield"/>
    <x v="8"/>
    <s v="Insurance Carriers"/>
    <x v="10"/>
    <x v="7"/>
  </r>
  <r>
    <n v="409"/>
    <s v="Computational Chemist/Data Scientist"/>
    <s v="$56K-$97K (Glassdoor est.)"/>
    <n v="56000"/>
    <n v="97000"/>
    <x v="3"/>
    <s v="PNNL"/>
    <s v="Richland"/>
    <x v="3"/>
    <s v="Energy"/>
    <x v="3"/>
    <x v="3"/>
  </r>
  <r>
    <n v="410"/>
    <s v="Principal Data Scientist (Computational Chemistry)"/>
    <s v="$108K-$173K (Glassdoor est.)"/>
    <n v="108000"/>
    <n v="173000"/>
    <x v="116"/>
    <s v="Recursion Pharmaceuticals"/>
    <s v="Salt Lake City"/>
    <x v="29"/>
    <s v="Biotech &amp; Pharmaceuticals"/>
    <x v="8"/>
    <x v="8"/>
  </r>
  <r>
    <n v="411"/>
    <s v="Data Scientist"/>
    <s v="$94K-$139K (Glassdoor est.)"/>
    <n v="94000"/>
    <n v="139000"/>
    <x v="185"/>
    <s v="Citi"/>
    <s v="Jersey City"/>
    <x v="9"/>
    <s v="Investment Banking &amp; Asset Management"/>
    <x v="5"/>
    <x v="7"/>
  </r>
  <r>
    <n v="412"/>
    <s v="Principal Machine Learning Scientist"/>
    <s v="$176K-$289K (Glassdoor est.)"/>
    <n v="176000"/>
    <n v="289000"/>
    <x v="186"/>
    <s v="Sage Intacct"/>
    <s v="San Francisco"/>
    <x v="6"/>
    <s v="Computer Hardware &amp; Software"/>
    <x v="6"/>
    <x v="4"/>
  </r>
  <r>
    <n v="413"/>
    <s v="Data Scientist"/>
    <s v="$92K-$149K (Glassdoor est.)"/>
    <n v="92000"/>
    <n v="149000"/>
    <x v="174"/>
    <s v="Scale AI"/>
    <s v="San Francisco"/>
    <x v="6"/>
    <s v="Enterprise Software &amp; Network Solutions"/>
    <x v="6"/>
    <x v="4"/>
  </r>
  <r>
    <n v="414"/>
    <s v="Product Engineer - Data Science"/>
    <s v="$63K-$101K (Glassdoor est.)"/>
    <n v="63000"/>
    <n v="101000"/>
    <x v="152"/>
    <s v="Esri"/>
    <s v="Arlington"/>
    <x v="7"/>
    <s v="Computer Hardware &amp; Software"/>
    <x v="6"/>
    <x v="5"/>
  </r>
  <r>
    <n v="415"/>
    <s v="Principal Scientist, Chemistry &amp; Immunology"/>
    <s v="$54K-$115K (Glassdoor est.)"/>
    <n v="54000"/>
    <n v="115000"/>
    <x v="99"/>
    <s v="Rochester Regional Health"/>
    <s v="Rochester"/>
    <x v="4"/>
    <s v="Health Care Services &amp; Hospitals"/>
    <x v="1"/>
    <x v="3"/>
  </r>
  <r>
    <n v="416"/>
    <s v="Data Scientist"/>
    <s v="$118K-$188K (Glassdoor est.)"/>
    <n v="118000"/>
    <n v="188000"/>
    <x v="187"/>
    <s v="Change Healthcare"/>
    <s v="Emeryville"/>
    <x v="6"/>
    <s v="IT Services"/>
    <x v="6"/>
    <x v="4"/>
  </r>
  <r>
    <n v="417"/>
    <s v="Data Scientist"/>
    <s v="$108K-$146K (Glassdoor est.)"/>
    <n v="108000"/>
    <n v="146000"/>
    <x v="188"/>
    <s v="MZ"/>
    <s v="Palo Alto"/>
    <x v="6"/>
    <s v="Internet"/>
    <x v="6"/>
    <x v="4"/>
  </r>
  <r>
    <n v="418"/>
    <s v="Data Scientist"/>
    <s v="$65K-$106K (Glassdoor est.)"/>
    <n v="65000"/>
    <n v="106000"/>
    <x v="63"/>
    <s v="HG Insights"/>
    <s v="Santa Barbara"/>
    <x v="6"/>
    <s v="Computer Hardware &amp; Software"/>
    <x v="6"/>
    <x v="4"/>
  </r>
  <r>
    <n v="419"/>
    <s v="Data Scientist"/>
    <s v="$55K-$98K (Glassdoor est.)"/>
    <n v="55000"/>
    <n v="98000"/>
    <x v="3"/>
    <s v="1-800-FLOWERS.COM, Inc."/>
    <s v="Carle Place"/>
    <x v="4"/>
    <s v="Wholesale"/>
    <x v="2"/>
    <x v="5"/>
  </r>
  <r>
    <n v="420"/>
    <s v="Data Scientist"/>
    <s v="$94K-$162K (Glassdoor est.)"/>
    <n v="94000"/>
    <n v="162000"/>
    <x v="57"/>
    <s v="CBS Interactive"/>
    <s v="New York"/>
    <x v="4"/>
    <s v="TV Broadcast &amp; Cable Networks"/>
    <x v="9"/>
    <x v="3"/>
  </r>
  <r>
    <n v="421"/>
    <s v="Data Engineer"/>
    <s v="$63K-$120K (Glassdoor est.)"/>
    <n v="63000"/>
    <n v="120000"/>
    <x v="115"/>
    <s v="Numeric, LLC"/>
    <s v="King of Prussia"/>
    <x v="20"/>
    <s v="Staffing &amp; Outsourcing"/>
    <x v="2"/>
    <x v="11"/>
  </r>
  <r>
    <n v="422"/>
    <s v="Scientist/Senior Scientist, Autoimmune"/>
    <s v="$90K-$179K (Glassdoor est.)"/>
    <n v="90000"/>
    <n v="179000"/>
    <x v="119"/>
    <s v="Rubius Therapeutics"/>
    <s v="Cambridge"/>
    <x v="8"/>
    <s v="Biotech &amp; Pharmaceuticals"/>
    <x v="8"/>
    <x v="2"/>
  </r>
  <r>
    <n v="423"/>
    <s v="Data Scientist"/>
    <s v="$127K-$202K (Glassdoor est.)"/>
    <n v="127000"/>
    <n v="202000"/>
    <x v="153"/>
    <s v="Samba TV"/>
    <s v="San Francisco"/>
    <x v="6"/>
    <s v="Advertising &amp; Marketing"/>
    <x v="2"/>
    <x v="4"/>
  </r>
  <r>
    <n v="424"/>
    <s v="Software Engineer - Data Visualization"/>
    <s v="$60K-$127K (Glassdoor est.)"/>
    <n v="60000"/>
    <n v="127000"/>
    <x v="118"/>
    <s v="ClearEdge"/>
    <s v="Annapolis Junction"/>
    <x v="1"/>
    <s v="Computer Hardware &amp; Software"/>
    <x v="6"/>
    <x v="11"/>
  </r>
  <r>
    <n v="425"/>
    <s v="Market Data Analyst"/>
    <s v="$31K-$57K (Glassdoor est.)"/>
    <n v="31000"/>
    <n v="57000"/>
    <x v="154"/>
    <s v="SV Microwave"/>
    <s v="West Palm Beach"/>
    <x v="2"/>
    <s v="Telecommunications Manufacturing"/>
    <x v="12"/>
    <x v="0"/>
  </r>
  <r>
    <n v="426"/>
    <s v="Staff Data Engineer"/>
    <s v="$105K-$194K (Glassdoor est.)"/>
    <n v="105000"/>
    <n v="194000"/>
    <x v="155"/>
    <s v="Sumo Logic"/>
    <s v="Austin"/>
    <x v="5"/>
    <s v="Computer Hardware &amp; Software"/>
    <x v="6"/>
    <x v="4"/>
  </r>
  <r>
    <n v="427"/>
    <s v="Associate Data Engineer"/>
    <s v="$45K-$86K (Glassdoor est.)"/>
    <n v="45000"/>
    <n v="86000"/>
    <x v="12"/>
    <s v="EAB"/>
    <s v="Washington"/>
    <x v="16"/>
    <s v="Research &amp; Development"/>
    <x v="2"/>
    <x v="4"/>
  </r>
  <r>
    <n v="428"/>
    <s v="Data Engineer"/>
    <s v="$75K-$143K (Glassdoor est.)"/>
    <n v="75000"/>
    <n v="143000"/>
    <x v="140"/>
    <s v="SpringML"/>
    <s v="Herndon"/>
    <x v="7"/>
    <s v="Enterprise Software &amp; Network Solutions"/>
    <x v="6"/>
    <x v="4"/>
  </r>
  <r>
    <n v="429"/>
    <s v="Staff Data Engineer"/>
    <s v="$126K-$228K (Glassdoor est.)"/>
    <n v="126000"/>
    <n v="228000"/>
    <x v="189"/>
    <s v="Samsung Research America"/>
    <s v="Mountain View"/>
    <x v="6"/>
    <s v="Computer Hardware &amp; Software"/>
    <x v="6"/>
    <x v="0"/>
  </r>
  <r>
    <n v="430"/>
    <s v="Data Scientist"/>
    <s v="$80K-$134K (Glassdoor est.)"/>
    <n v="80000"/>
    <n v="134000"/>
    <x v="28"/>
    <s v="Systems &amp; Technology Research"/>
    <s v="Arlington"/>
    <x v="7"/>
    <s v="Aerospace &amp; Defense"/>
    <x v="0"/>
    <x v="2"/>
  </r>
  <r>
    <n v="431"/>
    <s v="Data Scientist"/>
    <s v="$120K-$189K (Glassdoor est.)"/>
    <n v="120000"/>
    <n v="189000"/>
    <x v="43"/>
    <s v="Netskope"/>
    <s v="Santa Clara"/>
    <x v="6"/>
    <s v="Enterprise Software &amp; Network Solutions"/>
    <x v="6"/>
    <x v="4"/>
  </r>
  <r>
    <n v="432"/>
    <s v="Data Scientist"/>
    <s v="$85K-$142K (Glassdoor est.)"/>
    <n v="85000"/>
    <n v="142000"/>
    <x v="13"/>
    <s v="Lorven Technologies Inc"/>
    <s v="Santa Clara"/>
    <x v="6"/>
    <s v="Accounting"/>
    <x v="21"/>
    <x v="12"/>
  </r>
  <r>
    <n v="433"/>
    <s v="Senior Data Scientist"/>
    <s v="$95K-$154K (Glassdoor est.)"/>
    <n v="95000"/>
    <n v="154000"/>
    <x v="111"/>
    <s v="Brighthouse Financial"/>
    <s v="Charlotte"/>
    <x v="25"/>
    <s v="Insurance Carriers"/>
    <x v="10"/>
    <x v="4"/>
  </r>
  <r>
    <n v="434"/>
    <s v="Data Scientist"/>
    <s v="$111K-$176K (Glassdoor est.)"/>
    <n v="111000"/>
    <n v="176000"/>
    <x v="44"/>
    <s v="CareDx"/>
    <s v="Brisbane"/>
    <x v="6"/>
    <s v="Biotech &amp; Pharmaceuticals"/>
    <x v="8"/>
    <x v="4"/>
  </r>
  <r>
    <n v="435"/>
    <s v="Data Scientist"/>
    <s v="$87K-$140K (Glassdoor est.)"/>
    <n v="87000"/>
    <n v="140000"/>
    <x v="13"/>
    <s v="Serigor Inc."/>
    <s v="San Francisco"/>
    <x v="6"/>
    <s v="IT Services"/>
    <x v="6"/>
    <x v="12"/>
  </r>
  <r>
    <n v="436"/>
    <s v="Data Scientist"/>
    <s v="$76K-$127K (Glassdoor est.)"/>
    <n v="76000"/>
    <n v="127000"/>
    <x v="190"/>
    <s v="Leidos"/>
    <s v="Springfield"/>
    <x v="7"/>
    <s v="Aerospace &amp; Defense"/>
    <x v="0"/>
    <x v="7"/>
  </r>
  <r>
    <n v="437"/>
    <s v="Data Analyst, Performance Partnership"/>
    <s v="$54K-$92K (Glassdoor est.)"/>
    <n v="54000"/>
    <n v="92000"/>
    <x v="163"/>
    <s v="Beckman Coulter Diagnostics"/>
    <s v="New York"/>
    <x v="4"/>
    <s v="Health Care Products Manufacturing"/>
    <x v="13"/>
    <x v="1"/>
  </r>
  <r>
    <n v="438"/>
    <s v="Data Scientist"/>
    <s v="$61K-$100K (Glassdoor est.)"/>
    <n v="61000"/>
    <n v="100000"/>
    <x v="79"/>
    <s v="IHS Markit"/>
    <s v="New York"/>
    <x v="4"/>
    <s v="Consulting"/>
    <x v="2"/>
    <x v="1"/>
  </r>
  <r>
    <n v="439"/>
    <s v="Staff Bi And Data Engineer"/>
    <s v="$80K-$148K (Glassdoor est.)"/>
    <n v="80000"/>
    <n v="148000"/>
    <x v="7"/>
    <s v="Affinity Solutions"/>
    <s v="San Jose"/>
    <x v="6"/>
    <s v="Advertising &amp; Marketing"/>
    <x v="2"/>
    <x v="4"/>
  </r>
  <r>
    <n v="440"/>
    <s v="Data Scientist"/>
    <s v="$108K-$171K (Glassdoor est.)"/>
    <n v="108000"/>
    <n v="171000"/>
    <x v="45"/>
    <s v="e-IT Professionals Corp."/>
    <s v="Foster City"/>
    <x v="6"/>
    <s v="Health, Beauty, &amp; Fitness"/>
    <x v="22"/>
    <x v="11"/>
  </r>
  <r>
    <n v="441"/>
    <s v="Data Scientist"/>
    <s v="$112K-$179K (Glassdoor est.)"/>
    <n v="112000"/>
    <n v="179000"/>
    <x v="191"/>
    <s v="TechProjects"/>
    <s v="New York"/>
    <x v="4"/>
    <s v="IT Services"/>
    <x v="6"/>
    <x v="4"/>
  </r>
  <r>
    <n v="442"/>
    <s v="Data Scientist"/>
    <s v="$63K-$111K (Glassdoor est.)"/>
    <n v="63000"/>
    <n v="111000"/>
    <x v="61"/>
    <s v="Biz2Credit Inc"/>
    <s v="New York"/>
    <x v="4"/>
    <s v="Lending"/>
    <x v="5"/>
    <x v="2"/>
  </r>
  <r>
    <n v="443"/>
    <s v="Data Scientist"/>
    <s v="$75K-$126K (Glassdoor est.)"/>
    <n v="75000"/>
    <n v="126000"/>
    <x v="83"/>
    <s v="PeoplesBank"/>
    <s v="Holyoke"/>
    <x v="8"/>
    <s v="Banks &amp; Credit Unions"/>
    <x v="5"/>
    <x v="0"/>
  </r>
  <r>
    <n v="444"/>
    <s v="Data Scientist Manager"/>
    <s v="$110K-$184K (Glassdoor est.)"/>
    <n v="110000"/>
    <n v="184000"/>
    <x v="90"/>
    <s v="Capgemini"/>
    <s v="New York"/>
    <x v="4"/>
    <s v="Enterprise Software &amp; Network Solutions"/>
    <x v="6"/>
    <x v="7"/>
  </r>
  <r>
    <n v="445"/>
    <s v="Data Engineer"/>
    <s v="$76K-$145K (Glassdoor est.)"/>
    <n v="76000"/>
    <n v="145000"/>
    <x v="177"/>
    <s v="GNY Insurance Companies"/>
    <s v="New York"/>
    <x v="4"/>
    <s v="Insurance Carriers"/>
    <x v="10"/>
    <x v="2"/>
  </r>
  <r>
    <n v="446"/>
    <s v="Marketing Data Analyst"/>
    <s v="$36K-$62K (Glassdoor est.)"/>
    <n v="36000"/>
    <n v="62000"/>
    <x v="130"/>
    <s v="Citadel Federal Credit Union"/>
    <s v="Exton"/>
    <x v="20"/>
    <s v="Banks &amp; Credit Unions"/>
    <x v="5"/>
    <x v="4"/>
  </r>
  <r>
    <n v="447"/>
    <s v="Data Scientist"/>
    <s v="$70K-$118K (Glassdoor est.)"/>
    <n v="70000"/>
    <n v="118000"/>
    <x v="192"/>
    <s v="Conch Technologies, Inc"/>
    <s v="Waltham"/>
    <x v="8"/>
    <s v="Consulting"/>
    <x v="2"/>
    <x v="11"/>
  </r>
  <r>
    <n v="448"/>
    <s v="Senior Data Scientist"/>
    <s v="$94K-$153K (Glassdoor est.)"/>
    <n v="94000"/>
    <n v="153000"/>
    <x v="193"/>
    <s v="Medidata Solutions"/>
    <s v="New York"/>
    <x v="4"/>
    <s v="Enterprise Software &amp; Network Solutions"/>
    <x v="6"/>
    <x v="3"/>
  </r>
  <r>
    <n v="449"/>
    <s v="Principal Scientist, Hematology"/>
    <s v="$54K-$115K (Glassdoor est.)"/>
    <n v="54000"/>
    <n v="115000"/>
    <x v="99"/>
    <s v="Rochester Regional Health"/>
    <s v="Rochester"/>
    <x v="4"/>
    <s v="Health Care Services &amp; Hospitals"/>
    <x v="1"/>
    <x v="3"/>
  </r>
  <r>
    <n v="450"/>
    <s v="Data Analyst"/>
    <s v="$50K-$92K (Glassdoor est.)"/>
    <n v="50000"/>
    <n v="92000"/>
    <x v="156"/>
    <s v="CALIBRE Systems"/>
    <s v="Alexandria"/>
    <x v="7"/>
    <s v="IT Services"/>
    <x v="6"/>
    <x v="2"/>
  </r>
  <r>
    <n v="451"/>
    <s v="Software Data Engineer - College"/>
    <s v="$49K-$97K (Glassdoor est.)"/>
    <n v="49000"/>
    <n v="97000"/>
    <x v="163"/>
    <s v="HP Inc."/>
    <s v="Corvallis"/>
    <x v="13"/>
    <s v="Computer Hardware &amp; Software"/>
    <x v="6"/>
    <x v="4"/>
  </r>
  <r>
    <n v="452"/>
    <s v="Director - Data, Privacy And Ai Governance"/>
    <s v="$67K-$135K (Glassdoor est.)"/>
    <n v="67000"/>
    <n v="135000"/>
    <x v="141"/>
    <s v="MassMutual"/>
    <s v="Boston"/>
    <x v="8"/>
    <s v="Insurance Carriers"/>
    <x v="10"/>
    <x v="7"/>
  </r>
  <r>
    <n v="453"/>
    <s v="Staff Machine Learning Engineer"/>
    <s v="$138K-$224K (Glassdoor est.)"/>
    <n v="138000"/>
    <n v="224000"/>
    <x v="120"/>
    <s v="Tapjoy"/>
    <s v="San Francisco"/>
    <x v="6"/>
    <s v="Internet"/>
    <x v="6"/>
    <x v="9"/>
  </r>
  <r>
    <n v="454"/>
    <s v="Data Scientist"/>
    <s v="$80K-$139K (Glassdoor est.)"/>
    <n v="80000"/>
    <n v="139000"/>
    <x v="41"/>
    <s v="Northrop Grumman"/>
    <s v="San Diego"/>
    <x v="6"/>
    <s v="Aerospace &amp; Defense"/>
    <x v="0"/>
    <x v="7"/>
  </r>
  <r>
    <n v="455"/>
    <s v="Lead Data Scientist"/>
    <s v="$158K-$211K (Glassdoor est.)"/>
    <n v="158000"/>
    <n v="211000"/>
    <x v="35"/>
    <s v="Visa Inc."/>
    <s v="Bellevue"/>
    <x v="3"/>
    <s v="IT Services"/>
    <x v="6"/>
    <x v="7"/>
  </r>
  <r>
    <n v="456"/>
    <s v="Senior Data Scientist - Algorithms"/>
    <s v="$150K-$180K (Glassdoor est.)"/>
    <n v="150000"/>
    <n v="180000"/>
    <x v="194"/>
    <s v="Quartet Health"/>
    <s v="New York"/>
    <x v="4"/>
    <s v="Enterprise Software &amp; Network Solutions"/>
    <x v="6"/>
    <x v="4"/>
  </r>
  <r>
    <n v="457"/>
    <s v="Information Security Data Analyst"/>
    <s v="$42K-$80K (Glassdoor est.)"/>
    <n v="42000"/>
    <n v="80000"/>
    <x v="8"/>
    <s v="Motorola Solutions"/>
    <s v="Chicago"/>
    <x v="11"/>
    <s v="Computer Hardware &amp; Software"/>
    <x v="6"/>
    <x v="10"/>
  </r>
  <r>
    <n v="458"/>
    <s v="Lead Data Engineer"/>
    <s v="$190K-$220K(Employer est.)"/>
    <n v="190000"/>
    <n v="220000"/>
    <x v="121"/>
    <s v="Credit Sesame"/>
    <s v="Mountain View"/>
    <x v="6"/>
    <s v="Internet"/>
    <x v="6"/>
    <x v="0"/>
  </r>
  <r>
    <n v="459"/>
    <s v="Data Analyst"/>
    <s v="$42K-$77K (Glassdoor est.)"/>
    <n v="42000"/>
    <n v="77000"/>
    <x v="195"/>
    <s v="Success Academy Charter Schools"/>
    <s v="New York"/>
    <x v="4"/>
    <s v="K-12 Education"/>
    <x v="16"/>
    <x v="2"/>
  </r>
  <r>
    <n v="460"/>
    <s v="Scientist Manufacturing - Kentucky Bioprocessing"/>
    <s v="$68K-$139K (Glassdoor est.)"/>
    <n v="68000"/>
    <n v="139000"/>
    <x v="96"/>
    <s v="Reynolds American"/>
    <s v="Owensboro"/>
    <x v="12"/>
    <s v="Consumer Products Manufacturing"/>
    <x v="13"/>
    <x v="7"/>
  </r>
  <r>
    <n v="461"/>
    <s v="Consultant - Analytics Consulting"/>
    <s v="$54K-$71K (Glassdoor est.)"/>
    <n v="54000"/>
    <n v="71000"/>
    <x v="158"/>
    <s v="Infosys"/>
    <s v="Hartford"/>
    <x v="14"/>
    <s v="IT Services"/>
    <x v="6"/>
    <x v="7"/>
  </r>
  <r>
    <n v="462"/>
    <s v="Data Analytics Project Manager"/>
    <s v="$34K-$92K (Glassdoor est.)"/>
    <n v="34000"/>
    <n v="92000"/>
    <x v="157"/>
    <s v="MassMutual"/>
    <s v="Springfield"/>
    <x v="8"/>
    <s v="Insurance Carriers"/>
    <x v="10"/>
    <x v="7"/>
  </r>
  <r>
    <n v="463"/>
    <s v="Data Analyst"/>
    <s v="$47K-$85K (Glassdoor est.)"/>
    <n v="47000"/>
    <n v="85000"/>
    <x v="196"/>
    <s v="AXION Healthcare Solutions"/>
    <s v="New York"/>
    <x v="4"/>
    <s v="Health Care Services &amp; Hospitals"/>
    <x v="1"/>
    <x v="9"/>
  </r>
  <r>
    <n v="464"/>
    <s v="Data Engineer"/>
    <s v="$65K-$124K (Glassdoor est.)"/>
    <n v="65000"/>
    <n v="124000"/>
    <x v="138"/>
    <s v="Alignment Healthcare"/>
    <s v="Orange"/>
    <x v="6"/>
    <s v="Health Care Services &amp; Hospitals"/>
    <x v="1"/>
    <x v="4"/>
  </r>
  <r>
    <n v="465"/>
    <s v="Data Scientist"/>
    <s v="$56K-$95K (Glassdoor est.)"/>
    <n v="56000"/>
    <n v="95000"/>
    <x v="42"/>
    <s v="ExecOnline"/>
    <s v="New York"/>
    <x v="4"/>
    <s v="Education Training Services"/>
    <x v="16"/>
    <x v="4"/>
  </r>
  <r>
    <n v="466"/>
    <s v="Machine Learning Engineer"/>
    <s v="$62K-$112K (Glassdoor est.)"/>
    <n v="62000"/>
    <n v="112000"/>
    <x v="61"/>
    <s v="Mteq"/>
    <s v="Fort Belvoir"/>
    <x v="7"/>
    <s v="Aerospace &amp; Defense"/>
    <x v="0"/>
    <x v="2"/>
  </r>
  <r>
    <n v="467"/>
    <s v="Senior Data Scientist Oncology"/>
    <s v="$107K-$173K (Glassdoor est.)"/>
    <n v="107000"/>
    <n v="173000"/>
    <x v="9"/>
    <s v="AstraZeneca"/>
    <s v="Gaithersburg"/>
    <x v="1"/>
    <s v="Biotech &amp; Pharmaceuticals"/>
    <x v="8"/>
    <x v="7"/>
  </r>
  <r>
    <n v="468"/>
    <s v="Data Scientist"/>
    <s v="$64K-$108K (Glassdoor est.)"/>
    <n v="64000"/>
    <n v="108000"/>
    <x v="197"/>
    <s v="Brillient"/>
    <s v="Silver Spring"/>
    <x v="1"/>
    <s v="IT Services"/>
    <x v="6"/>
    <x v="6"/>
  </r>
  <r>
    <n v="469"/>
    <s v="Senior Data Scientist"/>
    <s v="$89K-$144K (Glassdoor est.)"/>
    <n v="89000"/>
    <n v="144000"/>
    <x v="185"/>
    <s v="Entefy"/>
    <s v="Palo Alto"/>
    <x v="6"/>
    <s v="Internet"/>
    <x v="6"/>
    <x v="4"/>
  </r>
  <r>
    <n v="470"/>
    <s v="Senior Scientist (Neuroscience)"/>
    <s v="$109K-$200K (Glassdoor est.)"/>
    <n v="109000"/>
    <n v="200000"/>
    <x v="43"/>
    <s v="Sunovion"/>
    <s v="Marlborough"/>
    <x v="8"/>
    <s v="Biotech &amp; Pharmaceuticals"/>
    <x v="8"/>
    <x v="5"/>
  </r>
  <r>
    <n v="471"/>
    <s v="Machine Learning Engineer - Regulatory"/>
    <s v="$61K-$113K (Glassdoor est.)"/>
    <n v="61000"/>
    <n v="113000"/>
    <x v="61"/>
    <s v="Cboe Global Markets"/>
    <s v="Lenexa"/>
    <x v="35"/>
    <s v="Stock Exchanges"/>
    <x v="5"/>
    <x v="3"/>
  </r>
  <r>
    <n v="472"/>
    <s v="Marketing Data Analyst"/>
    <s v="$35K-$62K (Glassdoor est.)"/>
    <n v="35000"/>
    <n v="62000"/>
    <x v="122"/>
    <s v="San Manuel Casino"/>
    <s v="Highland"/>
    <x v="6"/>
    <s v="Gambling"/>
    <x v="20"/>
    <x v="2"/>
  </r>
  <r>
    <n v="473"/>
    <s v="Data Engineer"/>
    <s v="$55K-$105K (Glassdoor est.)"/>
    <n v="55000"/>
    <n v="105000"/>
    <x v="168"/>
    <s v="Trace3"/>
    <s v="Houston"/>
    <x v="5"/>
    <s v="IT Services"/>
    <x v="6"/>
    <x v="5"/>
  </r>
  <r>
    <n v="474"/>
    <s v="R&amp;D Specialist/ Food Scientist"/>
    <s v="$39K-$66K (Glassdoor est.)"/>
    <n v="39000"/>
    <n v="66000"/>
    <x v="123"/>
    <s v="Teasdale Latin Foods"/>
    <s v="Hoopeston"/>
    <x v="11"/>
    <s v="Food &amp; Beverage Manufacturing"/>
    <x v="13"/>
    <x v="2"/>
  </r>
  <r>
    <n v="475"/>
    <s v="Principal Data Scientist"/>
    <s v="$135K-$211K (Glassdoor est.)"/>
    <n v="135000"/>
    <n v="211000"/>
    <x v="198"/>
    <s v="Northrop Grumman"/>
    <s v="San Jose"/>
    <x v="6"/>
    <s v="Aerospace &amp; Defense"/>
    <x v="0"/>
    <x v="7"/>
  </r>
  <r>
    <n v="476"/>
    <s v="Data Engineer"/>
    <s v="$57K-$80K (Glassdoor est.)"/>
    <n v="57000"/>
    <n v="80000"/>
    <x v="176"/>
    <s v="Saama Technologies Inc"/>
    <s v="Phoenix"/>
    <x v="26"/>
    <s v="Biotech &amp; Pharmaceuticals"/>
    <x v="8"/>
    <x v="4"/>
  </r>
  <r>
    <n v="477"/>
    <s v="Data Scientist - Alpha Insights"/>
    <s v="$129K-$215K (Glassdoor est.)"/>
    <n v="129000"/>
    <n v="215000"/>
    <x v="199"/>
    <s v="Two Sigma"/>
    <s v="New York"/>
    <x v="4"/>
    <s v="Investment Banking &amp; Asset Management"/>
    <x v="5"/>
    <x v="4"/>
  </r>
  <r>
    <n v="478"/>
    <s v="Data Scientist, Office Of Data Science"/>
    <s v="$86K-$143K (Glassdoor est.)"/>
    <n v="86000"/>
    <n v="143000"/>
    <x v="4"/>
    <s v="Liberty Mutual Insurance"/>
    <s v="Boston"/>
    <x v="8"/>
    <s v="Insurance Carriers"/>
    <x v="10"/>
    <x v="7"/>
  </r>
  <r>
    <n v="479"/>
    <s v="Associate Principal Scientist, Pharmacogenomics"/>
    <s v="$63K-$127K (Glassdoor est.)"/>
    <n v="63000"/>
    <n v="127000"/>
    <x v="5"/>
    <s v="AstraZeneca"/>
    <s v="Gaithersburg"/>
    <x v="1"/>
    <s v="Biotech &amp; Pharmaceuticals"/>
    <x v="8"/>
    <x v="7"/>
  </r>
  <r>
    <n v="480"/>
    <s v="Data Scientist - Systems Engineering"/>
    <s v="$50K-$89K (Glassdoor est.)"/>
    <n v="50000"/>
    <n v="89000"/>
    <x v="200"/>
    <s v="MITRE"/>
    <s v="Bedford"/>
    <x v="8"/>
    <s v="Federal Agencies"/>
    <x v="15"/>
    <x v="5"/>
  </r>
  <r>
    <n v="481"/>
    <s v="Data Engineer"/>
    <s v="$43K-$86K (Glassdoor est.)"/>
    <n v="43000"/>
    <n v="86000"/>
    <x v="159"/>
    <s v="Guidepoint"/>
    <s v="New York"/>
    <x v="4"/>
    <s v="Research &amp; Development"/>
    <x v="2"/>
    <x v="4"/>
  </r>
  <r>
    <n v="482"/>
    <s v="Scientist, Bacteriology"/>
    <s v="$74K-$149K (Glassdoor est.)"/>
    <n v="74000"/>
    <n v="149000"/>
    <x v="160"/>
    <s v="Cerus Corporation"/>
    <s v="Concord"/>
    <x v="6"/>
    <s v="Biotech &amp; Pharmaceuticals"/>
    <x v="8"/>
    <x v="6"/>
  </r>
  <r>
    <n v="483"/>
    <s v="Data Scientist"/>
    <s v="$71K-$124K (Glassdoor est.)"/>
    <n v="71000"/>
    <n v="124000"/>
    <x v="51"/>
    <s v="Strategic Financial Solutions"/>
    <s v="New York"/>
    <x v="4"/>
    <s v="Consumer Product Rental"/>
    <x v="22"/>
    <x v="4"/>
  </r>
  <r>
    <n v="484"/>
    <s v="Associate Director, Platform And Devops- Data Engineering And Aritifical Intelligence"/>
    <s v="$113K-$196K (Glassdoor est.)"/>
    <n v="113000"/>
    <n v="196000"/>
    <x v="43"/>
    <s v="Takeda Pharmaceuticals"/>
    <s v="Cambridge"/>
    <x v="8"/>
    <s v="Biotech &amp; Pharmaceuticals"/>
    <x v="8"/>
    <x v="7"/>
  </r>
  <r>
    <n v="485"/>
    <s v="Senior Research Scientist-Machine Learning"/>
    <s v="$81K-$167K (Glassdoor est.)"/>
    <n v="81000"/>
    <n v="167000"/>
    <x v="59"/>
    <s v="Software Engineering Institute"/>
    <s v="Pittsburgh"/>
    <x v="20"/>
    <s v="Colleges &amp; Universities"/>
    <x v="16"/>
    <x v="4"/>
  </r>
  <r>
    <n v="486"/>
    <s v="Data Scientist"/>
    <s v="$69K-$121K (Glassdoor est.)"/>
    <n v="69000"/>
    <n v="121000"/>
    <x v="5"/>
    <s v="Remedy BPCI Partners, LLC."/>
    <s v="New York"/>
    <x v="4"/>
    <s v="Health Care Services &amp; Hospitals"/>
    <x v="1"/>
    <x v="4"/>
  </r>
  <r>
    <n v="487"/>
    <s v="Senior Data Scientist"/>
    <s v="$97K-$160K (Glassdoor est.)"/>
    <n v="97000"/>
    <n v="160000"/>
    <x v="50"/>
    <s v="Maven Wave Partners"/>
    <s v="Chicago"/>
    <x v="11"/>
    <s v="Consulting"/>
    <x v="2"/>
    <x v="0"/>
  </r>
  <r>
    <n v="488"/>
    <s v="Principal Data Scientist"/>
    <s v="$150K-$238K (Glassdoor est.)"/>
    <n v="150000"/>
    <n v="238000"/>
    <x v="201"/>
    <s v="The Climate Corporation"/>
    <s v="San Francisco"/>
    <x v="6"/>
    <s v="Enterprise Software &amp; Network Solutions"/>
    <x v="6"/>
    <x v="4"/>
  </r>
  <r>
    <n v="489"/>
    <s v="Data Scientist"/>
    <s v="$77K-$132K (Glassdoor est.)"/>
    <n v="77000"/>
    <n v="132000"/>
    <x v="72"/>
    <s v="Crossix Solutions"/>
    <s v="New York"/>
    <x v="4"/>
    <s v="Advertising &amp; Marketing"/>
    <x v="2"/>
    <x v="4"/>
  </r>
  <r>
    <n v="490"/>
    <s v="Data Engineer - Consultant (Charlotte Based)"/>
    <s v="$59K-$112K (Glassdoor est.)"/>
    <n v="59000"/>
    <n v="112000"/>
    <x v="63"/>
    <s v="Clarity Insights"/>
    <s v="Charlotte"/>
    <x v="25"/>
    <s v="IT Services"/>
    <x v="6"/>
    <x v="4"/>
  </r>
  <r>
    <n v="491"/>
    <s v="Data Analyst 1, Full-Time Contract Worker For Up To 12 Months"/>
    <s v="$35K-$65K (Glassdoor est.)"/>
    <n v="35000"/>
    <n v="65000"/>
    <x v="136"/>
    <s v="The Church of Jesus Christ of Latter-day Saints"/>
    <s v="Salt Lake City"/>
    <x v="29"/>
    <s v="Religious Organizations"/>
    <x v="19"/>
    <x v="4"/>
  </r>
  <r>
    <n v="492"/>
    <s v="Data Engineer"/>
    <s v="$79K-$147K (Glassdoor est.)"/>
    <n v="79000"/>
    <n v="147000"/>
    <x v="202"/>
    <s v="NCSOFT"/>
    <s v="Aliso Viejo"/>
    <x v="6"/>
    <s v="Video Games"/>
    <x v="9"/>
    <x v="7"/>
  </r>
  <r>
    <n v="493"/>
    <s v="Scientist, Immuno-Oncology"/>
    <s v="$62K-$119K (Glassdoor est.)"/>
    <n v="62000"/>
    <n v="119000"/>
    <x v="151"/>
    <s v="GSK"/>
    <s v="Cambridge"/>
    <x v="8"/>
    <s v="Biotech &amp; Pharmaceuticals"/>
    <x v="8"/>
    <x v="7"/>
  </r>
  <r>
    <n v="494"/>
    <s v="Senior Data Scientist"/>
    <s v="$119K-$187K (Glassdoor est.)"/>
    <n v="119000"/>
    <n v="187000"/>
    <x v="187"/>
    <s v="Factual"/>
    <s v="Los Angeles"/>
    <x v="6"/>
    <s v="Computer Hardware &amp; Software"/>
    <x v="6"/>
    <x v="4"/>
  </r>
  <r>
    <n v="495"/>
    <s v="Products Data Analyst Ii"/>
    <s v="$90K-$157K (Glassdoor est.)"/>
    <n v="90000"/>
    <n v="157000"/>
    <x v="193"/>
    <s v="TriNet"/>
    <s v="Dublin"/>
    <x v="6"/>
    <s v="Consulting"/>
    <x v="2"/>
    <x v="1"/>
  </r>
  <r>
    <n v="496"/>
    <s v="Lead Data Analyst"/>
    <s v="$32K-$62K (Glassdoor est.)"/>
    <n v="32000"/>
    <n v="62000"/>
    <x v="203"/>
    <s v="Signpost"/>
    <s v="New York"/>
    <x v="4"/>
    <s v="Internet"/>
    <x v="6"/>
    <x v="9"/>
  </r>
  <r>
    <n v="497"/>
    <s v="Analytics Manager - Data Mart"/>
    <s v="$42K-$86K (Glassdoor est.)"/>
    <n v="42000"/>
    <n v="86000"/>
    <x v="124"/>
    <s v="Central California Alliance for Health"/>
    <s v="Scotts Valley"/>
    <x v="6"/>
    <s v="Health Care Services &amp; Hospitals"/>
    <x v="1"/>
    <x v="3"/>
  </r>
  <r>
    <n v="498"/>
    <s v="Data Science Engineer - Mobile"/>
    <s v="$116K-$208K (Glassdoor est.)"/>
    <n v="116000"/>
    <n v="208000"/>
    <x v="175"/>
    <s v="Adobe"/>
    <s v="San Jose"/>
    <x v="6"/>
    <s v="Computer Hardware &amp; Software"/>
    <x v="6"/>
    <x v="10"/>
  </r>
  <r>
    <n v="499"/>
    <s v="Senior Data Scientist - R&amp;D Oncology"/>
    <s v="$102K-$172K (Glassdoor est.)"/>
    <n v="102000"/>
    <n v="172000"/>
    <x v="161"/>
    <s v="AstraZeneca"/>
    <s v="New York"/>
    <x v="4"/>
    <s v="Biotech &amp; Pharmaceuticals"/>
    <x v="8"/>
    <x v="7"/>
  </r>
  <r>
    <n v="500"/>
    <s v="Sr. Data Engineer - Contract-To-Hire (Java)"/>
    <s v="$69K-$127K (Glassdoor est.)"/>
    <n v="69000"/>
    <n v="127000"/>
    <x v="56"/>
    <s v="Pilot Flying J Travel Centers LLC"/>
    <s v="Knoxville"/>
    <x v="30"/>
    <s v="Gas Stations"/>
    <x v="7"/>
    <x v="7"/>
  </r>
  <r>
    <n v="501"/>
    <s v="Data Scientist"/>
    <s v="$86K-$144K (Glassdoor est.)"/>
    <n v="86000"/>
    <n v="144000"/>
    <x v="40"/>
    <s v="Swiss Re"/>
    <s v="Armonk"/>
    <x v="4"/>
    <s v="Insurance Agencies &amp; Brokerages"/>
    <x v="10"/>
    <x v="7"/>
  </r>
  <r>
    <n v="502"/>
    <s v="Senior Data Scientist"/>
    <s v="$102K-$165K (Glassdoor est.)"/>
    <n v="102000"/>
    <n v="165000"/>
    <x v="204"/>
    <s v="Sartorius"/>
    <s v="Arvada"/>
    <x v="10"/>
    <s v="Biotech &amp; Pharmaceuticals"/>
    <x v="8"/>
    <x v="5"/>
  </r>
  <r>
    <n v="503"/>
    <s v="Data Engineer"/>
    <s v="$74K-$124K (Glassdoor est.)"/>
    <n v="74000"/>
    <n v="124000"/>
    <x v="68"/>
    <s v="Pinnacol Assurance"/>
    <s v="Denver"/>
    <x v="10"/>
    <s v="Insurance Carriers"/>
    <x v="10"/>
    <x v="3"/>
  </r>
  <r>
    <n v="504"/>
    <s v="Food Scientist - Developer"/>
    <s v="$40K-$68K (Glassdoor est.)"/>
    <n v="40000"/>
    <n v="68000"/>
    <x v="125"/>
    <s v="Palermo's Pizza"/>
    <s v="Milwaukee"/>
    <x v="24"/>
    <s v="Food &amp; Beverage Manufacturing"/>
    <x v="13"/>
    <x v="4"/>
  </r>
  <r>
    <n v="505"/>
    <s v="Senior Data Engineer"/>
    <s v="$76K-$142K (Glassdoor est.)"/>
    <n v="76000"/>
    <n v="142000"/>
    <x v="140"/>
    <s v="Equian LLC"/>
    <s v="Franklin"/>
    <x v="30"/>
    <s v="Health Care Services &amp; Hospitals"/>
    <x v="1"/>
    <x v="4"/>
  </r>
  <r>
    <n v="506"/>
    <s v="Data Engineer"/>
    <s v="$76K-$142K (Glassdoor est.)"/>
    <n v="76000"/>
    <n v="142000"/>
    <x v="140"/>
    <s v="MetroStar Systems"/>
    <s v="Rockville"/>
    <x v="1"/>
    <s v="IT Services"/>
    <x v="6"/>
    <x v="6"/>
  </r>
  <r>
    <n v="507"/>
    <s v="Senior Data Scientist"/>
    <s v="$108K-$171K (Glassdoor est.)"/>
    <n v="108000"/>
    <n v="171000"/>
    <x v="45"/>
    <s v="MathWorks"/>
    <s v="Natick"/>
    <x v="8"/>
    <s v="Computer Hardware &amp; Software"/>
    <x v="6"/>
    <x v="5"/>
  </r>
  <r>
    <n v="508"/>
    <s v="Director Ii, Data Science - Grm Actuarial"/>
    <s v="$202K-$306K (Glassdoor est.)"/>
    <n v="202000"/>
    <n v="306000"/>
    <x v="162"/>
    <s v="Liberty Mutual Insurance"/>
    <s v="Chicago"/>
    <x v="11"/>
    <s v="Insurance Carriers"/>
    <x v="10"/>
    <x v="7"/>
  </r>
  <r>
    <n v="509"/>
    <s v="Machine Learning Engineer"/>
    <s v="$91K-$159K (Glassdoor est.)"/>
    <n v="91000"/>
    <n v="159000"/>
    <x v="146"/>
    <s v="Information Builders"/>
    <s v="New York"/>
    <x v="4"/>
    <s v="Computer Hardware &amp; Software"/>
    <x v="6"/>
    <x v="4"/>
  </r>
  <r>
    <n v="510"/>
    <s v="Sr Expert Data Science, Advanced Visual Analytics (Associate Level)"/>
    <s v="$80K-$133K (Glassdoor est.)"/>
    <n v="80000"/>
    <n v="133000"/>
    <x v="66"/>
    <s v="Novartis"/>
    <s v="Cambridge"/>
    <x v="8"/>
    <s v="Biotech &amp; Pharmaceuticals"/>
    <x v="8"/>
    <x v="7"/>
  </r>
  <r>
    <n v="511"/>
    <s v="Scientist, Molecular/Cellular Biologist"/>
    <s v="$49K-$97K (Glassdoor est.)"/>
    <n v="49000"/>
    <n v="97000"/>
    <x v="163"/>
    <s v="Audentes Therapeutics"/>
    <s v="South San Francisco"/>
    <x v="6"/>
    <s v="Biotech &amp; Pharmaceuticals"/>
    <x v="8"/>
    <x v="4"/>
  </r>
  <r>
    <n v="512"/>
    <s v="Staff Scientist-Downstream Process Development"/>
    <s v="$49K-$113K (Glassdoor est.)"/>
    <n v="49000"/>
    <n v="113000"/>
    <x v="37"/>
    <s v="Advanced BioScience Laboratories"/>
    <s v="Rockville"/>
    <x v="1"/>
    <s v="Biotech &amp; Pharmaceuticals"/>
    <x v="8"/>
    <x v="6"/>
  </r>
  <r>
    <n v="513"/>
    <s v="Scientist - Analytical Services"/>
    <s v="$65K-$134K (Glassdoor est.)"/>
    <n v="65000"/>
    <n v="134000"/>
    <x v="24"/>
    <s v="Reynolds American"/>
    <s v="Winston-Salem"/>
    <x v="25"/>
    <s v="Consumer Products Manufacturing"/>
    <x v="13"/>
    <x v="7"/>
  </r>
  <r>
    <n v="514"/>
    <s v="Associate Data Analyst- Graduate Development Program"/>
    <s v="$32K-$59K (Glassdoor est.)"/>
    <n v="32000"/>
    <n v="59000"/>
    <x v="164"/>
    <s v="National Interstate"/>
    <s v="Richfield"/>
    <x v="17"/>
    <s v="Insurance Carriers"/>
    <x v="10"/>
    <x v="3"/>
  </r>
  <r>
    <n v="515"/>
    <s v="It Associate Data Analyst"/>
    <s v="$39K-$69K (Glassdoor est.)"/>
    <n v="39000"/>
    <n v="69000"/>
    <x v="125"/>
    <s v="The Hanover Insurance Group"/>
    <s v="Worcester"/>
    <x v="8"/>
    <s v="Insurance Carriers"/>
    <x v="10"/>
    <x v="10"/>
  </r>
  <r>
    <n v="516"/>
    <s v="Sr. Data Engineer"/>
    <s v="$87K-$158K (Glassdoor est.)"/>
    <n v="87000"/>
    <n v="158000"/>
    <x v="165"/>
    <s v="Moser Consulting"/>
    <s v="Indianapolis"/>
    <x v="22"/>
    <s v="Consulting"/>
    <x v="2"/>
    <x v="6"/>
  </r>
  <r>
    <n v="517"/>
    <s v="Clinical Data Analyst"/>
    <s v="$27K-$48K (Glassdoor est.)"/>
    <n v="27000"/>
    <n v="48000"/>
    <x v="205"/>
    <s v="Greenway Health"/>
    <s v="Tampa"/>
    <x v="2"/>
    <s v="Enterprise Software &amp; Network Solutions"/>
    <x v="6"/>
    <x v="2"/>
  </r>
  <r>
    <n v="518"/>
    <s v="Business Data Analyst"/>
    <s v="$36K-$71K (Glassdoor est.)"/>
    <n v="36000"/>
    <n v="71000"/>
    <x v="62"/>
    <s v="Fareportal"/>
    <s v="New York"/>
    <x v="4"/>
    <s v="Travel Agencies"/>
    <x v="18"/>
    <x v="1"/>
  </r>
  <r>
    <n v="519"/>
    <s v="Senior Insurance Data Scientist"/>
    <s v="$107K-$173K (Glassdoor est.)"/>
    <n v="107000"/>
    <n v="173000"/>
    <x v="9"/>
    <s v="TransUnion"/>
    <s v="Chicago"/>
    <x v="11"/>
    <s v="Financial Analytics &amp; Research"/>
    <x v="5"/>
    <x v="5"/>
  </r>
  <r>
    <n v="520"/>
    <s v="Senior Data Science Systems Engineer"/>
    <s v="$56K-$99K (Glassdoor est.)"/>
    <n v="56000"/>
    <n v="99000"/>
    <x v="60"/>
    <s v="MITRE"/>
    <s v="Hampton"/>
    <x v="7"/>
    <s v="Federal Agencies"/>
    <x v="15"/>
    <x v="5"/>
  </r>
  <r>
    <n v="521"/>
    <s v="Senior Scientist - Regulatory Submissions"/>
    <s v="$80K-$155K (Glassdoor est.)"/>
    <n v="80000"/>
    <n v="155000"/>
    <x v="166"/>
    <s v="Reynolds American"/>
    <s v="Winston-Salem"/>
    <x v="25"/>
    <s v="Consumer Products Manufacturing"/>
    <x v="13"/>
    <x v="7"/>
  </r>
  <r>
    <n v="522"/>
    <s v="Scientist - Biomarker And Flow Cytometry"/>
    <s v="$43K-$98K (Glassdoor est.)"/>
    <n v="43000"/>
    <n v="98000"/>
    <x v="117"/>
    <s v="Crown Bioscience"/>
    <s v="San Diego"/>
    <x v="6"/>
    <s v="Biotech &amp; Pharmaceuticals"/>
    <x v="8"/>
    <x v="0"/>
  </r>
  <r>
    <n v="523"/>
    <s v="Associate Scientist, Lc/Ms Biologics"/>
    <s v="$44K-$96K (Glassdoor est.)"/>
    <n v="44000"/>
    <n v="96000"/>
    <x v="167"/>
    <s v="Q2 Solutions"/>
    <s v="Ithaca"/>
    <x v="4"/>
    <s v="Biotech &amp; Pharmaceuticals"/>
    <x v="8"/>
    <x v="4"/>
  </r>
  <r>
    <n v="524"/>
    <s v="Revenue Analytics Manager"/>
    <s v="$45K-$78K (Glassdoor est.)"/>
    <n v="45000"/>
    <n v="78000"/>
    <x v="74"/>
    <s v="HOVER"/>
    <s v="San Francisco"/>
    <x v="6"/>
    <s v="Computer Hardware &amp; Software"/>
    <x v="6"/>
    <x v="6"/>
  </r>
  <r>
    <n v="525"/>
    <s v="Sr. Scientist Method Development"/>
    <s v="$50K-$110K (Glassdoor est.)"/>
    <n v="50000"/>
    <n v="110000"/>
    <x v="168"/>
    <s v="Q2 Solutions"/>
    <s v="Marietta"/>
    <x v="21"/>
    <s v="Biotech &amp; Pharmaceuticals"/>
    <x v="8"/>
    <x v="4"/>
  </r>
  <r>
    <n v="526"/>
    <s v="Data Scientist"/>
    <s v="$60K-$99K (Glassdoor est.)"/>
    <n v="60000"/>
    <n v="99000"/>
    <x v="48"/>
    <s v="Oversight Systems"/>
    <s v="Atlanta"/>
    <x v="21"/>
    <s v="Computer Hardware &amp; Software"/>
    <x v="6"/>
    <x v="6"/>
  </r>
  <r>
    <n v="527"/>
    <s v="Data Scientist - Sales"/>
    <s v="$130K-$206K (Glassdoor est.)"/>
    <n v="130000"/>
    <n v="206000"/>
    <x v="92"/>
    <s v="Confluent"/>
    <s v="Mountain View"/>
    <x v="6"/>
    <s v="Computer Hardware &amp; Software"/>
    <x v="6"/>
    <x v="2"/>
  </r>
  <r>
    <n v="528"/>
    <s v="It - Data Engineer Ii"/>
    <s v="$61K-$119K (Glassdoor est.)"/>
    <n v="61000"/>
    <n v="119000"/>
    <x v="142"/>
    <s v="Arbella Insurance"/>
    <s v="Quincy"/>
    <x v="8"/>
    <s v="Insurance Carriers"/>
    <x v="10"/>
    <x v="2"/>
  </r>
  <r>
    <n v="529"/>
    <s v="Senior Data Analyst"/>
    <s v="$99K-$178K (Glassdoor est.)"/>
    <n v="99000"/>
    <n v="178000"/>
    <x v="173"/>
    <s v="Life360"/>
    <s v="San Francisco"/>
    <x v="6"/>
    <s v="Computer Hardware &amp; Software"/>
    <x v="6"/>
    <x v="4"/>
  </r>
  <r>
    <n v="530"/>
    <s v="Principal, Data Science - Advanced Analytics"/>
    <s v="$86K-$137K (Glassdoor est.)"/>
    <n v="86000"/>
    <n v="137000"/>
    <x v="160"/>
    <s v="IQVIA"/>
    <s v="Plymouth Meeting"/>
    <x v="20"/>
    <s v="Biotech &amp; Pharmaceuticals"/>
    <x v="8"/>
    <x v="1"/>
  </r>
  <r>
    <n v="531"/>
    <s v="Data Science Project Manager"/>
    <s v="$37K-$100K (Glassdoor est.)"/>
    <n v="37000"/>
    <n v="100000"/>
    <x v="176"/>
    <s v="MassMutual"/>
    <s v="Boston"/>
    <x v="8"/>
    <s v="Insurance Carriers"/>
    <x v="10"/>
    <x v="7"/>
  </r>
  <r>
    <n v="532"/>
    <s v="Sr Scientist, Immuno-Oncology - Oncology"/>
    <s v="$58K-$111K (Glassdoor est.)"/>
    <n v="58000"/>
    <n v="111000"/>
    <x v="99"/>
    <s v="GSK"/>
    <s v="Cambridge"/>
    <x v="8"/>
    <s v="Biotech &amp; Pharmaceuticals"/>
    <x v="8"/>
    <x v="7"/>
  </r>
  <r>
    <n v="533"/>
    <s v="Senior Data Engineer"/>
    <s v="$72K-$133K (Glassdoor est.)"/>
    <n v="72000"/>
    <n v="133000"/>
    <x v="144"/>
    <s v="Eventbrite"/>
    <s v="Nashville"/>
    <x v="30"/>
    <s v="Internet"/>
    <x v="6"/>
    <x v="2"/>
  </r>
  <r>
    <n v="534"/>
    <s v="Project Scientist - Auton Lab, Robotics Institute"/>
    <s v="$56K-$91K (Glassdoor est.)"/>
    <n v="56000"/>
    <n v="91000"/>
    <x v="6"/>
    <s v="Software Engineering Institute"/>
    <s v="Pittsburgh"/>
    <x v="20"/>
    <s v="Colleges &amp; Universities"/>
    <x v="16"/>
    <x v="4"/>
  </r>
  <r>
    <n v="535"/>
    <s v="Research Scientist - Security And Privacy"/>
    <s v="$61K-$126K (Glassdoor est.)"/>
    <n v="61000"/>
    <n v="126000"/>
    <x v="118"/>
    <s v="Riverside Research Institute"/>
    <s v="Beavercreek"/>
    <x v="17"/>
    <s v="Federal Agencies"/>
    <x v="15"/>
    <x v="0"/>
  </r>
  <r>
    <n v="536"/>
    <s v="Data Science Manager"/>
    <s v="$95K-$160K (Glassdoor est.)"/>
    <n v="95000"/>
    <n v="160000"/>
    <x v="206"/>
    <s v="Numeric, LLC"/>
    <s v="Allentown"/>
    <x v="20"/>
    <s v="Staffing &amp; Outsourcing"/>
    <x v="2"/>
    <x v="11"/>
  </r>
  <r>
    <n v="537"/>
    <s v="Data Analyst 2 (Missionary Department)"/>
    <s v="$53K-$91K (Glassdoor est.)"/>
    <n v="53000"/>
    <n v="91000"/>
    <x v="0"/>
    <s v="The Church of Jesus Christ of Latter-day Saints"/>
    <s v="Salt Lake City"/>
    <x v="29"/>
    <s v="Religious Organizations"/>
    <x v="19"/>
    <x v="4"/>
  </r>
  <r>
    <n v="538"/>
    <s v="Enterprise Architect, Data"/>
    <s v="$101K-$158K (Glassdoor est.)"/>
    <n v="101000"/>
    <n v="158000"/>
    <x v="169"/>
    <s v="MassMutual"/>
    <s v="Boston"/>
    <x v="8"/>
    <s v="Insurance Carriers"/>
    <x v="10"/>
    <x v="7"/>
  </r>
  <r>
    <n v="539"/>
    <s v="Supply Chain Data Analyst"/>
    <s v="$33K-$61K (Glassdoor est.)"/>
    <n v="33000"/>
    <n v="61000"/>
    <x v="203"/>
    <s v="Icon Health and Fitness"/>
    <s v="Logan"/>
    <x v="29"/>
    <s v="Consumer Products Manufacturing"/>
    <x v="13"/>
    <x v="3"/>
  </r>
  <r>
    <n v="540"/>
    <s v="Data Engineer - Etl"/>
    <s v="$44K-$86K (Glassdoor est.)"/>
    <n v="44000"/>
    <n v="86000"/>
    <x v="127"/>
    <s v="Shipt"/>
    <s v="Birmingham"/>
    <x v="18"/>
    <s v="Consumer Product Rental"/>
    <x v="22"/>
    <x v="4"/>
  </r>
  <r>
    <n v="541"/>
    <s v="Corporate Risk Data Analyst (Sql Based) - Milwaukee Or"/>
    <s v="$43K-$77K (Glassdoor est.)"/>
    <n v="43000"/>
    <n v="77000"/>
    <x v="150"/>
    <s v="Associated Banc-Corp"/>
    <s v="Green Bay"/>
    <x v="24"/>
    <s v="Banks &amp; Credit Unions"/>
    <x v="5"/>
    <x v="5"/>
  </r>
  <r>
    <n v="542"/>
    <s v="Senior Manager, Epidemiologic Data Scientist"/>
    <s v="$125K-$210K (Glassdoor est.)"/>
    <n v="125000"/>
    <n v="210000"/>
    <x v="170"/>
    <s v="Pfizer"/>
    <s v="New York"/>
    <x v="4"/>
    <s v="Biotech &amp; Pharmaceuticals"/>
    <x v="8"/>
    <x v="7"/>
  </r>
  <r>
    <n v="543"/>
    <s v="Marketing Data Analyst, May 2020 Undergrad"/>
    <s v="$44K-$86K (Glassdoor est.)"/>
    <n v="44000"/>
    <n v="86000"/>
    <x v="127"/>
    <s v="Fareportal"/>
    <s v="New York"/>
    <x v="4"/>
    <s v="Travel Agencies"/>
    <x v="18"/>
    <x v="1"/>
  </r>
  <r>
    <n v="544"/>
    <s v="Senior Data Analyst"/>
    <s v="$69K-$119K (Glassdoor est.)"/>
    <n v="69000"/>
    <n v="119000"/>
    <x v="192"/>
    <s v="Novetta"/>
    <s v="Herndon"/>
    <x v="7"/>
    <s v="Enterprise Software &amp; Network Solutions"/>
    <x v="6"/>
    <x v="2"/>
  </r>
  <r>
    <n v="545"/>
    <s v="Senior Data Analyst"/>
    <s v="$65K-$110K (Glassdoor est.)"/>
    <n v="65000"/>
    <n v="110000"/>
    <x v="1"/>
    <s v="Moda Operandi"/>
    <s v="New York"/>
    <x v="4"/>
    <s v="Department, Clothing, &amp; Shoe Stores"/>
    <x v="7"/>
    <x v="2"/>
  </r>
  <r>
    <n v="546"/>
    <s v="Senior Data Engineer"/>
    <s v="$67K-$127K (Glassdoor est.)"/>
    <n v="67000"/>
    <n v="127000"/>
    <x v="93"/>
    <s v="Novetta"/>
    <s v="Reston"/>
    <x v="7"/>
    <s v="Enterprise Software &amp; Network Solutions"/>
    <x v="6"/>
    <x v="2"/>
  </r>
  <r>
    <n v="547"/>
    <s v="Senior Data Engineer"/>
    <s v="$78K-$147K (Glassdoor est.)"/>
    <n v="78000"/>
    <n v="147000"/>
    <x v="20"/>
    <s v="Genesys"/>
    <s v="Durham"/>
    <x v="25"/>
    <s v="Computer Hardware &amp; Software"/>
    <x v="6"/>
    <x v="5"/>
  </r>
  <r>
    <n v="548"/>
    <s v="Data Modeler (Analytical Systems)"/>
    <s v="$66K-$117K (Glassdoor est.)"/>
    <n v="66000"/>
    <n v="117000"/>
    <x v="115"/>
    <s v="MassMutual"/>
    <s v="Boston"/>
    <x v="8"/>
    <s v="Insurance Carriers"/>
    <x v="10"/>
    <x v="7"/>
  </r>
  <r>
    <n v="549"/>
    <s v="Data Modeler - Data Solutions Engineer"/>
    <s v="$37K-$66K (Glassdoor est.)"/>
    <n v="37000"/>
    <n v="66000"/>
    <x v="107"/>
    <s v="Liberty Mutual Insurance"/>
    <s v="Indianapolis"/>
    <x v="22"/>
    <s v="Insurance Carriers"/>
    <x v="10"/>
    <x v="7"/>
  </r>
  <r>
    <n v="550"/>
    <s v="Data Scientist In Translational Medicine"/>
    <s v="$86K-$143K (Glassdoor est.)"/>
    <n v="86000"/>
    <n v="143000"/>
    <x v="4"/>
    <s v="Novartis"/>
    <s v="Cambridge"/>
    <x v="8"/>
    <s v="Biotech &amp; Pharmaceuticals"/>
    <x v="8"/>
    <x v="7"/>
  </r>
  <r>
    <n v="551"/>
    <s v="Data Scientist"/>
    <s v="$84K-$146K (Glassdoor est.)"/>
    <n v="84000"/>
    <n v="146000"/>
    <x v="40"/>
    <s v="USEReady"/>
    <s v="New York"/>
    <x v="4"/>
    <s v="Consulting"/>
    <x v="2"/>
    <x v="9"/>
  </r>
  <r>
    <n v="552"/>
    <s v="Product Manager/Data Evangelist"/>
    <s v="$50K-$98K (Glassdoor est.)"/>
    <n v="50000"/>
    <n v="98000"/>
    <x v="182"/>
    <s v="Numeric, LLC"/>
    <s v="Phila"/>
    <x v="20"/>
    <s v="Staffing &amp; Outsourcing"/>
    <x v="2"/>
    <x v="11"/>
  </r>
  <r>
    <n v="553"/>
    <s v="Associate Environmental Scientist - Wildlife Biologist"/>
    <s v="$38K-$64K (Glassdoor est.)"/>
    <n v="38000"/>
    <n v="64000"/>
    <x v="172"/>
    <s v="QK"/>
    <s v="Clovis"/>
    <x v="6"/>
    <s v="Architectural &amp; Engineering Services"/>
    <x v="2"/>
    <x v="9"/>
  </r>
  <r>
    <n v="554"/>
    <s v="Sr Data Engineer (Sr Bi Developer)"/>
    <s v="$90K-$110K(Employer est.)"/>
    <n v="90000"/>
    <n v="110000"/>
    <x v="94"/>
    <s v="Tivity Health"/>
    <s v="Chandler"/>
    <x v="26"/>
    <s v="Health Care Services &amp; Hospitals"/>
    <x v="1"/>
    <x v="4"/>
  </r>
  <r>
    <n v="555"/>
    <s v="Senior Data Scientist - Visualization, Novartis Ai Innovation Lab"/>
    <s v="$92K-$150K (Glassdoor est.)"/>
    <n v="92000"/>
    <n v="150000"/>
    <x v="26"/>
    <s v="Novartis"/>
    <s v="Cambridge"/>
    <x v="8"/>
    <s v="Biotech &amp; Pharmaceuticals"/>
    <x v="8"/>
    <x v="7"/>
  </r>
  <r>
    <n v="556"/>
    <s v="Senior Data Analyst/Scientist"/>
    <s v="$90K-$153K (Glassdoor est.)"/>
    <n v="90000"/>
    <n v="153000"/>
    <x v="207"/>
    <s v="Demandbase"/>
    <s v="San Francisco"/>
    <x v="6"/>
    <s v="Computer Hardware &amp; Software"/>
    <x v="6"/>
    <x v="2"/>
  </r>
  <r>
    <n v="557"/>
    <s v="Associate, Data Science, Internal Audit"/>
    <s v="$43K-$82K (Glassdoor est.)"/>
    <n v="43000"/>
    <n v="82000"/>
    <x v="158"/>
    <s v="Santander"/>
    <s v="Boston"/>
    <x v="8"/>
    <s v="Banks &amp; Credit Unions"/>
    <x v="5"/>
    <x v="7"/>
  </r>
  <r>
    <n v="558"/>
    <s v="Senior Lidar Data Scientist"/>
    <s v="$93K-$151K (Glassdoor est.)"/>
    <n v="93000"/>
    <n v="151000"/>
    <x v="84"/>
    <s v="Luminar Technologies"/>
    <s v="Orlando"/>
    <x v="2"/>
    <s v="Computer Hardware &amp; Software"/>
    <x v="6"/>
    <x v="4"/>
  </r>
  <r>
    <n v="559"/>
    <s v="Data Engineer"/>
    <s v="$61K-$109K (Glassdoor est.)"/>
    <n v="61000"/>
    <n v="109000"/>
    <x v="2"/>
    <s v="BRMi"/>
    <s v="Chantilly"/>
    <x v="7"/>
    <s v="IT Services"/>
    <x v="6"/>
    <x v="4"/>
  </r>
  <r>
    <n v="560"/>
    <s v="Data Engineer"/>
    <s v="$42K-$79K (Glassdoor est.)"/>
    <n v="42000"/>
    <n v="79000"/>
    <x v="145"/>
    <s v="IntraEdge"/>
    <s v="Scottsdale"/>
    <x v="26"/>
    <s v="IT Services"/>
    <x v="6"/>
    <x v="0"/>
  </r>
  <r>
    <n v="561"/>
    <s v="Lead Data Scientist"/>
    <s v="$139K-$221K (Glassdoor est.)"/>
    <n v="139000"/>
    <n v="221000"/>
    <x v="171"/>
    <s v="Zest AI"/>
    <s v="Burbank"/>
    <x v="6"/>
    <s v="Financial Analytics &amp; Research"/>
    <x v="5"/>
    <x v="0"/>
  </r>
  <r>
    <n v="562"/>
    <s v="Technology-Minded, Data Professional Opportunities"/>
    <s v="$40K-$101K (Glassdoor est.)"/>
    <n v="40000"/>
    <n v="101000"/>
    <x v="117"/>
    <s v="Veterans United Home Loans"/>
    <s v="Columbia"/>
    <x v="19"/>
    <s v="Lending"/>
    <x v="5"/>
    <x v="4"/>
  </r>
  <r>
    <n v="563"/>
    <s v="Big Data Engineer"/>
    <s v="$84K-$153K (Glassdoor est.)"/>
    <n v="84000"/>
    <n v="153000"/>
    <x v="208"/>
    <s v="Peraton"/>
    <s v="Chantilly"/>
    <x v="7"/>
    <s v="Aerospace &amp; Defense"/>
    <x v="0"/>
    <x v="5"/>
  </r>
  <r>
    <n v="564"/>
    <s v="Salesforce Analytics Consultant"/>
    <s v="$52K-$81K (Glassdoor est.)"/>
    <n v="52000"/>
    <n v="81000"/>
    <x v="52"/>
    <s v="Emtec, Inc."/>
    <s v="Chicago"/>
    <x v="11"/>
    <s v="Enterprise Software &amp; Network Solutions"/>
    <x v="6"/>
    <x v="2"/>
  </r>
  <r>
    <n v="565"/>
    <s v="Managing Data Scientist/Ml Engineer"/>
    <s v="$81K-$134K (Glassdoor est.)"/>
    <n v="81000"/>
    <n v="134000"/>
    <x v="80"/>
    <s v="PA Consulting"/>
    <s v="Boston"/>
    <x v="8"/>
    <s v="Consulting"/>
    <x v="2"/>
    <x v="2"/>
  </r>
  <r>
    <n v="566"/>
    <s v="Senior Data Engineer"/>
    <s v="$97K-$180K (Glassdoor est.)"/>
    <n v="97000"/>
    <n v="180000"/>
    <x v="173"/>
    <s v="Praetorian"/>
    <s v="Austin"/>
    <x v="5"/>
    <s v="Security Services"/>
    <x v="2"/>
    <x v="9"/>
  </r>
  <r>
    <n v="567"/>
    <s v="Staff Scientist- Upstream Pd"/>
    <s v="$49K-$113K (Glassdoor est.)"/>
    <n v="49000"/>
    <n v="113000"/>
    <x v="37"/>
    <s v="Advanced BioScience Laboratories"/>
    <s v="Rockville"/>
    <x v="1"/>
    <s v="Biotech &amp; Pharmaceuticals"/>
    <x v="8"/>
    <x v="6"/>
  </r>
  <r>
    <n v="568"/>
    <s v="Data Engineering Analyst"/>
    <s v="$44K-$73K (Glassdoor est.)"/>
    <n v="44000"/>
    <n v="73000"/>
    <x v="209"/>
    <s v="COUNTRY Financial"/>
    <s v="Bloomington"/>
    <x v="11"/>
    <s v="Insurance Carriers"/>
    <x v="10"/>
    <x v="1"/>
  </r>
  <r>
    <n v="569"/>
    <s v="Sr. Data Engineer"/>
    <s v="$75K-$140K (Glassdoor est.)"/>
    <n v="75000"/>
    <n v="140000"/>
    <x v="80"/>
    <s v="Echo Global Logistics"/>
    <s v="Chicago"/>
    <x v="11"/>
    <s v="Transportation Management"/>
    <x v="11"/>
    <x v="1"/>
  </r>
  <r>
    <n v="570"/>
    <s v="Scientist, Pharmacometrics"/>
    <s v="$84K-$157K (Glassdoor est.)"/>
    <n v="84000"/>
    <n v="157000"/>
    <x v="174"/>
    <s v="Agios Pharmaceuticals"/>
    <s v="Cambridge"/>
    <x v="8"/>
    <s v="Biotech &amp; Pharmaceuticals"/>
    <x v="8"/>
    <x v="0"/>
  </r>
  <r>
    <n v="571"/>
    <s v="Manager Of Data Science"/>
    <s v="$40K-$87K (Glassdoor est.)"/>
    <n v="40000"/>
    <n v="87000"/>
    <x v="139"/>
    <s v="Tapjoy"/>
    <s v="San Francisco"/>
    <x v="6"/>
    <s v="Internet"/>
    <x v="6"/>
    <x v="9"/>
  </r>
  <r>
    <n v="572"/>
    <s v="Scientist Manufacturing Pharma - Kentucky Bioprocessing"/>
    <s v="$68K-$139K (Glassdoor est.)"/>
    <n v="68000"/>
    <n v="139000"/>
    <x v="96"/>
    <s v="Reynolds American"/>
    <s v="Owensboro"/>
    <x v="12"/>
    <s v="Consumer Products Manufacturing"/>
    <x v="13"/>
    <x v="7"/>
  </r>
  <r>
    <n v="573"/>
    <s v="Software Engineer (Data Scientist/Software Engineer) - Sisw - Mg"/>
    <s v="$72K-$142K (Glassdoor est.)"/>
    <n v="72000"/>
    <n v="142000"/>
    <x v="28"/>
    <s v="Mentor Graphics"/>
    <s v="Fremont"/>
    <x v="6"/>
    <s v="Computer Hardware &amp; Software"/>
    <x v="6"/>
    <x v="5"/>
  </r>
  <r>
    <n v="574"/>
    <s v="Data Engineer"/>
    <s v="$74K-$137K (Glassdoor est.)"/>
    <n v="74000"/>
    <n v="137000"/>
    <x v="18"/>
    <s v="Maxar Technologies"/>
    <s v="Springfield"/>
    <x v="7"/>
    <s v="Aerospace &amp; Defense"/>
    <x v="0"/>
    <x v="1"/>
  </r>
  <r>
    <n v="575"/>
    <s v="Data Engineer"/>
    <s v="$57K-$109K (Glassdoor est.)"/>
    <n v="57000"/>
    <n v="109000"/>
    <x v="210"/>
    <s v="ICW Group"/>
    <s v="San Diego"/>
    <x v="6"/>
    <s v="Insurance Carriers"/>
    <x v="10"/>
    <x v="3"/>
  </r>
  <r>
    <n v="576"/>
    <s v="Lead Big Data Engineer"/>
    <s v="$121K-$203K (Glassdoor est.)"/>
    <n v="121000"/>
    <n v="203000"/>
    <x v="175"/>
    <s v="Glassdoor"/>
    <s v="San Francisco"/>
    <x v="6"/>
    <s v="Internet"/>
    <x v="6"/>
    <x v="4"/>
  </r>
  <r>
    <n v="577"/>
    <s v="Product Engineer - Spatial Data Science And Statistical Analysis"/>
    <s v="$52K-$85K (Glassdoor est.)"/>
    <n v="52000"/>
    <n v="85000"/>
    <x v="176"/>
    <s v="Esri"/>
    <s v="Redlands"/>
    <x v="6"/>
    <s v="Computer Hardware &amp; Software"/>
    <x v="6"/>
    <x v="5"/>
  </r>
  <r>
    <n v="578"/>
    <s v="Sr Software Engineer (Data Scientist)"/>
    <s v="$81K-$140K (Glassdoor est.)"/>
    <n v="81000"/>
    <n v="140000"/>
    <x v="177"/>
    <s v="Assurant"/>
    <s v="Westlake"/>
    <x v="17"/>
    <s v="Insurance Carriers"/>
    <x v="10"/>
    <x v="10"/>
  </r>
  <r>
    <n v="579"/>
    <s v="Sr. Data Engineer (Etl Developer)"/>
    <s v="$83K-$148K (Glassdoor est.)"/>
    <n v="83000"/>
    <n v="148000"/>
    <x v="178"/>
    <s v="F&amp;G"/>
    <s v="Des Moines"/>
    <x v="33"/>
    <s v="Insurance Carriers"/>
    <x v="10"/>
    <x v="2"/>
  </r>
  <r>
    <n v="580"/>
    <s v="Associate Research Scientist I (Protein Expression And Production)"/>
    <s v="$59K-$116K (Glassdoor est.)"/>
    <n v="59000"/>
    <n v="116000"/>
    <x v="1"/>
    <s v="Exelixis"/>
    <s v="Alameda"/>
    <x v="6"/>
    <s v="Biotech &amp; Pharmaceuticals"/>
    <x v="8"/>
    <x v="4"/>
  </r>
  <r>
    <n v="581"/>
    <s v="Senior Data Scientist Artificial Intelligence"/>
    <s v="$60K-$101K (Glassdoor est.)"/>
    <n v="60000"/>
    <n v="101000"/>
    <x v="79"/>
    <s v="PNNL"/>
    <s v="Richland"/>
    <x v="3"/>
    <s v="Energy"/>
    <x v="3"/>
    <x v="3"/>
  </r>
  <r>
    <n v="582"/>
    <s v="Analytics - Business Assurance Data Analyst"/>
    <s v="$31K-$55K (Glassdoor est.)"/>
    <n v="31000"/>
    <n v="55000"/>
    <x v="179"/>
    <s v="GreatAmerica Financial Services"/>
    <s v="Cedar Rapids"/>
    <x v="33"/>
    <s v="Lending"/>
    <x v="5"/>
    <x v="2"/>
  </r>
  <r>
    <n v="583"/>
    <s v="Associate Director/Director, Safety Scientist"/>
    <s v="$102K-$178K (Glassdoor est.)"/>
    <n v="102000"/>
    <n v="178000"/>
    <x v="9"/>
    <s v="Acceleron Pharma"/>
    <s v="Cambridge"/>
    <x v="8"/>
    <s v="Biotech &amp; Pharmaceuticals"/>
    <x v="8"/>
    <x v="4"/>
  </r>
  <r>
    <n v="584"/>
    <s v="Director, Precision Medicine Clinical Biomarker Scientist"/>
    <s v="$136K-$208K (Glassdoor est.)"/>
    <n v="136000"/>
    <n v="208000"/>
    <x v="199"/>
    <s v="Pfizer"/>
    <s v="Cambridge"/>
    <x v="8"/>
    <s v="Biotech &amp; Pharmaceuticals"/>
    <x v="8"/>
    <x v="7"/>
  </r>
  <r>
    <n v="585"/>
    <s v="Data Analyst Senior"/>
    <s v="$48K-$85K (Glassdoor est.)"/>
    <n v="48000"/>
    <n v="85000"/>
    <x v="52"/>
    <s v="AmeriHealth Caritas"/>
    <s v="Philadelphia"/>
    <x v="20"/>
    <s v="Insurance Carriers"/>
    <x v="10"/>
    <x v="10"/>
  </r>
  <r>
    <n v="586"/>
    <s v="Senior Formulations Scientist Ii"/>
    <s v="$71K-$129K (Glassdoor est.)"/>
    <n v="71000"/>
    <n v="129000"/>
    <x v="94"/>
    <s v="Exelixis"/>
    <s v="Alameda"/>
    <x v="6"/>
    <s v="Biotech &amp; Pharmaceuticals"/>
    <x v="8"/>
    <x v="4"/>
  </r>
  <r>
    <n v="587"/>
    <s v="Lead Data Engineer (Python)"/>
    <s v="$66K-$123K (Glassdoor est.)"/>
    <n v="66000"/>
    <n v="123000"/>
    <x v="138"/>
    <s v="Strategic Employment Partners"/>
    <s v="San Francisco"/>
    <x v="6"/>
    <s v="Staffing &amp; Outsourcing"/>
    <x v="2"/>
    <x v="8"/>
  </r>
  <r>
    <n v="588"/>
    <s v="Data Science Manager"/>
    <s v="$171K-$272K (Glassdoor est.)"/>
    <n v="171000"/>
    <n v="272000"/>
    <x v="211"/>
    <s v="Grand Rounds"/>
    <s v="San Francisco"/>
    <x v="6"/>
    <s v="Health Care Services &amp; Hospitals"/>
    <x v="1"/>
    <x v="4"/>
  </r>
  <r>
    <n v="589"/>
    <s v="Senior Data Scientist 4 Artificial Intelligence"/>
    <s v="$92K-$146K (Glassdoor est.)"/>
    <n v="92000"/>
    <n v="146000"/>
    <x v="180"/>
    <s v="PNNL"/>
    <s v="Seattle"/>
    <x v="3"/>
    <s v="Energy"/>
    <x v="3"/>
    <x v="3"/>
  </r>
  <r>
    <n v="590"/>
    <s v="Data Engineer"/>
    <s v="$65K-$126K (Glassdoor est.)"/>
    <n v="65000"/>
    <n v="126000"/>
    <x v="71"/>
    <s v="SPINS, LLC"/>
    <s v="Chicago"/>
    <x v="11"/>
    <s v="Consulting"/>
    <x v="2"/>
    <x v="0"/>
  </r>
  <r>
    <n v="591"/>
    <s v="Director Ii, Data Science - Grs Predictive Analytics"/>
    <s v="$150K-$239K (Glassdoor est.)"/>
    <n v="150000"/>
    <n v="239000"/>
    <x v="181"/>
    <s v="Liberty Mutual Insurance"/>
    <s v="Chicago"/>
    <x v="11"/>
    <s v="Insurance Carriers"/>
    <x v="10"/>
    <x v="7"/>
  </r>
  <r>
    <n v="592"/>
    <s v="Senior Quantitative Analyst"/>
    <s v="$118K-$228K (Glassdoor est.)"/>
    <n v="118000"/>
    <n v="228000"/>
    <x v="198"/>
    <s v="DTCC"/>
    <s v="Jersey City"/>
    <x v="9"/>
    <s v="Brokerage Services"/>
    <x v="5"/>
    <x v="5"/>
  </r>
  <r>
    <n v="593"/>
    <s v="Geospatial Software Developer And Data Scientist"/>
    <s v="$82K-$129K(Employer est.)"/>
    <n v="82000"/>
    <n v="129000"/>
    <x v="18"/>
    <s v="Applied Research Laboratories"/>
    <s v="Austin"/>
    <x v="5"/>
    <s v="Colleges &amp; Universities"/>
    <x v="16"/>
    <x v="4"/>
  </r>
  <r>
    <n v="594"/>
    <s v="Research Computer Scientist - Research Engineer - Sr. Computer Scientist - Software Development"/>
    <s v="$52K-$91K (Glassdoor est.)"/>
    <n v="52000"/>
    <n v="91000"/>
    <x v="106"/>
    <s v="Southwest Research Institute"/>
    <s v="San Antonio"/>
    <x v="5"/>
    <s v="Research &amp; Development"/>
    <x v="2"/>
    <x v="3"/>
  </r>
  <r>
    <n v="595"/>
    <s v="Senior Scientist - Toxicologist - Product Integrity (Stewardship)"/>
    <s v="$47K-$101K (Glassdoor est.)"/>
    <n v="47000"/>
    <n v="101000"/>
    <x v="182"/>
    <s v="Reynolds American"/>
    <s v="Winston-Salem"/>
    <x v="25"/>
    <s v="Consumer Products Manufacturing"/>
    <x v="13"/>
    <x v="7"/>
  </r>
  <r>
    <n v="596"/>
    <s v="Systems Engineer Ii - Data Analyst"/>
    <s v="$49K-$76K (Glassdoor est.)"/>
    <n v="49000"/>
    <n v="76000"/>
    <x v="158"/>
    <s v="Raytheon"/>
    <s v="Huntsville"/>
    <x v="18"/>
    <s v="Aerospace &amp; Defense"/>
    <x v="0"/>
    <x v="7"/>
  </r>
  <r>
    <n v="597"/>
    <s v="Senior Research Analytical Scientist-Non-Targeted Analysis"/>
    <s v="$43K-$88K (Glassdoor est.)"/>
    <n v="43000"/>
    <n v="88000"/>
    <x v="12"/>
    <s v="RTI International"/>
    <s v="Durham"/>
    <x v="25"/>
    <s v="Research &amp; Development"/>
    <x v="2"/>
    <x v="3"/>
  </r>
  <r>
    <n v="598"/>
    <s v="Data Scientist"/>
    <s v="$61K-$109K (Glassdoor est.)"/>
    <n v="61000"/>
    <n v="109000"/>
    <x v="2"/>
    <s v="DICK'S Sporting Goods - Corporate"/>
    <s v="Coraopolis"/>
    <x v="20"/>
    <s v="Sporting Goods Stores"/>
    <x v="7"/>
    <x v="10"/>
  </r>
  <r>
    <n v="599"/>
    <s v="Principal Data Scientist"/>
    <s v="$113K-$182K (Glassdoor est.)"/>
    <n v="113000"/>
    <n v="182000"/>
    <x v="30"/>
    <s v="AstraZeneca"/>
    <s v="Gaithersburg"/>
    <x v="1"/>
    <s v="Biotech &amp; Pharmaceuticals"/>
    <x v="8"/>
    <x v="7"/>
  </r>
  <r>
    <n v="600"/>
    <s v="Director Data Science"/>
    <s v="$124K-$199K (Glassdoor est.)"/>
    <n v="124000"/>
    <n v="199000"/>
    <x v="110"/>
    <s v="TRANZACT"/>
    <s v="Fort Lee"/>
    <x v="9"/>
    <s v="Advertising &amp; Marketing"/>
    <x v="2"/>
    <x v="4"/>
  </r>
  <r>
    <n v="601"/>
    <s v="Data Engineer"/>
    <s v="$58K-$104K (Glassdoor est.)"/>
    <n v="58000"/>
    <n v="104000"/>
    <x v="37"/>
    <s v="Carilion Clinic"/>
    <s v="Roanoke"/>
    <x v="7"/>
    <s v="Health Care Services &amp; Hospitals"/>
    <x v="1"/>
    <x v="5"/>
  </r>
  <r>
    <n v="602"/>
    <s v="Sr Data Analyst - It"/>
    <s v="$52K-$93K (Glassdoor est.)"/>
    <n v="52000"/>
    <n v="93000"/>
    <x v="67"/>
    <s v="United BioSource"/>
    <s v="Blue Bell"/>
    <x v="20"/>
    <s v="Biotech &amp; Pharmaceuticals"/>
    <x v="8"/>
    <x v="2"/>
  </r>
  <r>
    <n v="603"/>
    <s v="Senior Data Engineer"/>
    <s v="$97K-$181K (Glassdoor est.)"/>
    <n v="97000"/>
    <n v="181000"/>
    <x v="11"/>
    <s v="Figure Eight"/>
    <s v="San Francisco"/>
    <x v="6"/>
    <s v="Computer Hardware &amp; Software"/>
    <x v="6"/>
    <x v="9"/>
  </r>
  <r>
    <n v="604"/>
    <s v="Senior Data Engineer"/>
    <s v="$100K-$173K (Glassdoor est.)"/>
    <n v="100000"/>
    <n v="173000"/>
    <x v="183"/>
    <s v="Tapjoy"/>
    <s v="San Francisco"/>
    <x v="6"/>
    <s v="Internet"/>
    <x v="6"/>
    <x v="9"/>
  </r>
  <r>
    <n v="605"/>
    <s v="Sr. Data Analyst"/>
    <s v="$58K-$108K (Glassdoor est.)"/>
    <n v="58000"/>
    <n v="108000"/>
    <x v="210"/>
    <s v="DoubleVerify"/>
    <s v="New York"/>
    <x v="4"/>
    <s v="Internet"/>
    <x v="6"/>
    <x v="4"/>
  </r>
  <r>
    <n v="606"/>
    <s v="Research Scientist Or Senior Research Scientist - Computer Vision"/>
    <s v="$81K-$161K (Glassdoor est.)"/>
    <n v="81000"/>
    <n v="161000"/>
    <x v="26"/>
    <s v="Mitsubishi Electric Research Labs"/>
    <s v="Cambridge"/>
    <x v="8"/>
    <s v="Research &amp; Development"/>
    <x v="2"/>
    <x v="11"/>
  </r>
  <r>
    <n v="607"/>
    <s v="Associate Machine Learning Engineer / Data Scientist May 2020 Undergrad"/>
    <s v="$53K-$96K (Glassdoor est.)"/>
    <n v="53000"/>
    <n v="96000"/>
    <x v="184"/>
    <s v="Fareportal"/>
    <s v="New York"/>
    <x v="4"/>
    <s v="Travel Agencies"/>
    <x v="18"/>
    <x v="1"/>
  </r>
  <r>
    <n v="608"/>
    <s v="Data Analyst Chemist - Quality System Contractor"/>
    <s v="$61K-$110K (Glassdoor est.)"/>
    <n v="61000"/>
    <n v="110000"/>
    <x v="63"/>
    <s v="Rodan and Fields, LLC"/>
    <s v="San Francisco"/>
    <x v="6"/>
    <s v="Beauty &amp; Personal Accessories Stores"/>
    <x v="7"/>
    <x v="4"/>
  </r>
  <r>
    <n v="609"/>
    <s v="Senior Scientist - Biostatistician"/>
    <s v="$65K-$96K (Glassdoor est.)"/>
    <n v="65000"/>
    <n v="96000"/>
    <x v="79"/>
    <s v="Reynolds American"/>
    <s v="Winston-Salem"/>
    <x v="25"/>
    <s v="Consumer Products Manufacturing"/>
    <x v="13"/>
    <x v="7"/>
  </r>
  <r>
    <n v="610"/>
    <s v="Research Scientist / Principal Research Scientist - Multiphysical Systems"/>
    <s v="$115K-$220K (Glassdoor est.)"/>
    <n v="115000"/>
    <n v="220000"/>
    <x v="170"/>
    <s v="Mitsubishi Electric Research Labs"/>
    <s v="Cambridge"/>
    <x v="8"/>
    <s v="Research &amp; Development"/>
    <x v="2"/>
    <x v="11"/>
  </r>
  <r>
    <n v="611"/>
    <s v="Research Scientist, Machine Learning Department"/>
    <s v="$71K-$144K (Glassdoor est.)"/>
    <n v="71000"/>
    <n v="144000"/>
    <x v="80"/>
    <s v="Software Engineering Institute"/>
    <s v="Pittsburgh"/>
    <x v="20"/>
    <s v="Colleges &amp; Universities"/>
    <x v="16"/>
    <x v="4"/>
  </r>
  <r>
    <n v="612"/>
    <s v="Foundational Community Supports Data Analyst"/>
    <s v="$32K-$57K (Glassdoor est.)"/>
    <n v="32000"/>
    <n v="57000"/>
    <x v="212"/>
    <s v="DESC"/>
    <s v="Seattle"/>
    <x v="3"/>
    <s v="Social Assistance"/>
    <x v="19"/>
    <x v="6"/>
  </r>
  <r>
    <n v="613"/>
    <s v="Senior Health Data Analyst, Star Ratings"/>
    <s v="$79K-$136K (Glassdoor est.)"/>
    <n v="79000"/>
    <n v="136000"/>
    <x v="80"/>
    <s v="Johns Hopkins Health Care"/>
    <s v="Glen Burnie"/>
    <x v="1"/>
    <s v="Health Care Services &amp; Hospitals"/>
    <x v="1"/>
    <x v="3"/>
  </r>
  <r>
    <n v="614"/>
    <s v="Sr. Data Analyst"/>
    <s v="$50K-$89K (Glassdoor est.)"/>
    <n v="50000"/>
    <n v="89000"/>
    <x v="200"/>
    <s v="Community Behavioral Health"/>
    <s v="Philadelphia"/>
    <x v="20"/>
    <s v="Health Care Services &amp; Hospitals"/>
    <x v="1"/>
    <x v="3"/>
  </r>
  <r>
    <n v="615"/>
    <s v="Senior Engineer, Data Management Engineering"/>
    <s v="$68K-$129K (Glassdoor est.)"/>
    <n v="68000"/>
    <n v="129000"/>
    <x v="98"/>
    <s v="Western Digital"/>
    <s v="Milpitas"/>
    <x v="6"/>
    <s v="Computer Hardware &amp; Software"/>
    <x v="6"/>
    <x v="7"/>
  </r>
  <r>
    <n v="616"/>
    <s v="Quality Control Scientist Iii- Analytical Development"/>
    <s v="$48K-$113K (Glassdoor est.)"/>
    <n v="48000"/>
    <n v="113000"/>
    <x v="79"/>
    <s v="Advanced BioScience Laboratories"/>
    <s v="Rockville"/>
    <x v="1"/>
    <s v="Biotech &amp; Pharmaceuticals"/>
    <x v="8"/>
    <x v="6"/>
  </r>
  <r>
    <n v="617"/>
    <s v="Software Engineer Staff Scientist: Human Language Technologies"/>
    <s v="$74K-$124K (Glassdoor est.)"/>
    <n v="74000"/>
    <n v="124000"/>
    <x v="68"/>
    <s v="Raytheon"/>
    <s v="Cambridge"/>
    <x v="1"/>
    <s v="Aerospace &amp; Defense"/>
    <x v="0"/>
    <x v="7"/>
  </r>
  <r>
    <n v="618"/>
    <s v="Manager, Safety Scientist, Medical Safety &amp; Risk Management"/>
    <s v="$68K-$125K (Glassdoor est.)"/>
    <n v="68000"/>
    <n v="125000"/>
    <x v="132"/>
    <s v="Agios Pharmaceuticals"/>
    <s v="Cambridge"/>
    <x v="8"/>
    <s v="Biotech &amp; Pharmaceuticals"/>
    <x v="8"/>
    <x v="0"/>
  </r>
  <r>
    <n v="619"/>
    <s v="Assistant Director/Director, Office Of Data Science"/>
    <s v="$39K-$67K (Glassdoor est.)"/>
    <n v="39000"/>
    <n v="67000"/>
    <x v="213"/>
    <s v="Liberty Mutual Insurance"/>
    <s v="Boston"/>
    <x v="8"/>
    <s v="Insurance Carriers"/>
    <x v="10"/>
    <x v="7"/>
  </r>
  <r>
    <n v="620"/>
    <s v="Sr. Data Engineer | Big Data Saas Pipeline"/>
    <s v="$71K-$135K (Glassdoor est.)"/>
    <n v="71000"/>
    <n v="135000"/>
    <x v="214"/>
    <s v="Bridg"/>
    <s v="Los Angeles"/>
    <x v="6"/>
    <s v="Enterprise Software &amp; Network Solutions"/>
    <x v="6"/>
    <x v="4"/>
  </r>
  <r>
    <n v="621"/>
    <s v="Senior Risk Data Scientist"/>
    <s v="$107K-$172K (Glassdoor est.)"/>
    <n v="107000"/>
    <n v="172000"/>
    <x v="45"/>
    <s v="Bill.com"/>
    <s v="Palo Alto"/>
    <x v="6"/>
    <s v="Financial Transaction Processing"/>
    <x v="5"/>
    <x v="0"/>
  </r>
  <r>
    <n v="622"/>
    <s v="Data Scientist In Artificial Intelligence Early Career"/>
    <s v="$49K-$85K (Glassdoor est.)"/>
    <n v="49000"/>
    <n v="85000"/>
    <x v="46"/>
    <s v="Pacific Northwest National Laboratory"/>
    <s v="Richland"/>
    <x v="3"/>
    <s v="Energy"/>
    <x v="3"/>
    <x v="3"/>
  </r>
  <r>
    <n v="623"/>
    <s v="Consultant - Analytics Consulting"/>
    <s v="$54K-$71K (Glassdoor est.)"/>
    <n v="54000"/>
    <n v="71000"/>
    <x v="158"/>
    <s v="Infosys"/>
    <s v="Hartford"/>
    <x v="14"/>
    <s v="IT Services"/>
    <x v="6"/>
    <x v="7"/>
  </r>
  <r>
    <n v="624"/>
    <s v="Scientist - Cvrm Metabolism - In Vivo Pharmacology"/>
    <s v="$61K-$123K (Glassdoor est.)"/>
    <n v="61000"/>
    <n v="123000"/>
    <x v="148"/>
    <s v="AstraZeneca"/>
    <s v="Gaithersburg"/>
    <x v="1"/>
    <s v="Biotech &amp; Pharmaceuticals"/>
    <x v="8"/>
    <x v="7"/>
  </r>
  <r>
    <n v="625"/>
    <s v="Data Analyst"/>
    <s v="$47K-$85K (Glassdoor est.)"/>
    <n v="47000"/>
    <n v="85000"/>
    <x v="196"/>
    <s v="AXION Healthcare Solutions"/>
    <s v="New York"/>
    <x v="4"/>
    <s v="Health Care Services &amp; Hospitals"/>
    <x v="1"/>
    <x v="9"/>
  </r>
  <r>
    <n v="626"/>
    <s v="Data Engineer"/>
    <s v="$65K-$124K (Glassdoor est.)"/>
    <n v="65000"/>
    <n v="124000"/>
    <x v="138"/>
    <s v="Alignment Healthcare"/>
    <s v="Orange"/>
    <x v="6"/>
    <s v="Health Care Services &amp; Hospitals"/>
    <x v="1"/>
    <x v="4"/>
  </r>
  <r>
    <n v="627"/>
    <s v="Data Scientist"/>
    <s v="$87K-$141K (Glassdoor est.)"/>
    <n v="87000"/>
    <n v="141000"/>
    <x v="7"/>
    <s v="TRANZACT"/>
    <s v="Fort Lee"/>
    <x v="9"/>
    <s v="Advertising &amp; Marketing"/>
    <x v="2"/>
    <x v="4"/>
  </r>
  <r>
    <n v="628"/>
    <s v="Data Scientist"/>
    <s v="$56K-$95K (Glassdoor est.)"/>
    <n v="56000"/>
    <n v="95000"/>
    <x v="42"/>
    <s v="ExecOnline"/>
    <s v="New York"/>
    <x v="4"/>
    <s v="Education Training Services"/>
    <x v="16"/>
    <x v="4"/>
  </r>
  <r>
    <n v="629"/>
    <s v="Data Scientist"/>
    <s v="$71K-$121K (Glassdoor est.)"/>
    <n v="71000"/>
    <n v="121000"/>
    <x v="19"/>
    <s v="Charter Spectrum"/>
    <s v="Maryland Heights"/>
    <x v="19"/>
    <s v="K-12 Education"/>
    <x v="16"/>
    <x v="11"/>
  </r>
  <r>
    <n v="630"/>
    <s v="Machine Learning Engineer"/>
    <s v="$62K-$112K (Glassdoor est.)"/>
    <n v="62000"/>
    <n v="112000"/>
    <x v="61"/>
    <s v="Mteq"/>
    <s v="Fort Belvoir"/>
    <x v="7"/>
    <s v="Aerospace &amp; Defense"/>
    <x v="0"/>
    <x v="2"/>
  </r>
  <r>
    <n v="631"/>
    <s v="Data Scientist"/>
    <s v="$64K-$108K (Glassdoor est.)"/>
    <n v="64000"/>
    <n v="108000"/>
    <x v="197"/>
    <s v="Brillient"/>
    <s v="Silver Spring"/>
    <x v="1"/>
    <s v="IT Services"/>
    <x v="6"/>
    <x v="6"/>
  </r>
  <r>
    <n v="632"/>
    <s v="Senior Data Scientist"/>
    <s v="$89K-$144K (Glassdoor est.)"/>
    <n v="89000"/>
    <n v="144000"/>
    <x v="185"/>
    <s v="Entefy"/>
    <s v="Palo Alto"/>
    <x v="6"/>
    <s v="Internet"/>
    <x v="6"/>
    <x v="4"/>
  </r>
  <r>
    <n v="633"/>
    <s v="Senior Scientist (Neuroscience)"/>
    <s v="$109K-$200K (Glassdoor est.)"/>
    <n v="109000"/>
    <n v="200000"/>
    <x v="43"/>
    <s v="Sunovion"/>
    <s v="Marlborough"/>
    <x v="8"/>
    <s v="Biotech &amp; Pharmaceuticals"/>
    <x v="8"/>
    <x v="5"/>
  </r>
  <r>
    <n v="634"/>
    <s v="Marketing Data Analyst"/>
    <s v="$35K-$62K (Glassdoor est.)"/>
    <n v="35000"/>
    <n v="62000"/>
    <x v="122"/>
    <s v="San Manuel Casino"/>
    <s v="Highland"/>
    <x v="6"/>
    <s v="Gambling"/>
    <x v="20"/>
    <x v="2"/>
  </r>
  <r>
    <n v="635"/>
    <s v="Machine Learning Engineer - Regulatory"/>
    <s v="$61K-$113K (Glassdoor est.)"/>
    <n v="61000"/>
    <n v="113000"/>
    <x v="61"/>
    <s v="Cboe Global Markets"/>
    <s v="Lenexa"/>
    <x v="35"/>
    <s v="Stock Exchanges"/>
    <x v="5"/>
    <x v="3"/>
  </r>
  <r>
    <n v="636"/>
    <s v="Data Engineer"/>
    <s v="$55K-$105K (Glassdoor est.)"/>
    <n v="55000"/>
    <n v="105000"/>
    <x v="168"/>
    <s v="Trace3"/>
    <s v="Houston"/>
    <x v="5"/>
    <s v="IT Services"/>
    <x v="6"/>
    <x v="5"/>
  </r>
  <r>
    <n v="637"/>
    <s v="Principal Data Scientist"/>
    <s v="$135K-$211K (Glassdoor est.)"/>
    <n v="135000"/>
    <n v="211000"/>
    <x v="198"/>
    <s v="Northrop Grumman"/>
    <s v="San Jose"/>
    <x v="6"/>
    <s v="Aerospace &amp; Defense"/>
    <x v="0"/>
    <x v="7"/>
  </r>
  <r>
    <n v="638"/>
    <s v="R&amp;D Specialist/ Food Scientist"/>
    <s v="$39K-$66K (Glassdoor est.)"/>
    <n v="39000"/>
    <n v="66000"/>
    <x v="123"/>
    <s v="Teasdale Latin Foods"/>
    <s v="Hoopeston"/>
    <x v="11"/>
    <s v="Food &amp; Beverage Manufacturing"/>
    <x v="13"/>
    <x v="2"/>
  </r>
  <r>
    <n v="639"/>
    <s v="Data Engineer"/>
    <s v="$57K-$80K (Glassdoor est.)"/>
    <n v="57000"/>
    <n v="80000"/>
    <x v="176"/>
    <s v="Saama Technologies Inc"/>
    <s v="Phoenix"/>
    <x v="26"/>
    <s v="Biotech &amp; Pharmaceuticals"/>
    <x v="8"/>
    <x v="4"/>
  </r>
  <r>
    <n v="640"/>
    <s v="Associate Principal Scientist, Pharmacogenomics"/>
    <s v="$63K-$127K (Glassdoor est.)"/>
    <n v="63000"/>
    <n v="127000"/>
    <x v="5"/>
    <s v="AstraZeneca"/>
    <s v="Gaithersburg"/>
    <x v="1"/>
    <s v="Biotech &amp; Pharmaceuticals"/>
    <x v="8"/>
    <x v="7"/>
  </r>
  <r>
    <n v="641"/>
    <s v="Data Scientist - Systems Engineering"/>
    <s v="$50K-$89K (Glassdoor est.)"/>
    <n v="50000"/>
    <n v="89000"/>
    <x v="200"/>
    <s v="MITRE"/>
    <s v="Bedford"/>
    <x v="8"/>
    <s v="Federal Agencies"/>
    <x v="15"/>
    <x v="5"/>
  </r>
  <r>
    <n v="642"/>
    <s v="Senior Data Scientist"/>
    <s v="$82K-$132K (Glassdoor est.)"/>
    <n v="82000"/>
    <n v="132000"/>
    <x v="28"/>
    <s v="The David J. Joseph Company"/>
    <s v="Cincinnati"/>
    <x v="17"/>
    <s v="Metals Brokers"/>
    <x v="14"/>
    <x v="4"/>
  </r>
  <r>
    <n v="643"/>
    <s v="Data Scientist Sr"/>
    <s v="$85K-$139K (Glassdoor est.)"/>
    <n v="85000"/>
    <n v="139000"/>
    <x v="55"/>
    <s v="The Buffalo Group"/>
    <s v="Charlottesville"/>
    <x v="7"/>
    <s v="IT Services"/>
    <x v="6"/>
    <x v="2"/>
  </r>
  <r>
    <n v="644"/>
    <s v="Data Scientist"/>
    <s v="$72K-$121K (Glassdoor est.)"/>
    <n v="72000"/>
    <n v="121000"/>
    <x v="132"/>
    <s v="CompQsoft"/>
    <s v="Washington"/>
    <x v="16"/>
    <s v="Consulting"/>
    <x v="2"/>
    <x v="9"/>
  </r>
  <r>
    <n v="645"/>
    <s v="Scientist, Bacteriology"/>
    <s v="$74K-$149K (Glassdoor est.)"/>
    <n v="74000"/>
    <n v="149000"/>
    <x v="160"/>
    <s v="Cerus Corporation"/>
    <s v="Concord"/>
    <x v="6"/>
    <s v="Biotech &amp; Pharmaceuticals"/>
    <x v="8"/>
    <x v="6"/>
  </r>
  <r>
    <n v="646"/>
    <s v="Associate Director, Platform And Devops- Data Engineering And Aritifical Intelligence"/>
    <s v="$113K-$196K (Glassdoor est.)"/>
    <n v="113000"/>
    <n v="196000"/>
    <x v="43"/>
    <s v="Takeda Pharmaceuticals"/>
    <s v="Cambridge"/>
    <x v="8"/>
    <s v="Biotech &amp; Pharmaceuticals"/>
    <x v="8"/>
    <x v="7"/>
  </r>
  <r>
    <n v="647"/>
    <s v="Data Scientist"/>
    <s v="$69K-$121K (Glassdoor est.)"/>
    <n v="69000"/>
    <n v="121000"/>
    <x v="5"/>
    <s v="Remedy BPCI Partners, LLC."/>
    <s v="New York"/>
    <x v="4"/>
    <s v="Health Care Services &amp; Hospitals"/>
    <x v="1"/>
    <x v="4"/>
  </r>
  <r>
    <n v="648"/>
    <s v="Data Scientist"/>
    <s v="$71K-$124K (Glassdoor est.)"/>
    <n v="71000"/>
    <n v="124000"/>
    <x v="51"/>
    <s v="Strategic Financial Solutions"/>
    <s v="New York"/>
    <x v="4"/>
    <s v="Consumer Product Rental"/>
    <x v="22"/>
    <x v="4"/>
  </r>
  <r>
    <n v="649"/>
    <s v="Senior Data Scientist"/>
    <s v="$97K-$160K (Glassdoor est.)"/>
    <n v="97000"/>
    <n v="160000"/>
    <x v="50"/>
    <s v="Maven Wave Partners"/>
    <s v="Chicago"/>
    <x v="11"/>
    <s v="Consulting"/>
    <x v="2"/>
    <x v="0"/>
  </r>
  <r>
    <n v="650"/>
    <s v="Senior Research Scientist-Machine Learning"/>
    <s v="$81K-$167K (Glassdoor est.)"/>
    <n v="81000"/>
    <n v="167000"/>
    <x v="59"/>
    <s v="Software Engineering Institute"/>
    <s v="Pittsburgh"/>
    <x v="20"/>
    <s v="Colleges &amp; Universities"/>
    <x v="16"/>
    <x v="4"/>
  </r>
  <r>
    <n v="651"/>
    <s v="Principal Data Scientist"/>
    <s v="$150K-$238K (Glassdoor est.)"/>
    <n v="150000"/>
    <n v="238000"/>
    <x v="201"/>
    <s v="The Climate Corporation"/>
    <s v="San Francisco"/>
    <x v="6"/>
    <s v="Enterprise Software &amp; Network Solutions"/>
    <x v="6"/>
    <x v="4"/>
  </r>
  <r>
    <n v="652"/>
    <s v="Data Analyst 1, Full-Time Contract Worker For Up To 12 Months"/>
    <s v="$35K-$65K (Glassdoor est.)"/>
    <n v="35000"/>
    <n v="65000"/>
    <x v="136"/>
    <s v="The Church of Jesus Christ of Latter-day Saints"/>
    <s v="Salt Lake City"/>
    <x v="29"/>
    <s v="Religious Organizations"/>
    <x v="19"/>
    <x v="4"/>
  </r>
  <r>
    <n v="653"/>
    <s v="Data Scientist"/>
    <s v="$77K-$132K (Glassdoor est.)"/>
    <n v="77000"/>
    <n v="132000"/>
    <x v="72"/>
    <s v="Crossix Solutions"/>
    <s v="New York"/>
    <x v="4"/>
    <s v="Advertising &amp; Marketing"/>
    <x v="2"/>
    <x v="4"/>
  </r>
  <r>
    <n v="654"/>
    <s v="Data Scientist"/>
    <s v="$51K-$88K (Glassdoor est.)"/>
    <n v="51000"/>
    <n v="88000"/>
    <x v="200"/>
    <s v="Solugenix Corporation"/>
    <s v="Phoenix"/>
    <x v="26"/>
    <s v="IT Services"/>
    <x v="6"/>
    <x v="0"/>
  </r>
  <r>
    <n v="655"/>
    <s v="Data Scientist"/>
    <s v="$101K-$141K (Glassdoor est.)"/>
    <n v="101000"/>
    <n v="141000"/>
    <x v="26"/>
    <s v="West Coast University"/>
    <s v="Irvine"/>
    <x v="6"/>
    <s v="Colleges &amp; Universities"/>
    <x v="16"/>
    <x v="4"/>
  </r>
  <r>
    <n v="656"/>
    <s v="Data Engineer - Consultant (Charlotte Based)"/>
    <s v="$59K-$112K (Glassdoor est.)"/>
    <n v="59000"/>
    <n v="112000"/>
    <x v="63"/>
    <s v="Clarity Insights"/>
    <s v="Charlotte"/>
    <x v="25"/>
    <s v="IT Services"/>
    <x v="6"/>
    <x v="4"/>
  </r>
  <r>
    <n v="657"/>
    <s v="Data Engineer"/>
    <s v="$79K-$147K (Glassdoor est.)"/>
    <n v="79000"/>
    <n v="147000"/>
    <x v="202"/>
    <s v="NCSOFT"/>
    <s v="Aliso Viejo"/>
    <x v="6"/>
    <s v="Video Games"/>
    <x v="9"/>
    <x v="7"/>
  </r>
  <r>
    <n v="658"/>
    <s v="Data Scientist (Warehouse Automation)"/>
    <s v="$79K-$127K (Glassdoor est.)"/>
    <n v="79000"/>
    <n v="127000"/>
    <x v="214"/>
    <s v="SoftBank Robotics"/>
    <s v="San Francisco"/>
    <x v="6"/>
    <s v="Consumer Products Manufacturing"/>
    <x v="13"/>
    <x v="6"/>
  </r>
  <r>
    <n v="659"/>
    <s v="Scientist, Immuno-Oncology"/>
    <s v="$62K-$119K (Glassdoor est.)"/>
    <n v="62000"/>
    <n v="119000"/>
    <x v="151"/>
    <s v="GSK"/>
    <s v="Cambridge"/>
    <x v="8"/>
    <s v="Biotech &amp; Pharmaceuticals"/>
    <x v="8"/>
    <x v="7"/>
  </r>
  <r>
    <n v="660"/>
    <s v="Senior Data Scientist"/>
    <s v="$119K-$187K (Glassdoor est.)"/>
    <n v="119000"/>
    <n v="187000"/>
    <x v="187"/>
    <s v="Factual"/>
    <s v="Los Angeles"/>
    <x v="6"/>
    <s v="Computer Hardware &amp; Software"/>
    <x v="6"/>
    <x v="4"/>
  </r>
  <r>
    <n v="661"/>
    <s v="Jr. Data Scientist"/>
    <s v="$81K-$132K (Glassdoor est.)"/>
    <n v="81000"/>
    <n v="132000"/>
    <x v="66"/>
    <s v="MITRE"/>
    <s v="McLean"/>
    <x v="7"/>
    <s v="Federal Agencies"/>
    <x v="15"/>
    <x v="5"/>
  </r>
  <r>
    <n v="662"/>
    <s v="Senior Data Scientist"/>
    <s v="Employer Provided Salary:$120K-$140K"/>
    <n v="120000"/>
    <n v="140000"/>
    <x v="33"/>
    <s v="SkySync"/>
    <s v="Ann Arbor"/>
    <x v="15"/>
    <s v="Computer Hardware &amp; Software"/>
    <x v="6"/>
    <x v="4"/>
  </r>
  <r>
    <n v="663"/>
    <s v="Products Data Analyst Ii"/>
    <s v="$90K-$157K (Glassdoor est.)"/>
    <n v="90000"/>
    <n v="157000"/>
    <x v="193"/>
    <s v="TriNet"/>
    <s v="Dublin"/>
    <x v="6"/>
    <s v="Consulting"/>
    <x v="2"/>
    <x v="1"/>
  </r>
  <r>
    <n v="664"/>
    <s v="Data Architect / Data Modeler"/>
    <s v="$63K-$110K (Glassdoor est.)"/>
    <n v="63000"/>
    <n v="110000"/>
    <x v="23"/>
    <s v="Medidata Solutions"/>
    <s v="New York"/>
    <x v="4"/>
    <s v="Enterprise Software &amp; Network Solutions"/>
    <x v="6"/>
    <x v="3"/>
  </r>
  <r>
    <n v="665"/>
    <s v="Analytics Manager - Data Mart"/>
    <s v="$42K-$86K (Glassdoor est.)"/>
    <n v="42000"/>
    <n v="86000"/>
    <x v="124"/>
    <s v="Central California Alliance for Health"/>
    <s v="Scotts Valley"/>
    <x v="6"/>
    <s v="Health Care Services &amp; Hospitals"/>
    <x v="1"/>
    <x v="3"/>
  </r>
  <r>
    <n v="666"/>
    <s v="Lead Data Analyst"/>
    <s v="$32K-$62K (Glassdoor est.)"/>
    <n v="32000"/>
    <n v="62000"/>
    <x v="203"/>
    <s v="Signpost"/>
    <s v="New York"/>
    <x v="4"/>
    <s v="Internet"/>
    <x v="6"/>
    <x v="9"/>
  </r>
  <r>
    <n v="667"/>
    <s v="Data Science Engineer - Mobile"/>
    <s v="$116K-$208K (Glassdoor est.)"/>
    <n v="116000"/>
    <n v="208000"/>
    <x v="175"/>
    <s v="Adobe"/>
    <s v="San Jose"/>
    <x v="6"/>
    <s v="Computer Hardware &amp; Software"/>
    <x v="6"/>
    <x v="10"/>
  </r>
  <r>
    <n v="668"/>
    <s v="Senior Data Scientist Oncology"/>
    <s v="$107K-$173K (Glassdoor est.)"/>
    <n v="107000"/>
    <n v="173000"/>
    <x v="9"/>
    <s v="AstraZeneca"/>
    <s v="Gaithersburg"/>
    <x v="1"/>
    <s v="Biotech &amp; Pharmaceuticals"/>
    <x v="8"/>
    <x v="7"/>
  </r>
  <r>
    <n v="669"/>
    <s v="Data Scientist"/>
    <s v="$65K-$113K (Glassdoor est.)"/>
    <n v="65000"/>
    <n v="113000"/>
    <x v="126"/>
    <s v="DatamanUSA, LLC"/>
    <s v="Olympia"/>
    <x v="3"/>
    <s v="IT Services"/>
    <x v="6"/>
    <x v="11"/>
  </r>
  <r>
    <n v="670"/>
    <s v="Sr. Data Engineer - Contract-To-Hire (Java)"/>
    <s v="$69K-$127K (Glassdoor est.)"/>
    <n v="69000"/>
    <n v="127000"/>
    <x v="56"/>
    <s v="Pilot Flying J Travel Centers LLC"/>
    <s v="Knoxville"/>
    <x v="30"/>
    <s v="Gas Stations"/>
    <x v="7"/>
    <x v="7"/>
  </r>
  <r>
    <n v="671"/>
    <s v="Senior Data Scientist - R&amp;D Oncology"/>
    <s v="$102K-$172K (Glassdoor est.)"/>
    <n v="102000"/>
    <n v="172000"/>
    <x v="161"/>
    <s v="AstraZeneca"/>
    <s v="New York"/>
    <x v="4"/>
    <s v="Biotech &amp; Pharmaceuticals"/>
    <x v="8"/>
    <x v="7"/>
  </r>
  <r>
    <n v="672"/>
    <s v="Data Engineer"/>
    <s v="$74K-$124K (Glassdoor est.)"/>
    <n v="74000"/>
    <n v="124000"/>
    <x v="68"/>
    <s v="Pinnacol Assurance"/>
    <s v="Denver"/>
    <x v="10"/>
    <s v="Insurance Carriers"/>
    <x v="10"/>
    <x v="3"/>
  </r>
  <r>
    <n v="673"/>
    <s v="Food Scientist - Developer"/>
    <s v="$40K-$68K (Glassdoor est.)"/>
    <n v="40000"/>
    <n v="68000"/>
    <x v="125"/>
    <s v="Palermo's Pizza"/>
    <s v="Milwaukee"/>
    <x v="24"/>
    <s v="Food &amp; Beverage Manufacturing"/>
    <x v="13"/>
    <x v="4"/>
  </r>
  <r>
    <n v="674"/>
    <s v="Senior Data Engineer"/>
    <s v="$76K-$142K (Glassdoor est.)"/>
    <n v="76000"/>
    <n v="142000"/>
    <x v="140"/>
    <s v="Equian LLC"/>
    <s v="Franklin"/>
    <x v="30"/>
    <s v="Health Care Services &amp; Hospitals"/>
    <x v="1"/>
    <x v="4"/>
  </r>
  <r>
    <n v="675"/>
    <s v="Data Engineer"/>
    <s v="$76K-$142K (Glassdoor est.)"/>
    <n v="76000"/>
    <n v="142000"/>
    <x v="140"/>
    <s v="MetroStar Systems"/>
    <s v="Rockville"/>
    <x v="1"/>
    <s v="IT Services"/>
    <x v="6"/>
    <x v="6"/>
  </r>
  <r>
    <n v="676"/>
    <s v="Senior Data Scientist"/>
    <s v="$108K-$171K (Glassdoor est.)"/>
    <n v="108000"/>
    <n v="171000"/>
    <x v="45"/>
    <s v="MathWorks"/>
    <s v="Natick"/>
    <x v="8"/>
    <s v="Computer Hardware &amp; Software"/>
    <x v="6"/>
    <x v="5"/>
  </r>
  <r>
    <n v="677"/>
    <s v="Director Ii, Data Science - Grm Actuarial"/>
    <s v="$202K-$306K (Glassdoor est.)"/>
    <n v="202000"/>
    <n v="306000"/>
    <x v="162"/>
    <s v="Liberty Mutual Insurance"/>
    <s v="Chicago"/>
    <x v="11"/>
    <s v="Insurance Carriers"/>
    <x v="10"/>
    <x v="7"/>
  </r>
  <r>
    <n v="678"/>
    <s v="Machine Learning Engineer"/>
    <s v="$91K-$159K (Glassdoor est.)"/>
    <n v="91000"/>
    <n v="159000"/>
    <x v="146"/>
    <s v="Information Builders"/>
    <s v="New York"/>
    <x v="4"/>
    <s v="Computer Hardware &amp; Software"/>
    <x v="6"/>
    <x v="4"/>
  </r>
  <r>
    <n v="679"/>
    <s v="Sr Expert Data Science, Advanced Visual Analytics (Associate Level)"/>
    <s v="$80K-$133K (Glassdoor est.)"/>
    <n v="80000"/>
    <n v="133000"/>
    <x v="66"/>
    <s v="Novartis"/>
    <s v="Cambridge"/>
    <x v="8"/>
    <s v="Biotech &amp; Pharmaceuticals"/>
    <x v="8"/>
    <x v="7"/>
  </r>
  <r>
    <n v="680"/>
    <s v="Scientist, Molecular/Cellular Biologist"/>
    <s v="$49K-$97K (Glassdoor est.)"/>
    <n v="49000"/>
    <n v="97000"/>
    <x v="163"/>
    <s v="Audentes Therapeutics"/>
    <s v="South San Francisco"/>
    <x v="6"/>
    <s v="Biotech &amp; Pharmaceuticals"/>
    <x v="8"/>
    <x v="4"/>
  </r>
  <r>
    <n v="681"/>
    <s v="Staff Scientist-Downstream Process Development"/>
    <s v="$49K-$113K (Glassdoor est.)"/>
    <n v="49000"/>
    <n v="113000"/>
    <x v="37"/>
    <s v="Advanced BioScience Laboratories"/>
    <s v="Rockville"/>
    <x v="1"/>
    <s v="Biotech &amp; Pharmaceuticals"/>
    <x v="8"/>
    <x v="6"/>
  </r>
  <r>
    <n v="682"/>
    <s v="Data Scientist"/>
    <s v="$96K-$161K (Glassdoor est.)"/>
    <n v="96000"/>
    <n v="161000"/>
    <x v="50"/>
    <s v="Numeric, LLC"/>
    <s v="Philadelphia"/>
    <x v="20"/>
    <s v="Staffing &amp; Outsourcing"/>
    <x v="2"/>
    <x v="11"/>
  </r>
  <r>
    <n v="683"/>
    <s v="Scientist - Analytical Services"/>
    <s v="$65K-$134K (Glassdoor est.)"/>
    <n v="65000"/>
    <n v="134000"/>
    <x v="24"/>
    <s v="Reynolds American"/>
    <s v="Winston-Salem"/>
    <x v="25"/>
    <s v="Consumer Products Manufacturing"/>
    <x v="13"/>
    <x v="7"/>
  </r>
  <r>
    <n v="684"/>
    <s v="Associate Scientist / Sr. Associate Scientist, Antibody Discovery"/>
    <s v="$59K-$125K (Glassdoor est.)"/>
    <n v="59000"/>
    <n v="125000"/>
    <x v="148"/>
    <s v="23andMe"/>
    <s v="South San Francisco"/>
    <x v="6"/>
    <s v="Biotech &amp; Pharmaceuticals"/>
    <x v="8"/>
    <x v="4"/>
  </r>
  <r>
    <n v="685"/>
    <s v="Associate Data Analyst- Graduate Development Program"/>
    <s v="$32K-$59K (Glassdoor est.)"/>
    <n v="32000"/>
    <n v="59000"/>
    <x v="164"/>
    <s v="National Interstate"/>
    <s v="Richfield"/>
    <x v="17"/>
    <s v="Insurance Carriers"/>
    <x v="10"/>
    <x v="3"/>
  </r>
  <r>
    <n v="686"/>
    <s v="Sr. Data Engineer"/>
    <s v="$87K-$158K (Glassdoor est.)"/>
    <n v="87000"/>
    <n v="158000"/>
    <x v="165"/>
    <s v="Moser Consulting"/>
    <s v="Indianapolis"/>
    <x v="22"/>
    <s v="Consulting"/>
    <x v="2"/>
    <x v="6"/>
  </r>
  <r>
    <n v="687"/>
    <s v="Clinical Data Analyst"/>
    <s v="$27K-$48K (Glassdoor est.)"/>
    <n v="27000"/>
    <n v="48000"/>
    <x v="205"/>
    <s v="Greenway Health"/>
    <s v="Tampa"/>
    <x v="2"/>
    <s v="Enterprise Software &amp; Network Solutions"/>
    <x v="6"/>
    <x v="2"/>
  </r>
  <r>
    <n v="688"/>
    <s v="It Associate Data Analyst"/>
    <s v="$39K-$69K (Glassdoor est.)"/>
    <n v="39000"/>
    <n v="69000"/>
    <x v="125"/>
    <s v="The Hanover Insurance Group"/>
    <s v="Worcester"/>
    <x v="8"/>
    <s v="Insurance Carriers"/>
    <x v="10"/>
    <x v="10"/>
  </r>
  <r>
    <n v="689"/>
    <s v="Business Data Analyst"/>
    <s v="$36K-$71K (Glassdoor est.)"/>
    <n v="36000"/>
    <n v="71000"/>
    <x v="62"/>
    <s v="Fareportal"/>
    <s v="New York"/>
    <x v="4"/>
    <s v="Travel Agencies"/>
    <x v="18"/>
    <x v="1"/>
  </r>
  <r>
    <n v="690"/>
    <s v="Senior Insurance Data Scientist"/>
    <s v="$107K-$173K (Glassdoor est.)"/>
    <n v="107000"/>
    <n v="173000"/>
    <x v="9"/>
    <s v="TransUnion"/>
    <s v="Chicago"/>
    <x v="11"/>
    <s v="Financial Analytics &amp; Research"/>
    <x v="5"/>
    <x v="5"/>
  </r>
  <r>
    <n v="691"/>
    <s v="Senior Data Science Systems Engineer"/>
    <s v="$56K-$99K (Glassdoor est.)"/>
    <n v="56000"/>
    <n v="99000"/>
    <x v="60"/>
    <s v="MITRE"/>
    <s v="Hampton"/>
    <x v="7"/>
    <s v="Federal Agencies"/>
    <x v="15"/>
    <x v="5"/>
  </r>
  <r>
    <n v="692"/>
    <s v="Senior Scientist - Regulatory Submissions"/>
    <s v="$80K-$155K (Glassdoor est.)"/>
    <n v="80000"/>
    <n v="155000"/>
    <x v="166"/>
    <s v="Reynolds American"/>
    <s v="Winston-Salem"/>
    <x v="25"/>
    <s v="Consumer Products Manufacturing"/>
    <x v="13"/>
    <x v="7"/>
  </r>
  <r>
    <n v="693"/>
    <s v="Scientist - Biomarker And Flow Cytometry"/>
    <s v="$43K-$98K (Glassdoor est.)"/>
    <n v="43000"/>
    <n v="98000"/>
    <x v="117"/>
    <s v="Crown Bioscience"/>
    <s v="San Diego"/>
    <x v="6"/>
    <s v="Biotech &amp; Pharmaceuticals"/>
    <x v="8"/>
    <x v="0"/>
  </r>
  <r>
    <n v="694"/>
    <s v="Revenue Analytics Manager"/>
    <s v="$45K-$78K (Glassdoor est.)"/>
    <n v="45000"/>
    <n v="78000"/>
    <x v="74"/>
    <s v="HOVER"/>
    <s v="San Francisco"/>
    <x v="6"/>
    <s v="Computer Hardware &amp; Software"/>
    <x v="6"/>
    <x v="6"/>
  </r>
  <r>
    <n v="695"/>
    <s v="Sr. Scientist Method Development"/>
    <s v="$50K-$110K (Glassdoor est.)"/>
    <n v="50000"/>
    <n v="110000"/>
    <x v="168"/>
    <s v="Q2 Solutions"/>
    <s v="Marietta"/>
    <x v="21"/>
    <s v="Biotech &amp; Pharmaceuticals"/>
    <x v="8"/>
    <x v="4"/>
  </r>
  <r>
    <n v="696"/>
    <s v="Associate Scientist, Lc/Ms Biologics"/>
    <s v="$44K-$96K (Glassdoor est.)"/>
    <n v="44000"/>
    <n v="96000"/>
    <x v="167"/>
    <s v="Q2 Solutions"/>
    <s v="Ithaca"/>
    <x v="4"/>
    <s v="Biotech &amp; Pharmaceuticals"/>
    <x v="8"/>
    <x v="4"/>
  </r>
  <r>
    <n v="697"/>
    <s v="It - Data Engineer Ii"/>
    <s v="$61K-$119K (Glassdoor est.)"/>
    <n v="61000"/>
    <n v="119000"/>
    <x v="142"/>
    <s v="Arbella Insurance"/>
    <s v="Quincy"/>
    <x v="8"/>
    <s v="Insurance Carriers"/>
    <x v="10"/>
    <x v="2"/>
  </r>
  <r>
    <n v="698"/>
    <s v="Machine Learning Engineer (Nlp)"/>
    <s v="$80K-$142K (Glassdoor est.)"/>
    <n v="80000"/>
    <n v="142000"/>
    <x v="215"/>
    <s v="CK-12 Foundation"/>
    <s v="Palo Alto"/>
    <x v="6"/>
    <s v="K-12 Education"/>
    <x v="16"/>
    <x v="4"/>
  </r>
  <r>
    <n v="699"/>
    <s v="Senior Data Analyst"/>
    <s v="$99K-$178K (Glassdoor est.)"/>
    <n v="99000"/>
    <n v="178000"/>
    <x v="173"/>
    <s v="Life360"/>
    <s v="San Francisco"/>
    <x v="6"/>
    <s v="Computer Hardware &amp; Software"/>
    <x v="6"/>
    <x v="4"/>
  </r>
  <r>
    <n v="700"/>
    <s v="Data Science Project Manager"/>
    <s v="$37K-$100K (Glassdoor est.)"/>
    <n v="37000"/>
    <n v="100000"/>
    <x v="176"/>
    <s v="MassMutual"/>
    <s v="Boston"/>
    <x v="8"/>
    <s v="Insurance Carriers"/>
    <x v="10"/>
    <x v="7"/>
  </r>
  <r>
    <n v="701"/>
    <s v="Data Engineer"/>
    <s v="$62K-$113K (Glassdoor est.)"/>
    <n v="62000"/>
    <n v="113000"/>
    <x v="1"/>
    <s v="Fivestars"/>
    <s v="San Francisco"/>
    <x v="6"/>
    <s v="Internet"/>
    <x v="6"/>
    <x v="2"/>
  </r>
  <r>
    <n v="702"/>
    <s v="Principal, Data Science - Advanced Analytics"/>
    <s v="$86K-$137K (Glassdoor est.)"/>
    <n v="86000"/>
    <n v="137000"/>
    <x v="160"/>
    <s v="IQVIA"/>
    <s v="Plymouth Meeting"/>
    <x v="20"/>
    <s v="Biotech &amp; Pharmaceuticals"/>
    <x v="8"/>
    <x v="1"/>
  </r>
  <r>
    <n v="703"/>
    <s v="Sr Scientist, Immuno-Oncology - Oncology"/>
    <s v="$58K-$111K (Glassdoor est.)"/>
    <n v="58000"/>
    <n v="111000"/>
    <x v="99"/>
    <s v="GSK"/>
    <s v="Cambridge"/>
    <x v="8"/>
    <s v="Biotech &amp; Pharmaceuticals"/>
    <x v="8"/>
    <x v="7"/>
  </r>
  <r>
    <n v="704"/>
    <s v="Senior Data Engineer"/>
    <s v="$72K-$133K (Glassdoor est.)"/>
    <n v="72000"/>
    <n v="133000"/>
    <x v="144"/>
    <s v="Eventbrite"/>
    <s v="Nashville"/>
    <x v="30"/>
    <s v="Internet"/>
    <x v="6"/>
    <x v="2"/>
  </r>
  <r>
    <n v="705"/>
    <s v="Project Scientist - Auton Lab, Robotics Institute"/>
    <s v="$56K-$91K (Glassdoor est.)"/>
    <n v="56000"/>
    <n v="91000"/>
    <x v="6"/>
    <s v="Software Engineering Institute"/>
    <s v="Pittsburgh"/>
    <x v="20"/>
    <s v="Colleges &amp; Universities"/>
    <x v="16"/>
    <x v="4"/>
  </r>
  <r>
    <n v="706"/>
    <s v="Data Science Manager"/>
    <s v="$95K-$160K (Glassdoor est.)"/>
    <n v="95000"/>
    <n v="160000"/>
    <x v="206"/>
    <s v="Numeric, LLC"/>
    <s v="Allentown"/>
    <x v="20"/>
    <s v="Staffing &amp; Outsourcing"/>
    <x v="2"/>
    <x v="11"/>
  </r>
  <r>
    <n v="707"/>
    <s v="Research Scientist - Security And Privacy"/>
    <s v="$61K-$126K (Glassdoor est.)"/>
    <n v="61000"/>
    <n v="126000"/>
    <x v="118"/>
    <s v="Riverside Research Institute"/>
    <s v="Beavercreek"/>
    <x v="17"/>
    <s v="Federal Agencies"/>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grandTotalCaption="Average for all Sectors" updatedVersion="4" minRefreshableVersion="3" useAutoFormatting="1" itemPrintTitles="1" createdVersion="4" indent="0" outline="1" outlineData="1" chartFormat="1" rowHeaderCaption="Sector">
  <location ref="E5:G18" firstHeaderRow="0" firstDataRow="1" firstDataCol="1" rowPageCount="1" colPageCount="1"/>
  <pivotFields count="12">
    <pivotField numFmtId="1" showAll="0"/>
    <pivotField showAll="0"/>
    <pivotField showAll="0"/>
    <pivotField numFmtId="164" showAll="0"/>
    <pivotField numFmtId="164" showAll="0"/>
    <pivotField axis="axisPage" dataField="1" numFmtId="164" multipleItemSelectionAllowed="1" showAll="0">
      <items count="218">
        <item h="1" m="1" x="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 t="default"/>
      </items>
    </pivotField>
    <pivotField showAll="0"/>
    <pivotField showAll="0"/>
    <pivotField showAll="0"/>
    <pivotField showAll="0"/>
    <pivotField axis="axisRow" dataField="1" showAll="0" measureFilter="1" sortType="descending">
      <items count="26">
        <item sd="0" x="21"/>
        <item sd="0" x="0"/>
        <item sd="0" x="17"/>
        <item sd="0" x="20"/>
        <item sd="0" x="8"/>
        <item sd="0" x="2"/>
        <item sd="0" m="1" x="23"/>
        <item sd="0" x="22"/>
        <item sd="0" x="16"/>
        <item sd="0" x="5"/>
        <item sd="0" x="15"/>
        <item sd="0" x="1"/>
        <item sd="0" x="6"/>
        <item sd="0" x="10"/>
        <item sd="0" x="13"/>
        <item sd="0" x="9"/>
        <item sd="0" x="14"/>
        <item sd="0" x="19"/>
        <item sd="0" x="3"/>
        <item sd="0" x="4"/>
        <item sd="0" x="7"/>
        <item sd="0" x="12"/>
        <item sd="0" x="11"/>
        <item sd="0" x="18"/>
        <item h="1" sd="0" m="1" x="24"/>
        <item t="default" sd="0"/>
      </items>
      <autoSortScope>
        <pivotArea dataOnly="0" outline="0" fieldPosition="0">
          <references count="1">
            <reference field="4294967294" count="1" selected="0">
              <x v="0"/>
            </reference>
          </references>
        </pivotArea>
      </autoSortScope>
    </pivotField>
    <pivotField showAll="0"/>
  </pivotFields>
  <rowFields count="1">
    <field x="10"/>
  </rowFields>
  <rowItems count="13">
    <i>
      <x v="12"/>
    </i>
    <i>
      <x v="4"/>
    </i>
    <i>
      <x v="13"/>
    </i>
    <i>
      <x v="9"/>
    </i>
    <i>
      <x v="8"/>
    </i>
    <i>
      <x v="20"/>
    </i>
    <i>
      <x v="1"/>
    </i>
    <i>
      <x v="5"/>
    </i>
    <i>
      <x v="11"/>
    </i>
    <i>
      <x v="10"/>
    </i>
    <i>
      <x v="14"/>
    </i>
    <i>
      <x v="18"/>
    </i>
    <i t="grand">
      <x/>
    </i>
  </rowItems>
  <colFields count="1">
    <field x="-2"/>
  </colFields>
  <colItems count="2">
    <i>
      <x/>
    </i>
    <i i="1">
      <x v="1"/>
    </i>
  </colItems>
  <pageFields count="1">
    <pageField fld="5" hier="-1"/>
  </pageFields>
  <dataFields count="2">
    <dataField name="Average Yearly Salary" fld="5" subtotal="average" baseField="16" baseItem="12" numFmtId="164"/>
    <dataField name="Job Offers" fld="10" subtotal="count" baseField="0" baseItem="0"/>
  </dataFields>
  <formats count="1">
    <format dxfId="50">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valueGreaterThanOrEqual" evalOrder="-1" id="4" iMeasureFld="1">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E7:G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3">
    <i>
      <x v="2"/>
    </i>
    <i>
      <x v="16"/>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6">
    <format dxfId="21">
      <pivotArea outline="0" collapsedLevelsAreSubtotals="1" fieldPosition="0"/>
    </format>
    <format dxfId="20">
      <pivotArea outline="0" collapsedLevelsAreSubtotals="1" fieldPosition="0">
        <references count="1">
          <reference field="4294967294" count="1" selected="0">
            <x v="1"/>
          </reference>
        </references>
      </pivotArea>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1">
            <x v="0"/>
          </reference>
        </references>
      </pivotArea>
    </format>
    <format dxfId="17">
      <pivotArea dataOnly="0" labelOnly="1" outline="0" fieldPosition="0">
        <references count="1">
          <reference field="4294967294" count="1">
            <x v="1"/>
          </reference>
        </references>
      </pivotArea>
    </format>
    <format dxfId="16">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A7:C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3">
    <i>
      <x v="16"/>
    </i>
    <i>
      <x v="2"/>
    </i>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6">
    <format dxfId="27">
      <pivotArea type="all" dataOnly="0" outline="0" fieldPosition="0"/>
    </format>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0"/>
          </reference>
        </references>
      </pivotArea>
    </format>
    <format dxfId="24">
      <pivotArea dataOnly="0" labelOnly="1" outline="0" fieldPosition="0">
        <references count="1">
          <reference field="4294967294" count="1">
            <x v="0"/>
          </reference>
        </references>
      </pivotArea>
    </format>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11"/>
    </i>
    <i>
      <x v="25"/>
    </i>
    <i>
      <x v="21"/>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3">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E7:G9"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2">
    <i>
      <x v="2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4">
    <format dxfId="6">
      <pivotArea outline="0" collapsedLevelsAreSubtotals="1" fieldPosition="0"/>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2">
            <x v="0"/>
            <x v="1"/>
          </reference>
        </references>
      </pivotArea>
    </format>
    <format dxfId="3">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A7:C8"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1">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4">
    <format dxfId="10">
      <pivotArea type="all" dataOnly="0" outline="0" fieldPosition="0"/>
    </format>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2">
            <x v="0"/>
            <x v="1"/>
          </reference>
        </references>
      </pivotArea>
    </format>
    <format dxfId="7">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4" minRefreshableVersion="3" useAutoFormatting="1" itemPrintTitles="1" createdVersion="4" indent="0" outline="1" outlineData="1" chartFormat="3" rowHeaderCaption="Sector">
  <location ref="A5:C9" firstHeaderRow="0" firstDataRow="1" firstDataCol="1" rowPageCount="1" colPageCount="1"/>
  <pivotFields count="12">
    <pivotField numFmtId="1" showAll="0"/>
    <pivotField showAll="0"/>
    <pivotField showAll="0"/>
    <pivotField numFmtId="164" showAll="0"/>
    <pivotField numFmtId="164" showAll="0"/>
    <pivotField axis="axisPage" dataField="1" numFmtId="164" multipleItemSelectionAllowed="1" showAll="0">
      <items count="218">
        <item h="1" m="1" x="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 t="default"/>
      </items>
    </pivotField>
    <pivotField showAll="0"/>
    <pivotField showAll="0"/>
    <pivotField showAll="0"/>
    <pivotField showAll="0"/>
    <pivotField axis="axisRow" dataField="1" showAll="0" measureFilter="1" sortType="descending">
      <items count="26">
        <item x="21"/>
        <item x="0"/>
        <item x="17"/>
        <item x="20"/>
        <item x="8"/>
        <item x="2"/>
        <item m="1" x="23"/>
        <item x="22"/>
        <item x="16"/>
        <item x="5"/>
        <item x="15"/>
        <item x="1"/>
        <item x="6"/>
        <item x="10"/>
        <item x="13"/>
        <item x="9"/>
        <item x="14"/>
        <item x="19"/>
        <item x="3"/>
        <item x="4"/>
        <item x="7"/>
        <item x="12"/>
        <item x="11"/>
        <item x="18"/>
        <item h="1" m="1" x="24"/>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4">
    <i>
      <x v="15"/>
    </i>
    <i>
      <x/>
    </i>
    <i>
      <x v="12"/>
    </i>
    <i t="grand">
      <x/>
    </i>
  </rowItems>
  <colFields count="1">
    <field x="-2"/>
  </colFields>
  <colItems count="2">
    <i>
      <x/>
    </i>
    <i i="1">
      <x v="1"/>
    </i>
  </colItems>
  <pageFields count="1">
    <pageField fld="5" hier="-1"/>
  </pageFields>
  <dataFields count="2">
    <dataField name="Average Yearly Salary" fld="5" subtotal="average" baseField="16" baseItem="4" numFmtId="164"/>
    <dataField name="Job Offers" fld="10" subtotal="count" baseField="0" baseItem="0"/>
  </dataFields>
  <formats count="1">
    <format dxfId="51">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I5:K12" firstHeaderRow="0" firstDataRow="1" firstDataCol="1" rowPageCount="1" colPageCount="1"/>
  <pivotFields count="12">
    <pivotField numFmtId="1" showAll="0"/>
    <pivotField showAll="0"/>
    <pivotField showAll="0"/>
    <pivotField numFmtId="164" showAll="0"/>
    <pivotField numFmtId="164" showAll="0"/>
    <pivotField dataField="1" numFmtId="164"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showAll="0"/>
  </pivotFields>
  <rowFields count="1">
    <field x="8"/>
  </rowFields>
  <rowItems count="7">
    <i>
      <x v="25"/>
    </i>
    <i>
      <x v="11"/>
    </i>
    <i>
      <x v="21"/>
    </i>
    <i>
      <x v="9"/>
    </i>
    <i>
      <x v="17"/>
    </i>
    <i>
      <x v="31"/>
    </i>
    <i t="grand">
      <x/>
    </i>
  </rowItems>
  <colFields count="1">
    <field x="-2"/>
  </colFields>
  <colItems count="2">
    <i>
      <x/>
    </i>
    <i i="1">
      <x v="1"/>
    </i>
  </colItems>
  <pageFields count="1">
    <pageField fld="10" hier="-1"/>
  </pageFields>
  <dataFields count="2">
    <dataField name="Average Yearly Salary" fld="5" subtotal="average" baseField="9" baseItem="2" numFmtId="164"/>
    <dataField name="Job Offers" fld="10" subtotal="count" baseField="0" baseItem="0"/>
  </dataFields>
  <formats count="1">
    <format dxfId="45">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1" iMeasureFld="0">
      <autoFilter ref="A1">
        <filterColumn colId="0">
          <customFilters>
            <customFilter operator="greaterThanOrEqual" val="105942.0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te">
  <location ref="A5:C13" firstHeaderRow="0" firstDataRow="1" firstDataCol="1" rowPageCount="1" colPageCount="1"/>
  <pivotFields count="12">
    <pivotField numFmtId="1" showAll="0"/>
    <pivotField showAll="0"/>
    <pivotField showAll="0"/>
    <pivotField numFmtId="164" showAll="0"/>
    <pivotField numFmtId="164" showAll="0"/>
    <pivotField dataField="1" numFmtId="164" multipleItemSelectionAllowed="1"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sortType="descending">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autoSortScope>
        <pivotArea dataOnly="0" outline="0" fieldPosition="0">
          <references count="1">
            <reference field="4294967294" count="1" selected="0">
              <x v="1"/>
            </reference>
          </references>
        </pivotArea>
      </autoSortScope>
    </pivotField>
    <pivotField showAll="0"/>
  </pivotFields>
  <rowFields count="1">
    <field x="8"/>
  </rowFields>
  <rowItems count="8">
    <i>
      <x v="2"/>
    </i>
    <i>
      <x v="25"/>
    </i>
    <i>
      <x v="35"/>
    </i>
    <i>
      <x v="16"/>
    </i>
    <i>
      <x v="5"/>
    </i>
    <i>
      <x v="20"/>
    </i>
    <i>
      <x v="18"/>
    </i>
    <i t="grand">
      <x/>
    </i>
  </rowItems>
  <colFields count="1">
    <field x="-2"/>
  </colFields>
  <colItems count="2">
    <i>
      <x/>
    </i>
    <i i="1">
      <x v="1"/>
    </i>
  </colItems>
  <pageFields count="1">
    <pageField fld="10" hier="-1"/>
  </pageFields>
  <dataFields count="2">
    <dataField name="Average Yearly Salary" fld="5" subtotal="average" baseField="9" baseItem="2" numFmtId="164"/>
    <dataField name="Job Offers" fld="10" subtotal="count" baseField="0" baseItem="0"/>
  </dataFields>
  <formats count="1">
    <format dxfId="46">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13191.6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4"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te">
  <location ref="E5:G12" firstHeaderRow="0" firstDataRow="1" firstDataCol="1" rowPageCount="1" colPageCount="1"/>
  <pivotFields count="12">
    <pivotField numFmtId="1" showAll="0"/>
    <pivotField showAll="0"/>
    <pivotField showAll="0"/>
    <pivotField numFmtId="164" showAll="0"/>
    <pivotField numFmtId="164" showAll="0"/>
    <pivotField dataField="1" numFmtId="164" multipleItemSelectionAllowed="1"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showAll="0"/>
  </pivotFields>
  <rowFields count="1">
    <field x="8"/>
  </rowFields>
  <rowItems count="7">
    <i>
      <x v="16"/>
    </i>
    <i>
      <x v="2"/>
    </i>
    <i>
      <x v="25"/>
    </i>
    <i>
      <x v="33"/>
    </i>
    <i>
      <x v="11"/>
    </i>
    <i>
      <x v="3"/>
    </i>
    <i t="grand">
      <x/>
    </i>
  </rowItems>
  <colFields count="1">
    <field x="-2"/>
  </colFields>
  <colItems count="2">
    <i>
      <x/>
    </i>
    <i i="1">
      <x v="1"/>
    </i>
  </colItems>
  <pageFields count="1">
    <pageField fld="10" hier="-1"/>
  </pageFields>
  <dataFields count="2">
    <dataField name="Average Yearly Salary" fld="5" subtotal="average" baseField="9" baseItem="0" numFmtId="164"/>
    <dataField name="Job Offers" fld="10" subtotal="count" baseField="0" baseItem="0" numFmtId="1"/>
  </dataFields>
  <formats count="2">
    <format dxfId="48">
      <pivotArea outline="0" collapsedLevelsAreSubtotals="1" fieldPosition="0"/>
    </format>
    <format dxfId="47">
      <pivotArea outline="0" collapsedLevelsAreSubtotals="1" fieldPosition="0">
        <references count="1">
          <reference field="4294967294" count="1" selected="0">
            <x v="1"/>
          </reference>
        </references>
      </pivotArea>
    </format>
  </formats>
  <pivotTableStyleInfo name="PivotStyleMedium10" showRowHeaders="1" showColHeaders="1" showRowStripes="0" showColStripes="0" showLastColumn="1"/>
  <filters count="1">
    <filter fld="8" type="valueGreaterThanOrEqual" evalOrder="-1" id="1" iMeasureFld="0">
      <autoFilter ref="A1">
        <filterColumn colId="0">
          <customFilters>
            <customFilter operator="greaterThanOrEqual" val="112441.4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2"/>
    </i>
    <i>
      <x v="35"/>
    </i>
    <i>
      <x v="25"/>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5">
    <format dxfId="32">
      <pivotArea outline="0" collapsedLevelsAreSubtotals="1" fieldPosition="0">
        <references count="1">
          <reference field="4294967294" count="1" selected="0">
            <x v="0"/>
          </reference>
        </references>
      </pivotArea>
    </format>
    <format dxfId="31">
      <pivotArea dataOnly="0" labelOnly="1" outline="0" fieldPosition="0">
        <references count="1">
          <reference field="4294967294" count="1">
            <x v="0"/>
          </reference>
        </references>
      </pivotArea>
    </format>
    <format dxfId="30">
      <pivotArea dataOnly="0" labelOnly="1" outline="0" fieldPosition="0">
        <references count="1">
          <reference field="4294967294" count="1">
            <x v="0"/>
          </reference>
        </references>
      </pivotArea>
    </format>
    <format dxfId="29">
      <pivotArea dataOnly="0" labelOnly="1" outline="0" fieldPosition="0">
        <references count="1">
          <reference field="4294967294" count="1">
            <x v="1"/>
          </reference>
        </references>
      </pivotArea>
    </format>
    <format dxfId="2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E7:G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3">
    <i>
      <x v="2"/>
    </i>
    <i>
      <x v="2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6">
    <format dxfId="38">
      <pivotArea outline="0" collapsedLevelsAreSubtotals="1" fieldPosition="0"/>
    </format>
    <format dxfId="37">
      <pivotArea outline="0" collapsedLevelsAreSubtotals="1" fieldPosition="0">
        <references count="1">
          <reference field="4294967294" count="1" selected="0">
            <x v="1"/>
          </reference>
        </references>
      </pivotArea>
    </format>
    <format dxfId="36">
      <pivotArea dataOnly="0" labelOnly="1" outline="0" fieldPosition="0">
        <references count="1">
          <reference field="4294967294" count="1">
            <x v="0"/>
          </reference>
        </references>
      </pivotArea>
    </format>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1"/>
          </reference>
        </references>
      </pivotArea>
    </format>
    <format dxfId="3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A7:C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4">
    <i>
      <x v="2"/>
    </i>
    <i>
      <x v="25"/>
    </i>
    <i>
      <x v="3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6">
    <format dxfId="44">
      <pivotArea type="all" dataOnly="0" outline="0" fieldPosition="0"/>
    </format>
    <format dxfId="43">
      <pivotArea outline="0" collapsedLevelsAreSubtotals="1" fieldPosition="0">
        <references count="1">
          <reference field="4294967294" count="1" selected="0">
            <x v="1"/>
          </reference>
        </references>
      </pivotArea>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dataOnly="0" labelOnly="1" outline="0" fieldPosition="0">
        <references count="1">
          <reference field="4294967294" count="1">
            <x v="1"/>
          </reference>
        </references>
      </pivotArea>
    </format>
    <format dxfId="3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2"/>
    </i>
    <i>
      <x v="25"/>
    </i>
    <i>
      <x v="16"/>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5">
    <format dxfId="15">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L709" totalsRowShown="0" headerRowDxfId="64">
  <tableColumns count="12">
    <tableColumn id="1" name="Index" dataDxfId="63"/>
    <tableColumn id="2" name="Job Title" dataDxfId="62"/>
    <tableColumn id="3" name="Salary Estimate" dataDxfId="61"/>
    <tableColumn id="4" name="Yearly Salary Min" dataDxfId="60" dataCellStyle="Currency"/>
    <tableColumn id="5" name="Yearly Salary Max" dataDxfId="59" dataCellStyle="Currency"/>
    <tableColumn id="6" name="Yearly Salary Avg" dataDxfId="58" dataCellStyle="Currency"/>
    <tableColumn id="8" name="Company Name" dataDxfId="57"/>
    <tableColumn id="9" name="Location - City" dataDxfId="56"/>
    <tableColumn id="10" name="Location - State" dataDxfId="55"/>
    <tableColumn id="16" name="Industry" dataDxfId="54"/>
    <tableColumn id="17" name="Sector" dataDxfId="53"/>
    <tableColumn id="18" name="Revenue" dataDxfId="52"/>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I5:J8" totalsRowShown="0">
  <autoFilter ref="I5:J8"/>
  <tableColumns count="2">
    <tableColumn id="1" name="Sector"/>
    <tableColumn id="2" name="Sector Average vs All average" dataDxfId="49" dataCellStyle="Percent">
      <calculatedColumnFormula>(GETPIVOTDATA("Average Yearly Salary",$E$5,"Sector",$E$6)/GETPIVOTDATA("Average Yearly Salary",$E$5))-1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8"/>
  <sheetViews>
    <sheetView showGridLines="0" showRowColHeaders="0" tabSelected="1" topLeftCell="A70" workbookViewId="0">
      <selection activeCell="R103" sqref="R103"/>
    </sheetView>
  </sheetViews>
  <sheetFormatPr defaultRowHeight="15" x14ac:dyDescent="0.25"/>
  <sheetData>
    <row r="8" spans="4:4" x14ac:dyDescent="0.25">
      <c r="D8" s="24"/>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29"/>
  <sheetViews>
    <sheetView showGridLines="0" workbookViewId="0">
      <selection activeCell="E15" sqref="E15"/>
    </sheetView>
  </sheetViews>
  <sheetFormatPr defaultRowHeight="15" x14ac:dyDescent="0.25"/>
  <cols>
    <col min="1" max="1" width="15.42578125" customWidth="1"/>
    <col min="2" max="2" width="27.140625" customWidth="1"/>
    <col min="3" max="3" width="11.28515625" customWidth="1"/>
    <col min="5" max="5" width="14.140625" customWidth="1"/>
    <col min="6" max="6" width="27.140625" bestFit="1" customWidth="1"/>
    <col min="7" max="7" width="10.7109375" bestFit="1" customWidth="1"/>
    <col min="9" max="9" width="13.85546875" customWidth="1"/>
    <col min="10" max="10" width="27.140625" bestFit="1" customWidth="1"/>
    <col min="11" max="11" width="10.7109375" bestFit="1" customWidth="1"/>
  </cols>
  <sheetData>
    <row r="1" spans="1:11" ht="17.25" customHeight="1" x14ac:dyDescent="0.25">
      <c r="A1" s="52" t="s">
        <v>15875</v>
      </c>
      <c r="B1" s="52"/>
      <c r="C1" s="52"/>
      <c r="D1" s="52"/>
      <c r="E1" s="52"/>
      <c r="F1" s="52"/>
      <c r="G1" s="52"/>
      <c r="H1" s="52"/>
      <c r="I1" s="52"/>
      <c r="J1" s="52"/>
      <c r="K1" s="52"/>
    </row>
    <row r="2" spans="1:11" ht="18" customHeight="1" x14ac:dyDescent="0.25">
      <c r="A2" s="52"/>
      <c r="B2" s="52"/>
      <c r="C2" s="52"/>
      <c r="D2" s="52"/>
      <c r="E2" s="52"/>
      <c r="F2" s="52"/>
      <c r="G2" s="52"/>
      <c r="H2" s="52"/>
      <c r="I2" s="52"/>
      <c r="J2" s="52"/>
      <c r="K2" s="52"/>
    </row>
    <row r="3" spans="1:11" ht="17.25" customHeight="1" x14ac:dyDescent="0.25">
      <c r="A3" s="22" t="s">
        <v>15860</v>
      </c>
      <c r="B3" s="21"/>
      <c r="E3" s="22" t="s">
        <v>15861</v>
      </c>
      <c r="F3" s="22"/>
      <c r="G3" s="22"/>
      <c r="I3" s="22" t="s">
        <v>15862</v>
      </c>
      <c r="J3" s="22"/>
    </row>
    <row r="4" spans="1:11" x14ac:dyDescent="0.25">
      <c r="A4" s="11" t="s">
        <v>748</v>
      </c>
      <c r="B4" s="8" t="s">
        <v>822</v>
      </c>
      <c r="E4" s="6" t="s">
        <v>748</v>
      </c>
      <c r="F4" t="s">
        <v>822</v>
      </c>
      <c r="I4" s="6" t="s">
        <v>748</v>
      </c>
      <c r="J4" t="s">
        <v>822</v>
      </c>
    </row>
    <row r="5" spans="1:11" ht="29.25" customHeight="1" x14ac:dyDescent="0.25">
      <c r="A5" s="11" t="s">
        <v>749</v>
      </c>
      <c r="B5" s="8" t="s">
        <v>15855</v>
      </c>
      <c r="E5" s="6" t="s">
        <v>749</v>
      </c>
      <c r="F5" t="s">
        <v>15855</v>
      </c>
      <c r="I5" s="6" t="s">
        <v>749</v>
      </c>
      <c r="J5" t="s">
        <v>15855</v>
      </c>
    </row>
    <row r="7" spans="1:11" ht="15.75" x14ac:dyDescent="0.25">
      <c r="A7" s="11" t="s">
        <v>15866</v>
      </c>
      <c r="B7" s="13" t="s">
        <v>15864</v>
      </c>
      <c r="C7" s="13" t="s">
        <v>15865</v>
      </c>
      <c r="E7" s="6" t="s">
        <v>15866</v>
      </c>
      <c r="F7" s="14" t="s">
        <v>15864</v>
      </c>
      <c r="G7" s="14" t="s">
        <v>15865</v>
      </c>
      <c r="I7" s="6" t="s">
        <v>15866</v>
      </c>
      <c r="J7" s="14" t="s">
        <v>15864</v>
      </c>
      <c r="K7" s="14" t="s">
        <v>15865</v>
      </c>
    </row>
    <row r="8" spans="1:11" x14ac:dyDescent="0.25">
      <c r="A8" s="18" t="s">
        <v>823</v>
      </c>
      <c r="B8" s="8">
        <v>107500</v>
      </c>
      <c r="C8" s="4">
        <v>6</v>
      </c>
      <c r="E8" s="7" t="s">
        <v>794</v>
      </c>
      <c r="F8" s="8">
        <v>171000</v>
      </c>
      <c r="G8" s="4">
        <v>2</v>
      </c>
      <c r="I8" s="7" t="s">
        <v>794</v>
      </c>
      <c r="J8" s="8">
        <v>153785.71428571429</v>
      </c>
      <c r="K8" s="2">
        <v>7</v>
      </c>
    </row>
    <row r="9" spans="1:11" x14ac:dyDescent="0.25">
      <c r="A9" s="18" t="s">
        <v>794</v>
      </c>
      <c r="B9" s="8">
        <v>91000</v>
      </c>
      <c r="C9" s="4">
        <v>6</v>
      </c>
      <c r="E9" s="7" t="s">
        <v>823</v>
      </c>
      <c r="F9" s="8">
        <v>105500</v>
      </c>
      <c r="G9" s="4">
        <v>5</v>
      </c>
      <c r="I9" s="7" t="s">
        <v>780</v>
      </c>
      <c r="J9" s="8">
        <v>149200</v>
      </c>
      <c r="K9" s="2">
        <v>5</v>
      </c>
    </row>
    <row r="10" spans="1:11" x14ac:dyDescent="0.25">
      <c r="A10" s="18" t="s">
        <v>15854</v>
      </c>
      <c r="B10" s="8">
        <v>99250</v>
      </c>
      <c r="C10" s="4">
        <v>12</v>
      </c>
      <c r="E10" s="7" t="s">
        <v>15854</v>
      </c>
      <c r="F10" s="8">
        <v>124214.28571428571</v>
      </c>
      <c r="G10" s="4">
        <v>7</v>
      </c>
      <c r="I10" s="7" t="s">
        <v>823</v>
      </c>
      <c r="J10" s="8">
        <v>122451.6129032258</v>
      </c>
      <c r="K10" s="2">
        <v>31</v>
      </c>
    </row>
    <row r="11" spans="1:11" ht="15" customHeight="1" x14ac:dyDescent="0.25">
      <c r="I11" s="7" t="s">
        <v>15854</v>
      </c>
      <c r="J11" s="8">
        <v>130662.79069767441</v>
      </c>
      <c r="K11" s="2">
        <v>43</v>
      </c>
    </row>
    <row r="19" spans="1:2" ht="18.75" customHeight="1" x14ac:dyDescent="0.25"/>
    <row r="29" spans="1:2" ht="18.75" x14ac:dyDescent="0.25">
      <c r="A29" s="51" t="s">
        <v>15862</v>
      </c>
      <c r="B29" s="51"/>
    </row>
  </sheetData>
  <mergeCells count="2">
    <mergeCell ref="A29:B29"/>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20"/>
  <sheetViews>
    <sheetView showGridLines="0" workbookViewId="0">
      <selection activeCell="I22" sqref="I22"/>
    </sheetView>
  </sheetViews>
  <sheetFormatPr defaultRowHeight="15" x14ac:dyDescent="0.25"/>
  <cols>
    <col min="1" max="1" width="12.5703125" customWidth="1"/>
    <col min="20" max="20" width="9.140625" customWidth="1"/>
  </cols>
  <sheetData>
    <row r="1" spans="1:20" ht="15" customHeight="1" x14ac:dyDescent="0.25">
      <c r="A1" s="15"/>
      <c r="B1" s="46" t="s">
        <v>15870</v>
      </c>
      <c r="C1" s="46"/>
      <c r="D1" s="46"/>
      <c r="E1" s="46"/>
      <c r="F1" s="46"/>
      <c r="G1" s="46"/>
      <c r="H1" s="46"/>
      <c r="I1" s="46"/>
      <c r="J1" s="46"/>
      <c r="K1" s="46"/>
      <c r="L1" s="46"/>
      <c r="M1" s="46"/>
      <c r="N1" s="46"/>
      <c r="O1" s="46"/>
      <c r="P1" s="46"/>
      <c r="Q1" s="46"/>
      <c r="R1" s="46"/>
      <c r="S1" s="46"/>
      <c r="T1" s="46"/>
    </row>
    <row r="2" spans="1:20" ht="28.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53"/>
    </row>
    <row r="4" spans="1:20" ht="15.75" thickBot="1" x14ac:dyDescent="0.3">
      <c r="A4" s="54"/>
    </row>
    <row r="5" spans="1:20" x14ac:dyDescent="0.25">
      <c r="A5" s="55" t="s">
        <v>15864</v>
      </c>
    </row>
    <row r="6" spans="1:20" x14ac:dyDescent="0.25">
      <c r="A6" s="50"/>
    </row>
    <row r="7" spans="1:20" ht="15.75" thickBot="1" x14ac:dyDescent="0.3">
      <c r="A7" s="15"/>
    </row>
    <row r="8" spans="1:20" ht="15.75" thickTop="1" x14ac:dyDescent="0.25">
      <c r="A8" s="56"/>
    </row>
    <row r="9" spans="1:20" ht="15.75" thickBot="1" x14ac:dyDescent="0.3">
      <c r="A9" s="57"/>
    </row>
    <row r="10" spans="1:20" ht="15.75" thickTop="1" x14ac:dyDescent="0.25">
      <c r="A10" s="58"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B1:T2"/>
    <mergeCell ref="A3:A4"/>
    <mergeCell ref="A5:A6"/>
    <mergeCell ref="A8:A9"/>
    <mergeCell ref="A10:A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showGridLines="0" workbookViewId="0">
      <selection activeCell="D19" sqref="D19"/>
    </sheetView>
  </sheetViews>
  <sheetFormatPr defaultRowHeight="15" x14ac:dyDescent="0.25"/>
  <cols>
    <col min="1" max="1" width="13.140625" customWidth="1"/>
    <col min="2" max="2" width="23.85546875" bestFit="1" customWidth="1"/>
    <col min="3" max="3" width="10.7109375" customWidth="1"/>
    <col min="5" max="5" width="13.7109375" customWidth="1"/>
    <col min="6" max="6" width="23.85546875" customWidth="1"/>
    <col min="7" max="7" width="13.85546875" customWidth="1"/>
    <col min="10" max="10" width="22.5703125" bestFit="1" customWidth="1"/>
    <col min="11" max="11" width="10.7109375" bestFit="1" customWidth="1"/>
  </cols>
  <sheetData>
    <row r="1" spans="1:11" ht="19.5" customHeight="1" x14ac:dyDescent="0.25">
      <c r="A1" s="59" t="s">
        <v>15876</v>
      </c>
      <c r="B1" s="59"/>
      <c r="C1" s="59"/>
      <c r="D1" s="59"/>
      <c r="E1" s="59"/>
      <c r="F1" s="59"/>
      <c r="G1" s="59"/>
      <c r="H1" s="59"/>
      <c r="I1" s="59"/>
      <c r="J1" s="59"/>
      <c r="K1" s="59"/>
    </row>
    <row r="2" spans="1:11" ht="19.5" customHeight="1" x14ac:dyDescent="0.25">
      <c r="A2" s="59"/>
      <c r="B2" s="59"/>
      <c r="C2" s="59"/>
      <c r="D2" s="59"/>
      <c r="E2" s="59"/>
      <c r="F2" s="59"/>
      <c r="G2" s="59"/>
      <c r="H2" s="59"/>
      <c r="I2" s="59"/>
      <c r="J2" s="59"/>
      <c r="K2" s="59"/>
    </row>
    <row r="3" spans="1:11" ht="17.25" customHeight="1" x14ac:dyDescent="0.25">
      <c r="A3" s="23" t="s">
        <v>15860</v>
      </c>
      <c r="B3" s="23"/>
      <c r="E3" s="23" t="s">
        <v>15861</v>
      </c>
      <c r="F3" s="23"/>
      <c r="G3" s="23"/>
      <c r="I3" s="23" t="s">
        <v>15862</v>
      </c>
      <c r="J3" s="23"/>
    </row>
    <row r="4" spans="1:11" x14ac:dyDescent="0.25">
      <c r="A4" s="11" t="s">
        <v>748</v>
      </c>
      <c r="B4" s="8" t="s">
        <v>843</v>
      </c>
      <c r="E4" s="6" t="s">
        <v>748</v>
      </c>
      <c r="F4" t="s">
        <v>843</v>
      </c>
      <c r="I4" s="6" t="s">
        <v>748</v>
      </c>
      <c r="J4" t="s">
        <v>843</v>
      </c>
    </row>
    <row r="5" spans="1:11" ht="29.25" customHeight="1" x14ac:dyDescent="0.25">
      <c r="A5" s="11" t="s">
        <v>749</v>
      </c>
      <c r="B5" s="8" t="s">
        <v>15855</v>
      </c>
      <c r="E5" s="6" t="s">
        <v>749</v>
      </c>
      <c r="F5" t="s">
        <v>15855</v>
      </c>
      <c r="I5" s="6" t="s">
        <v>749</v>
      </c>
      <c r="J5" t="s">
        <v>15855</v>
      </c>
    </row>
    <row r="7" spans="1:11" ht="15.75" x14ac:dyDescent="0.25">
      <c r="A7" s="11" t="s">
        <v>15874</v>
      </c>
      <c r="B7" s="13" t="s">
        <v>15864</v>
      </c>
      <c r="C7" s="13" t="s">
        <v>15865</v>
      </c>
      <c r="E7" s="6" t="s">
        <v>15874</v>
      </c>
      <c r="F7" s="14" t="s">
        <v>15864</v>
      </c>
      <c r="G7" s="14" t="s">
        <v>15865</v>
      </c>
      <c r="I7" s="6" t="s">
        <v>15874</v>
      </c>
      <c r="J7" s="14" t="s">
        <v>15864</v>
      </c>
      <c r="K7" s="14" t="s">
        <v>15865</v>
      </c>
    </row>
    <row r="8" spans="1:11" x14ac:dyDescent="0.25">
      <c r="A8" s="18" t="s">
        <v>15854</v>
      </c>
      <c r="B8" s="8"/>
      <c r="C8" s="4"/>
      <c r="E8" s="7" t="s">
        <v>780</v>
      </c>
      <c r="F8" s="8">
        <v>108250</v>
      </c>
      <c r="G8" s="4">
        <v>2</v>
      </c>
      <c r="I8" s="7" t="s">
        <v>856</v>
      </c>
      <c r="J8" s="8">
        <v>201583.33333333334</v>
      </c>
      <c r="K8" s="2">
        <v>6</v>
      </c>
    </row>
    <row r="9" spans="1:11" x14ac:dyDescent="0.25">
      <c r="E9" s="7" t="s">
        <v>15854</v>
      </c>
      <c r="F9" s="8">
        <v>108250</v>
      </c>
      <c r="G9" s="4">
        <v>2</v>
      </c>
      <c r="I9" s="7" t="s">
        <v>780</v>
      </c>
      <c r="J9" s="8">
        <v>132600</v>
      </c>
      <c r="K9" s="2">
        <v>5</v>
      </c>
    </row>
    <row r="10" spans="1:11" x14ac:dyDescent="0.25">
      <c r="A10" s="8"/>
      <c r="B10" s="4"/>
      <c r="I10" s="7" t="s">
        <v>1060</v>
      </c>
      <c r="J10" s="8">
        <v>102000</v>
      </c>
      <c r="K10" s="2">
        <v>1</v>
      </c>
    </row>
    <row r="11" spans="1:11" x14ac:dyDescent="0.25">
      <c r="I11" s="7" t="s">
        <v>15854</v>
      </c>
      <c r="J11" s="8">
        <v>164541.66666666666</v>
      </c>
      <c r="K11" s="2">
        <v>12</v>
      </c>
    </row>
    <row r="19" ht="18.75" customHeight="1" x14ac:dyDescent="0.25"/>
  </sheetData>
  <mergeCells count="1">
    <mergeCell ref="A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T20"/>
  <sheetViews>
    <sheetView showGridLines="0" workbookViewId="0">
      <selection activeCell="I22" sqref="I22"/>
    </sheetView>
  </sheetViews>
  <sheetFormatPr defaultRowHeight="15" x14ac:dyDescent="0.25"/>
  <cols>
    <col min="1" max="1" width="12.5703125" customWidth="1"/>
    <col min="20" max="20" width="8.42578125" customWidth="1"/>
  </cols>
  <sheetData>
    <row r="1" spans="1:20" ht="21" customHeight="1" x14ac:dyDescent="0.25">
      <c r="A1" s="15"/>
      <c r="B1" s="46" t="s">
        <v>15872</v>
      </c>
      <c r="C1" s="46"/>
      <c r="D1" s="46"/>
      <c r="E1" s="46"/>
      <c r="F1" s="46"/>
      <c r="G1" s="46"/>
      <c r="H1" s="46"/>
      <c r="I1" s="46"/>
      <c r="J1" s="46"/>
      <c r="K1" s="46"/>
      <c r="L1" s="46"/>
      <c r="M1" s="46"/>
      <c r="N1" s="46"/>
      <c r="O1" s="46"/>
      <c r="P1" s="46"/>
      <c r="Q1" s="46"/>
      <c r="R1" s="46"/>
      <c r="S1" s="46"/>
      <c r="T1" s="46"/>
    </row>
    <row r="2" spans="1:20" ht="23.2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60"/>
    </row>
    <row r="4" spans="1:20" ht="15.75" thickBot="1" x14ac:dyDescent="0.3">
      <c r="A4" s="61"/>
    </row>
    <row r="5" spans="1:20" x14ac:dyDescent="0.25">
      <c r="A5" s="55" t="s">
        <v>15864</v>
      </c>
    </row>
    <row r="6" spans="1:20" x14ac:dyDescent="0.25">
      <c r="A6" s="50"/>
    </row>
    <row r="7" spans="1:20" ht="15.75" thickBot="1" x14ac:dyDescent="0.3">
      <c r="A7" s="17"/>
    </row>
    <row r="8" spans="1:20" x14ac:dyDescent="0.25">
      <c r="A8" s="62"/>
    </row>
    <row r="9" spans="1:20" ht="15.75" thickBot="1" x14ac:dyDescent="0.3">
      <c r="A9" s="63"/>
    </row>
    <row r="10" spans="1:20" ht="15.75" thickTop="1" x14ac:dyDescent="0.25">
      <c r="A10" s="58"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B1:T2"/>
    <mergeCell ref="A3:A4"/>
    <mergeCell ref="A5:A6"/>
    <mergeCell ref="A8:A9"/>
    <mergeCell ref="A10: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1619"/>
  <sheetViews>
    <sheetView topLeftCell="A7" workbookViewId="0">
      <selection activeCell="C9" sqref="C9"/>
    </sheetView>
  </sheetViews>
  <sheetFormatPr defaultRowHeight="15" x14ac:dyDescent="0.25"/>
  <sheetData>
    <row r="1" spans="1:10" x14ac:dyDescent="0.25">
      <c r="A1" t="s">
        <v>1796</v>
      </c>
    </row>
    <row r="2" spans="1:10" x14ac:dyDescent="0.25">
      <c r="A2" t="s">
        <v>1797</v>
      </c>
    </row>
    <row r="3" spans="1:10" x14ac:dyDescent="0.25">
      <c r="A3" t="s">
        <v>1798</v>
      </c>
    </row>
    <row r="4" spans="1:10" x14ac:dyDescent="0.25">
      <c r="A4" t="s">
        <v>1799</v>
      </c>
    </row>
    <row r="5" spans="1:10" x14ac:dyDescent="0.25">
      <c r="A5" t="s">
        <v>1800</v>
      </c>
    </row>
    <row r="6" spans="1:10" x14ac:dyDescent="0.25">
      <c r="A6" t="s">
        <v>1801</v>
      </c>
      <c r="B6" t="s">
        <v>1802</v>
      </c>
      <c r="C6" t="s">
        <v>1803</v>
      </c>
    </row>
    <row r="7" spans="1:10" x14ac:dyDescent="0.25">
      <c r="A7" t="s">
        <v>1804</v>
      </c>
    </row>
    <row r="8" spans="1:10" x14ac:dyDescent="0.25">
      <c r="A8" t="s">
        <v>1805</v>
      </c>
    </row>
    <row r="9" spans="1:10" x14ac:dyDescent="0.25">
      <c r="A9" t="s">
        <v>1806</v>
      </c>
    </row>
    <row r="10" spans="1:10" x14ac:dyDescent="0.25">
      <c r="A10" t="s">
        <v>1807</v>
      </c>
    </row>
    <row r="11" spans="1:10" x14ac:dyDescent="0.25">
      <c r="A11" t="s">
        <v>1808</v>
      </c>
      <c r="B11" t="s">
        <v>1809</v>
      </c>
      <c r="C11" t="s">
        <v>1810</v>
      </c>
      <c r="D11" t="s">
        <v>1811</v>
      </c>
      <c r="E11" t="s">
        <v>1812</v>
      </c>
      <c r="F11" t="s">
        <v>1813</v>
      </c>
      <c r="G11" t="s">
        <v>1814</v>
      </c>
      <c r="H11" t="s">
        <v>1815</v>
      </c>
      <c r="I11" t="s">
        <v>1816</v>
      </c>
      <c r="J11" t="s">
        <v>1817</v>
      </c>
    </row>
    <row r="12" spans="1:10" x14ac:dyDescent="0.25">
      <c r="A12" t="s">
        <v>1818</v>
      </c>
    </row>
    <row r="13" spans="1:10" x14ac:dyDescent="0.25">
      <c r="A13" t="s">
        <v>1819</v>
      </c>
    </row>
    <row r="14" spans="1:10" x14ac:dyDescent="0.25">
      <c r="A14" t="s">
        <v>1820</v>
      </c>
    </row>
    <row r="15" spans="1:10" x14ac:dyDescent="0.25">
      <c r="A15" t="s">
        <v>1821</v>
      </c>
    </row>
    <row r="16" spans="1:10" x14ac:dyDescent="0.25">
      <c r="A16" t="s">
        <v>1822</v>
      </c>
    </row>
    <row r="17" spans="1:1" x14ac:dyDescent="0.25">
      <c r="A17" t="s">
        <v>1823</v>
      </c>
    </row>
    <row r="19" spans="1:1" x14ac:dyDescent="0.25">
      <c r="A19" t="s">
        <v>1824</v>
      </c>
    </row>
    <row r="21" spans="1:1" x14ac:dyDescent="0.25">
      <c r="A21" t="s">
        <v>1825</v>
      </c>
    </row>
    <row r="22" spans="1:1" x14ac:dyDescent="0.25">
      <c r="A22" t="s">
        <v>1826</v>
      </c>
    </row>
    <row r="23" spans="1:1" x14ac:dyDescent="0.25">
      <c r="A23" t="s">
        <v>1827</v>
      </c>
    </row>
    <row r="25" spans="1:1" x14ac:dyDescent="0.25">
      <c r="A25" t="s">
        <v>1828</v>
      </c>
    </row>
    <row r="27" spans="1:1" x14ac:dyDescent="0.25">
      <c r="A27" t="s">
        <v>1829</v>
      </c>
    </row>
    <row r="29" spans="1:1" x14ac:dyDescent="0.25">
      <c r="A29" t="s">
        <v>1830</v>
      </c>
    </row>
    <row r="31" spans="1:1" x14ac:dyDescent="0.25">
      <c r="A31" t="s">
        <v>1831</v>
      </c>
    </row>
    <row r="32" spans="1:1" x14ac:dyDescent="0.25">
      <c r="A32" t="s">
        <v>1832</v>
      </c>
    </row>
    <row r="33" spans="1:1" x14ac:dyDescent="0.25">
      <c r="A33" t="s">
        <v>1833</v>
      </c>
    </row>
    <row r="34" spans="1:1" x14ac:dyDescent="0.25">
      <c r="A34" t="s">
        <v>1834</v>
      </c>
    </row>
    <row r="35" spans="1:1" x14ac:dyDescent="0.25">
      <c r="A35" t="s">
        <v>1835</v>
      </c>
    </row>
    <row r="36" spans="1:1" x14ac:dyDescent="0.25">
      <c r="A36" t="s">
        <v>1836</v>
      </c>
    </row>
    <row r="37" spans="1:1" x14ac:dyDescent="0.25">
      <c r="A37" t="s">
        <v>1837</v>
      </c>
    </row>
    <row r="38" spans="1:1" x14ac:dyDescent="0.25">
      <c r="A38" t="s">
        <v>1838</v>
      </c>
    </row>
    <row r="39" spans="1:1" x14ac:dyDescent="0.25">
      <c r="A39" t="s">
        <v>1839</v>
      </c>
    </row>
    <row r="40" spans="1:1" x14ac:dyDescent="0.25">
      <c r="A40" t="s">
        <v>1840</v>
      </c>
    </row>
    <row r="41" spans="1:1" x14ac:dyDescent="0.25">
      <c r="A41" t="s">
        <v>1841</v>
      </c>
    </row>
    <row r="42" spans="1:1" x14ac:dyDescent="0.25">
      <c r="A42" t="s">
        <v>1842</v>
      </c>
    </row>
    <row r="43" spans="1:1" x14ac:dyDescent="0.25">
      <c r="A43" t="s">
        <v>1843</v>
      </c>
    </row>
    <row r="45" spans="1:1" x14ac:dyDescent="0.25">
      <c r="A45" t="s">
        <v>1844</v>
      </c>
    </row>
    <row r="47" spans="1:1" x14ac:dyDescent="0.25">
      <c r="A47" t="s">
        <v>1845</v>
      </c>
    </row>
    <row r="49" spans="1:2" x14ac:dyDescent="0.25">
      <c r="A49" t="s">
        <v>1846</v>
      </c>
    </row>
    <row r="50" spans="1:2" x14ac:dyDescent="0.25">
      <c r="A50" t="s">
        <v>1847</v>
      </c>
    </row>
    <row r="51" spans="1:2" x14ac:dyDescent="0.25">
      <c r="A51" t="s">
        <v>1848</v>
      </c>
    </row>
    <row r="52" spans="1:2" x14ac:dyDescent="0.25">
      <c r="A52" t="s">
        <v>1849</v>
      </c>
    </row>
    <row r="53" spans="1:2" x14ac:dyDescent="0.25">
      <c r="A53" t="s">
        <v>1850</v>
      </c>
    </row>
    <row r="54" spans="1:2" x14ac:dyDescent="0.25">
      <c r="A54" t="s">
        <v>1851</v>
      </c>
    </row>
    <row r="56" spans="1:2" x14ac:dyDescent="0.25">
      <c r="A56" t="s">
        <v>1852</v>
      </c>
    </row>
    <row r="58" spans="1:2" x14ac:dyDescent="0.25">
      <c r="A58" t="s">
        <v>1853</v>
      </c>
    </row>
    <row r="59" spans="1:2" x14ac:dyDescent="0.25">
      <c r="A59" t="s">
        <v>1854</v>
      </c>
    </row>
    <row r="60" spans="1:2" x14ac:dyDescent="0.25">
      <c r="A60" t="s">
        <v>1855</v>
      </c>
    </row>
    <row r="61" spans="1:2" x14ac:dyDescent="0.25">
      <c r="A61" t="s">
        <v>1856</v>
      </c>
    </row>
    <row r="62" spans="1:2" x14ac:dyDescent="0.25">
      <c r="A62" t="s">
        <v>1857</v>
      </c>
      <c r="B62" t="s">
        <v>1858</v>
      </c>
    </row>
    <row r="63" spans="1:2" x14ac:dyDescent="0.25">
      <c r="A63" t="s">
        <v>1859</v>
      </c>
    </row>
    <row r="64" spans="1:2" x14ac:dyDescent="0.25">
      <c r="A64" t="s">
        <v>1860</v>
      </c>
    </row>
    <row r="65" spans="1:1" x14ac:dyDescent="0.25">
      <c r="A65" t="s">
        <v>1861</v>
      </c>
    </row>
    <row r="66" spans="1:1" x14ac:dyDescent="0.25">
      <c r="A66" t="s">
        <v>1862</v>
      </c>
    </row>
    <row r="68" spans="1:1" x14ac:dyDescent="0.25">
      <c r="A68" t="s">
        <v>1863</v>
      </c>
    </row>
    <row r="69" spans="1:1" x14ac:dyDescent="0.25">
      <c r="A69" t="s">
        <v>1864</v>
      </c>
    </row>
    <row r="70" spans="1:1" x14ac:dyDescent="0.25">
      <c r="A70" t="s">
        <v>1865</v>
      </c>
    </row>
    <row r="72" spans="1:1" x14ac:dyDescent="0.25">
      <c r="A72" t="s">
        <v>1866</v>
      </c>
    </row>
    <row r="74" spans="1:1" x14ac:dyDescent="0.25">
      <c r="A74" t="s">
        <v>1867</v>
      </c>
    </row>
    <row r="76" spans="1:1" x14ac:dyDescent="0.25">
      <c r="A76" t="s">
        <v>1868</v>
      </c>
    </row>
    <row r="77" spans="1:1" x14ac:dyDescent="0.25">
      <c r="A77" t="s">
        <v>1869</v>
      </c>
    </row>
    <row r="78" spans="1:1" x14ac:dyDescent="0.25">
      <c r="A78" t="s">
        <v>1870</v>
      </c>
    </row>
    <row r="79" spans="1:1" x14ac:dyDescent="0.25">
      <c r="A79" t="s">
        <v>1871</v>
      </c>
    </row>
    <row r="80" spans="1:1" x14ac:dyDescent="0.25">
      <c r="A80" t="s">
        <v>1872</v>
      </c>
    </row>
    <row r="81" spans="1:1" x14ac:dyDescent="0.25">
      <c r="A81" t="s">
        <v>1873</v>
      </c>
    </row>
    <row r="82" spans="1:1" x14ac:dyDescent="0.25">
      <c r="A82" t="s">
        <v>1874</v>
      </c>
    </row>
    <row r="83" spans="1:1" x14ac:dyDescent="0.25">
      <c r="A83" t="s">
        <v>1875</v>
      </c>
    </row>
    <row r="84" spans="1:1" x14ac:dyDescent="0.25">
      <c r="A84" t="s">
        <v>1876</v>
      </c>
    </row>
    <row r="85" spans="1:1" x14ac:dyDescent="0.25">
      <c r="A85" t="s">
        <v>1877</v>
      </c>
    </row>
    <row r="86" spans="1:1" x14ac:dyDescent="0.25">
      <c r="A86" t="s">
        <v>1878</v>
      </c>
    </row>
    <row r="87" spans="1:1" x14ac:dyDescent="0.25">
      <c r="A87" t="s">
        <v>1879</v>
      </c>
    </row>
    <row r="88" spans="1:1" x14ac:dyDescent="0.25">
      <c r="A88" t="s">
        <v>1880</v>
      </c>
    </row>
    <row r="89" spans="1:1" x14ac:dyDescent="0.25">
      <c r="A89" t="s">
        <v>1881</v>
      </c>
    </row>
    <row r="90" spans="1:1" x14ac:dyDescent="0.25">
      <c r="A90" t="s">
        <v>1882</v>
      </c>
    </row>
    <row r="91" spans="1:1" x14ac:dyDescent="0.25">
      <c r="A91" t="s">
        <v>1883</v>
      </c>
    </row>
    <row r="92" spans="1:1" x14ac:dyDescent="0.25">
      <c r="A92" t="s">
        <v>1884</v>
      </c>
    </row>
    <row r="93" spans="1:1" x14ac:dyDescent="0.25">
      <c r="A93" t="s">
        <v>1885</v>
      </c>
    </row>
    <row r="94" spans="1:1" x14ac:dyDescent="0.25">
      <c r="A94" t="s">
        <v>1886</v>
      </c>
    </row>
    <row r="95" spans="1:1" x14ac:dyDescent="0.25">
      <c r="A95" t="s">
        <v>1887</v>
      </c>
    </row>
    <row r="96" spans="1:1" x14ac:dyDescent="0.25">
      <c r="A96" t="s">
        <v>1888</v>
      </c>
    </row>
    <row r="97" spans="1:1" x14ac:dyDescent="0.25">
      <c r="A97" t="s">
        <v>1889</v>
      </c>
    </row>
    <row r="98" spans="1:1" x14ac:dyDescent="0.25">
      <c r="A98" t="s">
        <v>1890</v>
      </c>
    </row>
    <row r="99" spans="1:1" x14ac:dyDescent="0.25">
      <c r="A99" t="s">
        <v>1891</v>
      </c>
    </row>
    <row r="100" spans="1:1" x14ac:dyDescent="0.25">
      <c r="A100" t="s">
        <v>1892</v>
      </c>
    </row>
    <row r="101" spans="1:1" x14ac:dyDescent="0.25">
      <c r="A101" t="s">
        <v>1893</v>
      </c>
    </row>
    <row r="102" spans="1:1" x14ac:dyDescent="0.25">
      <c r="A102" t="s">
        <v>1894</v>
      </c>
    </row>
    <row r="104" spans="1:1" x14ac:dyDescent="0.25">
      <c r="A104" t="s">
        <v>1895</v>
      </c>
    </row>
    <row r="105" spans="1:1" x14ac:dyDescent="0.25">
      <c r="A105" t="s">
        <v>1896</v>
      </c>
    </row>
    <row r="106" spans="1:1" x14ac:dyDescent="0.25">
      <c r="A106" t="s">
        <v>1897</v>
      </c>
    </row>
    <row r="107" spans="1:1" x14ac:dyDescent="0.25">
      <c r="A107" t="s">
        <v>1898</v>
      </c>
    </row>
    <row r="109" spans="1:1" x14ac:dyDescent="0.25">
      <c r="A109" t="s">
        <v>1899</v>
      </c>
    </row>
    <row r="111" spans="1:1" x14ac:dyDescent="0.25">
      <c r="A111" t="s">
        <v>1900</v>
      </c>
    </row>
    <row r="113" spans="1:1" x14ac:dyDescent="0.25">
      <c r="A113" t="s">
        <v>1901</v>
      </c>
    </row>
    <row r="114" spans="1:1" x14ac:dyDescent="0.25">
      <c r="A114" t="s">
        <v>1902</v>
      </c>
    </row>
    <row r="115" spans="1:1" x14ac:dyDescent="0.25">
      <c r="A115" t="s">
        <v>1903</v>
      </c>
    </row>
    <row r="117" spans="1:1" x14ac:dyDescent="0.25">
      <c r="A117" t="s">
        <v>1904</v>
      </c>
    </row>
    <row r="119" spans="1:1" x14ac:dyDescent="0.25">
      <c r="A119" t="e">
        <f>+ Produce solutions driven by exploratory data analysis from complex and high-dimensional datasets.</f>
        <v>#NAME?</v>
      </c>
    </row>
    <row r="121" spans="1:1" x14ac:dyDescent="0.25">
      <c r="A121" t="s">
        <v>1905</v>
      </c>
    </row>
    <row r="123" spans="1:1" x14ac:dyDescent="0.25">
      <c r="A123" t="e">
        <f>+ Develop and maintain existing deep learning networks that generate novel molecules for drug discovery applications</f>
        <v>#NAME?</v>
      </c>
    </row>
    <row r="125" spans="1:1" x14ac:dyDescent="0.25">
      <c r="A125" t="s">
        <v>1906</v>
      </c>
    </row>
    <row r="126" spans="1:1" x14ac:dyDescent="0.25">
      <c r="A126" t="s">
        <v>1907</v>
      </c>
    </row>
    <row r="127" spans="1:1" x14ac:dyDescent="0.25">
      <c r="A127" t="s">
        <v>1908</v>
      </c>
    </row>
    <row r="128" spans="1:1" x14ac:dyDescent="0.25">
      <c r="A128" t="s">
        <v>1909</v>
      </c>
    </row>
    <row r="129" spans="1:1" x14ac:dyDescent="0.25">
      <c r="A129" t="s">
        <v>1910</v>
      </c>
    </row>
    <row r="131" spans="1:1" x14ac:dyDescent="0.25">
      <c r="A131" t="e">
        <f>+ Intermediate level programming experience (preferably Python) and high-performance computing experience</f>
        <v>#NAME?</v>
      </c>
    </row>
    <row r="133" spans="1:1" x14ac:dyDescent="0.25">
      <c r="A133" t="s">
        <v>1911</v>
      </c>
    </row>
    <row r="135" spans="1:1" x14ac:dyDescent="0.25">
      <c r="A135" t="e">
        <f>+ Understanding of the NMDA receptor and potential drug targets</f>
        <v>#NAME?</v>
      </c>
    </row>
    <row r="137" spans="1:1" x14ac:dyDescent="0.25">
      <c r="A137" t="s">
        <v>1912</v>
      </c>
    </row>
    <row r="138" spans="1:1" x14ac:dyDescent="0.25">
      <c r="A138" t="s">
        <v>1913</v>
      </c>
    </row>
    <row r="139" spans="1:1" x14ac:dyDescent="0.25">
      <c r="A139" t="s">
        <v>1914</v>
      </c>
    </row>
    <row r="140" spans="1:1" x14ac:dyDescent="0.25">
      <c r="A140" t="s">
        <v>1915</v>
      </c>
    </row>
    <row r="141" spans="1:1" x14ac:dyDescent="0.25">
      <c r="A141" t="s">
        <v>1916</v>
      </c>
    </row>
    <row r="143" spans="1:1" x14ac:dyDescent="0.25">
      <c r="A143" t="s">
        <v>1917</v>
      </c>
    </row>
    <row r="145" spans="1:1" x14ac:dyDescent="0.25">
      <c r="A145" t="s">
        <v>1918</v>
      </c>
    </row>
    <row r="147" spans="1:1" x14ac:dyDescent="0.25">
      <c r="A147" t="s">
        <v>1919</v>
      </c>
    </row>
    <row r="149" spans="1:1" x14ac:dyDescent="0.25">
      <c r="A149" t="s">
        <v>1920</v>
      </c>
    </row>
    <row r="150" spans="1:1" x14ac:dyDescent="0.25">
      <c r="A150" t="s">
        <v>1921</v>
      </c>
    </row>
    <row r="151" spans="1:1" x14ac:dyDescent="0.25">
      <c r="A151" t="s">
        <v>1922</v>
      </c>
    </row>
    <row r="152" spans="1:1" x14ac:dyDescent="0.25">
      <c r="A152" t="s">
        <v>1923</v>
      </c>
    </row>
    <row r="153" spans="1:1" x14ac:dyDescent="0.25">
      <c r="A153" t="s">
        <v>1924</v>
      </c>
    </row>
    <row r="154" spans="1:1" x14ac:dyDescent="0.25">
      <c r="A154" t="s">
        <v>1925</v>
      </c>
    </row>
    <row r="155" spans="1:1" x14ac:dyDescent="0.25">
      <c r="A155" t="s">
        <v>1926</v>
      </c>
    </row>
    <row r="156" spans="1:1" x14ac:dyDescent="0.25">
      <c r="A156" t="s">
        <v>1927</v>
      </c>
    </row>
    <row r="157" spans="1:1" x14ac:dyDescent="0.25">
      <c r="A157" t="s">
        <v>1928</v>
      </c>
    </row>
    <row r="158" spans="1:1" x14ac:dyDescent="0.25">
      <c r="A158" t="s">
        <v>1929</v>
      </c>
    </row>
    <row r="159" spans="1:1" x14ac:dyDescent="0.25">
      <c r="A159" t="s">
        <v>1930</v>
      </c>
    </row>
    <row r="160" spans="1:1" x14ac:dyDescent="0.25">
      <c r="A160" t="s">
        <v>1931</v>
      </c>
    </row>
    <row r="161" spans="1:2" x14ac:dyDescent="0.25">
      <c r="A161" t="s">
        <v>1932</v>
      </c>
    </row>
    <row r="162" spans="1:2" x14ac:dyDescent="0.25">
      <c r="A162" t="s">
        <v>1933</v>
      </c>
    </row>
    <row r="163" spans="1:2" x14ac:dyDescent="0.25">
      <c r="A163" t="s">
        <v>1934</v>
      </c>
    </row>
    <row r="164" spans="1:2" x14ac:dyDescent="0.25">
      <c r="A164" t="s">
        <v>1935</v>
      </c>
    </row>
    <row r="165" spans="1:2" x14ac:dyDescent="0.25">
      <c r="A165" t="s">
        <v>1936</v>
      </c>
    </row>
    <row r="166" spans="1:2" x14ac:dyDescent="0.25">
      <c r="A166" t="s">
        <v>1937</v>
      </c>
      <c r="B166" t="s">
        <v>1938</v>
      </c>
    </row>
    <row r="167" spans="1:2" x14ac:dyDescent="0.25">
      <c r="A167" t="s">
        <v>1939</v>
      </c>
    </row>
    <row r="168" spans="1:2" x14ac:dyDescent="0.25">
      <c r="A168" t="s">
        <v>1940</v>
      </c>
    </row>
    <row r="169" spans="1:2" x14ac:dyDescent="0.25">
      <c r="A169" t="s">
        <v>1941</v>
      </c>
    </row>
    <row r="170" spans="1:2" x14ac:dyDescent="0.25">
      <c r="A170" t="s">
        <v>1942</v>
      </c>
    </row>
    <row r="171" spans="1:2" x14ac:dyDescent="0.25">
      <c r="A171" t="s">
        <v>1943</v>
      </c>
    </row>
    <row r="172" spans="1:2" x14ac:dyDescent="0.25">
      <c r="A172" t="s">
        <v>1944</v>
      </c>
    </row>
    <row r="173" spans="1:2" x14ac:dyDescent="0.25">
      <c r="A173" t="s">
        <v>1945</v>
      </c>
    </row>
    <row r="175" spans="1:2" x14ac:dyDescent="0.25">
      <c r="A175" t="s">
        <v>1946</v>
      </c>
    </row>
    <row r="176" spans="1:2" x14ac:dyDescent="0.25">
      <c r="A176" t="s">
        <v>1947</v>
      </c>
    </row>
    <row r="177" spans="1:1" x14ac:dyDescent="0.25">
      <c r="A177" t="s">
        <v>1948</v>
      </c>
    </row>
    <row r="178" spans="1:1" x14ac:dyDescent="0.25">
      <c r="A178" t="s">
        <v>1949</v>
      </c>
    </row>
    <row r="179" spans="1:1" x14ac:dyDescent="0.25">
      <c r="A179" t="s">
        <v>1950</v>
      </c>
    </row>
    <row r="180" spans="1:1" x14ac:dyDescent="0.25">
      <c r="A180" t="s">
        <v>1951</v>
      </c>
    </row>
    <row r="181" spans="1:1" x14ac:dyDescent="0.25">
      <c r="A181" t="s">
        <v>1952</v>
      </c>
    </row>
    <row r="182" spans="1:1" x14ac:dyDescent="0.25">
      <c r="A182" t="s">
        <v>1953</v>
      </c>
    </row>
    <row r="183" spans="1:1" x14ac:dyDescent="0.25">
      <c r="A183" t="s">
        <v>1954</v>
      </c>
    </row>
    <row r="184" spans="1:1" x14ac:dyDescent="0.25">
      <c r="A184" t="s">
        <v>1955</v>
      </c>
    </row>
    <row r="185" spans="1:1" x14ac:dyDescent="0.25">
      <c r="A185" t="s">
        <v>1956</v>
      </c>
    </row>
    <row r="186" spans="1:1" x14ac:dyDescent="0.25">
      <c r="A186" t="s">
        <v>1957</v>
      </c>
    </row>
    <row r="187" spans="1:1" x14ac:dyDescent="0.25">
      <c r="A187" t="s">
        <v>1958</v>
      </c>
    </row>
    <row r="188" spans="1:1" x14ac:dyDescent="0.25">
      <c r="A188" t="s">
        <v>1959</v>
      </c>
    </row>
    <row r="189" spans="1:1" x14ac:dyDescent="0.25">
      <c r="A189" t="s">
        <v>1960</v>
      </c>
    </row>
    <row r="190" spans="1:1" x14ac:dyDescent="0.25">
      <c r="A190" t="s">
        <v>1961</v>
      </c>
    </row>
    <row r="191" spans="1:1" x14ac:dyDescent="0.25">
      <c r="A191" t="s">
        <v>1962</v>
      </c>
    </row>
    <row r="192" spans="1:1" x14ac:dyDescent="0.25">
      <c r="A192" t="s">
        <v>1963</v>
      </c>
    </row>
    <row r="193" spans="1:1" x14ac:dyDescent="0.25">
      <c r="A193" t="s">
        <v>1964</v>
      </c>
    </row>
    <row r="194" spans="1:1" x14ac:dyDescent="0.25">
      <c r="A194" t="s">
        <v>1965</v>
      </c>
    </row>
    <row r="195" spans="1:1" x14ac:dyDescent="0.25">
      <c r="A195" t="s">
        <v>1966</v>
      </c>
    </row>
    <row r="196" spans="1:1" x14ac:dyDescent="0.25">
      <c r="A196" t="s">
        <v>1967</v>
      </c>
    </row>
    <row r="197" spans="1:1" x14ac:dyDescent="0.25">
      <c r="A197" t="s">
        <v>1968</v>
      </c>
    </row>
    <row r="198" spans="1:1" x14ac:dyDescent="0.25">
      <c r="A198" t="s">
        <v>1969</v>
      </c>
    </row>
    <row r="199" spans="1:1" x14ac:dyDescent="0.25">
      <c r="A199" t="s">
        <v>1970</v>
      </c>
    </row>
    <row r="200" spans="1:1" x14ac:dyDescent="0.25">
      <c r="A200" t="s">
        <v>1971</v>
      </c>
    </row>
    <row r="201" spans="1:1" x14ac:dyDescent="0.25">
      <c r="A201" t="s">
        <v>1882</v>
      </c>
    </row>
    <row r="202" spans="1:1" x14ac:dyDescent="0.25">
      <c r="A202" t="s">
        <v>1972</v>
      </c>
    </row>
    <row r="203" spans="1:1" x14ac:dyDescent="0.25">
      <c r="A203" t="s">
        <v>1973</v>
      </c>
    </row>
    <row r="204" spans="1:1" x14ac:dyDescent="0.25">
      <c r="A204" t="s">
        <v>1974</v>
      </c>
    </row>
    <row r="205" spans="1:1" x14ac:dyDescent="0.25">
      <c r="A205" t="s">
        <v>1975</v>
      </c>
    </row>
    <row r="206" spans="1:1" x14ac:dyDescent="0.25">
      <c r="A206" t="s">
        <v>1976</v>
      </c>
    </row>
    <row r="207" spans="1:1" x14ac:dyDescent="0.25">
      <c r="A207" t="s">
        <v>1977</v>
      </c>
    </row>
    <row r="209" spans="1:1" x14ac:dyDescent="0.25">
      <c r="A209" t="s">
        <v>1978</v>
      </c>
    </row>
    <row r="210" spans="1:1" x14ac:dyDescent="0.25">
      <c r="A210" t="s">
        <v>1979</v>
      </c>
    </row>
    <row r="211" spans="1:1" x14ac:dyDescent="0.25">
      <c r="A211" t="s">
        <v>1980</v>
      </c>
    </row>
    <row r="213" spans="1:1" x14ac:dyDescent="0.25">
      <c r="A213" t="s">
        <v>1981</v>
      </c>
    </row>
    <row r="215" spans="1:1" x14ac:dyDescent="0.25">
      <c r="A215" t="s">
        <v>1982</v>
      </c>
    </row>
    <row r="217" spans="1:1" x14ac:dyDescent="0.25">
      <c r="A217" t="s">
        <v>1983</v>
      </c>
    </row>
    <row r="219" spans="1:1" x14ac:dyDescent="0.25">
      <c r="A219" t="s">
        <v>1984</v>
      </c>
    </row>
    <row r="221" spans="1:1" x14ac:dyDescent="0.25">
      <c r="A221" t="s">
        <v>1985</v>
      </c>
    </row>
    <row r="222" spans="1:1" x14ac:dyDescent="0.25">
      <c r="A222" t="s">
        <v>1986</v>
      </c>
    </row>
    <row r="223" spans="1:1" x14ac:dyDescent="0.25">
      <c r="A223" t="s">
        <v>1987</v>
      </c>
    </row>
    <row r="224" spans="1:1" x14ac:dyDescent="0.25">
      <c r="A224" t="s">
        <v>1988</v>
      </c>
    </row>
    <row r="225" spans="1:1" x14ac:dyDescent="0.25">
      <c r="A225" t="s">
        <v>1989</v>
      </c>
    </row>
    <row r="226" spans="1:1" x14ac:dyDescent="0.25">
      <c r="A226" t="s">
        <v>1990</v>
      </c>
    </row>
    <row r="227" spans="1:1" x14ac:dyDescent="0.25">
      <c r="A227" t="s">
        <v>1991</v>
      </c>
    </row>
    <row r="228" spans="1:1" x14ac:dyDescent="0.25">
      <c r="A228" t="s">
        <v>1992</v>
      </c>
    </row>
    <row r="229" spans="1:1" x14ac:dyDescent="0.25">
      <c r="A229" t="s">
        <v>1993</v>
      </c>
    </row>
    <row r="230" spans="1:1" x14ac:dyDescent="0.25">
      <c r="A230" t="s">
        <v>1994</v>
      </c>
    </row>
    <row r="231" spans="1:1" x14ac:dyDescent="0.25">
      <c r="A231" t="s">
        <v>1995</v>
      </c>
    </row>
    <row r="232" spans="1:1" x14ac:dyDescent="0.25">
      <c r="A232" t="s">
        <v>1996</v>
      </c>
    </row>
    <row r="233" spans="1:1" x14ac:dyDescent="0.25">
      <c r="A233" t="s">
        <v>1997</v>
      </c>
    </row>
    <row r="234" spans="1:1" x14ac:dyDescent="0.25">
      <c r="A234" t="s">
        <v>1998</v>
      </c>
    </row>
    <row r="235" spans="1:1" x14ac:dyDescent="0.25">
      <c r="A235" t="s">
        <v>1999</v>
      </c>
    </row>
    <row r="236" spans="1:1" x14ac:dyDescent="0.25">
      <c r="A236" t="s">
        <v>2000</v>
      </c>
    </row>
    <row r="239" spans="1:1" x14ac:dyDescent="0.25">
      <c r="A239" t="s">
        <v>2001</v>
      </c>
    </row>
    <row r="241" spans="1:1" x14ac:dyDescent="0.25">
      <c r="A241" t="s">
        <v>2002</v>
      </c>
    </row>
    <row r="242" spans="1:1" x14ac:dyDescent="0.25">
      <c r="A242" t="s">
        <v>2003</v>
      </c>
    </row>
    <row r="243" spans="1:1" x14ac:dyDescent="0.25">
      <c r="A243" t="s">
        <v>2004</v>
      </c>
    </row>
    <row r="244" spans="1:1" x14ac:dyDescent="0.25">
      <c r="A244" t="s">
        <v>2005</v>
      </c>
    </row>
    <row r="245" spans="1:1" x14ac:dyDescent="0.25">
      <c r="A245" t="s">
        <v>2006</v>
      </c>
    </row>
    <row r="246" spans="1:1" x14ac:dyDescent="0.25">
      <c r="A246" t="s">
        <v>2007</v>
      </c>
    </row>
    <row r="247" spans="1:1" x14ac:dyDescent="0.25">
      <c r="A247" t="s">
        <v>2008</v>
      </c>
    </row>
    <row r="249" spans="1:1" x14ac:dyDescent="0.25">
      <c r="A249" t="s">
        <v>2009</v>
      </c>
    </row>
    <row r="250" spans="1:1" x14ac:dyDescent="0.25">
      <c r="A250" t="s">
        <v>2010</v>
      </c>
    </row>
    <row r="251" spans="1:1" x14ac:dyDescent="0.25">
      <c r="A251" t="s">
        <v>2011</v>
      </c>
    </row>
    <row r="252" spans="1:1" x14ac:dyDescent="0.25">
      <c r="A252" t="s">
        <v>2012</v>
      </c>
    </row>
    <row r="253" spans="1:1" x14ac:dyDescent="0.25">
      <c r="A253" t="s">
        <v>2013</v>
      </c>
    </row>
    <row r="254" spans="1:1" x14ac:dyDescent="0.25">
      <c r="A254" t="s">
        <v>2014</v>
      </c>
    </row>
    <row r="255" spans="1:1" x14ac:dyDescent="0.25">
      <c r="A255" t="s">
        <v>2015</v>
      </c>
    </row>
    <row r="256" spans="1:1" x14ac:dyDescent="0.25">
      <c r="A256" t="s">
        <v>2016</v>
      </c>
    </row>
    <row r="257" spans="1:1" x14ac:dyDescent="0.25">
      <c r="A257" t="s">
        <v>2017</v>
      </c>
    </row>
    <row r="258" spans="1:1" x14ac:dyDescent="0.25">
      <c r="A258" t="s">
        <v>2018</v>
      </c>
    </row>
    <row r="259" spans="1:1" x14ac:dyDescent="0.25">
      <c r="A259" t="s">
        <v>2019</v>
      </c>
    </row>
    <row r="260" spans="1:1" x14ac:dyDescent="0.25">
      <c r="A260" t="s">
        <v>2020</v>
      </c>
    </row>
    <row r="261" spans="1:1" x14ac:dyDescent="0.25">
      <c r="A261" t="s">
        <v>2021</v>
      </c>
    </row>
    <row r="262" spans="1:1" x14ac:dyDescent="0.25">
      <c r="A262" t="s">
        <v>2022</v>
      </c>
    </row>
    <row r="263" spans="1:1" x14ac:dyDescent="0.25">
      <c r="A263" t="s">
        <v>2023</v>
      </c>
    </row>
    <row r="264" spans="1:1" x14ac:dyDescent="0.25">
      <c r="A264" t="s">
        <v>2024</v>
      </c>
    </row>
    <row r="265" spans="1:1" x14ac:dyDescent="0.25">
      <c r="A265" t="s">
        <v>1941</v>
      </c>
    </row>
    <row r="266" spans="1:1" x14ac:dyDescent="0.25">
      <c r="A266" t="s">
        <v>2025</v>
      </c>
    </row>
    <row r="267" spans="1:1" x14ac:dyDescent="0.25">
      <c r="A267" t="s">
        <v>2026</v>
      </c>
    </row>
    <row r="268" spans="1:1" x14ac:dyDescent="0.25">
      <c r="A268" t="s">
        <v>2027</v>
      </c>
    </row>
    <row r="269" spans="1:1" x14ac:dyDescent="0.25">
      <c r="A269" t="s">
        <v>2028</v>
      </c>
    </row>
    <row r="270" spans="1:1" x14ac:dyDescent="0.25">
      <c r="A270" t="s">
        <v>2029</v>
      </c>
    </row>
    <row r="271" spans="1:1" x14ac:dyDescent="0.25">
      <c r="A271" t="s">
        <v>2030</v>
      </c>
    </row>
    <row r="273" spans="1:1" x14ac:dyDescent="0.25">
      <c r="A273" t="s">
        <v>2031</v>
      </c>
    </row>
    <row r="276" spans="1:1" x14ac:dyDescent="0.25">
      <c r="A276" t="s">
        <v>2032</v>
      </c>
    </row>
    <row r="278" spans="1:1" x14ac:dyDescent="0.25">
      <c r="A278" t="s">
        <v>2033</v>
      </c>
    </row>
    <row r="279" spans="1:1" x14ac:dyDescent="0.25">
      <c r="A279" t="s">
        <v>2034</v>
      </c>
    </row>
    <row r="280" spans="1:1" x14ac:dyDescent="0.25">
      <c r="A280" t="s">
        <v>2035</v>
      </c>
    </row>
    <row r="282" spans="1:1" x14ac:dyDescent="0.25">
      <c r="A282" t="s">
        <v>2036</v>
      </c>
    </row>
    <row r="284" spans="1:1" x14ac:dyDescent="0.25">
      <c r="A284" t="s">
        <v>2037</v>
      </c>
    </row>
    <row r="286" spans="1:1" x14ac:dyDescent="0.25">
      <c r="A286" t="s">
        <v>2038</v>
      </c>
    </row>
    <row r="288" spans="1:1" x14ac:dyDescent="0.25">
      <c r="A288" t="s">
        <v>2039</v>
      </c>
    </row>
    <row r="290" spans="1:2" x14ac:dyDescent="0.25">
      <c r="A290" t="s">
        <v>2040</v>
      </c>
    </row>
    <row r="292" spans="1:2" x14ac:dyDescent="0.25">
      <c r="A292" t="s">
        <v>2041</v>
      </c>
      <c r="B292" t="s">
        <v>2042</v>
      </c>
    </row>
    <row r="294" spans="1:2" x14ac:dyDescent="0.25">
      <c r="A294" t="s">
        <v>2043</v>
      </c>
    </row>
    <row r="295" spans="1:2" x14ac:dyDescent="0.25">
      <c r="A295" t="s">
        <v>2044</v>
      </c>
    </row>
    <row r="296" spans="1:2" x14ac:dyDescent="0.25">
      <c r="A296" t="s">
        <v>2045</v>
      </c>
    </row>
    <row r="297" spans="1:2" x14ac:dyDescent="0.25">
      <c r="A297" t="s">
        <v>2046</v>
      </c>
    </row>
    <row r="298" spans="1:2" x14ac:dyDescent="0.25">
      <c r="A298" t="s">
        <v>2047</v>
      </c>
    </row>
    <row r="299" spans="1:2" x14ac:dyDescent="0.25">
      <c r="A299" t="s">
        <v>2048</v>
      </c>
    </row>
    <row r="300" spans="1:2" x14ac:dyDescent="0.25">
      <c r="A300" t="s">
        <v>2049</v>
      </c>
    </row>
    <row r="301" spans="1:2" x14ac:dyDescent="0.25">
      <c r="A301" t="s">
        <v>2050</v>
      </c>
    </row>
    <row r="302" spans="1:2" x14ac:dyDescent="0.25">
      <c r="A302" t="s">
        <v>2051</v>
      </c>
    </row>
    <row r="303" spans="1:2" x14ac:dyDescent="0.25">
      <c r="A303" t="s">
        <v>2052</v>
      </c>
      <c r="B303" t="s">
        <v>2053</v>
      </c>
    </row>
    <row r="304" spans="1:2" x14ac:dyDescent="0.25">
      <c r="A304" t="s">
        <v>2054</v>
      </c>
    </row>
    <row r="305" spans="1:1" x14ac:dyDescent="0.25">
      <c r="A305" t="s">
        <v>2055</v>
      </c>
    </row>
    <row r="306" spans="1:1" x14ac:dyDescent="0.25">
      <c r="A306" t="s">
        <v>2056</v>
      </c>
    </row>
    <row r="307" spans="1:1" x14ac:dyDescent="0.25">
      <c r="A307" t="s">
        <v>2057</v>
      </c>
    </row>
    <row r="308" spans="1:1" x14ac:dyDescent="0.25">
      <c r="A308" t="s">
        <v>2058</v>
      </c>
    </row>
    <row r="309" spans="1:1" x14ac:dyDescent="0.25">
      <c r="A309" t="s">
        <v>2059</v>
      </c>
    </row>
    <row r="310" spans="1:1" x14ac:dyDescent="0.25">
      <c r="A310" t="s">
        <v>2060</v>
      </c>
    </row>
    <row r="311" spans="1:1" x14ac:dyDescent="0.25">
      <c r="A311" t="s">
        <v>2061</v>
      </c>
    </row>
    <row r="312" spans="1:1" x14ac:dyDescent="0.25">
      <c r="A312" t="s">
        <v>2062</v>
      </c>
    </row>
    <row r="313" spans="1:1" x14ac:dyDescent="0.25">
      <c r="A313" t="s">
        <v>2063</v>
      </c>
    </row>
    <row r="314" spans="1:1" x14ac:dyDescent="0.25">
      <c r="A314" t="s">
        <v>2064</v>
      </c>
    </row>
    <row r="315" spans="1:1" x14ac:dyDescent="0.25">
      <c r="A315" t="s">
        <v>2065</v>
      </c>
    </row>
    <row r="316" spans="1:1" x14ac:dyDescent="0.25">
      <c r="A316" t="s">
        <v>2066</v>
      </c>
    </row>
    <row r="317" spans="1:1" x14ac:dyDescent="0.25">
      <c r="A317" t="s">
        <v>2067</v>
      </c>
    </row>
    <row r="318" spans="1:1" x14ac:dyDescent="0.25">
      <c r="A318" t="s">
        <v>2068</v>
      </c>
    </row>
    <row r="319" spans="1:1" x14ac:dyDescent="0.25">
      <c r="A319" t="s">
        <v>2069</v>
      </c>
    </row>
    <row r="320" spans="1:1" x14ac:dyDescent="0.25">
      <c r="A320" t="s">
        <v>2070</v>
      </c>
    </row>
    <row r="321" spans="1:1" x14ac:dyDescent="0.25">
      <c r="A321" t="s">
        <v>2071</v>
      </c>
    </row>
    <row r="322" spans="1:1" x14ac:dyDescent="0.25">
      <c r="A322" t="s">
        <v>2072</v>
      </c>
    </row>
    <row r="323" spans="1:1" x14ac:dyDescent="0.25">
      <c r="A323" t="s">
        <v>2073</v>
      </c>
    </row>
    <row r="324" spans="1:1" x14ac:dyDescent="0.25">
      <c r="A324" t="s">
        <v>2074</v>
      </c>
    </row>
    <row r="325" spans="1:1" x14ac:dyDescent="0.25">
      <c r="A325" t="s">
        <v>2075</v>
      </c>
    </row>
    <row r="326" spans="1:1" x14ac:dyDescent="0.25">
      <c r="A326" t="s">
        <v>2076</v>
      </c>
    </row>
    <row r="327" spans="1:1" x14ac:dyDescent="0.25">
      <c r="A327" t="s">
        <v>2077</v>
      </c>
    </row>
    <row r="328" spans="1:1" x14ac:dyDescent="0.25">
      <c r="A328" t="s">
        <v>2078</v>
      </c>
    </row>
    <row r="329" spans="1:1" x14ac:dyDescent="0.25">
      <c r="A329" t="s">
        <v>2079</v>
      </c>
    </row>
    <row r="330" spans="1:1" x14ac:dyDescent="0.25">
      <c r="A330" t="s">
        <v>2080</v>
      </c>
    </row>
    <row r="331" spans="1:1" x14ac:dyDescent="0.25">
      <c r="A331" t="s">
        <v>2081</v>
      </c>
    </row>
    <row r="332" spans="1:1" x14ac:dyDescent="0.25">
      <c r="A332" t="s">
        <v>2082</v>
      </c>
    </row>
    <row r="333" spans="1:1" x14ac:dyDescent="0.25">
      <c r="A333" t="s">
        <v>2083</v>
      </c>
    </row>
    <row r="334" spans="1:1" x14ac:dyDescent="0.25">
      <c r="A334" t="s">
        <v>2084</v>
      </c>
    </row>
    <row r="335" spans="1:1" x14ac:dyDescent="0.25">
      <c r="A335" t="s">
        <v>2085</v>
      </c>
    </row>
    <row r="336" spans="1:1" x14ac:dyDescent="0.25">
      <c r="A336" t="s">
        <v>2086</v>
      </c>
    </row>
    <row r="337" spans="1:1" x14ac:dyDescent="0.25">
      <c r="A337" t="s">
        <v>2087</v>
      </c>
    </row>
    <row r="338" spans="1:1" x14ac:dyDescent="0.25">
      <c r="A338" t="s">
        <v>2088</v>
      </c>
    </row>
    <row r="339" spans="1:1" x14ac:dyDescent="0.25">
      <c r="A339" t="s">
        <v>2089</v>
      </c>
    </row>
    <row r="340" spans="1:1" x14ac:dyDescent="0.25">
      <c r="A340" t="s">
        <v>2090</v>
      </c>
    </row>
    <row r="341" spans="1:1" x14ac:dyDescent="0.25">
      <c r="A341" t="s">
        <v>2091</v>
      </c>
    </row>
    <row r="342" spans="1:1" x14ac:dyDescent="0.25">
      <c r="A342" t="s">
        <v>2092</v>
      </c>
    </row>
    <row r="344" spans="1:1" x14ac:dyDescent="0.25">
      <c r="A344" t="s">
        <v>2093</v>
      </c>
    </row>
    <row r="345" spans="1:1" x14ac:dyDescent="0.25">
      <c r="A345" t="s">
        <v>2094</v>
      </c>
    </row>
    <row r="347" spans="1:1" x14ac:dyDescent="0.25">
      <c r="A347" t="s">
        <v>2095</v>
      </c>
    </row>
    <row r="348" spans="1:1" x14ac:dyDescent="0.25">
      <c r="A348" t="s">
        <v>2096</v>
      </c>
    </row>
    <row r="349" spans="1:1" x14ac:dyDescent="0.25">
      <c r="A349" t="s">
        <v>2097</v>
      </c>
    </row>
    <row r="350" spans="1:1" x14ac:dyDescent="0.25">
      <c r="A350" t="s">
        <v>2098</v>
      </c>
    </row>
    <row r="351" spans="1:1" x14ac:dyDescent="0.25">
      <c r="A351" t="s">
        <v>2099</v>
      </c>
    </row>
    <row r="352" spans="1:1" x14ac:dyDescent="0.25">
      <c r="A352" t="s">
        <v>2100</v>
      </c>
    </row>
    <row r="353" spans="1:1" x14ac:dyDescent="0.25">
      <c r="A353" t="s">
        <v>2101</v>
      </c>
    </row>
    <row r="354" spans="1:1" x14ac:dyDescent="0.25">
      <c r="A354" t="s">
        <v>2102</v>
      </c>
    </row>
    <row r="355" spans="1:1" x14ac:dyDescent="0.25">
      <c r="A355" t="s">
        <v>2103</v>
      </c>
    </row>
    <row r="356" spans="1:1" x14ac:dyDescent="0.25">
      <c r="A356" t="s">
        <v>2104</v>
      </c>
    </row>
    <row r="357" spans="1:1" x14ac:dyDescent="0.25">
      <c r="A357" t="s">
        <v>2105</v>
      </c>
    </row>
    <row r="358" spans="1:1" x14ac:dyDescent="0.25">
      <c r="A358" t="s">
        <v>2106</v>
      </c>
    </row>
    <row r="359" spans="1:1" x14ac:dyDescent="0.25">
      <c r="A359" t="s">
        <v>2107</v>
      </c>
    </row>
    <row r="360" spans="1:1" x14ac:dyDescent="0.25">
      <c r="A360" t="s">
        <v>2108</v>
      </c>
    </row>
    <row r="361" spans="1:1" x14ac:dyDescent="0.25">
      <c r="A361" t="s">
        <v>2109</v>
      </c>
    </row>
    <row r="363" spans="1:1" x14ac:dyDescent="0.25">
      <c r="A363" t="s">
        <v>2110</v>
      </c>
    </row>
    <row r="365" spans="1:1" x14ac:dyDescent="0.25">
      <c r="A365" t="s">
        <v>2111</v>
      </c>
    </row>
    <row r="366" spans="1:1" x14ac:dyDescent="0.25">
      <c r="A366" t="s">
        <v>2112</v>
      </c>
    </row>
    <row r="367" spans="1:1" x14ac:dyDescent="0.25">
      <c r="A367" t="s">
        <v>2113</v>
      </c>
    </row>
    <row r="368" spans="1:1" x14ac:dyDescent="0.25">
      <c r="A368" t="s">
        <v>2114</v>
      </c>
    </row>
    <row r="369" spans="1:1" x14ac:dyDescent="0.25">
      <c r="A369" t="s">
        <v>2115</v>
      </c>
    </row>
    <row r="371" spans="1:1" x14ac:dyDescent="0.25">
      <c r="A371" t="s">
        <v>2116</v>
      </c>
    </row>
    <row r="374" spans="1:1" x14ac:dyDescent="0.25">
      <c r="A374" t="s">
        <v>2117</v>
      </c>
    </row>
    <row r="375" spans="1:1" x14ac:dyDescent="0.25">
      <c r="A375" t="s">
        <v>2118</v>
      </c>
    </row>
    <row r="376" spans="1:1" x14ac:dyDescent="0.25">
      <c r="A376" t="s">
        <v>2119</v>
      </c>
    </row>
    <row r="378" spans="1:1" x14ac:dyDescent="0.25">
      <c r="A378" t="s">
        <v>2120</v>
      </c>
    </row>
    <row r="380" spans="1:1" x14ac:dyDescent="0.25">
      <c r="A380" t="s">
        <v>2121</v>
      </c>
    </row>
    <row r="382" spans="1:1" x14ac:dyDescent="0.25">
      <c r="A382" t="s">
        <v>2122</v>
      </c>
    </row>
    <row r="383" spans="1:1" x14ac:dyDescent="0.25">
      <c r="A383" t="s">
        <v>2123</v>
      </c>
    </row>
    <row r="384" spans="1:1" x14ac:dyDescent="0.25">
      <c r="A384" t="s">
        <v>2124</v>
      </c>
    </row>
    <row r="385" spans="1:1" x14ac:dyDescent="0.25">
      <c r="A385" t="s">
        <v>2125</v>
      </c>
    </row>
    <row r="386" spans="1:1" x14ac:dyDescent="0.25">
      <c r="A386" t="s">
        <v>2126</v>
      </c>
    </row>
    <row r="387" spans="1:1" x14ac:dyDescent="0.25">
      <c r="A387" t="s">
        <v>2127</v>
      </c>
    </row>
    <row r="388" spans="1:1" x14ac:dyDescent="0.25">
      <c r="A388" t="s">
        <v>2128</v>
      </c>
    </row>
    <row r="389" spans="1:1" x14ac:dyDescent="0.25">
      <c r="A389" t="s">
        <v>2129</v>
      </c>
    </row>
    <row r="390" spans="1:1" x14ac:dyDescent="0.25">
      <c r="A390" t="s">
        <v>2130</v>
      </c>
    </row>
    <row r="391" spans="1:1" x14ac:dyDescent="0.25">
      <c r="A391" t="s">
        <v>2131</v>
      </c>
    </row>
    <row r="392" spans="1:1" x14ac:dyDescent="0.25">
      <c r="A392" t="s">
        <v>2132</v>
      </c>
    </row>
    <row r="393" spans="1:1" x14ac:dyDescent="0.25">
      <c r="A393" t="s">
        <v>2133</v>
      </c>
    </row>
    <row r="394" spans="1:1" x14ac:dyDescent="0.25">
      <c r="A394" t="s">
        <v>2134</v>
      </c>
    </row>
    <row r="395" spans="1:1" x14ac:dyDescent="0.25">
      <c r="A395" t="s">
        <v>2135</v>
      </c>
    </row>
    <row r="396" spans="1:1" x14ac:dyDescent="0.25">
      <c r="A396" t="s">
        <v>2136</v>
      </c>
    </row>
    <row r="397" spans="1:1" x14ac:dyDescent="0.25">
      <c r="A397" t="s">
        <v>2137</v>
      </c>
    </row>
    <row r="398" spans="1:1" x14ac:dyDescent="0.25">
      <c r="A398" t="s">
        <v>2138</v>
      </c>
    </row>
    <row r="399" spans="1:1" x14ac:dyDescent="0.25">
      <c r="A399" t="s">
        <v>2139</v>
      </c>
    </row>
    <row r="400" spans="1:1" x14ac:dyDescent="0.25">
      <c r="A400" t="s">
        <v>2140</v>
      </c>
    </row>
    <row r="401" spans="1:20" x14ac:dyDescent="0.25">
      <c r="A401" t="s">
        <v>2141</v>
      </c>
    </row>
    <row r="402" spans="1:20" x14ac:dyDescent="0.25">
      <c r="A402" t="s">
        <v>2142</v>
      </c>
    </row>
    <row r="404" spans="1:20" x14ac:dyDescent="0.25">
      <c r="A404" t="s">
        <v>2143</v>
      </c>
    </row>
    <row r="406" spans="1:20" x14ac:dyDescent="0.25">
      <c r="A406" t="s">
        <v>2144</v>
      </c>
    </row>
    <row r="408" spans="1:20" x14ac:dyDescent="0.25">
      <c r="A408" t="s">
        <v>2145</v>
      </c>
    </row>
    <row r="409" spans="1:20" x14ac:dyDescent="0.25">
      <c r="A409" t="s">
        <v>2146</v>
      </c>
    </row>
    <row r="410" spans="1:20" x14ac:dyDescent="0.25">
      <c r="A410" t="s">
        <v>2147</v>
      </c>
    </row>
    <row r="411" spans="1:20" x14ac:dyDescent="0.25">
      <c r="A411" t="s">
        <v>2148</v>
      </c>
      <c r="B411" t="s">
        <v>2149</v>
      </c>
      <c r="C411" t="s">
        <v>2150</v>
      </c>
      <c r="D411" t="s">
        <v>2151</v>
      </c>
      <c r="E411" t="s">
        <v>2152</v>
      </c>
      <c r="F411" t="s">
        <v>2153</v>
      </c>
      <c r="G411" t="s">
        <v>2154</v>
      </c>
      <c r="H411" t="s">
        <v>2155</v>
      </c>
      <c r="I411" t="s">
        <v>2156</v>
      </c>
      <c r="J411" t="s">
        <v>2157</v>
      </c>
      <c r="K411" t="s">
        <v>2158</v>
      </c>
      <c r="L411" t="s">
        <v>2159</v>
      </c>
      <c r="M411" t="s">
        <v>2160</v>
      </c>
      <c r="N411" t="s">
        <v>2161</v>
      </c>
      <c r="O411" t="s">
        <v>2162</v>
      </c>
      <c r="P411" t="s">
        <v>2163</v>
      </c>
      <c r="Q411" t="s">
        <v>2164</v>
      </c>
      <c r="R411" t="s">
        <v>2165</v>
      </c>
      <c r="S411" t="s">
        <v>2166</v>
      </c>
      <c r="T411" t="s">
        <v>2167</v>
      </c>
    </row>
    <row r="412" spans="1:20" x14ac:dyDescent="0.25">
      <c r="A412" t="s">
        <v>2168</v>
      </c>
    </row>
    <row r="415" spans="1:20" x14ac:dyDescent="0.25">
      <c r="A415" t="s">
        <v>2169</v>
      </c>
    </row>
    <row r="417" spans="1:1" x14ac:dyDescent="0.25">
      <c r="A417" t="s">
        <v>2170</v>
      </c>
    </row>
    <row r="419" spans="1:1" x14ac:dyDescent="0.25">
      <c r="A419" t="s">
        <v>2171</v>
      </c>
    </row>
    <row r="421" spans="1:1" x14ac:dyDescent="0.25">
      <c r="A421" t="s">
        <v>2172</v>
      </c>
    </row>
    <row r="423" spans="1:1" x14ac:dyDescent="0.25">
      <c r="A423" t="s">
        <v>2173</v>
      </c>
    </row>
    <row r="425" spans="1:1" x14ac:dyDescent="0.25">
      <c r="A425" t="s">
        <v>2174</v>
      </c>
    </row>
    <row r="427" spans="1:1" x14ac:dyDescent="0.25">
      <c r="A427" t="s">
        <v>2175</v>
      </c>
    </row>
    <row r="429" spans="1:1" x14ac:dyDescent="0.25">
      <c r="A429" t="s">
        <v>2176</v>
      </c>
    </row>
    <row r="431" spans="1:1" x14ac:dyDescent="0.25">
      <c r="A431" t="s">
        <v>2177</v>
      </c>
    </row>
    <row r="433" spans="1:1" x14ac:dyDescent="0.25">
      <c r="A433" t="s">
        <v>2178</v>
      </c>
    </row>
    <row r="435" spans="1:1" x14ac:dyDescent="0.25">
      <c r="A435" t="s">
        <v>2179</v>
      </c>
    </row>
    <row r="437" spans="1:1" x14ac:dyDescent="0.25">
      <c r="A437" t="s">
        <v>2180</v>
      </c>
    </row>
    <row r="439" spans="1:1" x14ac:dyDescent="0.25">
      <c r="A439" t="s">
        <v>2181</v>
      </c>
    </row>
    <row r="441" spans="1:1" x14ac:dyDescent="0.25">
      <c r="A441" t="s">
        <v>2182</v>
      </c>
    </row>
    <row r="443" spans="1:1" x14ac:dyDescent="0.25">
      <c r="A443" t="s">
        <v>2183</v>
      </c>
    </row>
    <row r="445" spans="1:1" x14ac:dyDescent="0.25">
      <c r="A445" t="s">
        <v>2184</v>
      </c>
    </row>
    <row r="447" spans="1:1" x14ac:dyDescent="0.25">
      <c r="A447" t="s">
        <v>2185</v>
      </c>
    </row>
    <row r="450" spans="1:1" x14ac:dyDescent="0.25">
      <c r="A450" t="s">
        <v>2186</v>
      </c>
    </row>
    <row r="452" spans="1:1" x14ac:dyDescent="0.25">
      <c r="A452" t="s">
        <v>2187</v>
      </c>
    </row>
    <row r="453" spans="1:1" x14ac:dyDescent="0.25">
      <c r="A453" t="s">
        <v>2188</v>
      </c>
    </row>
    <row r="456" spans="1:1" x14ac:dyDescent="0.25">
      <c r="A456" t="s">
        <v>2189</v>
      </c>
    </row>
    <row r="457" spans="1:1" x14ac:dyDescent="0.25">
      <c r="A457" t="s">
        <v>2190</v>
      </c>
    </row>
    <row r="458" spans="1:1" x14ac:dyDescent="0.25">
      <c r="A458" t="s">
        <v>2191</v>
      </c>
    </row>
    <row r="460" spans="1:1" x14ac:dyDescent="0.25">
      <c r="A460" t="s">
        <v>2192</v>
      </c>
    </row>
    <row r="462" spans="1:1" x14ac:dyDescent="0.25">
      <c r="A462" t="s">
        <v>2193</v>
      </c>
    </row>
    <row r="463" spans="1:1" x14ac:dyDescent="0.25">
      <c r="A463" t="s">
        <v>2194</v>
      </c>
    </row>
    <row r="464" spans="1:1" x14ac:dyDescent="0.25">
      <c r="A464" t="s">
        <v>2195</v>
      </c>
    </row>
    <row r="465" spans="1:1" x14ac:dyDescent="0.25">
      <c r="A465" t="s">
        <v>2196</v>
      </c>
    </row>
    <row r="466" spans="1:1" x14ac:dyDescent="0.25">
      <c r="A466" t="s">
        <v>2197</v>
      </c>
    </row>
    <row r="467" spans="1:1" x14ac:dyDescent="0.25">
      <c r="A467" t="s">
        <v>2198</v>
      </c>
    </row>
    <row r="468" spans="1:1" x14ac:dyDescent="0.25">
      <c r="A468" t="s">
        <v>2199</v>
      </c>
    </row>
    <row r="469" spans="1:1" x14ac:dyDescent="0.25">
      <c r="A469" t="s">
        <v>2200</v>
      </c>
    </row>
    <row r="470" spans="1:1" x14ac:dyDescent="0.25">
      <c r="A470" t="s">
        <v>2201</v>
      </c>
    </row>
    <row r="471" spans="1:1" x14ac:dyDescent="0.25">
      <c r="A471" t="s">
        <v>2202</v>
      </c>
    </row>
    <row r="472" spans="1:1" x14ac:dyDescent="0.25">
      <c r="A472" t="s">
        <v>2203</v>
      </c>
    </row>
    <row r="473" spans="1:1" x14ac:dyDescent="0.25">
      <c r="A473" t="s">
        <v>2204</v>
      </c>
    </row>
    <row r="474" spans="1:1" x14ac:dyDescent="0.25">
      <c r="A474" t="s">
        <v>2205</v>
      </c>
    </row>
    <row r="475" spans="1:1" x14ac:dyDescent="0.25">
      <c r="A475" t="s">
        <v>2206</v>
      </c>
    </row>
    <row r="476" spans="1:1" x14ac:dyDescent="0.25">
      <c r="A476" t="s">
        <v>2207</v>
      </c>
    </row>
    <row r="477" spans="1:1" x14ac:dyDescent="0.25">
      <c r="A477" t="s">
        <v>2208</v>
      </c>
    </row>
    <row r="478" spans="1:1" x14ac:dyDescent="0.25">
      <c r="A478" t="s">
        <v>2209</v>
      </c>
    </row>
    <row r="479" spans="1:1" x14ac:dyDescent="0.25">
      <c r="A479" t="s">
        <v>2210</v>
      </c>
    </row>
    <row r="480" spans="1:1" x14ac:dyDescent="0.25">
      <c r="A480" t="s">
        <v>2211</v>
      </c>
    </row>
    <row r="481" spans="1:1" x14ac:dyDescent="0.25">
      <c r="A481" t="s">
        <v>2212</v>
      </c>
    </row>
    <row r="482" spans="1:1" x14ac:dyDescent="0.25">
      <c r="A482" t="s">
        <v>2213</v>
      </c>
    </row>
    <row r="483" spans="1:1" x14ac:dyDescent="0.25">
      <c r="A483" t="s">
        <v>2214</v>
      </c>
    </row>
    <row r="484" spans="1:1" x14ac:dyDescent="0.25">
      <c r="A484" t="s">
        <v>2215</v>
      </c>
    </row>
    <row r="485" spans="1:1" x14ac:dyDescent="0.25">
      <c r="A485" t="s">
        <v>2216</v>
      </c>
    </row>
    <row r="486" spans="1:1" x14ac:dyDescent="0.25">
      <c r="A486" t="s">
        <v>2217</v>
      </c>
    </row>
    <row r="487" spans="1:1" x14ac:dyDescent="0.25">
      <c r="A487" t="s">
        <v>2218</v>
      </c>
    </row>
    <row r="488" spans="1:1" x14ac:dyDescent="0.25">
      <c r="A488" t="s">
        <v>2219</v>
      </c>
    </row>
    <row r="489" spans="1:1" x14ac:dyDescent="0.25">
      <c r="A489" t="s">
        <v>2220</v>
      </c>
    </row>
    <row r="490" spans="1:1" x14ac:dyDescent="0.25">
      <c r="A490" t="s">
        <v>2221</v>
      </c>
    </row>
    <row r="491" spans="1:1" x14ac:dyDescent="0.25">
      <c r="A491" t="s">
        <v>2222</v>
      </c>
    </row>
    <row r="492" spans="1:1" x14ac:dyDescent="0.25">
      <c r="A492" t="s">
        <v>2223</v>
      </c>
    </row>
    <row r="495" spans="1:1" x14ac:dyDescent="0.25">
      <c r="A495" t="s">
        <v>2224</v>
      </c>
    </row>
    <row r="497" spans="1:1" x14ac:dyDescent="0.25">
      <c r="A497" t="s">
        <v>2225</v>
      </c>
    </row>
    <row r="499" spans="1:1" x14ac:dyDescent="0.25">
      <c r="A499" t="s">
        <v>2226</v>
      </c>
    </row>
    <row r="501" spans="1:1" x14ac:dyDescent="0.25">
      <c r="A501" t="s">
        <v>2227</v>
      </c>
    </row>
    <row r="503" spans="1:1" x14ac:dyDescent="0.25">
      <c r="A503" t="s">
        <v>2228</v>
      </c>
    </row>
    <row r="504" spans="1:1" x14ac:dyDescent="0.25">
      <c r="A504" t="s">
        <v>2229</v>
      </c>
    </row>
    <row r="505" spans="1:1" x14ac:dyDescent="0.25">
      <c r="A505" t="s">
        <v>2230</v>
      </c>
    </row>
    <row r="508" spans="1:1" x14ac:dyDescent="0.25">
      <c r="A508" t="s">
        <v>2231</v>
      </c>
    </row>
    <row r="510" spans="1:1" x14ac:dyDescent="0.25">
      <c r="A510" t="s">
        <v>2232</v>
      </c>
    </row>
    <row r="512" spans="1:1" x14ac:dyDescent="0.25">
      <c r="A512" t="s">
        <v>2233</v>
      </c>
    </row>
    <row r="513" spans="1:1" x14ac:dyDescent="0.25">
      <c r="A513" t="s">
        <v>2234</v>
      </c>
    </row>
    <row r="514" spans="1:1" x14ac:dyDescent="0.25">
      <c r="A514" t="s">
        <v>2235</v>
      </c>
    </row>
    <row r="515" spans="1:1" x14ac:dyDescent="0.25">
      <c r="A515" t="s">
        <v>2236</v>
      </c>
    </row>
    <row r="516" spans="1:1" x14ac:dyDescent="0.25">
      <c r="A516" t="s">
        <v>2237</v>
      </c>
    </row>
    <row r="517" spans="1:1" x14ac:dyDescent="0.25">
      <c r="A517" t="s">
        <v>2238</v>
      </c>
    </row>
    <row r="518" spans="1:1" x14ac:dyDescent="0.25">
      <c r="A518" t="s">
        <v>2239</v>
      </c>
    </row>
    <row r="519" spans="1:1" x14ac:dyDescent="0.25">
      <c r="A519" t="s">
        <v>2240</v>
      </c>
    </row>
    <row r="520" spans="1:1" x14ac:dyDescent="0.25">
      <c r="A520" t="s">
        <v>2241</v>
      </c>
    </row>
    <row r="521" spans="1:1" x14ac:dyDescent="0.25">
      <c r="A521" t="s">
        <v>2242</v>
      </c>
    </row>
    <row r="522" spans="1:1" x14ac:dyDescent="0.25">
      <c r="A522" t="s">
        <v>2243</v>
      </c>
    </row>
    <row r="523" spans="1:1" x14ac:dyDescent="0.25">
      <c r="A523" t="s">
        <v>2244</v>
      </c>
    </row>
    <row r="524" spans="1:1" x14ac:dyDescent="0.25">
      <c r="A524" t="s">
        <v>2245</v>
      </c>
    </row>
    <row r="526" spans="1:1" x14ac:dyDescent="0.25">
      <c r="A526" t="s">
        <v>2246</v>
      </c>
    </row>
    <row r="527" spans="1:1" x14ac:dyDescent="0.25">
      <c r="A527" t="s">
        <v>2247</v>
      </c>
    </row>
    <row r="528" spans="1:1" x14ac:dyDescent="0.25">
      <c r="A528" t="s">
        <v>2248</v>
      </c>
    </row>
    <row r="529" spans="1:1" x14ac:dyDescent="0.25">
      <c r="A529" t="s">
        <v>2249</v>
      </c>
    </row>
    <row r="530" spans="1:1" x14ac:dyDescent="0.25">
      <c r="A530" t="s">
        <v>2250</v>
      </c>
    </row>
    <row r="531" spans="1:1" x14ac:dyDescent="0.25">
      <c r="A531" t="s">
        <v>2251</v>
      </c>
    </row>
    <row r="532" spans="1:1" x14ac:dyDescent="0.25">
      <c r="A532" t="s">
        <v>2252</v>
      </c>
    </row>
    <row r="533" spans="1:1" x14ac:dyDescent="0.25">
      <c r="A533" t="s">
        <v>2253</v>
      </c>
    </row>
    <row r="534" spans="1:1" x14ac:dyDescent="0.25">
      <c r="A534" t="s">
        <v>2254</v>
      </c>
    </row>
    <row r="535" spans="1:1" x14ac:dyDescent="0.25">
      <c r="A535" t="s">
        <v>2255</v>
      </c>
    </row>
    <row r="536" spans="1:1" x14ac:dyDescent="0.25">
      <c r="A536" t="s">
        <v>2256</v>
      </c>
    </row>
    <row r="537" spans="1:1" x14ac:dyDescent="0.25">
      <c r="A537" t="s">
        <v>2257</v>
      </c>
    </row>
    <row r="538" spans="1:1" x14ac:dyDescent="0.25">
      <c r="A538" t="s">
        <v>2258</v>
      </c>
    </row>
    <row r="539" spans="1:1" x14ac:dyDescent="0.25">
      <c r="A539" t="s">
        <v>2259</v>
      </c>
    </row>
    <row r="540" spans="1:1" x14ac:dyDescent="0.25">
      <c r="A540" t="s">
        <v>2260</v>
      </c>
    </row>
    <row r="541" spans="1:1" x14ac:dyDescent="0.25">
      <c r="A541" t="s">
        <v>2261</v>
      </c>
    </row>
    <row r="542" spans="1:1" x14ac:dyDescent="0.25">
      <c r="A542" t="s">
        <v>2262</v>
      </c>
    </row>
    <row r="543" spans="1:1" x14ac:dyDescent="0.25">
      <c r="A543" t="s">
        <v>2263</v>
      </c>
    </row>
    <row r="544" spans="1:1" x14ac:dyDescent="0.25">
      <c r="A544" t="s">
        <v>2264</v>
      </c>
    </row>
    <row r="545" spans="1:1" x14ac:dyDescent="0.25">
      <c r="A545" t="s">
        <v>2265</v>
      </c>
    </row>
    <row r="546" spans="1:1" x14ac:dyDescent="0.25">
      <c r="A546" t="s">
        <v>2266</v>
      </c>
    </row>
    <row r="547" spans="1:1" x14ac:dyDescent="0.25">
      <c r="A547" t="s">
        <v>2267</v>
      </c>
    </row>
    <row r="549" spans="1:1" x14ac:dyDescent="0.25">
      <c r="A549" t="s">
        <v>2268</v>
      </c>
    </row>
    <row r="551" spans="1:1" x14ac:dyDescent="0.25">
      <c r="A551" t="s">
        <v>2269</v>
      </c>
    </row>
    <row r="553" spans="1:1" x14ac:dyDescent="0.25">
      <c r="A553" t="s">
        <v>2270</v>
      </c>
    </row>
    <row r="555" spans="1:1" x14ac:dyDescent="0.25">
      <c r="A555" t="s">
        <v>2271</v>
      </c>
    </row>
    <row r="558" spans="1:1" x14ac:dyDescent="0.25">
      <c r="A558" t="s">
        <v>821</v>
      </c>
    </row>
    <row r="560" spans="1:1" x14ac:dyDescent="0.25">
      <c r="A560" t="s">
        <v>2272</v>
      </c>
    </row>
    <row r="563" spans="1:1" x14ac:dyDescent="0.25">
      <c r="A563" t="s">
        <v>2273</v>
      </c>
    </row>
    <row r="565" spans="1:1" x14ac:dyDescent="0.25">
      <c r="A565" t="s">
        <v>2274</v>
      </c>
    </row>
    <row r="568" spans="1:1" x14ac:dyDescent="0.25">
      <c r="A568" t="s">
        <v>2275</v>
      </c>
    </row>
    <row r="570" spans="1:1" x14ac:dyDescent="0.25">
      <c r="A570" t="s">
        <v>2276</v>
      </c>
    </row>
    <row r="573" spans="1:1" x14ac:dyDescent="0.25">
      <c r="A573" t="s">
        <v>2277</v>
      </c>
    </row>
    <row r="574" spans="1:1" x14ac:dyDescent="0.25">
      <c r="A574" t="s">
        <v>2278</v>
      </c>
    </row>
    <row r="575" spans="1:1" x14ac:dyDescent="0.25">
      <c r="A575" t="s">
        <v>2279</v>
      </c>
    </row>
    <row r="577" spans="1:1" x14ac:dyDescent="0.25">
      <c r="A577" t="s">
        <v>2280</v>
      </c>
    </row>
    <row r="578" spans="1:1" x14ac:dyDescent="0.25">
      <c r="A578" t="s">
        <v>2281</v>
      </c>
    </row>
    <row r="579" spans="1:1" x14ac:dyDescent="0.25">
      <c r="A579" t="s">
        <v>2282</v>
      </c>
    </row>
    <row r="580" spans="1:1" x14ac:dyDescent="0.25">
      <c r="A580" t="s">
        <v>2283</v>
      </c>
    </row>
    <row r="581" spans="1:1" x14ac:dyDescent="0.25">
      <c r="A581" t="s">
        <v>2284</v>
      </c>
    </row>
    <row r="582" spans="1:1" x14ac:dyDescent="0.25">
      <c r="A582" t="s">
        <v>2285</v>
      </c>
    </row>
    <row r="583" spans="1:1" x14ac:dyDescent="0.25">
      <c r="A583" t="s">
        <v>2286</v>
      </c>
    </row>
    <row r="585" spans="1:1" x14ac:dyDescent="0.25">
      <c r="A585" t="s">
        <v>2287</v>
      </c>
    </row>
    <row r="586" spans="1:1" x14ac:dyDescent="0.25">
      <c r="A586" t="s">
        <v>2288</v>
      </c>
    </row>
    <row r="588" spans="1:1" x14ac:dyDescent="0.25">
      <c r="A588" t="s">
        <v>2289</v>
      </c>
    </row>
    <row r="589" spans="1:1" x14ac:dyDescent="0.25">
      <c r="A589" t="s">
        <v>2290</v>
      </c>
    </row>
    <row r="590" spans="1:1" x14ac:dyDescent="0.25">
      <c r="A590" t="s">
        <v>2291</v>
      </c>
    </row>
    <row r="592" spans="1:1" x14ac:dyDescent="0.25">
      <c r="A592" t="s">
        <v>821</v>
      </c>
    </row>
    <row r="594" spans="1:2" x14ac:dyDescent="0.25">
      <c r="A594" t="s">
        <v>2292</v>
      </c>
    </row>
    <row r="596" spans="1:2" x14ac:dyDescent="0.25">
      <c r="A596" t="s">
        <v>2293</v>
      </c>
      <c r="B596" t="s">
        <v>2294</v>
      </c>
    </row>
    <row r="598" spans="1:2" x14ac:dyDescent="0.25">
      <c r="A598" t="s">
        <v>2295</v>
      </c>
    </row>
    <row r="600" spans="1:2" x14ac:dyDescent="0.25">
      <c r="A600" t="s">
        <v>1868</v>
      </c>
    </row>
    <row r="602" spans="1:2" x14ac:dyDescent="0.25">
      <c r="A602" t="s">
        <v>2296</v>
      </c>
    </row>
    <row r="604" spans="1:2" x14ac:dyDescent="0.25">
      <c r="A604" t="s">
        <v>2297</v>
      </c>
    </row>
    <row r="605" spans="1:2" x14ac:dyDescent="0.25">
      <c r="A605" t="s">
        <v>2298</v>
      </c>
    </row>
    <row r="606" spans="1:2" x14ac:dyDescent="0.25">
      <c r="A606" t="s">
        <v>2299</v>
      </c>
    </row>
    <row r="607" spans="1:2" x14ac:dyDescent="0.25">
      <c r="A607" t="s">
        <v>2300</v>
      </c>
    </row>
    <row r="608" spans="1:2" x14ac:dyDescent="0.25">
      <c r="A608" t="s">
        <v>2301</v>
      </c>
      <c r="B608" t="s">
        <v>2302</v>
      </c>
    </row>
    <row r="609" spans="1:1" x14ac:dyDescent="0.25">
      <c r="A609" t="s">
        <v>2303</v>
      </c>
    </row>
    <row r="610" spans="1:1" x14ac:dyDescent="0.25">
      <c r="A610" t="s">
        <v>2304</v>
      </c>
    </row>
    <row r="611" spans="1:1" x14ac:dyDescent="0.25">
      <c r="A611" t="s">
        <v>2305</v>
      </c>
    </row>
    <row r="612" spans="1:1" x14ac:dyDescent="0.25">
      <c r="A612" t="s">
        <v>2306</v>
      </c>
    </row>
    <row r="613" spans="1:1" x14ac:dyDescent="0.25">
      <c r="A613" t="s">
        <v>2307</v>
      </c>
    </row>
    <row r="614" spans="1:1" x14ac:dyDescent="0.25">
      <c r="A614" t="s">
        <v>2308</v>
      </c>
    </row>
    <row r="615" spans="1:1" x14ac:dyDescent="0.25">
      <c r="A615" t="s">
        <v>2309</v>
      </c>
    </row>
    <row r="617" spans="1:1" x14ac:dyDescent="0.25">
      <c r="A617" t="s">
        <v>2310</v>
      </c>
    </row>
    <row r="619" spans="1:1" x14ac:dyDescent="0.25">
      <c r="A619" t="s">
        <v>2311</v>
      </c>
    </row>
    <row r="621" spans="1:1" x14ac:dyDescent="0.25">
      <c r="A621" t="s">
        <v>2312</v>
      </c>
    </row>
    <row r="623" spans="1:1" x14ac:dyDescent="0.25">
      <c r="A623" t="s">
        <v>2313</v>
      </c>
    </row>
    <row r="625" spans="1:1" x14ac:dyDescent="0.25">
      <c r="A625" t="s">
        <v>2314</v>
      </c>
    </row>
    <row r="627" spans="1:1" x14ac:dyDescent="0.25">
      <c r="A627" t="s">
        <v>2315</v>
      </c>
    </row>
    <row r="628" spans="1:1" x14ac:dyDescent="0.25">
      <c r="A628" t="s">
        <v>2316</v>
      </c>
    </row>
    <row r="629" spans="1:1" x14ac:dyDescent="0.25">
      <c r="A629" t="s">
        <v>2317</v>
      </c>
    </row>
    <row r="631" spans="1:1" x14ac:dyDescent="0.25">
      <c r="A631" t="s">
        <v>2318</v>
      </c>
    </row>
    <row r="633" spans="1:1" x14ac:dyDescent="0.25">
      <c r="A633" t="s">
        <v>2319</v>
      </c>
    </row>
    <row r="634" spans="1:1" x14ac:dyDescent="0.25">
      <c r="A634" t="s">
        <v>2320</v>
      </c>
    </row>
    <row r="635" spans="1:1" x14ac:dyDescent="0.25">
      <c r="A635" t="s">
        <v>2321</v>
      </c>
    </row>
    <row r="636" spans="1:1" x14ac:dyDescent="0.25">
      <c r="A636" t="s">
        <v>2322</v>
      </c>
    </row>
    <row r="637" spans="1:1" x14ac:dyDescent="0.25">
      <c r="A637" t="s">
        <v>2323</v>
      </c>
    </row>
    <row r="638" spans="1:1" x14ac:dyDescent="0.25">
      <c r="A638" t="s">
        <v>2324</v>
      </c>
    </row>
    <row r="639" spans="1:1" x14ac:dyDescent="0.25">
      <c r="A639" t="s">
        <v>2325</v>
      </c>
    </row>
    <row r="640" spans="1:1" x14ac:dyDescent="0.25">
      <c r="A640" t="s">
        <v>2326</v>
      </c>
    </row>
    <row r="641" spans="1:1" x14ac:dyDescent="0.25">
      <c r="A641" t="s">
        <v>2327</v>
      </c>
    </row>
    <row r="643" spans="1:1" x14ac:dyDescent="0.25">
      <c r="A643" t="s">
        <v>2328</v>
      </c>
    </row>
    <row r="645" spans="1:1" x14ac:dyDescent="0.25">
      <c r="A645" t="s">
        <v>2329</v>
      </c>
    </row>
    <row r="646" spans="1:1" x14ac:dyDescent="0.25">
      <c r="A646" t="s">
        <v>2330</v>
      </c>
    </row>
    <row r="647" spans="1:1" x14ac:dyDescent="0.25">
      <c r="A647" t="s">
        <v>2331</v>
      </c>
    </row>
    <row r="648" spans="1:1" x14ac:dyDescent="0.25">
      <c r="A648" t="s">
        <v>2332</v>
      </c>
    </row>
    <row r="649" spans="1:1" x14ac:dyDescent="0.25">
      <c r="A649" t="s">
        <v>2333</v>
      </c>
    </row>
    <row r="650" spans="1:1" x14ac:dyDescent="0.25">
      <c r="A650" t="s">
        <v>2334</v>
      </c>
    </row>
    <row r="651" spans="1:1" x14ac:dyDescent="0.25">
      <c r="A651" t="s">
        <v>2335</v>
      </c>
    </row>
    <row r="652" spans="1:1" x14ac:dyDescent="0.25">
      <c r="A652" t="s">
        <v>2336</v>
      </c>
    </row>
    <row r="653" spans="1:1" x14ac:dyDescent="0.25">
      <c r="A653" t="s">
        <v>2337</v>
      </c>
    </row>
    <row r="654" spans="1:1" x14ac:dyDescent="0.25">
      <c r="A654" t="s">
        <v>2338</v>
      </c>
    </row>
    <row r="655" spans="1:1" x14ac:dyDescent="0.25">
      <c r="A655" t="s">
        <v>2339</v>
      </c>
    </row>
    <row r="656" spans="1:1" x14ac:dyDescent="0.25">
      <c r="A656" t="s">
        <v>2340</v>
      </c>
    </row>
    <row r="657" spans="1:1" x14ac:dyDescent="0.25">
      <c r="A657" t="s">
        <v>2341</v>
      </c>
    </row>
    <row r="658" spans="1:1" x14ac:dyDescent="0.25">
      <c r="A658" t="s">
        <v>2342</v>
      </c>
    </row>
    <row r="659" spans="1:1" x14ac:dyDescent="0.25">
      <c r="A659" t="s">
        <v>2343</v>
      </c>
    </row>
    <row r="660" spans="1:1" x14ac:dyDescent="0.25">
      <c r="A660" t="s">
        <v>2344</v>
      </c>
    </row>
    <row r="661" spans="1:1" x14ac:dyDescent="0.25">
      <c r="A661" t="s">
        <v>2345</v>
      </c>
    </row>
    <row r="662" spans="1:1" x14ac:dyDescent="0.25">
      <c r="A662" t="s">
        <v>2346</v>
      </c>
    </row>
    <row r="663" spans="1:1" x14ac:dyDescent="0.25">
      <c r="A663" t="s">
        <v>2347</v>
      </c>
    </row>
    <row r="664" spans="1:1" x14ac:dyDescent="0.25">
      <c r="A664" t="s">
        <v>2348</v>
      </c>
    </row>
    <row r="665" spans="1:1" x14ac:dyDescent="0.25">
      <c r="A665" t="s">
        <v>2349</v>
      </c>
    </row>
    <row r="667" spans="1:1" x14ac:dyDescent="0.25">
      <c r="A667" t="s">
        <v>2350</v>
      </c>
    </row>
    <row r="668" spans="1:1" x14ac:dyDescent="0.25">
      <c r="A668" t="s">
        <v>2351</v>
      </c>
    </row>
    <row r="669" spans="1:1" x14ac:dyDescent="0.25">
      <c r="A669" t="s">
        <v>2352</v>
      </c>
    </row>
    <row r="671" spans="1:1" x14ac:dyDescent="0.25">
      <c r="A671" t="s">
        <v>2353</v>
      </c>
    </row>
    <row r="673" spans="1:1" x14ac:dyDescent="0.25">
      <c r="A673" t="s">
        <v>2354</v>
      </c>
    </row>
    <row r="675" spans="1:1" x14ac:dyDescent="0.25">
      <c r="A675" t="s">
        <v>2355</v>
      </c>
    </row>
    <row r="678" spans="1:1" x14ac:dyDescent="0.25">
      <c r="A678" t="s">
        <v>2356</v>
      </c>
    </row>
    <row r="680" spans="1:1" x14ac:dyDescent="0.25">
      <c r="A680" t="s">
        <v>2357</v>
      </c>
    </row>
    <row r="682" spans="1:1" x14ac:dyDescent="0.25">
      <c r="A682" t="s">
        <v>2358</v>
      </c>
    </row>
    <row r="685" spans="1:1" x14ac:dyDescent="0.25">
      <c r="A685" t="s">
        <v>2359</v>
      </c>
    </row>
    <row r="687" spans="1:1" x14ac:dyDescent="0.25">
      <c r="A687" t="s">
        <v>2360</v>
      </c>
    </row>
    <row r="689" spans="1:1" x14ac:dyDescent="0.25">
      <c r="A689" t="s">
        <v>2361</v>
      </c>
    </row>
    <row r="690" spans="1:1" x14ac:dyDescent="0.25">
      <c r="A690" t="s">
        <v>2362</v>
      </c>
    </row>
    <row r="691" spans="1:1" x14ac:dyDescent="0.25">
      <c r="A691" t="s">
        <v>2363</v>
      </c>
    </row>
    <row r="692" spans="1:1" x14ac:dyDescent="0.25">
      <c r="A692" t="s">
        <v>2364</v>
      </c>
    </row>
    <row r="693" spans="1:1" x14ac:dyDescent="0.25">
      <c r="A693" t="s">
        <v>2365</v>
      </c>
    </row>
    <row r="694" spans="1:1" x14ac:dyDescent="0.25">
      <c r="A694" t="s">
        <v>2366</v>
      </c>
    </row>
    <row r="695" spans="1:1" x14ac:dyDescent="0.25">
      <c r="A695" t="s">
        <v>2367</v>
      </c>
    </row>
    <row r="696" spans="1:1" x14ac:dyDescent="0.25">
      <c r="A696" t="s">
        <v>2368</v>
      </c>
    </row>
    <row r="697" spans="1:1" x14ac:dyDescent="0.25">
      <c r="A697" t="s">
        <v>2369</v>
      </c>
    </row>
    <row r="698" spans="1:1" x14ac:dyDescent="0.25">
      <c r="A698" t="s">
        <v>2370</v>
      </c>
    </row>
    <row r="699" spans="1:1" x14ac:dyDescent="0.25">
      <c r="A699" t="s">
        <v>2371</v>
      </c>
    </row>
    <row r="700" spans="1:1" x14ac:dyDescent="0.25">
      <c r="A700" t="s">
        <v>2372</v>
      </c>
    </row>
    <row r="701" spans="1:1" x14ac:dyDescent="0.25">
      <c r="A701" t="s">
        <v>2373</v>
      </c>
    </row>
    <row r="702" spans="1:1" x14ac:dyDescent="0.25">
      <c r="A702" t="s">
        <v>2374</v>
      </c>
    </row>
    <row r="703" spans="1:1" x14ac:dyDescent="0.25">
      <c r="A703" t="s">
        <v>2375</v>
      </c>
    </row>
    <row r="704" spans="1:1" x14ac:dyDescent="0.25">
      <c r="A704" t="s">
        <v>2376</v>
      </c>
    </row>
    <row r="705" spans="1:1" x14ac:dyDescent="0.25">
      <c r="A705" t="s">
        <v>2377</v>
      </c>
    </row>
    <row r="706" spans="1:1" x14ac:dyDescent="0.25">
      <c r="A706" t="s">
        <v>2378</v>
      </c>
    </row>
    <row r="707" spans="1:1" x14ac:dyDescent="0.25">
      <c r="A707" t="s">
        <v>2379</v>
      </c>
    </row>
    <row r="708" spans="1:1" x14ac:dyDescent="0.25">
      <c r="A708" t="s">
        <v>2380</v>
      </c>
    </row>
    <row r="710" spans="1:1" x14ac:dyDescent="0.25">
      <c r="A710" t="s">
        <v>2381</v>
      </c>
    </row>
    <row r="712" spans="1:1" x14ac:dyDescent="0.25">
      <c r="A712" t="s">
        <v>2382</v>
      </c>
    </row>
    <row r="714" spans="1:1" x14ac:dyDescent="0.25">
      <c r="A714" t="s">
        <v>2383</v>
      </c>
    </row>
    <row r="715" spans="1:1" x14ac:dyDescent="0.25">
      <c r="A715" t="s">
        <v>2384</v>
      </c>
    </row>
    <row r="716" spans="1:1" x14ac:dyDescent="0.25">
      <c r="A716" t="s">
        <v>2385</v>
      </c>
    </row>
    <row r="717" spans="1:1" x14ac:dyDescent="0.25">
      <c r="A717" t="s">
        <v>2386</v>
      </c>
    </row>
    <row r="718" spans="1:1" x14ac:dyDescent="0.25">
      <c r="A718" t="s">
        <v>2387</v>
      </c>
    </row>
    <row r="719" spans="1:1" x14ac:dyDescent="0.25">
      <c r="A719" t="s">
        <v>2388</v>
      </c>
    </row>
    <row r="720" spans="1:1" x14ac:dyDescent="0.25">
      <c r="A720" t="s">
        <v>2389</v>
      </c>
    </row>
    <row r="721" spans="1:2" x14ac:dyDescent="0.25">
      <c r="A721" t="s">
        <v>2390</v>
      </c>
    </row>
    <row r="722" spans="1:2" x14ac:dyDescent="0.25">
      <c r="A722" t="s">
        <v>2391</v>
      </c>
    </row>
    <row r="723" spans="1:2" x14ac:dyDescent="0.25">
      <c r="A723" t="s">
        <v>2392</v>
      </c>
    </row>
    <row r="724" spans="1:2" x14ac:dyDescent="0.25">
      <c r="A724" t="s">
        <v>2393</v>
      </c>
    </row>
    <row r="725" spans="1:2" x14ac:dyDescent="0.25">
      <c r="A725" t="s">
        <v>2394</v>
      </c>
    </row>
    <row r="727" spans="1:2" x14ac:dyDescent="0.25">
      <c r="A727" t="s">
        <v>2395</v>
      </c>
    </row>
    <row r="728" spans="1:2" x14ac:dyDescent="0.25">
      <c r="A728" t="s">
        <v>2396</v>
      </c>
    </row>
    <row r="729" spans="1:2" x14ac:dyDescent="0.25">
      <c r="A729" t="s">
        <v>2397</v>
      </c>
    </row>
    <row r="730" spans="1:2" x14ac:dyDescent="0.25">
      <c r="A730" t="s">
        <v>2398</v>
      </c>
      <c r="B730" t="s">
        <v>2399</v>
      </c>
    </row>
    <row r="731" spans="1:2" x14ac:dyDescent="0.25">
      <c r="A731" t="s">
        <v>2400</v>
      </c>
    </row>
    <row r="732" spans="1:2" x14ac:dyDescent="0.25">
      <c r="A732" t="s">
        <v>2401</v>
      </c>
    </row>
    <row r="733" spans="1:2" x14ac:dyDescent="0.25">
      <c r="A733" t="s">
        <v>2402</v>
      </c>
      <c r="B733" t="s">
        <v>2403</v>
      </c>
    </row>
    <row r="734" spans="1:2" x14ac:dyDescent="0.25">
      <c r="A734" t="s">
        <v>2404</v>
      </c>
    </row>
    <row r="735" spans="1:2" x14ac:dyDescent="0.25">
      <c r="A735" t="s">
        <v>2405</v>
      </c>
    </row>
    <row r="736" spans="1:2" x14ac:dyDescent="0.25">
      <c r="A736" t="s">
        <v>2406</v>
      </c>
    </row>
    <row r="737" spans="1:1" x14ac:dyDescent="0.25">
      <c r="A737" t="s">
        <v>2407</v>
      </c>
    </row>
    <row r="738" spans="1:1" x14ac:dyDescent="0.25">
      <c r="A738" t="s">
        <v>2408</v>
      </c>
    </row>
    <row r="739" spans="1:1" x14ac:dyDescent="0.25">
      <c r="A739" t="s">
        <v>2409</v>
      </c>
    </row>
    <row r="740" spans="1:1" x14ac:dyDescent="0.25">
      <c r="A740" t="s">
        <v>2410</v>
      </c>
    </row>
    <row r="741" spans="1:1" x14ac:dyDescent="0.25">
      <c r="A741" t="s">
        <v>2411</v>
      </c>
    </row>
    <row r="742" spans="1:1" x14ac:dyDescent="0.25">
      <c r="A742" t="s">
        <v>2412</v>
      </c>
    </row>
    <row r="743" spans="1:1" x14ac:dyDescent="0.25">
      <c r="A743" t="s">
        <v>2413</v>
      </c>
    </row>
    <row r="745" spans="1:1" x14ac:dyDescent="0.25">
      <c r="A745" t="s">
        <v>2414</v>
      </c>
    </row>
    <row r="746" spans="1:1" x14ac:dyDescent="0.25">
      <c r="A746" t="s">
        <v>2415</v>
      </c>
    </row>
    <row r="747" spans="1:1" x14ac:dyDescent="0.25">
      <c r="A747" t="s">
        <v>2416</v>
      </c>
    </row>
    <row r="749" spans="1:1" x14ac:dyDescent="0.25">
      <c r="A749" t="s">
        <v>2417</v>
      </c>
    </row>
    <row r="750" spans="1:1" x14ac:dyDescent="0.25">
      <c r="A750" t="s">
        <v>2418</v>
      </c>
    </row>
    <row r="751" spans="1:1" x14ac:dyDescent="0.25">
      <c r="A751" t="s">
        <v>2419</v>
      </c>
    </row>
    <row r="752" spans="1:1" x14ac:dyDescent="0.25">
      <c r="A752" t="s">
        <v>2420</v>
      </c>
    </row>
    <row r="753" spans="1:1" x14ac:dyDescent="0.25">
      <c r="A753" t="s">
        <v>2421</v>
      </c>
    </row>
    <row r="756" spans="1:1" x14ac:dyDescent="0.25">
      <c r="A756" t="s">
        <v>2422</v>
      </c>
    </row>
    <row r="757" spans="1:1" x14ac:dyDescent="0.25">
      <c r="A757" t="s">
        <v>2423</v>
      </c>
    </row>
    <row r="758" spans="1:1" x14ac:dyDescent="0.25">
      <c r="A758" t="s">
        <v>2424</v>
      </c>
    </row>
    <row r="759" spans="1:1" x14ac:dyDescent="0.25">
      <c r="A759" t="s">
        <v>2425</v>
      </c>
    </row>
    <row r="760" spans="1:1" x14ac:dyDescent="0.25">
      <c r="A760" t="s">
        <v>2426</v>
      </c>
    </row>
    <row r="761" spans="1:1" x14ac:dyDescent="0.25">
      <c r="A761" t="s">
        <v>2427</v>
      </c>
    </row>
    <row r="762" spans="1:1" x14ac:dyDescent="0.25">
      <c r="A762" t="s">
        <v>2428</v>
      </c>
    </row>
    <row r="763" spans="1:1" x14ac:dyDescent="0.25">
      <c r="A763" t="s">
        <v>2429</v>
      </c>
    </row>
    <row r="764" spans="1:1" x14ac:dyDescent="0.25">
      <c r="A764" t="s">
        <v>2430</v>
      </c>
    </row>
    <row r="765" spans="1:1" x14ac:dyDescent="0.25">
      <c r="A765" t="s">
        <v>2431</v>
      </c>
    </row>
    <row r="766" spans="1:1" x14ac:dyDescent="0.25">
      <c r="A766" t="s">
        <v>2432</v>
      </c>
    </row>
    <row r="767" spans="1:1" x14ac:dyDescent="0.25">
      <c r="A767" t="s">
        <v>2433</v>
      </c>
    </row>
    <row r="768" spans="1:1" x14ac:dyDescent="0.25">
      <c r="A768" t="s">
        <v>2434</v>
      </c>
    </row>
    <row r="769" spans="1:1" x14ac:dyDescent="0.25">
      <c r="A769" t="s">
        <v>2435</v>
      </c>
    </row>
    <row r="770" spans="1:1" x14ac:dyDescent="0.25">
      <c r="A770" t="s">
        <v>2436</v>
      </c>
    </row>
    <row r="771" spans="1:1" x14ac:dyDescent="0.25">
      <c r="A771" t="s">
        <v>2437</v>
      </c>
    </row>
    <row r="773" spans="1:1" x14ac:dyDescent="0.25">
      <c r="A773" t="s">
        <v>2438</v>
      </c>
    </row>
    <row r="774" spans="1:1" x14ac:dyDescent="0.25">
      <c r="A774" t="s">
        <v>2439</v>
      </c>
    </row>
    <row r="775" spans="1:1" x14ac:dyDescent="0.25">
      <c r="A775" t="s">
        <v>2440</v>
      </c>
    </row>
    <row r="777" spans="1:1" x14ac:dyDescent="0.25">
      <c r="A777" t="s">
        <v>2441</v>
      </c>
    </row>
    <row r="779" spans="1:1" x14ac:dyDescent="0.25">
      <c r="A779" t="s">
        <v>2442</v>
      </c>
    </row>
    <row r="781" spans="1:1" x14ac:dyDescent="0.25">
      <c r="A781" t="s">
        <v>2443</v>
      </c>
    </row>
    <row r="783" spans="1:1" x14ac:dyDescent="0.25">
      <c r="A783" t="s">
        <v>1868</v>
      </c>
    </row>
    <row r="784" spans="1:1" x14ac:dyDescent="0.25">
      <c r="A784" t="s">
        <v>2444</v>
      </c>
    </row>
    <row r="785" spans="1:2" x14ac:dyDescent="0.25">
      <c r="A785" t="s">
        <v>2445</v>
      </c>
    </row>
    <row r="786" spans="1:2" x14ac:dyDescent="0.25">
      <c r="A786" t="s">
        <v>2446</v>
      </c>
      <c r="B786" t="s">
        <v>2447</v>
      </c>
    </row>
    <row r="787" spans="1:2" x14ac:dyDescent="0.25">
      <c r="A787" t="s">
        <v>2448</v>
      </c>
    </row>
    <row r="788" spans="1:2" x14ac:dyDescent="0.25">
      <c r="A788" t="s">
        <v>2449</v>
      </c>
    </row>
    <row r="789" spans="1:2" x14ac:dyDescent="0.25">
      <c r="A789" t="s">
        <v>2450</v>
      </c>
    </row>
    <row r="790" spans="1:2" x14ac:dyDescent="0.25">
      <c r="A790" t="s">
        <v>2451</v>
      </c>
    </row>
    <row r="791" spans="1:2" x14ac:dyDescent="0.25">
      <c r="A791" t="s">
        <v>2452</v>
      </c>
    </row>
    <row r="793" spans="1:2" x14ac:dyDescent="0.25">
      <c r="A793" t="s">
        <v>2453</v>
      </c>
    </row>
    <row r="795" spans="1:2" x14ac:dyDescent="0.25">
      <c r="A795" t="s">
        <v>2454</v>
      </c>
    </row>
    <row r="796" spans="1:2" x14ac:dyDescent="0.25">
      <c r="A796" t="s">
        <v>2455</v>
      </c>
    </row>
    <row r="797" spans="1:2" x14ac:dyDescent="0.25">
      <c r="A797" t="s">
        <v>2456</v>
      </c>
    </row>
    <row r="798" spans="1:2" x14ac:dyDescent="0.25">
      <c r="A798" t="s">
        <v>2457</v>
      </c>
    </row>
    <row r="799" spans="1:2" x14ac:dyDescent="0.25">
      <c r="A799" t="s">
        <v>2458</v>
      </c>
    </row>
    <row r="800" spans="1:2" x14ac:dyDescent="0.25">
      <c r="A800" t="s">
        <v>2459</v>
      </c>
    </row>
    <row r="801" spans="1:1" x14ac:dyDescent="0.25">
      <c r="A801" t="s">
        <v>2460</v>
      </c>
    </row>
    <row r="802" spans="1:1" x14ac:dyDescent="0.25">
      <c r="A802" t="s">
        <v>2461</v>
      </c>
    </row>
    <row r="804" spans="1:1" x14ac:dyDescent="0.25">
      <c r="A804" t="s">
        <v>2462</v>
      </c>
    </row>
    <row r="806" spans="1:1" x14ac:dyDescent="0.25">
      <c r="A806" t="s">
        <v>2463</v>
      </c>
    </row>
    <row r="808" spans="1:1" x14ac:dyDescent="0.25">
      <c r="A808" t="s">
        <v>2464</v>
      </c>
    </row>
    <row r="809" spans="1:1" x14ac:dyDescent="0.25">
      <c r="A809" t="s">
        <v>2465</v>
      </c>
    </row>
    <row r="811" spans="1:1" x14ac:dyDescent="0.25">
      <c r="A811" t="s">
        <v>2466</v>
      </c>
    </row>
    <row r="812" spans="1:1" x14ac:dyDescent="0.25">
      <c r="A812" t="s">
        <v>2467</v>
      </c>
    </row>
    <row r="814" spans="1:1" x14ac:dyDescent="0.25">
      <c r="A814" t="s">
        <v>2468</v>
      </c>
    </row>
    <row r="815" spans="1:1" x14ac:dyDescent="0.25">
      <c r="A815" t="s">
        <v>2469</v>
      </c>
    </row>
    <row r="817" spans="1:1" x14ac:dyDescent="0.25">
      <c r="A817" t="s">
        <v>2470</v>
      </c>
    </row>
    <row r="818" spans="1:1" x14ac:dyDescent="0.25">
      <c r="A818" t="s">
        <v>2471</v>
      </c>
    </row>
    <row r="820" spans="1:1" x14ac:dyDescent="0.25">
      <c r="A820" t="s">
        <v>2472</v>
      </c>
    </row>
    <row r="821" spans="1:1" x14ac:dyDescent="0.25">
      <c r="A821" t="s">
        <v>2473</v>
      </c>
    </row>
    <row r="823" spans="1:1" x14ac:dyDescent="0.25">
      <c r="A823" t="s">
        <v>2474</v>
      </c>
    </row>
    <row r="824" spans="1:1" x14ac:dyDescent="0.25">
      <c r="A824" t="s">
        <v>2475</v>
      </c>
    </row>
    <row r="826" spans="1:1" x14ac:dyDescent="0.25">
      <c r="A826" t="s">
        <v>2476</v>
      </c>
    </row>
    <row r="828" spans="1:1" x14ac:dyDescent="0.25">
      <c r="A828" t="s">
        <v>2477</v>
      </c>
    </row>
    <row r="829" spans="1:1" x14ac:dyDescent="0.25">
      <c r="A829" t="s">
        <v>2478</v>
      </c>
    </row>
    <row r="831" spans="1:1" x14ac:dyDescent="0.25">
      <c r="A831" t="s">
        <v>2479</v>
      </c>
    </row>
    <row r="833" spans="1:1" x14ac:dyDescent="0.25">
      <c r="A833" t="s">
        <v>2480</v>
      </c>
    </row>
    <row r="834" spans="1:1" x14ac:dyDescent="0.25">
      <c r="A834" t="s">
        <v>2481</v>
      </c>
    </row>
    <row r="835" spans="1:1" x14ac:dyDescent="0.25">
      <c r="A835" t="s">
        <v>2482</v>
      </c>
    </row>
    <row r="837" spans="1:1" x14ac:dyDescent="0.25">
      <c r="A837" t="s">
        <v>2483</v>
      </c>
    </row>
    <row r="839" spans="1:1" x14ac:dyDescent="0.25">
      <c r="A839" t="s">
        <v>2484</v>
      </c>
    </row>
    <row r="841" spans="1:1" x14ac:dyDescent="0.25">
      <c r="A841" t="s">
        <v>2485</v>
      </c>
    </row>
    <row r="843" spans="1:1" x14ac:dyDescent="0.25">
      <c r="A843" t="s">
        <v>2486</v>
      </c>
    </row>
    <row r="845" spans="1:1" x14ac:dyDescent="0.25">
      <c r="A845" t="s">
        <v>2487</v>
      </c>
    </row>
    <row r="847" spans="1:1" x14ac:dyDescent="0.25">
      <c r="A847" t="s">
        <v>2488</v>
      </c>
    </row>
    <row r="849" spans="1:1" x14ac:dyDescent="0.25">
      <c r="A849" t="s">
        <v>2489</v>
      </c>
    </row>
    <row r="851" spans="1:1" x14ac:dyDescent="0.25">
      <c r="A851" t="s">
        <v>2490</v>
      </c>
    </row>
    <row r="853" spans="1:1" x14ac:dyDescent="0.25">
      <c r="A853" t="s">
        <v>2491</v>
      </c>
    </row>
    <row r="855" spans="1:1" x14ac:dyDescent="0.25">
      <c r="A855" t="s">
        <v>2492</v>
      </c>
    </row>
    <row r="857" spans="1:1" x14ac:dyDescent="0.25">
      <c r="A857" t="s">
        <v>2328</v>
      </c>
    </row>
    <row r="858" spans="1:1" x14ac:dyDescent="0.25">
      <c r="A858" t="s">
        <v>2493</v>
      </c>
    </row>
    <row r="859" spans="1:1" x14ac:dyDescent="0.25">
      <c r="A859" t="s">
        <v>2494</v>
      </c>
    </row>
    <row r="860" spans="1:1" x14ac:dyDescent="0.25">
      <c r="A860" t="s">
        <v>2495</v>
      </c>
    </row>
    <row r="861" spans="1:1" x14ac:dyDescent="0.25">
      <c r="A861" t="s">
        <v>2496</v>
      </c>
    </row>
    <row r="862" spans="1:1" x14ac:dyDescent="0.25">
      <c r="A862" t="s">
        <v>2497</v>
      </c>
    </row>
    <row r="863" spans="1:1" x14ac:dyDescent="0.25">
      <c r="A863" t="s">
        <v>2498</v>
      </c>
    </row>
    <row r="864" spans="1:1" x14ac:dyDescent="0.25">
      <c r="A864" t="s">
        <v>2499</v>
      </c>
    </row>
    <row r="865" spans="1:1" x14ac:dyDescent="0.25">
      <c r="A865" t="s">
        <v>2500</v>
      </c>
    </row>
    <row r="866" spans="1:1" x14ac:dyDescent="0.25">
      <c r="A866" t="s">
        <v>2501</v>
      </c>
    </row>
    <row r="867" spans="1:1" x14ac:dyDescent="0.25">
      <c r="A867" t="s">
        <v>2502</v>
      </c>
    </row>
    <row r="868" spans="1:1" x14ac:dyDescent="0.25">
      <c r="A868" t="s">
        <v>2503</v>
      </c>
    </row>
    <row r="869" spans="1:1" x14ac:dyDescent="0.25">
      <c r="A869" t="s">
        <v>2504</v>
      </c>
    </row>
    <row r="870" spans="1:1" x14ac:dyDescent="0.25">
      <c r="A870" t="s">
        <v>2505</v>
      </c>
    </row>
    <row r="871" spans="1:1" x14ac:dyDescent="0.25">
      <c r="A871" t="s">
        <v>2506</v>
      </c>
    </row>
    <row r="872" spans="1:1" x14ac:dyDescent="0.25">
      <c r="A872" t="s">
        <v>2507</v>
      </c>
    </row>
    <row r="873" spans="1:1" x14ac:dyDescent="0.25">
      <c r="A873" t="s">
        <v>2508</v>
      </c>
    </row>
    <row r="874" spans="1:1" x14ac:dyDescent="0.25">
      <c r="A874" t="s">
        <v>2509</v>
      </c>
    </row>
    <row r="875" spans="1:1" x14ac:dyDescent="0.25">
      <c r="A875" t="s">
        <v>2510</v>
      </c>
    </row>
    <row r="876" spans="1:1" x14ac:dyDescent="0.25">
      <c r="A876" t="s">
        <v>2511</v>
      </c>
    </row>
    <row r="877" spans="1:1" x14ac:dyDescent="0.25">
      <c r="A877" t="s">
        <v>2512</v>
      </c>
    </row>
    <row r="878" spans="1:1" x14ac:dyDescent="0.25">
      <c r="A878" t="s">
        <v>2513</v>
      </c>
    </row>
    <row r="879" spans="1:1" x14ac:dyDescent="0.25">
      <c r="A879" t="s">
        <v>2514</v>
      </c>
    </row>
    <row r="880" spans="1:1" x14ac:dyDescent="0.25">
      <c r="A880" t="s">
        <v>2515</v>
      </c>
    </row>
    <row r="881" spans="1:1" x14ac:dyDescent="0.25">
      <c r="A881" t="s">
        <v>2516</v>
      </c>
    </row>
    <row r="882" spans="1:1" x14ac:dyDescent="0.25">
      <c r="A882" t="s">
        <v>2517</v>
      </c>
    </row>
    <row r="883" spans="1:1" x14ac:dyDescent="0.25">
      <c r="A883" t="s">
        <v>2518</v>
      </c>
    </row>
    <row r="884" spans="1:1" x14ac:dyDescent="0.25">
      <c r="A884" t="s">
        <v>2519</v>
      </c>
    </row>
    <row r="885" spans="1:1" x14ac:dyDescent="0.25">
      <c r="A885" t="s">
        <v>2520</v>
      </c>
    </row>
    <row r="886" spans="1:1" x14ac:dyDescent="0.25">
      <c r="A886" t="s">
        <v>2521</v>
      </c>
    </row>
    <row r="887" spans="1:1" x14ac:dyDescent="0.25">
      <c r="A887" t="s">
        <v>2522</v>
      </c>
    </row>
    <row r="888" spans="1:1" x14ac:dyDescent="0.25">
      <c r="A888" t="s">
        <v>2523</v>
      </c>
    </row>
    <row r="889" spans="1:1" x14ac:dyDescent="0.25">
      <c r="A889" t="s">
        <v>2524</v>
      </c>
    </row>
    <row r="891" spans="1:1" x14ac:dyDescent="0.25">
      <c r="A891" t="s">
        <v>2525</v>
      </c>
    </row>
    <row r="893" spans="1:1" x14ac:dyDescent="0.25">
      <c r="A893" t="s">
        <v>2526</v>
      </c>
    </row>
    <row r="895" spans="1:1" x14ac:dyDescent="0.25">
      <c r="A895" t="s">
        <v>2527</v>
      </c>
    </row>
    <row r="897" spans="1:1" x14ac:dyDescent="0.25">
      <c r="A897" t="s">
        <v>2528</v>
      </c>
    </row>
    <row r="899" spans="1:1" x14ac:dyDescent="0.25">
      <c r="A899" t="s">
        <v>2529</v>
      </c>
    </row>
    <row r="900" spans="1:1" x14ac:dyDescent="0.25">
      <c r="A900" t="s">
        <v>2530</v>
      </c>
    </row>
    <row r="901" spans="1:1" x14ac:dyDescent="0.25">
      <c r="A901" t="s">
        <v>2531</v>
      </c>
    </row>
    <row r="902" spans="1:1" x14ac:dyDescent="0.25">
      <c r="A902" t="s">
        <v>2532</v>
      </c>
    </row>
    <row r="904" spans="1:1" x14ac:dyDescent="0.25">
      <c r="A904" t="s">
        <v>2533</v>
      </c>
    </row>
    <row r="906" spans="1:1" x14ac:dyDescent="0.25">
      <c r="A906" t="s">
        <v>2534</v>
      </c>
    </row>
    <row r="908" spans="1:1" x14ac:dyDescent="0.25">
      <c r="A908" t="s">
        <v>2535</v>
      </c>
    </row>
    <row r="909" spans="1:1" x14ac:dyDescent="0.25">
      <c r="A909" t="s">
        <v>2536</v>
      </c>
    </row>
    <row r="910" spans="1:1" x14ac:dyDescent="0.25">
      <c r="A910" t="s">
        <v>2537</v>
      </c>
    </row>
    <row r="911" spans="1:1" x14ac:dyDescent="0.25">
      <c r="A911" t="s">
        <v>2538</v>
      </c>
    </row>
    <row r="912" spans="1:1" x14ac:dyDescent="0.25">
      <c r="A912" t="s">
        <v>2539</v>
      </c>
    </row>
    <row r="913" spans="1:1" x14ac:dyDescent="0.25">
      <c r="A913" t="s">
        <v>2540</v>
      </c>
    </row>
    <row r="914" spans="1:1" x14ac:dyDescent="0.25">
      <c r="A914" t="s">
        <v>2541</v>
      </c>
    </row>
    <row r="915" spans="1:1" x14ac:dyDescent="0.25">
      <c r="A915" t="s">
        <v>2542</v>
      </c>
    </row>
    <row r="916" spans="1:1" x14ac:dyDescent="0.25">
      <c r="A916" t="s">
        <v>2543</v>
      </c>
    </row>
    <row r="918" spans="1:1" x14ac:dyDescent="0.25">
      <c r="A918" t="s">
        <v>2015</v>
      </c>
    </row>
    <row r="920" spans="1:1" x14ac:dyDescent="0.25">
      <c r="A920" t="s">
        <v>2544</v>
      </c>
    </row>
    <row r="921" spans="1:1" x14ac:dyDescent="0.25">
      <c r="A921" t="s">
        <v>2545</v>
      </c>
    </row>
    <row r="922" spans="1:1" x14ac:dyDescent="0.25">
      <c r="A922" t="s">
        <v>2546</v>
      </c>
    </row>
    <row r="923" spans="1:1" x14ac:dyDescent="0.25">
      <c r="A923" t="s">
        <v>2547</v>
      </c>
    </row>
    <row r="924" spans="1:1" x14ac:dyDescent="0.25">
      <c r="A924" t="s">
        <v>2548</v>
      </c>
    </row>
    <row r="926" spans="1:1" x14ac:dyDescent="0.25">
      <c r="A926" t="s">
        <v>1941</v>
      </c>
    </row>
    <row r="928" spans="1:1" x14ac:dyDescent="0.25">
      <c r="A928" t="s">
        <v>2549</v>
      </c>
    </row>
    <row r="929" spans="1:1" x14ac:dyDescent="0.25">
      <c r="A929" t="s">
        <v>2550</v>
      </c>
    </row>
    <row r="930" spans="1:1" x14ac:dyDescent="0.25">
      <c r="A930" t="s">
        <v>2551</v>
      </c>
    </row>
    <row r="931" spans="1:1" x14ac:dyDescent="0.25">
      <c r="A931" t="s">
        <v>2552</v>
      </c>
    </row>
    <row r="932" spans="1:1" x14ac:dyDescent="0.25">
      <c r="A932" t="s">
        <v>2553</v>
      </c>
    </row>
    <row r="934" spans="1:1" x14ac:dyDescent="0.25">
      <c r="A934" t="s">
        <v>2554</v>
      </c>
    </row>
    <row r="936" spans="1:1" x14ac:dyDescent="0.25">
      <c r="A936" t="s">
        <v>2555</v>
      </c>
    </row>
    <row r="938" spans="1:1" x14ac:dyDescent="0.25">
      <c r="A938" t="s">
        <v>2556</v>
      </c>
    </row>
    <row r="939" spans="1:1" x14ac:dyDescent="0.25">
      <c r="A939" t="s">
        <v>2557</v>
      </c>
    </row>
    <row r="940" spans="1:1" x14ac:dyDescent="0.25">
      <c r="A940" t="s">
        <v>2558</v>
      </c>
    </row>
    <row r="941" spans="1:1" x14ac:dyDescent="0.25">
      <c r="A941" t="s">
        <v>2559</v>
      </c>
    </row>
    <row r="942" spans="1:1" x14ac:dyDescent="0.25">
      <c r="A942" t="s">
        <v>2560</v>
      </c>
    </row>
    <row r="943" spans="1:1" x14ac:dyDescent="0.25">
      <c r="A943" t="s">
        <v>2561</v>
      </c>
    </row>
    <row r="944" spans="1:1" x14ac:dyDescent="0.25">
      <c r="A944" t="s">
        <v>2562</v>
      </c>
    </row>
    <row r="945" spans="1:1" x14ac:dyDescent="0.25">
      <c r="A945" t="s">
        <v>2563</v>
      </c>
    </row>
    <row r="946" spans="1:1" x14ac:dyDescent="0.25">
      <c r="A946" t="s">
        <v>2564</v>
      </c>
    </row>
    <row r="947" spans="1:1" x14ac:dyDescent="0.25">
      <c r="A947" t="s">
        <v>2565</v>
      </c>
    </row>
    <row r="948" spans="1:1" x14ac:dyDescent="0.25">
      <c r="A948" t="s">
        <v>2566</v>
      </c>
    </row>
    <row r="949" spans="1:1" x14ac:dyDescent="0.25">
      <c r="A949" t="s">
        <v>2567</v>
      </c>
    </row>
    <row r="951" spans="1:1" x14ac:dyDescent="0.25">
      <c r="A951" t="s">
        <v>2568</v>
      </c>
    </row>
    <row r="953" spans="1:1" x14ac:dyDescent="0.25">
      <c r="A953" t="s">
        <v>2569</v>
      </c>
    </row>
    <row r="955" spans="1:1" x14ac:dyDescent="0.25">
      <c r="A955" t="s">
        <v>2570</v>
      </c>
    </row>
    <row r="957" spans="1:1" x14ac:dyDescent="0.25">
      <c r="A957" t="s">
        <v>2571</v>
      </c>
    </row>
    <row r="958" spans="1:1" x14ac:dyDescent="0.25">
      <c r="A958" t="s">
        <v>2572</v>
      </c>
    </row>
    <row r="959" spans="1:1" x14ac:dyDescent="0.25">
      <c r="A959" t="s">
        <v>2573</v>
      </c>
    </row>
    <row r="960" spans="1:1" x14ac:dyDescent="0.25">
      <c r="A960" t="s">
        <v>2574</v>
      </c>
    </row>
    <row r="961" spans="1:1" x14ac:dyDescent="0.25">
      <c r="A961" t="s">
        <v>2575</v>
      </c>
    </row>
    <row r="962" spans="1:1" x14ac:dyDescent="0.25">
      <c r="A962" t="s">
        <v>2576</v>
      </c>
    </row>
    <row r="963" spans="1:1" x14ac:dyDescent="0.25">
      <c r="A963" t="s">
        <v>2577</v>
      </c>
    </row>
    <row r="964" spans="1:1" x14ac:dyDescent="0.25">
      <c r="A964" t="s">
        <v>2578</v>
      </c>
    </row>
    <row r="965" spans="1:1" x14ac:dyDescent="0.25">
      <c r="A965" t="s">
        <v>2579</v>
      </c>
    </row>
    <row r="966" spans="1:1" x14ac:dyDescent="0.25">
      <c r="A966" t="s">
        <v>2580</v>
      </c>
    </row>
    <row r="967" spans="1:1" x14ac:dyDescent="0.25">
      <c r="A967" t="s">
        <v>2581</v>
      </c>
    </row>
    <row r="968" spans="1:1" x14ac:dyDescent="0.25">
      <c r="A968" t="s">
        <v>2582</v>
      </c>
    </row>
    <row r="969" spans="1:1" x14ac:dyDescent="0.25">
      <c r="A969" t="s">
        <v>2583</v>
      </c>
    </row>
    <row r="970" spans="1:1" x14ac:dyDescent="0.25">
      <c r="A970" t="s">
        <v>2584</v>
      </c>
    </row>
    <row r="971" spans="1:1" x14ac:dyDescent="0.25">
      <c r="A971" t="s">
        <v>2585</v>
      </c>
    </row>
    <row r="972" spans="1:1" x14ac:dyDescent="0.25">
      <c r="A972" t="s">
        <v>2586</v>
      </c>
    </row>
    <row r="973" spans="1:1" x14ac:dyDescent="0.25">
      <c r="A973" t="s">
        <v>2587</v>
      </c>
    </row>
    <row r="974" spans="1:1" x14ac:dyDescent="0.25">
      <c r="A974" t="s">
        <v>2588</v>
      </c>
    </row>
    <row r="975" spans="1:1" x14ac:dyDescent="0.25">
      <c r="A975" t="s">
        <v>2589</v>
      </c>
    </row>
    <row r="976" spans="1:1" x14ac:dyDescent="0.25">
      <c r="A976" t="s">
        <v>2590</v>
      </c>
    </row>
    <row r="977" spans="1:1" x14ac:dyDescent="0.25">
      <c r="A977" t="s">
        <v>2591</v>
      </c>
    </row>
    <row r="979" spans="1:1" x14ac:dyDescent="0.25">
      <c r="A979" t="s">
        <v>2592</v>
      </c>
    </row>
    <row r="981" spans="1:1" x14ac:dyDescent="0.25">
      <c r="A981" t="s">
        <v>2593</v>
      </c>
    </row>
    <row r="982" spans="1:1" x14ac:dyDescent="0.25">
      <c r="A982" t="s">
        <v>2594</v>
      </c>
    </row>
    <row r="983" spans="1:1" x14ac:dyDescent="0.25">
      <c r="A983" t="s">
        <v>2595</v>
      </c>
    </row>
    <row r="984" spans="1:1" x14ac:dyDescent="0.25">
      <c r="A984" t="s">
        <v>2596</v>
      </c>
    </row>
    <row r="985" spans="1:1" x14ac:dyDescent="0.25">
      <c r="A985" t="s">
        <v>2597</v>
      </c>
    </row>
    <row r="986" spans="1:1" x14ac:dyDescent="0.25">
      <c r="A986" t="s">
        <v>2598</v>
      </c>
    </row>
    <row r="987" spans="1:1" x14ac:dyDescent="0.25">
      <c r="A987" t="s">
        <v>2599</v>
      </c>
    </row>
    <row r="988" spans="1:1" x14ac:dyDescent="0.25">
      <c r="A988" t="s">
        <v>2600</v>
      </c>
    </row>
    <row r="990" spans="1:1" x14ac:dyDescent="0.25">
      <c r="A990" t="s">
        <v>2601</v>
      </c>
    </row>
    <row r="991" spans="1:1" x14ac:dyDescent="0.25">
      <c r="A991" t="s">
        <v>2602</v>
      </c>
    </row>
    <row r="992" spans="1:1" x14ac:dyDescent="0.25">
      <c r="A992" t="s">
        <v>2603</v>
      </c>
    </row>
    <row r="993" spans="1:1" x14ac:dyDescent="0.25">
      <c r="A993" t="s">
        <v>2604</v>
      </c>
    </row>
    <row r="994" spans="1:1" x14ac:dyDescent="0.25">
      <c r="A994" t="s">
        <v>2605</v>
      </c>
    </row>
    <row r="995" spans="1:1" x14ac:dyDescent="0.25">
      <c r="A995" t="s">
        <v>2606</v>
      </c>
    </row>
    <row r="997" spans="1:1" x14ac:dyDescent="0.25">
      <c r="A997" t="s">
        <v>2607</v>
      </c>
    </row>
    <row r="999" spans="1:1" x14ac:dyDescent="0.25">
      <c r="A999" t="s">
        <v>2608</v>
      </c>
    </row>
    <row r="1001" spans="1:1" x14ac:dyDescent="0.25">
      <c r="A1001" t="s">
        <v>2609</v>
      </c>
    </row>
    <row r="1002" spans="1:1" x14ac:dyDescent="0.25">
      <c r="A1002" t="s">
        <v>2610</v>
      </c>
    </row>
    <row r="1003" spans="1:1" x14ac:dyDescent="0.25">
      <c r="A1003" t="s">
        <v>2611</v>
      </c>
    </row>
    <row r="1004" spans="1:1" x14ac:dyDescent="0.25">
      <c r="A1004" t="s">
        <v>2612</v>
      </c>
    </row>
    <row r="1005" spans="1:1" x14ac:dyDescent="0.25">
      <c r="A1005" t="s">
        <v>2613</v>
      </c>
    </row>
    <row r="1006" spans="1:1" x14ac:dyDescent="0.25">
      <c r="A1006" t="s">
        <v>2614</v>
      </c>
    </row>
    <row r="1007" spans="1:1" x14ac:dyDescent="0.25">
      <c r="A1007" t="s">
        <v>2615</v>
      </c>
    </row>
    <row r="1008" spans="1:1" x14ac:dyDescent="0.25">
      <c r="A1008" t="s">
        <v>2616</v>
      </c>
    </row>
    <row r="1009" spans="1:1" x14ac:dyDescent="0.25">
      <c r="A1009" t="s">
        <v>2617</v>
      </c>
    </row>
    <row r="1011" spans="1:1" x14ac:dyDescent="0.25">
      <c r="A1011" t="s">
        <v>2618</v>
      </c>
    </row>
    <row r="1012" spans="1:1" x14ac:dyDescent="0.25">
      <c r="A1012" t="s">
        <v>2619</v>
      </c>
    </row>
    <row r="1013" spans="1:1" x14ac:dyDescent="0.25">
      <c r="A1013" t="s">
        <v>2620</v>
      </c>
    </row>
    <row r="1014" spans="1:1" x14ac:dyDescent="0.25">
      <c r="A1014" t="s">
        <v>2621</v>
      </c>
    </row>
    <row r="1015" spans="1:1" x14ac:dyDescent="0.25">
      <c r="A1015" t="s">
        <v>2622</v>
      </c>
    </row>
    <row r="1016" spans="1:1" x14ac:dyDescent="0.25">
      <c r="A1016" t="s">
        <v>2623</v>
      </c>
    </row>
    <row r="1017" spans="1:1" x14ac:dyDescent="0.25">
      <c r="A1017" t="s">
        <v>2624</v>
      </c>
    </row>
    <row r="1018" spans="1:1" x14ac:dyDescent="0.25">
      <c r="A1018" t="s">
        <v>2625</v>
      </c>
    </row>
    <row r="1019" spans="1:1" x14ac:dyDescent="0.25">
      <c r="A1019" t="s">
        <v>2626</v>
      </c>
    </row>
    <row r="1021" spans="1:1" x14ac:dyDescent="0.25">
      <c r="A1021" t="s">
        <v>2627</v>
      </c>
    </row>
    <row r="1022" spans="1:1" x14ac:dyDescent="0.25">
      <c r="A1022" t="s">
        <v>2628</v>
      </c>
    </row>
    <row r="1024" spans="1:1" x14ac:dyDescent="0.25">
      <c r="A1024" t="s">
        <v>2629</v>
      </c>
    </row>
    <row r="1025" spans="1:2" x14ac:dyDescent="0.25">
      <c r="A1025" t="s">
        <v>2630</v>
      </c>
    </row>
    <row r="1026" spans="1:2" x14ac:dyDescent="0.25">
      <c r="A1026" t="s">
        <v>2631</v>
      </c>
    </row>
    <row r="1027" spans="1:2" x14ac:dyDescent="0.25">
      <c r="A1027" t="s">
        <v>2632</v>
      </c>
    </row>
    <row r="1029" spans="1:2" x14ac:dyDescent="0.25">
      <c r="A1029" t="s">
        <v>2633</v>
      </c>
    </row>
    <row r="1031" spans="1:2" x14ac:dyDescent="0.25">
      <c r="A1031" t="s">
        <v>2634</v>
      </c>
    </row>
    <row r="1032" spans="1:2" x14ac:dyDescent="0.25">
      <c r="A1032" t="s">
        <v>2635</v>
      </c>
    </row>
    <row r="1033" spans="1:2" x14ac:dyDescent="0.25">
      <c r="A1033" t="s">
        <v>2636</v>
      </c>
    </row>
    <row r="1034" spans="1:2" x14ac:dyDescent="0.25">
      <c r="A1034" t="s">
        <v>2637</v>
      </c>
    </row>
    <row r="1035" spans="1:2" x14ac:dyDescent="0.25">
      <c r="A1035" t="s">
        <v>2638</v>
      </c>
      <c r="B1035" t="s">
        <v>2639</v>
      </c>
    </row>
    <row r="1036" spans="1:2" x14ac:dyDescent="0.25">
      <c r="A1036" t="s">
        <v>2640</v>
      </c>
    </row>
    <row r="1037" spans="1:2" x14ac:dyDescent="0.25">
      <c r="A1037" t="s">
        <v>2641</v>
      </c>
    </row>
    <row r="1038" spans="1:2" x14ac:dyDescent="0.25">
      <c r="A1038" t="s">
        <v>2642</v>
      </c>
    </row>
    <row r="1039" spans="1:2" x14ac:dyDescent="0.25">
      <c r="A1039" t="s">
        <v>2643</v>
      </c>
    </row>
    <row r="1040" spans="1:2" x14ac:dyDescent="0.25">
      <c r="A1040" t="s">
        <v>2644</v>
      </c>
    </row>
    <row r="1041" spans="1:1" x14ac:dyDescent="0.25">
      <c r="A1041" t="s">
        <v>2645</v>
      </c>
    </row>
    <row r="1042" spans="1:1" x14ac:dyDescent="0.25">
      <c r="A1042" t="s">
        <v>1948</v>
      </c>
    </row>
    <row r="1043" spans="1:1" x14ac:dyDescent="0.25">
      <c r="A1043" t="s">
        <v>2646</v>
      </c>
    </row>
    <row r="1044" spans="1:1" x14ac:dyDescent="0.25">
      <c r="A1044" t="s">
        <v>2647</v>
      </c>
    </row>
    <row r="1045" spans="1:1" x14ac:dyDescent="0.25">
      <c r="A1045" t="s">
        <v>2648</v>
      </c>
    </row>
    <row r="1046" spans="1:1" x14ac:dyDescent="0.25">
      <c r="A1046" t="s">
        <v>2649</v>
      </c>
    </row>
    <row r="1047" spans="1:1" x14ac:dyDescent="0.25">
      <c r="A1047" t="s">
        <v>2650</v>
      </c>
    </row>
    <row r="1048" spans="1:1" x14ac:dyDescent="0.25">
      <c r="A1048" t="s">
        <v>2651</v>
      </c>
    </row>
    <row r="1049" spans="1:1" x14ac:dyDescent="0.25">
      <c r="A1049" t="s">
        <v>2652</v>
      </c>
    </row>
    <row r="1050" spans="1:1" x14ac:dyDescent="0.25">
      <c r="A1050" t="s">
        <v>2653</v>
      </c>
    </row>
    <row r="1051" spans="1:1" x14ac:dyDescent="0.25">
      <c r="A1051" t="s">
        <v>2654</v>
      </c>
    </row>
    <row r="1052" spans="1:1" x14ac:dyDescent="0.25">
      <c r="A1052" t="s">
        <v>2655</v>
      </c>
    </row>
    <row r="1053" spans="1:1" x14ac:dyDescent="0.25">
      <c r="A1053" t="s">
        <v>2656</v>
      </c>
    </row>
    <row r="1054" spans="1:1" x14ac:dyDescent="0.25">
      <c r="A1054" t="s">
        <v>2657</v>
      </c>
    </row>
    <row r="1055" spans="1:1" x14ac:dyDescent="0.25">
      <c r="A1055" t="s">
        <v>2658</v>
      </c>
    </row>
    <row r="1056" spans="1:1" x14ac:dyDescent="0.25">
      <c r="A1056" t="s">
        <v>2659</v>
      </c>
    </row>
    <row r="1057" spans="1:1" x14ac:dyDescent="0.25">
      <c r="A1057" t="s">
        <v>2660</v>
      </c>
    </row>
    <row r="1059" spans="1:1" x14ac:dyDescent="0.25">
      <c r="A1059" t="s">
        <v>2661</v>
      </c>
    </row>
    <row r="1060" spans="1:1" x14ac:dyDescent="0.25">
      <c r="A1060" t="s">
        <v>2662</v>
      </c>
    </row>
    <row r="1061" spans="1:1" x14ac:dyDescent="0.25">
      <c r="A1061" t="s">
        <v>2663</v>
      </c>
    </row>
    <row r="1063" spans="1:1" x14ac:dyDescent="0.25">
      <c r="A1063" t="s">
        <v>2664</v>
      </c>
    </row>
    <row r="1065" spans="1:1" x14ac:dyDescent="0.25">
      <c r="A1065" t="s">
        <v>2665</v>
      </c>
    </row>
    <row r="1067" spans="1:1" x14ac:dyDescent="0.25">
      <c r="A1067" t="s">
        <v>2666</v>
      </c>
    </row>
    <row r="1069" spans="1:1" x14ac:dyDescent="0.25">
      <c r="A1069" t="s">
        <v>2667</v>
      </c>
    </row>
    <row r="1071" spans="1:1" x14ac:dyDescent="0.25">
      <c r="A1071" t="s">
        <v>2668</v>
      </c>
    </row>
    <row r="1073" spans="1:1" x14ac:dyDescent="0.25">
      <c r="A1073" t="s">
        <v>2669</v>
      </c>
    </row>
    <row r="1075" spans="1:1" x14ac:dyDescent="0.25">
      <c r="A1075" t="s">
        <v>2670</v>
      </c>
    </row>
    <row r="1077" spans="1:1" x14ac:dyDescent="0.25">
      <c r="A1077" t="s">
        <v>2671</v>
      </c>
    </row>
    <row r="1079" spans="1:1" x14ac:dyDescent="0.25">
      <c r="A1079" t="s">
        <v>2672</v>
      </c>
    </row>
    <row r="1081" spans="1:1" x14ac:dyDescent="0.25">
      <c r="A1081" t="s">
        <v>2673</v>
      </c>
    </row>
    <row r="1083" spans="1:1" x14ac:dyDescent="0.25">
      <c r="A1083" t="s">
        <v>2674</v>
      </c>
    </row>
    <row r="1085" spans="1:1" x14ac:dyDescent="0.25">
      <c r="A1085" t="s">
        <v>2675</v>
      </c>
    </row>
    <row r="1087" spans="1:1" x14ac:dyDescent="0.25">
      <c r="A1087" t="s">
        <v>2676</v>
      </c>
    </row>
    <row r="1089" spans="1:1" x14ac:dyDescent="0.25">
      <c r="A1089" t="s">
        <v>2677</v>
      </c>
    </row>
    <row r="1091" spans="1:1" x14ac:dyDescent="0.25">
      <c r="A1091" t="s">
        <v>2678</v>
      </c>
    </row>
    <row r="1093" spans="1:1" x14ac:dyDescent="0.25">
      <c r="A1093" t="s">
        <v>2679</v>
      </c>
    </row>
    <row r="1095" spans="1:1" x14ac:dyDescent="0.25">
      <c r="A1095" t="s">
        <v>2680</v>
      </c>
    </row>
    <row r="1097" spans="1:1" x14ac:dyDescent="0.25">
      <c r="A1097" t="s">
        <v>2681</v>
      </c>
    </row>
    <row r="1099" spans="1:1" x14ac:dyDescent="0.25">
      <c r="A1099" t="s">
        <v>2682</v>
      </c>
    </row>
    <row r="1101" spans="1:1" x14ac:dyDescent="0.25">
      <c r="A1101" t="s">
        <v>2683</v>
      </c>
    </row>
    <row r="1103" spans="1:1" x14ac:dyDescent="0.25">
      <c r="A1103" t="s">
        <v>2684</v>
      </c>
    </row>
    <row r="1105" spans="1:1" x14ac:dyDescent="0.25">
      <c r="A1105" t="s">
        <v>2685</v>
      </c>
    </row>
    <row r="1107" spans="1:1" x14ac:dyDescent="0.25">
      <c r="A1107" t="s">
        <v>2686</v>
      </c>
    </row>
    <row r="1109" spans="1:1" x14ac:dyDescent="0.25">
      <c r="A1109" t="s">
        <v>2687</v>
      </c>
    </row>
    <row r="1111" spans="1:1" x14ac:dyDescent="0.25">
      <c r="A1111" t="s">
        <v>2688</v>
      </c>
    </row>
    <row r="1113" spans="1:1" x14ac:dyDescent="0.25">
      <c r="A1113" t="s">
        <v>2689</v>
      </c>
    </row>
    <row r="1115" spans="1:1" x14ac:dyDescent="0.25">
      <c r="A1115" t="s">
        <v>2690</v>
      </c>
    </row>
    <row r="1117" spans="1:1" x14ac:dyDescent="0.25">
      <c r="A1117" t="s">
        <v>2691</v>
      </c>
    </row>
    <row r="1119" spans="1:1" x14ac:dyDescent="0.25">
      <c r="A1119" t="s">
        <v>2692</v>
      </c>
    </row>
    <row r="1121" spans="1:1" x14ac:dyDescent="0.25">
      <c r="A1121" t="s">
        <v>2693</v>
      </c>
    </row>
    <row r="1123" spans="1:1" x14ac:dyDescent="0.25">
      <c r="A1123" t="s">
        <v>2694</v>
      </c>
    </row>
    <row r="1125" spans="1:1" x14ac:dyDescent="0.25">
      <c r="A1125" t="s">
        <v>2695</v>
      </c>
    </row>
    <row r="1127" spans="1:1" x14ac:dyDescent="0.25">
      <c r="A1127" t="s">
        <v>2696</v>
      </c>
    </row>
    <row r="1129" spans="1:1" x14ac:dyDescent="0.25">
      <c r="A1129" t="s">
        <v>2697</v>
      </c>
    </row>
    <row r="1131" spans="1:1" x14ac:dyDescent="0.25">
      <c r="A1131" t="s">
        <v>2698</v>
      </c>
    </row>
    <row r="1133" spans="1:1" x14ac:dyDescent="0.25">
      <c r="A1133" t="s">
        <v>2699</v>
      </c>
    </row>
    <row r="1135" spans="1:1" x14ac:dyDescent="0.25">
      <c r="A1135" t="s">
        <v>2700</v>
      </c>
    </row>
    <row r="1137" spans="1:1" x14ac:dyDescent="0.25">
      <c r="A1137" t="s">
        <v>2701</v>
      </c>
    </row>
    <row r="1139" spans="1:1" x14ac:dyDescent="0.25">
      <c r="A1139" t="s">
        <v>2702</v>
      </c>
    </row>
    <row r="1141" spans="1:1" x14ac:dyDescent="0.25">
      <c r="A1141" t="s">
        <v>2703</v>
      </c>
    </row>
    <row r="1142" spans="1:1" x14ac:dyDescent="0.25">
      <c r="A1142" t="s">
        <v>2704</v>
      </c>
    </row>
    <row r="1143" spans="1:1" x14ac:dyDescent="0.25">
      <c r="A1143" t="s">
        <v>2705</v>
      </c>
    </row>
    <row r="1144" spans="1:1" x14ac:dyDescent="0.25">
      <c r="A1144" t="s">
        <v>2706</v>
      </c>
    </row>
    <row r="1145" spans="1:1" x14ac:dyDescent="0.25">
      <c r="A1145" t="s">
        <v>2707</v>
      </c>
    </row>
    <row r="1146" spans="1:1" x14ac:dyDescent="0.25">
      <c r="A1146" t="s">
        <v>2708</v>
      </c>
    </row>
    <row r="1147" spans="1:1" x14ac:dyDescent="0.25">
      <c r="A1147" t="s">
        <v>2709</v>
      </c>
    </row>
    <row r="1149" spans="1:1" x14ac:dyDescent="0.25">
      <c r="A1149" t="s">
        <v>2710</v>
      </c>
    </row>
    <row r="1151" spans="1:1" x14ac:dyDescent="0.25">
      <c r="A1151" t="s">
        <v>2609</v>
      </c>
    </row>
    <row r="1152" spans="1:1" x14ac:dyDescent="0.25">
      <c r="A1152" t="s">
        <v>2711</v>
      </c>
    </row>
    <row r="1153" spans="1:1" x14ac:dyDescent="0.25">
      <c r="A1153" t="s">
        <v>2712</v>
      </c>
    </row>
    <row r="1154" spans="1:1" x14ac:dyDescent="0.25">
      <c r="A1154" t="s">
        <v>2713</v>
      </c>
    </row>
    <row r="1155" spans="1:1" x14ac:dyDescent="0.25">
      <c r="A1155" t="s">
        <v>2714</v>
      </c>
    </row>
    <row r="1156" spans="1:1" x14ac:dyDescent="0.25">
      <c r="A1156" t="s">
        <v>2715</v>
      </c>
    </row>
    <row r="1157" spans="1:1" x14ac:dyDescent="0.25">
      <c r="A1157" t="s">
        <v>2716</v>
      </c>
    </row>
    <row r="1158" spans="1:1" x14ac:dyDescent="0.25">
      <c r="A1158" t="s">
        <v>2717</v>
      </c>
    </row>
    <row r="1159" spans="1:1" x14ac:dyDescent="0.25">
      <c r="A1159" t="s">
        <v>2718</v>
      </c>
    </row>
    <row r="1160" spans="1:1" x14ac:dyDescent="0.25">
      <c r="A1160" t="s">
        <v>2617</v>
      </c>
    </row>
    <row r="1161" spans="1:1" x14ac:dyDescent="0.25">
      <c r="A1161" t="s">
        <v>2719</v>
      </c>
    </row>
    <row r="1162" spans="1:1" x14ac:dyDescent="0.25">
      <c r="A1162" t="s">
        <v>2720</v>
      </c>
    </row>
    <row r="1163" spans="1:1" x14ac:dyDescent="0.25">
      <c r="A1163" t="s">
        <v>2721</v>
      </c>
    </row>
    <row r="1164" spans="1:1" x14ac:dyDescent="0.25">
      <c r="A1164" t="s">
        <v>2722</v>
      </c>
    </row>
    <row r="1165" spans="1:1" x14ac:dyDescent="0.25">
      <c r="A1165" t="s">
        <v>2723</v>
      </c>
    </row>
    <row r="1166" spans="1:1" x14ac:dyDescent="0.25">
      <c r="A1166" t="s">
        <v>2724</v>
      </c>
    </row>
    <row r="1167" spans="1:1" x14ac:dyDescent="0.25">
      <c r="A1167" t="s">
        <v>2725</v>
      </c>
    </row>
    <row r="1168" spans="1:1" x14ac:dyDescent="0.25">
      <c r="A1168" t="s">
        <v>2726</v>
      </c>
    </row>
    <row r="1169" spans="1:1" x14ac:dyDescent="0.25">
      <c r="A1169" t="s">
        <v>2727</v>
      </c>
    </row>
    <row r="1170" spans="1:1" x14ac:dyDescent="0.25">
      <c r="A1170" t="s">
        <v>2728</v>
      </c>
    </row>
    <row r="1171" spans="1:1" x14ac:dyDescent="0.25">
      <c r="A1171" t="s">
        <v>2729</v>
      </c>
    </row>
    <row r="1172" spans="1:1" x14ac:dyDescent="0.25">
      <c r="A1172" t="s">
        <v>2730</v>
      </c>
    </row>
    <row r="1173" spans="1:1" x14ac:dyDescent="0.25">
      <c r="A1173" t="s">
        <v>2731</v>
      </c>
    </row>
    <row r="1174" spans="1:1" x14ac:dyDescent="0.25">
      <c r="A1174" t="s">
        <v>2732</v>
      </c>
    </row>
    <row r="1175" spans="1:1" x14ac:dyDescent="0.25">
      <c r="A1175" t="s">
        <v>2733</v>
      </c>
    </row>
    <row r="1176" spans="1:1" x14ac:dyDescent="0.25">
      <c r="A1176" t="s">
        <v>2734</v>
      </c>
    </row>
    <row r="1178" spans="1:1" x14ac:dyDescent="0.25">
      <c r="A1178" t="s">
        <v>2735</v>
      </c>
    </row>
    <row r="1179" spans="1:1" x14ac:dyDescent="0.25">
      <c r="A1179" t="s">
        <v>2626</v>
      </c>
    </row>
    <row r="1181" spans="1:1" x14ac:dyDescent="0.25">
      <c r="A1181" t="s">
        <v>2627</v>
      </c>
    </row>
    <row r="1183" spans="1:1" x14ac:dyDescent="0.25">
      <c r="A1183" t="s">
        <v>2628</v>
      </c>
    </row>
    <row r="1185" spans="1:1" x14ac:dyDescent="0.25">
      <c r="A1185" t="s">
        <v>2629</v>
      </c>
    </row>
    <row r="1187" spans="1:1" x14ac:dyDescent="0.25">
      <c r="A1187" t="s">
        <v>2736</v>
      </c>
    </row>
    <row r="1189" spans="1:1" x14ac:dyDescent="0.25">
      <c r="A1189" t="s">
        <v>2737</v>
      </c>
    </row>
    <row r="1190" spans="1:1" x14ac:dyDescent="0.25">
      <c r="A1190" t="s">
        <v>2738</v>
      </c>
    </row>
    <row r="1191" spans="1:1" x14ac:dyDescent="0.25">
      <c r="A1191" t="s">
        <v>2739</v>
      </c>
    </row>
    <row r="1193" spans="1:1" x14ac:dyDescent="0.25">
      <c r="A1193" t="s">
        <v>1866</v>
      </c>
    </row>
    <row r="1195" spans="1:1" x14ac:dyDescent="0.25">
      <c r="A1195" t="s">
        <v>1867</v>
      </c>
    </row>
    <row r="1197" spans="1:1" x14ac:dyDescent="0.25">
      <c r="A1197" t="s">
        <v>1868</v>
      </c>
    </row>
    <row r="1198" spans="1:1" x14ac:dyDescent="0.25">
      <c r="A1198" t="s">
        <v>1869</v>
      </c>
    </row>
    <row r="1199" spans="1:1" x14ac:dyDescent="0.25">
      <c r="A1199" t="s">
        <v>1870</v>
      </c>
    </row>
    <row r="1200" spans="1:1" x14ac:dyDescent="0.25">
      <c r="A1200" t="s">
        <v>1871</v>
      </c>
    </row>
    <row r="1201" spans="1:1" x14ac:dyDescent="0.25">
      <c r="A1201" t="s">
        <v>1872</v>
      </c>
    </row>
    <row r="1202" spans="1:1" x14ac:dyDescent="0.25">
      <c r="A1202" t="s">
        <v>1873</v>
      </c>
    </row>
    <row r="1203" spans="1:1" x14ac:dyDescent="0.25">
      <c r="A1203" t="s">
        <v>1874</v>
      </c>
    </row>
    <row r="1204" spans="1:1" x14ac:dyDescent="0.25">
      <c r="A1204" t="s">
        <v>1875</v>
      </c>
    </row>
    <row r="1205" spans="1:1" x14ac:dyDescent="0.25">
      <c r="A1205" t="s">
        <v>1876</v>
      </c>
    </row>
    <row r="1206" spans="1:1" x14ac:dyDescent="0.25">
      <c r="A1206" t="s">
        <v>1877</v>
      </c>
    </row>
    <row r="1207" spans="1:1" x14ac:dyDescent="0.25">
      <c r="A1207" t="s">
        <v>1878</v>
      </c>
    </row>
    <row r="1208" spans="1:1" x14ac:dyDescent="0.25">
      <c r="A1208" t="s">
        <v>1879</v>
      </c>
    </row>
    <row r="1209" spans="1:1" x14ac:dyDescent="0.25">
      <c r="A1209" t="s">
        <v>1880</v>
      </c>
    </row>
    <row r="1210" spans="1:1" x14ac:dyDescent="0.25">
      <c r="A1210" t="s">
        <v>1881</v>
      </c>
    </row>
    <row r="1211" spans="1:1" x14ac:dyDescent="0.25">
      <c r="A1211" t="s">
        <v>1882</v>
      </c>
    </row>
    <row r="1212" spans="1:1" x14ac:dyDescent="0.25">
      <c r="A1212" t="s">
        <v>1883</v>
      </c>
    </row>
    <row r="1213" spans="1:1" x14ac:dyDescent="0.25">
      <c r="A1213" t="s">
        <v>1884</v>
      </c>
    </row>
    <row r="1214" spans="1:1" x14ac:dyDescent="0.25">
      <c r="A1214" t="s">
        <v>1885</v>
      </c>
    </row>
    <row r="1215" spans="1:1" x14ac:dyDescent="0.25">
      <c r="A1215" t="s">
        <v>1886</v>
      </c>
    </row>
    <row r="1216" spans="1:1" x14ac:dyDescent="0.25">
      <c r="A1216" t="s">
        <v>1887</v>
      </c>
    </row>
    <row r="1217" spans="1:1" x14ac:dyDescent="0.25">
      <c r="A1217" t="s">
        <v>1888</v>
      </c>
    </row>
    <row r="1218" spans="1:1" x14ac:dyDescent="0.25">
      <c r="A1218" t="s">
        <v>1889</v>
      </c>
    </row>
    <row r="1219" spans="1:1" x14ac:dyDescent="0.25">
      <c r="A1219" t="s">
        <v>1890</v>
      </c>
    </row>
    <row r="1220" spans="1:1" x14ac:dyDescent="0.25">
      <c r="A1220" t="s">
        <v>1891</v>
      </c>
    </row>
    <row r="1221" spans="1:1" x14ac:dyDescent="0.25">
      <c r="A1221" t="s">
        <v>1892</v>
      </c>
    </row>
    <row r="1222" spans="1:1" x14ac:dyDescent="0.25">
      <c r="A1222" t="s">
        <v>1893</v>
      </c>
    </row>
    <row r="1223" spans="1:1" x14ac:dyDescent="0.25">
      <c r="A1223" t="s">
        <v>1894</v>
      </c>
    </row>
    <row r="1225" spans="1:1" x14ac:dyDescent="0.25">
      <c r="A1225" t="s">
        <v>1895</v>
      </c>
    </row>
    <row r="1226" spans="1:1" x14ac:dyDescent="0.25">
      <c r="A1226" t="s">
        <v>1896</v>
      </c>
    </row>
    <row r="1227" spans="1:1" x14ac:dyDescent="0.25">
      <c r="A1227" t="s">
        <v>2740</v>
      </c>
    </row>
    <row r="1228" spans="1:1" x14ac:dyDescent="0.25">
      <c r="A1228" t="s">
        <v>1898</v>
      </c>
    </row>
    <row r="1230" spans="1:1" x14ac:dyDescent="0.25">
      <c r="A1230" t="s">
        <v>1899</v>
      </c>
    </row>
    <row r="1232" spans="1:1" x14ac:dyDescent="0.25">
      <c r="A1232" t="s">
        <v>1900</v>
      </c>
    </row>
    <row r="1234" spans="1:1" x14ac:dyDescent="0.25">
      <c r="A1234" t="s">
        <v>1901</v>
      </c>
    </row>
    <row r="1235" spans="1:1" x14ac:dyDescent="0.25">
      <c r="A1235" t="s">
        <v>1902</v>
      </c>
    </row>
    <row r="1236" spans="1:1" x14ac:dyDescent="0.25">
      <c r="A1236" t="s">
        <v>1903</v>
      </c>
    </row>
    <row r="1238" spans="1:1" x14ac:dyDescent="0.25">
      <c r="A1238" t="s">
        <v>1904</v>
      </c>
    </row>
    <row r="1240" spans="1:1" x14ac:dyDescent="0.25">
      <c r="A1240" t="e">
        <f>+ Produce solutions driven by exploratory data analysis from complex and high-dimensional datasets.</f>
        <v>#NAME?</v>
      </c>
    </row>
    <row r="1242" spans="1:1" x14ac:dyDescent="0.25">
      <c r="A1242" t="s">
        <v>1905</v>
      </c>
    </row>
    <row r="1244" spans="1:1" x14ac:dyDescent="0.25">
      <c r="A1244" t="e">
        <f>+ Develop and maintain existing deep learning networks that generate novel molecules for drug discovery applications</f>
        <v>#NAME?</v>
      </c>
    </row>
    <row r="1246" spans="1:1" x14ac:dyDescent="0.25">
      <c r="A1246" t="s">
        <v>1906</v>
      </c>
    </row>
    <row r="1247" spans="1:1" x14ac:dyDescent="0.25">
      <c r="A1247" t="s">
        <v>1907</v>
      </c>
    </row>
    <row r="1248" spans="1:1" x14ac:dyDescent="0.25">
      <c r="A1248" t="s">
        <v>1908</v>
      </c>
    </row>
    <row r="1249" spans="1:1" x14ac:dyDescent="0.25">
      <c r="A1249" t="s">
        <v>1909</v>
      </c>
    </row>
    <row r="1250" spans="1:1" x14ac:dyDescent="0.25">
      <c r="A1250" t="s">
        <v>1910</v>
      </c>
    </row>
    <row r="1252" spans="1:1" x14ac:dyDescent="0.25">
      <c r="A1252" t="e">
        <f>+ Intermediate level programming experience (preferably Python) and high-performance computing experience</f>
        <v>#NAME?</v>
      </c>
    </row>
    <row r="1254" spans="1:1" x14ac:dyDescent="0.25">
      <c r="A1254" t="s">
        <v>1911</v>
      </c>
    </row>
    <row r="1256" spans="1:1" x14ac:dyDescent="0.25">
      <c r="A1256" t="e">
        <f>+ Understanding of the NMDA receptor and potential drug targets</f>
        <v>#NAME?</v>
      </c>
    </row>
    <row r="1258" spans="1:1" x14ac:dyDescent="0.25">
      <c r="A1258" t="s">
        <v>1912</v>
      </c>
    </row>
    <row r="1259" spans="1:1" x14ac:dyDescent="0.25">
      <c r="A1259" t="s">
        <v>1913</v>
      </c>
    </row>
    <row r="1260" spans="1:1" x14ac:dyDescent="0.25">
      <c r="A1260" t="s">
        <v>1914</v>
      </c>
    </row>
    <row r="1261" spans="1:1" x14ac:dyDescent="0.25">
      <c r="A1261" t="s">
        <v>1915</v>
      </c>
    </row>
    <row r="1262" spans="1:1" x14ac:dyDescent="0.25">
      <c r="A1262" t="s">
        <v>1916</v>
      </c>
    </row>
    <row r="1264" spans="1:1" x14ac:dyDescent="0.25">
      <c r="A1264" t="s">
        <v>1917</v>
      </c>
    </row>
    <row r="1266" spans="1:1" x14ac:dyDescent="0.25">
      <c r="A1266" t="s">
        <v>1918</v>
      </c>
    </row>
    <row r="1268" spans="1:1" x14ac:dyDescent="0.25">
      <c r="A1268" t="s">
        <v>1919</v>
      </c>
    </row>
    <row r="1270" spans="1:1" x14ac:dyDescent="0.25">
      <c r="A1270" t="s">
        <v>1920</v>
      </c>
    </row>
    <row r="1271" spans="1:1" x14ac:dyDescent="0.25">
      <c r="A1271" t="s">
        <v>1921</v>
      </c>
    </row>
    <row r="1272" spans="1:1" x14ac:dyDescent="0.25">
      <c r="A1272" t="s">
        <v>2741</v>
      </c>
    </row>
    <row r="1273" spans="1:1" x14ac:dyDescent="0.25">
      <c r="A1273" t="s">
        <v>2742</v>
      </c>
    </row>
    <row r="1274" spans="1:1" x14ac:dyDescent="0.25">
      <c r="A1274" t="s">
        <v>2743</v>
      </c>
    </row>
    <row r="1275" spans="1:1" x14ac:dyDescent="0.25">
      <c r="A1275" t="s">
        <v>2744</v>
      </c>
    </row>
    <row r="1276" spans="1:1" x14ac:dyDescent="0.25">
      <c r="A1276" t="s">
        <v>2745</v>
      </c>
    </row>
    <row r="1277" spans="1:1" x14ac:dyDescent="0.25">
      <c r="A1277" t="s">
        <v>2746</v>
      </c>
    </row>
    <row r="1278" spans="1:1" x14ac:dyDescent="0.25">
      <c r="A1278" t="s">
        <v>2747</v>
      </c>
    </row>
    <row r="1279" spans="1:1" x14ac:dyDescent="0.25">
      <c r="A1279" t="s">
        <v>2748</v>
      </c>
    </row>
    <row r="1280" spans="1:1" x14ac:dyDescent="0.25">
      <c r="A1280" t="s">
        <v>2749</v>
      </c>
    </row>
    <row r="1281" spans="1:1" x14ac:dyDescent="0.25">
      <c r="A1281" t="s">
        <v>2750</v>
      </c>
    </row>
    <row r="1282" spans="1:1" x14ac:dyDescent="0.25">
      <c r="A1282" t="s">
        <v>2751</v>
      </c>
    </row>
    <row r="1283" spans="1:1" x14ac:dyDescent="0.25">
      <c r="A1283" t="s">
        <v>2752</v>
      </c>
    </row>
    <row r="1284" spans="1:1" x14ac:dyDescent="0.25">
      <c r="A1284" t="s">
        <v>2753</v>
      </c>
    </row>
    <row r="1286" spans="1:1" x14ac:dyDescent="0.25">
      <c r="A1286" t="s">
        <v>2754</v>
      </c>
    </row>
    <row r="1288" spans="1:1" x14ac:dyDescent="0.25">
      <c r="A1288" t="s">
        <v>2755</v>
      </c>
    </row>
    <row r="1289" spans="1:1" x14ac:dyDescent="0.25">
      <c r="A1289" t="s">
        <v>2756</v>
      </c>
    </row>
    <row r="1290" spans="1:1" x14ac:dyDescent="0.25">
      <c r="A1290" t="s">
        <v>2757</v>
      </c>
    </row>
    <row r="1291" spans="1:1" x14ac:dyDescent="0.25">
      <c r="A1291" t="s">
        <v>2758</v>
      </c>
    </row>
    <row r="1292" spans="1:1" x14ac:dyDescent="0.25">
      <c r="A1292" t="s">
        <v>2759</v>
      </c>
    </row>
    <row r="1293" spans="1:1" x14ac:dyDescent="0.25">
      <c r="A1293" t="s">
        <v>2760</v>
      </c>
    </row>
    <row r="1294" spans="1:1" x14ac:dyDescent="0.25">
      <c r="A1294" t="s">
        <v>2761</v>
      </c>
    </row>
    <row r="1295" spans="1:1" x14ac:dyDescent="0.25">
      <c r="A1295" t="s">
        <v>2762</v>
      </c>
    </row>
    <row r="1296" spans="1:1" x14ac:dyDescent="0.25">
      <c r="A1296" t="s">
        <v>2763</v>
      </c>
    </row>
    <row r="1297" spans="1:1" x14ac:dyDescent="0.25">
      <c r="A1297" t="s">
        <v>2764</v>
      </c>
    </row>
    <row r="1298" spans="1:1" x14ac:dyDescent="0.25">
      <c r="A1298" t="s">
        <v>2765</v>
      </c>
    </row>
    <row r="1299" spans="1:1" x14ac:dyDescent="0.25">
      <c r="A1299" t="s">
        <v>2766</v>
      </c>
    </row>
    <row r="1300" spans="1:1" x14ac:dyDescent="0.25">
      <c r="A1300" t="s">
        <v>2767</v>
      </c>
    </row>
    <row r="1302" spans="1:1" x14ac:dyDescent="0.25">
      <c r="A1302" t="s">
        <v>2768</v>
      </c>
    </row>
    <row r="1304" spans="1:1" x14ac:dyDescent="0.25">
      <c r="A1304" t="s">
        <v>2769</v>
      </c>
    </row>
    <row r="1306" spans="1:1" x14ac:dyDescent="0.25">
      <c r="A1306" t="s">
        <v>2770</v>
      </c>
    </row>
    <row r="1307" spans="1:1" x14ac:dyDescent="0.25">
      <c r="A1307" t="s">
        <v>2771</v>
      </c>
    </row>
    <row r="1308" spans="1:1" x14ac:dyDescent="0.25">
      <c r="A1308" t="s">
        <v>2772</v>
      </c>
    </row>
    <row r="1309" spans="1:1" x14ac:dyDescent="0.25">
      <c r="A1309" t="s">
        <v>878</v>
      </c>
    </row>
    <row r="1311" spans="1:1" x14ac:dyDescent="0.25">
      <c r="A1311" t="s">
        <v>2773</v>
      </c>
    </row>
    <row r="1313" spans="1:1" x14ac:dyDescent="0.25">
      <c r="A1313" t="s">
        <v>2774</v>
      </c>
    </row>
    <row r="1314" spans="1:1" x14ac:dyDescent="0.25">
      <c r="A1314" t="s">
        <v>2775</v>
      </c>
    </row>
    <row r="1316" spans="1:1" x14ac:dyDescent="0.25">
      <c r="A1316" t="s">
        <v>2776</v>
      </c>
    </row>
    <row r="1317" spans="1:1" x14ac:dyDescent="0.25">
      <c r="A1317" t="s">
        <v>2777</v>
      </c>
    </row>
    <row r="1319" spans="1:1" x14ac:dyDescent="0.25">
      <c r="A1319" t="s">
        <v>2778</v>
      </c>
    </row>
    <row r="1321" spans="1:1" x14ac:dyDescent="0.25">
      <c r="A1321" t="s">
        <v>2779</v>
      </c>
    </row>
    <row r="1322" spans="1:1" x14ac:dyDescent="0.25">
      <c r="A1322" t="s">
        <v>2780</v>
      </c>
    </row>
    <row r="1323" spans="1:1" x14ac:dyDescent="0.25">
      <c r="A1323" t="s">
        <v>2781</v>
      </c>
    </row>
    <row r="1324" spans="1:1" x14ac:dyDescent="0.25">
      <c r="A1324" t="s">
        <v>2782</v>
      </c>
    </row>
    <row r="1325" spans="1:1" x14ac:dyDescent="0.25">
      <c r="A1325" t="s">
        <v>2783</v>
      </c>
    </row>
    <row r="1326" spans="1:1" x14ac:dyDescent="0.25">
      <c r="A1326" t="s">
        <v>2784</v>
      </c>
    </row>
    <row r="1327" spans="1:1" x14ac:dyDescent="0.25">
      <c r="A1327" t="s">
        <v>2785</v>
      </c>
    </row>
    <row r="1328" spans="1:1" x14ac:dyDescent="0.25">
      <c r="A1328" t="s">
        <v>2786</v>
      </c>
    </row>
    <row r="1330" spans="1:1" x14ac:dyDescent="0.25">
      <c r="A1330" t="s">
        <v>2787</v>
      </c>
    </row>
    <row r="1331" spans="1:1" x14ac:dyDescent="0.25">
      <c r="A1331" t="s">
        <v>2788</v>
      </c>
    </row>
    <row r="1333" spans="1:1" x14ac:dyDescent="0.25">
      <c r="A1333" t="s">
        <v>2789</v>
      </c>
    </row>
    <row r="1335" spans="1:1" x14ac:dyDescent="0.25">
      <c r="A1335" t="s">
        <v>2790</v>
      </c>
    </row>
    <row r="1337" spans="1:1" x14ac:dyDescent="0.25">
      <c r="A1337" t="s">
        <v>2791</v>
      </c>
    </row>
    <row r="1338" spans="1:1" x14ac:dyDescent="0.25">
      <c r="A1338" t="s">
        <v>2792</v>
      </c>
    </row>
    <row r="1339" spans="1:1" x14ac:dyDescent="0.25">
      <c r="A1339" t="s">
        <v>2793</v>
      </c>
    </row>
    <row r="1340" spans="1:1" x14ac:dyDescent="0.25">
      <c r="A1340" t="s">
        <v>2794</v>
      </c>
    </row>
    <row r="1341" spans="1:1" x14ac:dyDescent="0.25">
      <c r="A1341" t="s">
        <v>2795</v>
      </c>
    </row>
    <row r="1342" spans="1:1" x14ac:dyDescent="0.25">
      <c r="A1342" t="s">
        <v>2796</v>
      </c>
    </row>
    <row r="1343" spans="1:1" x14ac:dyDescent="0.25">
      <c r="A1343" t="s">
        <v>2797</v>
      </c>
    </row>
    <row r="1344" spans="1:1" x14ac:dyDescent="0.25">
      <c r="A1344" t="s">
        <v>2798</v>
      </c>
    </row>
    <row r="1346" spans="1:1" x14ac:dyDescent="0.25">
      <c r="A1346" t="s">
        <v>2799</v>
      </c>
    </row>
    <row r="1347" spans="1:1" x14ac:dyDescent="0.25">
      <c r="A1347" t="s">
        <v>2800</v>
      </c>
    </row>
    <row r="1348" spans="1:1" x14ac:dyDescent="0.25">
      <c r="A1348" t="s">
        <v>2801</v>
      </c>
    </row>
    <row r="1349" spans="1:1" x14ac:dyDescent="0.25">
      <c r="A1349" t="s">
        <v>2802</v>
      </c>
    </row>
    <row r="1350" spans="1:1" x14ac:dyDescent="0.25">
      <c r="A1350" t="s">
        <v>2803</v>
      </c>
    </row>
    <row r="1351" spans="1:1" x14ac:dyDescent="0.25">
      <c r="A1351" t="s">
        <v>2804</v>
      </c>
    </row>
    <row r="1353" spans="1:1" x14ac:dyDescent="0.25">
      <c r="A1353" t="s">
        <v>2805</v>
      </c>
    </row>
    <row r="1355" spans="1:1" x14ac:dyDescent="0.25">
      <c r="A1355" t="s">
        <v>2806</v>
      </c>
    </row>
    <row r="1357" spans="1:1" x14ac:dyDescent="0.25">
      <c r="A1357" t="s">
        <v>2807</v>
      </c>
    </row>
    <row r="1359" spans="1:1" x14ac:dyDescent="0.25">
      <c r="A1359" t="s">
        <v>2808</v>
      </c>
    </row>
    <row r="1361" spans="1:1" x14ac:dyDescent="0.25">
      <c r="A1361" t="s">
        <v>2809</v>
      </c>
    </row>
    <row r="1362" spans="1:1" x14ac:dyDescent="0.25">
      <c r="A1362" t="s">
        <v>2810</v>
      </c>
    </row>
    <row r="1364" spans="1:1" x14ac:dyDescent="0.25">
      <c r="A1364" t="s">
        <v>2811</v>
      </c>
    </row>
    <row r="1365" spans="1:1" x14ac:dyDescent="0.25">
      <c r="A1365" t="s">
        <v>2812</v>
      </c>
    </row>
    <row r="1367" spans="1:1" x14ac:dyDescent="0.25">
      <c r="A1367" t="s">
        <v>2813</v>
      </c>
    </row>
    <row r="1368" spans="1:1" x14ac:dyDescent="0.25">
      <c r="A1368" t="s">
        <v>821</v>
      </c>
    </row>
    <row r="1370" spans="1:1" x14ac:dyDescent="0.25">
      <c r="A1370" t="s">
        <v>2814</v>
      </c>
    </row>
    <row r="1371" spans="1:1" x14ac:dyDescent="0.25">
      <c r="A1371" t="s">
        <v>809</v>
      </c>
    </row>
    <row r="1373" spans="1:1" x14ac:dyDescent="0.25">
      <c r="A1373" t="s">
        <v>2815</v>
      </c>
    </row>
    <row r="1374" spans="1:1" x14ac:dyDescent="0.25">
      <c r="A1374" t="s">
        <v>2816</v>
      </c>
    </row>
    <row r="1376" spans="1:1" x14ac:dyDescent="0.25">
      <c r="A1376" t="s">
        <v>2817</v>
      </c>
    </row>
    <row r="1377" spans="1:1" x14ac:dyDescent="0.25">
      <c r="A1377" t="s">
        <v>2818</v>
      </c>
    </row>
    <row r="1379" spans="1:1" x14ac:dyDescent="0.25">
      <c r="A1379" t="s">
        <v>2819</v>
      </c>
    </row>
    <row r="1380" spans="1:1" x14ac:dyDescent="0.25">
      <c r="A1380" t="s">
        <v>2275</v>
      </c>
    </row>
    <row r="1382" spans="1:1" x14ac:dyDescent="0.25">
      <c r="A1382" t="s">
        <v>2820</v>
      </c>
    </row>
    <row r="1383" spans="1:1" x14ac:dyDescent="0.25">
      <c r="A1383" t="s">
        <v>2821</v>
      </c>
    </row>
    <row r="1385" spans="1:1" x14ac:dyDescent="0.25">
      <c r="A1385" t="s">
        <v>2822</v>
      </c>
    </row>
    <row r="1386" spans="1:1" x14ac:dyDescent="0.25">
      <c r="A1386" t="s">
        <v>2823</v>
      </c>
    </row>
    <row r="1388" spans="1:1" x14ac:dyDescent="0.25">
      <c r="A1388" t="s">
        <v>2824</v>
      </c>
    </row>
    <row r="1389" spans="1:1" x14ac:dyDescent="0.25">
      <c r="A1389" t="s">
        <v>2825</v>
      </c>
    </row>
    <row r="1390" spans="1:1" x14ac:dyDescent="0.25">
      <c r="A1390" t="s">
        <v>2826</v>
      </c>
    </row>
    <row r="1391" spans="1:1" x14ac:dyDescent="0.25">
      <c r="A1391" t="s">
        <v>2827</v>
      </c>
    </row>
    <row r="1393" spans="1:1" x14ac:dyDescent="0.25">
      <c r="A1393" t="s">
        <v>2828</v>
      </c>
    </row>
    <row r="1395" spans="1:1" x14ac:dyDescent="0.25">
      <c r="A1395" t="s">
        <v>2829</v>
      </c>
    </row>
    <row r="1397" spans="1:1" x14ac:dyDescent="0.25">
      <c r="A1397" t="s">
        <v>2830</v>
      </c>
    </row>
    <row r="1399" spans="1:1" x14ac:dyDescent="0.25">
      <c r="A1399" t="s">
        <v>2831</v>
      </c>
    </row>
    <row r="1401" spans="1:1" x14ac:dyDescent="0.25">
      <c r="A1401" t="s">
        <v>1868</v>
      </c>
    </row>
    <row r="1403" spans="1:1" x14ac:dyDescent="0.25">
      <c r="A1403" t="s">
        <v>2832</v>
      </c>
    </row>
    <row r="1405" spans="1:1" x14ac:dyDescent="0.25">
      <c r="A1405" t="s">
        <v>2833</v>
      </c>
    </row>
    <row r="1407" spans="1:1" x14ac:dyDescent="0.25">
      <c r="A1407" t="s">
        <v>2834</v>
      </c>
    </row>
    <row r="1409" spans="1:1" x14ac:dyDescent="0.25">
      <c r="A1409" t="s">
        <v>2835</v>
      </c>
    </row>
    <row r="1411" spans="1:1" x14ac:dyDescent="0.25">
      <c r="A1411" t="s">
        <v>2836</v>
      </c>
    </row>
    <row r="1413" spans="1:1" x14ac:dyDescent="0.25">
      <c r="A1413" t="s">
        <v>1882</v>
      </c>
    </row>
    <row r="1415" spans="1:1" x14ac:dyDescent="0.25">
      <c r="A1415" t="s">
        <v>2837</v>
      </c>
    </row>
    <row r="1417" spans="1:1" x14ac:dyDescent="0.25">
      <c r="A1417" t="s">
        <v>2838</v>
      </c>
    </row>
    <row r="1419" spans="1:1" x14ac:dyDescent="0.25">
      <c r="A1419" t="s">
        <v>2839</v>
      </c>
    </row>
    <row r="1421" spans="1:1" x14ac:dyDescent="0.25">
      <c r="A1421" t="s">
        <v>2840</v>
      </c>
    </row>
    <row r="1423" spans="1:1" x14ac:dyDescent="0.25">
      <c r="A1423" t="s">
        <v>2841</v>
      </c>
    </row>
    <row r="1425" spans="1:1" x14ac:dyDescent="0.25">
      <c r="A1425" t="s">
        <v>2842</v>
      </c>
    </row>
    <row r="1427" spans="1:1" x14ac:dyDescent="0.25">
      <c r="A1427" t="s">
        <v>2843</v>
      </c>
    </row>
    <row r="1429" spans="1:1" x14ac:dyDescent="0.25">
      <c r="A1429" t="s">
        <v>2844</v>
      </c>
    </row>
    <row r="1431" spans="1:1" x14ac:dyDescent="0.25">
      <c r="A1431" t="s">
        <v>2845</v>
      </c>
    </row>
    <row r="1433" spans="1:1" x14ac:dyDescent="0.25">
      <c r="A1433" t="s">
        <v>2846</v>
      </c>
    </row>
    <row r="1435" spans="1:1" x14ac:dyDescent="0.25">
      <c r="A1435" t="s">
        <v>2847</v>
      </c>
    </row>
    <row r="1437" spans="1:1" x14ac:dyDescent="0.25">
      <c r="A1437" t="s">
        <v>2848</v>
      </c>
    </row>
    <row r="1439" spans="1:1" x14ac:dyDescent="0.25">
      <c r="A1439" t="s">
        <v>2849</v>
      </c>
    </row>
    <row r="1441" spans="1:1" x14ac:dyDescent="0.25">
      <c r="A1441" t="s">
        <v>2850</v>
      </c>
    </row>
    <row r="1442" spans="1:1" x14ac:dyDescent="0.25">
      <c r="A1442" t="s">
        <v>2851</v>
      </c>
    </row>
    <row r="1443" spans="1:1" x14ac:dyDescent="0.25">
      <c r="A1443" t="s">
        <v>2852</v>
      </c>
    </row>
    <row r="1444" spans="1:1" x14ac:dyDescent="0.25">
      <c r="A1444" t="s">
        <v>2853</v>
      </c>
    </row>
    <row r="1446" spans="1:1" x14ac:dyDescent="0.25">
      <c r="A1446" t="s">
        <v>2854</v>
      </c>
    </row>
    <row r="1448" spans="1:1" x14ac:dyDescent="0.25">
      <c r="A1448" t="s">
        <v>2855</v>
      </c>
    </row>
    <row r="1450" spans="1:1" x14ac:dyDescent="0.25">
      <c r="A1450" t="s">
        <v>2856</v>
      </c>
    </row>
    <row r="1452" spans="1:1" x14ac:dyDescent="0.25">
      <c r="A1452" t="s">
        <v>2857</v>
      </c>
    </row>
    <row r="1453" spans="1:1" x14ac:dyDescent="0.25">
      <c r="A1453" t="s">
        <v>2858</v>
      </c>
    </row>
    <row r="1454" spans="1:1" x14ac:dyDescent="0.25">
      <c r="A1454" t="s">
        <v>2859</v>
      </c>
    </row>
    <row r="1455" spans="1:1" x14ac:dyDescent="0.25">
      <c r="A1455" t="s">
        <v>2860</v>
      </c>
    </row>
    <row r="1456" spans="1:1" x14ac:dyDescent="0.25">
      <c r="A1456" t="s">
        <v>2861</v>
      </c>
    </row>
    <row r="1457" spans="1:1" x14ac:dyDescent="0.25">
      <c r="A1457" t="s">
        <v>2862</v>
      </c>
    </row>
    <row r="1458" spans="1:1" x14ac:dyDescent="0.25">
      <c r="A1458" t="s">
        <v>2863</v>
      </c>
    </row>
    <row r="1459" spans="1:1" x14ac:dyDescent="0.25">
      <c r="A1459" t="s">
        <v>2864</v>
      </c>
    </row>
    <row r="1460" spans="1:1" x14ac:dyDescent="0.25">
      <c r="A1460" t="s">
        <v>2865</v>
      </c>
    </row>
    <row r="1461" spans="1:1" x14ac:dyDescent="0.25">
      <c r="A1461" t="s">
        <v>2866</v>
      </c>
    </row>
    <row r="1462" spans="1:1" x14ac:dyDescent="0.25">
      <c r="A1462" t="s">
        <v>2867</v>
      </c>
    </row>
    <row r="1463" spans="1:1" x14ac:dyDescent="0.25">
      <c r="A1463" t="s">
        <v>2868</v>
      </c>
    </row>
    <row r="1464" spans="1:1" x14ac:dyDescent="0.25">
      <c r="A1464" t="s">
        <v>2869</v>
      </c>
    </row>
    <row r="1465" spans="1:1" x14ac:dyDescent="0.25">
      <c r="A1465" t="s">
        <v>2870</v>
      </c>
    </row>
    <row r="1466" spans="1:1" x14ac:dyDescent="0.25">
      <c r="A1466" t="s">
        <v>2871</v>
      </c>
    </row>
    <row r="1467" spans="1:1" x14ac:dyDescent="0.25">
      <c r="A1467" t="s">
        <v>2872</v>
      </c>
    </row>
    <row r="1468" spans="1:1" x14ac:dyDescent="0.25">
      <c r="A1468" t="s">
        <v>2873</v>
      </c>
    </row>
    <row r="1470" spans="1:1" x14ac:dyDescent="0.25">
      <c r="A1470" t="s">
        <v>2874</v>
      </c>
    </row>
    <row r="1471" spans="1:1" x14ac:dyDescent="0.25">
      <c r="A1471" t="s">
        <v>2875</v>
      </c>
    </row>
    <row r="1472" spans="1:1" x14ac:dyDescent="0.25">
      <c r="A1472" t="s">
        <v>2876</v>
      </c>
    </row>
    <row r="1473" spans="1:1" x14ac:dyDescent="0.25">
      <c r="A1473" t="s">
        <v>2877</v>
      </c>
    </row>
    <row r="1474" spans="1:1" x14ac:dyDescent="0.25">
      <c r="A1474" t="s">
        <v>2878</v>
      </c>
    </row>
    <row r="1475" spans="1:1" x14ac:dyDescent="0.25">
      <c r="A1475" t="s">
        <v>2879</v>
      </c>
    </row>
    <row r="1476" spans="1:1" x14ac:dyDescent="0.25">
      <c r="A1476" t="s">
        <v>2880</v>
      </c>
    </row>
    <row r="1477" spans="1:1" x14ac:dyDescent="0.25">
      <c r="A1477" t="s">
        <v>2881</v>
      </c>
    </row>
    <row r="1478" spans="1:1" x14ac:dyDescent="0.25">
      <c r="A1478" t="s">
        <v>2882</v>
      </c>
    </row>
    <row r="1479" spans="1:1" x14ac:dyDescent="0.25">
      <c r="A1479" t="s">
        <v>2883</v>
      </c>
    </row>
    <row r="1480" spans="1:1" x14ac:dyDescent="0.25">
      <c r="A1480" t="s">
        <v>2884</v>
      </c>
    </row>
    <row r="1481" spans="1:1" x14ac:dyDescent="0.25">
      <c r="A1481" t="s">
        <v>2885</v>
      </c>
    </row>
    <row r="1482" spans="1:1" x14ac:dyDescent="0.25">
      <c r="A1482" t="s">
        <v>2886</v>
      </c>
    </row>
    <row r="1483" spans="1:1" x14ac:dyDescent="0.25">
      <c r="A1483" t="s">
        <v>2887</v>
      </c>
    </row>
    <row r="1484" spans="1:1" x14ac:dyDescent="0.25">
      <c r="A1484" t="s">
        <v>2888</v>
      </c>
    </row>
    <row r="1485" spans="1:1" x14ac:dyDescent="0.25">
      <c r="A1485" t="s">
        <v>2889</v>
      </c>
    </row>
    <row r="1486" spans="1:1" x14ac:dyDescent="0.25">
      <c r="A1486" t="s">
        <v>2890</v>
      </c>
    </row>
    <row r="1487" spans="1:1" x14ac:dyDescent="0.25">
      <c r="A1487" t="s">
        <v>2891</v>
      </c>
    </row>
    <row r="1488" spans="1:1" x14ac:dyDescent="0.25">
      <c r="A1488" t="s">
        <v>2892</v>
      </c>
    </row>
    <row r="1491" spans="1:3" x14ac:dyDescent="0.25">
      <c r="A1491" t="s">
        <v>2893</v>
      </c>
    </row>
    <row r="1493" spans="1:3" x14ac:dyDescent="0.25">
      <c r="A1493" t="s">
        <v>2894</v>
      </c>
    </row>
    <row r="1495" spans="1:3" x14ac:dyDescent="0.25">
      <c r="A1495" t="s">
        <v>2895</v>
      </c>
    </row>
    <row r="1497" spans="1:3" x14ac:dyDescent="0.25">
      <c r="A1497" t="s">
        <v>1868</v>
      </c>
    </row>
    <row r="1498" spans="1:3" x14ac:dyDescent="0.25">
      <c r="A1498" t="s">
        <v>2896</v>
      </c>
      <c r="B1498" t="s">
        <v>2897</v>
      </c>
      <c r="C1498" t="s">
        <v>2898</v>
      </c>
    </row>
    <row r="1499" spans="1:3" x14ac:dyDescent="0.25">
      <c r="A1499" t="s">
        <v>2899</v>
      </c>
    </row>
    <row r="1500" spans="1:3" x14ac:dyDescent="0.25">
      <c r="A1500" t="s">
        <v>2900</v>
      </c>
    </row>
    <row r="1501" spans="1:3" x14ac:dyDescent="0.25">
      <c r="A1501" t="s">
        <v>2901</v>
      </c>
    </row>
    <row r="1502" spans="1:3" x14ac:dyDescent="0.25">
      <c r="A1502" t="s">
        <v>2902</v>
      </c>
    </row>
    <row r="1503" spans="1:3" x14ac:dyDescent="0.25">
      <c r="A1503" t="s">
        <v>2205</v>
      </c>
    </row>
    <row r="1504" spans="1:3" x14ac:dyDescent="0.25">
      <c r="A1504" t="s">
        <v>2903</v>
      </c>
    </row>
    <row r="1505" spans="1:1" x14ac:dyDescent="0.25">
      <c r="A1505" t="s">
        <v>2904</v>
      </c>
    </row>
    <row r="1506" spans="1:1" x14ac:dyDescent="0.25">
      <c r="A1506" t="s">
        <v>2905</v>
      </c>
    </row>
    <row r="1507" spans="1:1" x14ac:dyDescent="0.25">
      <c r="A1507" t="s">
        <v>2906</v>
      </c>
    </row>
    <row r="1508" spans="1:1" x14ac:dyDescent="0.25">
      <c r="A1508" t="s">
        <v>2907</v>
      </c>
    </row>
    <row r="1509" spans="1:1" x14ac:dyDescent="0.25">
      <c r="A1509" t="s">
        <v>2908</v>
      </c>
    </row>
    <row r="1510" spans="1:1" x14ac:dyDescent="0.25">
      <c r="A1510" t="s">
        <v>2909</v>
      </c>
    </row>
    <row r="1511" spans="1:1" x14ac:dyDescent="0.25">
      <c r="A1511" t="s">
        <v>2910</v>
      </c>
    </row>
    <row r="1512" spans="1:1" x14ac:dyDescent="0.25">
      <c r="A1512" t="s">
        <v>2911</v>
      </c>
    </row>
    <row r="1513" spans="1:1" x14ac:dyDescent="0.25">
      <c r="A1513" t="s">
        <v>2912</v>
      </c>
    </row>
    <row r="1514" spans="1:1" x14ac:dyDescent="0.25">
      <c r="A1514" t="s">
        <v>2913</v>
      </c>
    </row>
    <row r="1515" spans="1:1" x14ac:dyDescent="0.25">
      <c r="A1515" t="s">
        <v>2914</v>
      </c>
    </row>
    <row r="1516" spans="1:1" x14ac:dyDescent="0.25">
      <c r="A1516" t="s">
        <v>2915</v>
      </c>
    </row>
    <row r="1517" spans="1:1" x14ac:dyDescent="0.25">
      <c r="A1517" t="s">
        <v>2916</v>
      </c>
    </row>
    <row r="1518" spans="1:1" x14ac:dyDescent="0.25">
      <c r="A1518" t="s">
        <v>2917</v>
      </c>
    </row>
    <row r="1519" spans="1:1" x14ac:dyDescent="0.25">
      <c r="A1519" t="s">
        <v>2918</v>
      </c>
    </row>
    <row r="1520" spans="1:1" x14ac:dyDescent="0.25">
      <c r="A1520" t="s">
        <v>2919</v>
      </c>
    </row>
    <row r="1521" spans="1:2" x14ac:dyDescent="0.25">
      <c r="A1521" t="s">
        <v>2920</v>
      </c>
    </row>
    <row r="1522" spans="1:2" x14ac:dyDescent="0.25">
      <c r="A1522" t="s">
        <v>2921</v>
      </c>
    </row>
    <row r="1523" spans="1:2" x14ac:dyDescent="0.25">
      <c r="A1523" t="s">
        <v>2922</v>
      </c>
    </row>
    <row r="1526" spans="1:2" x14ac:dyDescent="0.25">
      <c r="A1526" t="s">
        <v>2923</v>
      </c>
    </row>
    <row r="1528" spans="1:2" x14ac:dyDescent="0.25">
      <c r="A1528" t="s">
        <v>2924</v>
      </c>
    </row>
    <row r="1530" spans="1:2" x14ac:dyDescent="0.25">
      <c r="A1530" t="s">
        <v>2925</v>
      </c>
    </row>
    <row r="1532" spans="1:2" x14ac:dyDescent="0.25">
      <c r="A1532" t="s">
        <v>2926</v>
      </c>
    </row>
    <row r="1533" spans="1:2" x14ac:dyDescent="0.25">
      <c r="A1533" t="s">
        <v>2927</v>
      </c>
    </row>
    <row r="1534" spans="1:2" x14ac:dyDescent="0.25">
      <c r="A1534" t="s">
        <v>2928</v>
      </c>
      <c r="B1534" t="s">
        <v>2929</v>
      </c>
    </row>
    <row r="1536" spans="1:2" x14ac:dyDescent="0.25">
      <c r="A1536" t="s">
        <v>2930</v>
      </c>
    </row>
    <row r="1538" spans="1:1" x14ac:dyDescent="0.25">
      <c r="A1538" t="s">
        <v>2931</v>
      </c>
    </row>
    <row r="1540" spans="1:1" x14ac:dyDescent="0.25">
      <c r="A1540" t="s">
        <v>2932</v>
      </c>
    </row>
    <row r="1542" spans="1:1" x14ac:dyDescent="0.25">
      <c r="A1542" t="s">
        <v>2933</v>
      </c>
    </row>
    <row r="1543" spans="1:1" x14ac:dyDescent="0.25">
      <c r="A1543" t="s">
        <v>2934</v>
      </c>
    </row>
    <row r="1544" spans="1:1" x14ac:dyDescent="0.25">
      <c r="A1544" t="s">
        <v>2935</v>
      </c>
    </row>
    <row r="1545" spans="1:1" x14ac:dyDescent="0.25">
      <c r="A1545" t="s">
        <v>2936</v>
      </c>
    </row>
    <row r="1546" spans="1:1" x14ac:dyDescent="0.25">
      <c r="A1546" t="s">
        <v>2937</v>
      </c>
    </row>
    <row r="1547" spans="1:1" x14ac:dyDescent="0.25">
      <c r="A1547" t="s">
        <v>2938</v>
      </c>
    </row>
    <row r="1548" spans="1:1" x14ac:dyDescent="0.25">
      <c r="A1548" t="s">
        <v>2939</v>
      </c>
    </row>
    <row r="1549" spans="1:1" x14ac:dyDescent="0.25">
      <c r="A1549" t="s">
        <v>2940</v>
      </c>
    </row>
    <row r="1550" spans="1:1" x14ac:dyDescent="0.25">
      <c r="A1550" t="s">
        <v>2941</v>
      </c>
    </row>
    <row r="1551" spans="1:1" x14ac:dyDescent="0.25">
      <c r="A1551" t="s">
        <v>2942</v>
      </c>
    </row>
    <row r="1552" spans="1:1" x14ac:dyDescent="0.25">
      <c r="A1552" t="s">
        <v>2943</v>
      </c>
    </row>
    <row r="1553" spans="1:1" x14ac:dyDescent="0.25">
      <c r="A1553" t="s">
        <v>2944</v>
      </c>
    </row>
    <row r="1554" spans="1:1" x14ac:dyDescent="0.25">
      <c r="A1554" t="s">
        <v>2945</v>
      </c>
    </row>
    <row r="1555" spans="1:1" x14ac:dyDescent="0.25">
      <c r="A1555" t="s">
        <v>2946</v>
      </c>
    </row>
    <row r="1556" spans="1:1" x14ac:dyDescent="0.25">
      <c r="A1556" t="s">
        <v>2947</v>
      </c>
    </row>
    <row r="1557" spans="1:1" x14ac:dyDescent="0.25">
      <c r="A1557" t="s">
        <v>2948</v>
      </c>
    </row>
    <row r="1558" spans="1:1" x14ac:dyDescent="0.25">
      <c r="A1558" t="s">
        <v>2949</v>
      </c>
    </row>
    <row r="1559" spans="1:1" x14ac:dyDescent="0.25">
      <c r="A1559" t="s">
        <v>2950</v>
      </c>
    </row>
    <row r="1560" spans="1:1" x14ac:dyDescent="0.25">
      <c r="A1560" t="s">
        <v>2951</v>
      </c>
    </row>
    <row r="1561" spans="1:1" x14ac:dyDescent="0.25">
      <c r="A1561" t="s">
        <v>2952</v>
      </c>
    </row>
    <row r="1562" spans="1:1" x14ac:dyDescent="0.25">
      <c r="A1562" t="s">
        <v>2953</v>
      </c>
    </row>
    <row r="1563" spans="1:1" x14ac:dyDescent="0.25">
      <c r="A1563" t="s">
        <v>2954</v>
      </c>
    </row>
    <row r="1564" spans="1:1" x14ac:dyDescent="0.25">
      <c r="A1564" t="s">
        <v>2955</v>
      </c>
    </row>
    <row r="1565" spans="1:1" x14ac:dyDescent="0.25">
      <c r="A1565" t="s">
        <v>2956</v>
      </c>
    </row>
    <row r="1567" spans="1:1" x14ac:dyDescent="0.25">
      <c r="A1567" t="s">
        <v>2957</v>
      </c>
    </row>
    <row r="1568" spans="1:1" x14ac:dyDescent="0.25">
      <c r="A1568" t="s">
        <v>2958</v>
      </c>
    </row>
    <row r="1569" spans="1:1" x14ac:dyDescent="0.25">
      <c r="A1569" t="s">
        <v>2959</v>
      </c>
    </row>
    <row r="1571" spans="1:1" x14ac:dyDescent="0.25">
      <c r="A1571" t="s">
        <v>2960</v>
      </c>
    </row>
    <row r="1572" spans="1:1" x14ac:dyDescent="0.25">
      <c r="A1572" t="s">
        <v>2961</v>
      </c>
    </row>
    <row r="1573" spans="1:1" x14ac:dyDescent="0.25">
      <c r="A1573" t="s">
        <v>2962</v>
      </c>
    </row>
    <row r="1574" spans="1:1" x14ac:dyDescent="0.25">
      <c r="A1574" t="s">
        <v>2963</v>
      </c>
    </row>
    <row r="1575" spans="1:1" x14ac:dyDescent="0.25">
      <c r="A1575" t="s">
        <v>2964</v>
      </c>
    </row>
    <row r="1576" spans="1:1" x14ac:dyDescent="0.25">
      <c r="A1576" t="s">
        <v>2965</v>
      </c>
    </row>
    <row r="1577" spans="1:1" x14ac:dyDescent="0.25">
      <c r="A1577" t="s">
        <v>2966</v>
      </c>
    </row>
    <row r="1578" spans="1:1" x14ac:dyDescent="0.25">
      <c r="A1578" t="s">
        <v>2967</v>
      </c>
    </row>
    <row r="1579" spans="1:1" x14ac:dyDescent="0.25">
      <c r="A1579" t="s">
        <v>2968</v>
      </c>
    </row>
    <row r="1580" spans="1:1" x14ac:dyDescent="0.25">
      <c r="A1580" t="s">
        <v>2969</v>
      </c>
    </row>
    <row r="1581" spans="1:1" x14ac:dyDescent="0.25">
      <c r="A1581" t="s">
        <v>2970</v>
      </c>
    </row>
    <row r="1582" spans="1:1" x14ac:dyDescent="0.25">
      <c r="A1582" t="s">
        <v>2971</v>
      </c>
    </row>
    <row r="1583" spans="1:1" x14ac:dyDescent="0.25">
      <c r="A1583" t="s">
        <v>2972</v>
      </c>
    </row>
    <row r="1584" spans="1:1" x14ac:dyDescent="0.25">
      <c r="A1584" t="s">
        <v>2973</v>
      </c>
    </row>
    <row r="1585" spans="1:1" x14ac:dyDescent="0.25">
      <c r="A1585" t="s">
        <v>2974</v>
      </c>
    </row>
    <row r="1586" spans="1:1" x14ac:dyDescent="0.25">
      <c r="A1586" t="s">
        <v>2975</v>
      </c>
    </row>
    <row r="1587" spans="1:1" x14ac:dyDescent="0.25">
      <c r="A1587" t="s">
        <v>2976</v>
      </c>
    </row>
    <row r="1588" spans="1:1" x14ac:dyDescent="0.25">
      <c r="A1588" t="s">
        <v>2977</v>
      </c>
    </row>
    <row r="1589" spans="1:1" x14ac:dyDescent="0.25">
      <c r="A1589" t="s">
        <v>2978</v>
      </c>
    </row>
    <row r="1590" spans="1:1" x14ac:dyDescent="0.25">
      <c r="A1590" t="s">
        <v>2979</v>
      </c>
    </row>
    <row r="1591" spans="1:1" x14ac:dyDescent="0.25">
      <c r="A1591" t="s">
        <v>2980</v>
      </c>
    </row>
    <row r="1592" spans="1:1" x14ac:dyDescent="0.25">
      <c r="A1592" t="s">
        <v>2981</v>
      </c>
    </row>
    <row r="1593" spans="1:1" x14ac:dyDescent="0.25">
      <c r="A1593" t="s">
        <v>2982</v>
      </c>
    </row>
    <row r="1594" spans="1:1" x14ac:dyDescent="0.25">
      <c r="A1594" t="s">
        <v>2983</v>
      </c>
    </row>
    <row r="1595" spans="1:1" x14ac:dyDescent="0.25">
      <c r="A1595" t="s">
        <v>2984</v>
      </c>
    </row>
    <row r="1596" spans="1:1" x14ac:dyDescent="0.25">
      <c r="A1596" t="s">
        <v>2985</v>
      </c>
    </row>
    <row r="1597" spans="1:1" x14ac:dyDescent="0.25">
      <c r="A1597" t="s">
        <v>2986</v>
      </c>
    </row>
    <row r="1598" spans="1:1" x14ac:dyDescent="0.25">
      <c r="A1598" t="s">
        <v>2987</v>
      </c>
    </row>
    <row r="1600" spans="1:1" x14ac:dyDescent="0.25">
      <c r="A1600" t="s">
        <v>2988</v>
      </c>
    </row>
    <row r="1602" spans="1:1" x14ac:dyDescent="0.25">
      <c r="A1602" t="s">
        <v>2989</v>
      </c>
    </row>
    <row r="1604" spans="1:1" x14ac:dyDescent="0.25">
      <c r="A1604" t="s">
        <v>2990</v>
      </c>
    </row>
    <row r="1606" spans="1:1" x14ac:dyDescent="0.25">
      <c r="A1606" t="s">
        <v>2991</v>
      </c>
    </row>
    <row r="1608" spans="1:1" x14ac:dyDescent="0.25">
      <c r="A1608" t="s">
        <v>2992</v>
      </c>
    </row>
    <row r="1610" spans="1:1" x14ac:dyDescent="0.25">
      <c r="A1610" t="s">
        <v>2993</v>
      </c>
    </row>
    <row r="1612" spans="1:1" x14ac:dyDescent="0.25">
      <c r="A1612" t="s">
        <v>2994</v>
      </c>
    </row>
    <row r="1614" spans="1:1" x14ac:dyDescent="0.25">
      <c r="A1614" t="s">
        <v>2995</v>
      </c>
    </row>
    <row r="1616" spans="1:1" x14ac:dyDescent="0.25">
      <c r="A1616" t="s">
        <v>2996</v>
      </c>
    </row>
    <row r="1617" spans="1:1" x14ac:dyDescent="0.25">
      <c r="A1617" t="s">
        <v>2997</v>
      </c>
    </row>
    <row r="1618" spans="1:1" x14ac:dyDescent="0.25">
      <c r="A1618" t="s">
        <v>2998</v>
      </c>
    </row>
    <row r="1619" spans="1:1" x14ac:dyDescent="0.25">
      <c r="A1619" t="s">
        <v>1925</v>
      </c>
    </row>
    <row r="1620" spans="1:1" x14ac:dyDescent="0.25">
      <c r="A1620" t="s">
        <v>2999</v>
      </c>
    </row>
    <row r="1621" spans="1:1" x14ac:dyDescent="0.25">
      <c r="A1621" t="s">
        <v>3000</v>
      </c>
    </row>
    <row r="1622" spans="1:1" x14ac:dyDescent="0.25">
      <c r="A1622" t="s">
        <v>3001</v>
      </c>
    </row>
    <row r="1623" spans="1:1" x14ac:dyDescent="0.25">
      <c r="A1623" t="s">
        <v>3002</v>
      </c>
    </row>
    <row r="1624" spans="1:1" x14ac:dyDescent="0.25">
      <c r="A1624" t="s">
        <v>3003</v>
      </c>
    </row>
    <row r="1625" spans="1:1" x14ac:dyDescent="0.25">
      <c r="A1625" t="s">
        <v>3004</v>
      </c>
    </row>
    <row r="1626" spans="1:1" x14ac:dyDescent="0.25">
      <c r="A1626" t="s">
        <v>3005</v>
      </c>
    </row>
    <row r="1627" spans="1:1" x14ac:dyDescent="0.25">
      <c r="A1627" t="s">
        <v>3006</v>
      </c>
    </row>
    <row r="1628" spans="1:1" x14ac:dyDescent="0.25">
      <c r="A1628" t="s">
        <v>3007</v>
      </c>
    </row>
    <row r="1629" spans="1:1" x14ac:dyDescent="0.25">
      <c r="A1629" t="s">
        <v>3008</v>
      </c>
    </row>
    <row r="1630" spans="1:1" x14ac:dyDescent="0.25">
      <c r="A1630" t="s">
        <v>3009</v>
      </c>
    </row>
    <row r="1631" spans="1:1" x14ac:dyDescent="0.25">
      <c r="A1631" t="s">
        <v>3010</v>
      </c>
    </row>
    <row r="1632" spans="1:1" x14ac:dyDescent="0.25">
      <c r="A1632" t="s">
        <v>3011</v>
      </c>
    </row>
    <row r="1633" spans="1:1" x14ac:dyDescent="0.25">
      <c r="A1633" t="s">
        <v>3012</v>
      </c>
    </row>
    <row r="1634" spans="1:1" x14ac:dyDescent="0.25">
      <c r="A1634" t="s">
        <v>3013</v>
      </c>
    </row>
    <row r="1635" spans="1:1" x14ac:dyDescent="0.25">
      <c r="A1635" t="s">
        <v>3014</v>
      </c>
    </row>
    <row r="1636" spans="1:1" x14ac:dyDescent="0.25">
      <c r="A1636" t="s">
        <v>3015</v>
      </c>
    </row>
    <row r="1637" spans="1:1" x14ac:dyDescent="0.25">
      <c r="A1637" t="s">
        <v>3016</v>
      </c>
    </row>
    <row r="1638" spans="1:1" x14ac:dyDescent="0.25">
      <c r="A1638" t="s">
        <v>3017</v>
      </c>
    </row>
    <row r="1639" spans="1:1" x14ac:dyDescent="0.25">
      <c r="A1639" t="s">
        <v>3018</v>
      </c>
    </row>
    <row r="1641" spans="1:1" x14ac:dyDescent="0.25">
      <c r="A1641" t="s">
        <v>3019</v>
      </c>
    </row>
    <row r="1643" spans="1:1" x14ac:dyDescent="0.25">
      <c r="A1643" t="s">
        <v>1868</v>
      </c>
    </row>
    <row r="1644" spans="1:1" x14ac:dyDescent="0.25">
      <c r="A1644" t="s">
        <v>3020</v>
      </c>
    </row>
    <row r="1645" spans="1:1" x14ac:dyDescent="0.25">
      <c r="A1645" t="s">
        <v>3021</v>
      </c>
    </row>
    <row r="1646" spans="1:1" x14ac:dyDescent="0.25">
      <c r="A1646" t="s">
        <v>3022</v>
      </c>
    </row>
    <row r="1647" spans="1:1" x14ac:dyDescent="0.25">
      <c r="A1647" t="s">
        <v>3023</v>
      </c>
    </row>
    <row r="1648" spans="1:1" x14ac:dyDescent="0.25">
      <c r="A1648" t="s">
        <v>3024</v>
      </c>
    </row>
    <row r="1649" spans="1:2" x14ac:dyDescent="0.25">
      <c r="A1649" t="s">
        <v>3025</v>
      </c>
    </row>
    <row r="1650" spans="1:2" x14ac:dyDescent="0.25">
      <c r="A1650" t="s">
        <v>3026</v>
      </c>
    </row>
    <row r="1651" spans="1:2" x14ac:dyDescent="0.25">
      <c r="A1651" t="s">
        <v>3027</v>
      </c>
    </row>
    <row r="1652" spans="1:2" x14ac:dyDescent="0.25">
      <c r="A1652" t="s">
        <v>3028</v>
      </c>
    </row>
    <row r="1653" spans="1:2" x14ac:dyDescent="0.25">
      <c r="A1653" t="s">
        <v>1957</v>
      </c>
    </row>
    <row r="1654" spans="1:2" x14ac:dyDescent="0.25">
      <c r="A1654" t="s">
        <v>3029</v>
      </c>
    </row>
    <row r="1655" spans="1:2" x14ac:dyDescent="0.25">
      <c r="A1655" t="s">
        <v>3030</v>
      </c>
    </row>
    <row r="1656" spans="1:2" x14ac:dyDescent="0.25">
      <c r="A1656" t="s">
        <v>3031</v>
      </c>
    </row>
    <row r="1657" spans="1:2" x14ac:dyDescent="0.25">
      <c r="A1657" t="s">
        <v>3032</v>
      </c>
    </row>
    <row r="1658" spans="1:2" x14ac:dyDescent="0.25">
      <c r="A1658" t="s">
        <v>3033</v>
      </c>
    </row>
    <row r="1659" spans="1:2" x14ac:dyDescent="0.25">
      <c r="A1659" t="s">
        <v>3034</v>
      </c>
    </row>
    <row r="1660" spans="1:2" x14ac:dyDescent="0.25">
      <c r="A1660" t="s">
        <v>3035</v>
      </c>
      <c r="B1660" t="s">
        <v>3036</v>
      </c>
    </row>
    <row r="1661" spans="1:2" x14ac:dyDescent="0.25">
      <c r="A1661" t="s">
        <v>3037</v>
      </c>
    </row>
    <row r="1662" spans="1:2" x14ac:dyDescent="0.25">
      <c r="A1662" t="s">
        <v>3038</v>
      </c>
    </row>
    <row r="1663" spans="1:2" x14ac:dyDescent="0.25">
      <c r="A1663" t="s">
        <v>3039</v>
      </c>
    </row>
    <row r="1664" spans="1:2" x14ac:dyDescent="0.25">
      <c r="A1664" t="s">
        <v>3040</v>
      </c>
    </row>
    <row r="1665" spans="1:1" x14ac:dyDescent="0.25">
      <c r="A1665" t="s">
        <v>3041</v>
      </c>
    </row>
    <row r="1666" spans="1:1" x14ac:dyDescent="0.25">
      <c r="A1666" t="s">
        <v>3042</v>
      </c>
    </row>
    <row r="1667" spans="1:1" x14ac:dyDescent="0.25">
      <c r="A1667" t="s">
        <v>3043</v>
      </c>
    </row>
    <row r="1669" spans="1:1" x14ac:dyDescent="0.25">
      <c r="A1669" t="s">
        <v>3044</v>
      </c>
    </row>
    <row r="1671" spans="1:1" x14ac:dyDescent="0.25">
      <c r="A1671" t="s">
        <v>3045</v>
      </c>
    </row>
    <row r="1673" spans="1:1" x14ac:dyDescent="0.25">
      <c r="A1673" t="s">
        <v>3046</v>
      </c>
    </row>
    <row r="1675" spans="1:1" x14ac:dyDescent="0.25">
      <c r="A1675" t="s">
        <v>3047</v>
      </c>
    </row>
    <row r="1677" spans="1:1" x14ac:dyDescent="0.25">
      <c r="A1677" t="s">
        <v>3048</v>
      </c>
    </row>
    <row r="1679" spans="1:1" x14ac:dyDescent="0.25">
      <c r="A1679" t="s">
        <v>3049</v>
      </c>
    </row>
    <row r="1681" spans="1:1" x14ac:dyDescent="0.25">
      <c r="A1681" t="s">
        <v>3050</v>
      </c>
    </row>
    <row r="1683" spans="1:1" x14ac:dyDescent="0.25">
      <c r="A1683" t="s">
        <v>3051</v>
      </c>
    </row>
    <row r="1685" spans="1:1" x14ac:dyDescent="0.25">
      <c r="A1685" t="s">
        <v>3052</v>
      </c>
    </row>
    <row r="1687" spans="1:1" x14ac:dyDescent="0.25">
      <c r="A1687" t="s">
        <v>3053</v>
      </c>
    </row>
    <row r="1689" spans="1:1" x14ac:dyDescent="0.25">
      <c r="A1689" t="s">
        <v>3054</v>
      </c>
    </row>
    <row r="1691" spans="1:1" x14ac:dyDescent="0.25">
      <c r="A1691" t="s">
        <v>3055</v>
      </c>
    </row>
    <row r="1693" spans="1:1" x14ac:dyDescent="0.25">
      <c r="A1693" t="s">
        <v>3056</v>
      </c>
    </row>
    <row r="1695" spans="1:1" x14ac:dyDescent="0.25">
      <c r="A1695" t="s">
        <v>3057</v>
      </c>
    </row>
    <row r="1697" spans="1:1" x14ac:dyDescent="0.25">
      <c r="A1697" t="s">
        <v>3058</v>
      </c>
    </row>
    <row r="1699" spans="1:1" x14ac:dyDescent="0.25">
      <c r="A1699" t="s">
        <v>3059</v>
      </c>
    </row>
    <row r="1701" spans="1:1" x14ac:dyDescent="0.25">
      <c r="A1701" t="s">
        <v>3060</v>
      </c>
    </row>
    <row r="1703" spans="1:1" x14ac:dyDescent="0.25">
      <c r="A1703" t="s">
        <v>3061</v>
      </c>
    </row>
    <row r="1705" spans="1:1" x14ac:dyDescent="0.25">
      <c r="A1705" t="s">
        <v>3062</v>
      </c>
    </row>
    <row r="1707" spans="1:1" x14ac:dyDescent="0.25">
      <c r="A1707" t="s">
        <v>3063</v>
      </c>
    </row>
    <row r="1709" spans="1:1" x14ac:dyDescent="0.25">
      <c r="A1709" t="s">
        <v>3064</v>
      </c>
    </row>
    <row r="1711" spans="1:1" x14ac:dyDescent="0.25">
      <c r="A1711" t="s">
        <v>3065</v>
      </c>
    </row>
    <row r="1713" spans="1:1" x14ac:dyDescent="0.25">
      <c r="A1713" t="s">
        <v>3066</v>
      </c>
    </row>
    <row r="1714" spans="1:1" x14ac:dyDescent="0.25">
      <c r="A1714" t="s">
        <v>3067</v>
      </c>
    </row>
    <row r="1715" spans="1:1" x14ac:dyDescent="0.25">
      <c r="A1715" t="s">
        <v>3068</v>
      </c>
    </row>
    <row r="1717" spans="1:1" x14ac:dyDescent="0.25">
      <c r="A1717" t="s">
        <v>2353</v>
      </c>
    </row>
    <row r="1719" spans="1:1" x14ac:dyDescent="0.25">
      <c r="A1719" t="s">
        <v>2354</v>
      </c>
    </row>
    <row r="1721" spans="1:1" x14ac:dyDescent="0.25">
      <c r="A1721" t="s">
        <v>2355</v>
      </c>
    </row>
    <row r="1724" spans="1:1" x14ac:dyDescent="0.25">
      <c r="A1724" t="s">
        <v>3069</v>
      </c>
    </row>
    <row r="1726" spans="1:1" x14ac:dyDescent="0.25">
      <c r="A1726" t="s">
        <v>2358</v>
      </c>
    </row>
    <row r="1729" spans="1:1" x14ac:dyDescent="0.25">
      <c r="A1729" t="s">
        <v>3070</v>
      </c>
    </row>
    <row r="1731" spans="1:1" x14ac:dyDescent="0.25">
      <c r="A1731" t="s">
        <v>2361</v>
      </c>
    </row>
    <row r="1734" spans="1:1" x14ac:dyDescent="0.25">
      <c r="A1734" t="s">
        <v>3071</v>
      </c>
    </row>
    <row r="1735" spans="1:1" x14ac:dyDescent="0.25">
      <c r="A1735" t="s">
        <v>3072</v>
      </c>
    </row>
    <row r="1736" spans="1:1" x14ac:dyDescent="0.25">
      <c r="A1736" t="s">
        <v>3073</v>
      </c>
    </row>
    <row r="1737" spans="1:1" x14ac:dyDescent="0.25">
      <c r="A1737" t="s">
        <v>3074</v>
      </c>
    </row>
    <row r="1738" spans="1:1" x14ac:dyDescent="0.25">
      <c r="A1738" t="s">
        <v>3075</v>
      </c>
    </row>
    <row r="1739" spans="1:1" x14ac:dyDescent="0.25">
      <c r="A1739" t="s">
        <v>3076</v>
      </c>
    </row>
    <row r="1740" spans="1:1" x14ac:dyDescent="0.25">
      <c r="A1740" t="s">
        <v>2368</v>
      </c>
    </row>
    <row r="1741" spans="1:1" x14ac:dyDescent="0.25">
      <c r="A1741" t="s">
        <v>3077</v>
      </c>
    </row>
    <row r="1742" spans="1:1" x14ac:dyDescent="0.25">
      <c r="A1742" t="s">
        <v>3078</v>
      </c>
    </row>
    <row r="1743" spans="1:1" x14ac:dyDescent="0.25">
      <c r="A1743" t="s">
        <v>3079</v>
      </c>
    </row>
    <row r="1744" spans="1:1" x14ac:dyDescent="0.25">
      <c r="A1744" t="s">
        <v>3080</v>
      </c>
    </row>
    <row r="1745" spans="1:9" x14ac:dyDescent="0.25">
      <c r="A1745" t="s">
        <v>3081</v>
      </c>
    </row>
    <row r="1746" spans="1:9" x14ac:dyDescent="0.25">
      <c r="A1746" t="s">
        <v>3082</v>
      </c>
    </row>
    <row r="1747" spans="1:9" x14ac:dyDescent="0.25">
      <c r="A1747" t="s">
        <v>3083</v>
      </c>
    </row>
    <row r="1748" spans="1:9" x14ac:dyDescent="0.25">
      <c r="A1748" t="s">
        <v>3084</v>
      </c>
    </row>
    <row r="1749" spans="1:9" x14ac:dyDescent="0.25">
      <c r="A1749" t="s">
        <v>2375</v>
      </c>
    </row>
    <row r="1750" spans="1:9" x14ac:dyDescent="0.25">
      <c r="A1750" t="s">
        <v>3085</v>
      </c>
    </row>
    <row r="1751" spans="1:9" x14ac:dyDescent="0.25">
      <c r="A1751" t="s">
        <v>3086</v>
      </c>
    </row>
    <row r="1752" spans="1:9" x14ac:dyDescent="0.25">
      <c r="A1752" t="s">
        <v>3087</v>
      </c>
    </row>
    <row r="1753" spans="1:9" x14ac:dyDescent="0.25">
      <c r="A1753" t="s">
        <v>3088</v>
      </c>
    </row>
    <row r="1754" spans="1:9" x14ac:dyDescent="0.25">
      <c r="A1754" t="s">
        <v>2378</v>
      </c>
    </row>
    <row r="1755" spans="1:9" x14ac:dyDescent="0.25">
      <c r="A1755" t="s">
        <v>3089</v>
      </c>
    </row>
    <row r="1756" spans="1:9" x14ac:dyDescent="0.25">
      <c r="A1756" t="s">
        <v>3090</v>
      </c>
    </row>
    <row r="1758" spans="1:9" x14ac:dyDescent="0.25">
      <c r="A1758" t="s">
        <v>3091</v>
      </c>
      <c r="B1758" t="s">
        <v>3092</v>
      </c>
      <c r="C1758" t="s">
        <v>3093</v>
      </c>
      <c r="D1758" t="s">
        <v>3094</v>
      </c>
    </row>
    <row r="1760" spans="1:9" x14ac:dyDescent="0.25">
      <c r="A1760" t="s">
        <v>3095</v>
      </c>
      <c r="B1760" t="s">
        <v>3096</v>
      </c>
      <c r="C1760" t="s">
        <v>3097</v>
      </c>
      <c r="D1760" t="s">
        <v>3098</v>
      </c>
      <c r="E1760" t="s">
        <v>3099</v>
      </c>
      <c r="F1760" t="s">
        <v>3100</v>
      </c>
      <c r="G1760" t="s">
        <v>3101</v>
      </c>
      <c r="H1760" t="s">
        <v>3102</v>
      </c>
      <c r="I1760" t="s">
        <v>3103</v>
      </c>
    </row>
    <row r="1762" spans="1:1" x14ac:dyDescent="0.25">
      <c r="A1762" t="s">
        <v>3104</v>
      </c>
    </row>
    <row r="1764" spans="1:1" x14ac:dyDescent="0.25">
      <c r="A1764" t="s">
        <v>3105</v>
      </c>
    </row>
    <row r="1765" spans="1:1" x14ac:dyDescent="0.25">
      <c r="A1765" t="s">
        <v>3106</v>
      </c>
    </row>
    <row r="1766" spans="1:1" x14ac:dyDescent="0.25">
      <c r="A1766" t="s">
        <v>3107</v>
      </c>
    </row>
    <row r="1767" spans="1:1" x14ac:dyDescent="0.25">
      <c r="A1767" t="s">
        <v>3108</v>
      </c>
    </row>
    <row r="1768" spans="1:1" x14ac:dyDescent="0.25">
      <c r="A1768" t="s">
        <v>3109</v>
      </c>
    </row>
    <row r="1769" spans="1:1" x14ac:dyDescent="0.25">
      <c r="A1769" t="s">
        <v>3110</v>
      </c>
    </row>
    <row r="1770" spans="1:1" x14ac:dyDescent="0.25">
      <c r="A1770" t="s">
        <v>3111</v>
      </c>
    </row>
    <row r="1771" spans="1:1" x14ac:dyDescent="0.25">
      <c r="A1771" t="s">
        <v>3112</v>
      </c>
    </row>
    <row r="1772" spans="1:1" x14ac:dyDescent="0.25">
      <c r="A1772" t="s">
        <v>3113</v>
      </c>
    </row>
    <row r="1773" spans="1:1" x14ac:dyDescent="0.25">
      <c r="A1773" t="s">
        <v>3114</v>
      </c>
    </row>
    <row r="1774" spans="1:1" x14ac:dyDescent="0.25">
      <c r="A1774" t="s">
        <v>3115</v>
      </c>
    </row>
    <row r="1775" spans="1:1" x14ac:dyDescent="0.25">
      <c r="A1775" t="s">
        <v>3116</v>
      </c>
    </row>
    <row r="1776" spans="1:1" x14ac:dyDescent="0.25">
      <c r="A1776" t="s">
        <v>3117</v>
      </c>
    </row>
    <row r="1777" spans="1:1" x14ac:dyDescent="0.25">
      <c r="A1777" t="s">
        <v>3118</v>
      </c>
    </row>
    <row r="1778" spans="1:1" x14ac:dyDescent="0.25">
      <c r="A1778" t="s">
        <v>3119</v>
      </c>
    </row>
    <row r="1779" spans="1:1" x14ac:dyDescent="0.25">
      <c r="A1779" t="s">
        <v>3120</v>
      </c>
    </row>
    <row r="1780" spans="1:1" x14ac:dyDescent="0.25">
      <c r="A1780" t="s">
        <v>3121</v>
      </c>
    </row>
    <row r="1781" spans="1:1" x14ac:dyDescent="0.25">
      <c r="A1781" t="s">
        <v>3122</v>
      </c>
    </row>
    <row r="1782" spans="1:1" x14ac:dyDescent="0.25">
      <c r="A1782" t="s">
        <v>3123</v>
      </c>
    </row>
    <row r="1783" spans="1:1" x14ac:dyDescent="0.25">
      <c r="A1783" t="s">
        <v>3124</v>
      </c>
    </row>
    <row r="1784" spans="1:1" x14ac:dyDescent="0.25">
      <c r="A1784" t="s">
        <v>3125</v>
      </c>
    </row>
    <row r="1785" spans="1:1" x14ac:dyDescent="0.25">
      <c r="A1785" t="s">
        <v>3126</v>
      </c>
    </row>
    <row r="1786" spans="1:1" x14ac:dyDescent="0.25">
      <c r="A1786" t="s">
        <v>3127</v>
      </c>
    </row>
    <row r="1787" spans="1:1" x14ac:dyDescent="0.25">
      <c r="A1787" t="s">
        <v>3128</v>
      </c>
    </row>
    <row r="1788" spans="1:1" x14ac:dyDescent="0.25">
      <c r="A1788" t="s">
        <v>3129</v>
      </c>
    </row>
    <row r="1789" spans="1:1" x14ac:dyDescent="0.25">
      <c r="A1789" t="s">
        <v>3130</v>
      </c>
    </row>
    <row r="1790" spans="1:1" x14ac:dyDescent="0.25">
      <c r="A1790" t="s">
        <v>3131</v>
      </c>
    </row>
    <row r="1791" spans="1:1" x14ac:dyDescent="0.25">
      <c r="A1791" t="s">
        <v>3132</v>
      </c>
    </row>
    <row r="1792" spans="1:1" x14ac:dyDescent="0.25">
      <c r="A1792" t="s">
        <v>3133</v>
      </c>
    </row>
    <row r="1793" spans="1:1" x14ac:dyDescent="0.25">
      <c r="A1793" t="s">
        <v>3134</v>
      </c>
    </row>
    <row r="1794" spans="1:1" x14ac:dyDescent="0.25">
      <c r="A1794" t="s">
        <v>3135</v>
      </c>
    </row>
    <row r="1795" spans="1:1" x14ac:dyDescent="0.25">
      <c r="A1795" t="s">
        <v>3136</v>
      </c>
    </row>
    <row r="1796" spans="1:1" x14ac:dyDescent="0.25">
      <c r="A1796" t="s">
        <v>3137</v>
      </c>
    </row>
    <row r="1797" spans="1:1" x14ac:dyDescent="0.25">
      <c r="A1797" t="s">
        <v>3138</v>
      </c>
    </row>
    <row r="1798" spans="1:1" x14ac:dyDescent="0.25">
      <c r="A1798" t="s">
        <v>3139</v>
      </c>
    </row>
    <row r="1799" spans="1:1" x14ac:dyDescent="0.25">
      <c r="A1799" t="s">
        <v>3140</v>
      </c>
    </row>
    <row r="1800" spans="1:1" x14ac:dyDescent="0.25">
      <c r="A1800" t="s">
        <v>3141</v>
      </c>
    </row>
    <row r="1801" spans="1:1" x14ac:dyDescent="0.25">
      <c r="A1801" t="s">
        <v>3142</v>
      </c>
    </row>
    <row r="1802" spans="1:1" x14ac:dyDescent="0.25">
      <c r="A1802" t="s">
        <v>3143</v>
      </c>
    </row>
    <row r="1803" spans="1:1" x14ac:dyDescent="0.25">
      <c r="A1803" t="s">
        <v>3144</v>
      </c>
    </row>
    <row r="1804" spans="1:1" x14ac:dyDescent="0.25">
      <c r="A1804" t="s">
        <v>3145</v>
      </c>
    </row>
    <row r="1806" spans="1:1" x14ac:dyDescent="0.25">
      <c r="A1806" t="s">
        <v>3146</v>
      </c>
    </row>
    <row r="1807" spans="1:1" x14ac:dyDescent="0.25">
      <c r="A1807" t="s">
        <v>3147</v>
      </c>
    </row>
    <row r="1808" spans="1:1" x14ac:dyDescent="0.25">
      <c r="A1808" t="s">
        <v>3148</v>
      </c>
    </row>
    <row r="1809" spans="1:1" x14ac:dyDescent="0.25">
      <c r="A1809" t="s">
        <v>3149</v>
      </c>
    </row>
    <row r="1810" spans="1:1" x14ac:dyDescent="0.25">
      <c r="A1810" t="s">
        <v>3150</v>
      </c>
    </row>
    <row r="1811" spans="1:1" x14ac:dyDescent="0.25">
      <c r="A1811" t="s">
        <v>3151</v>
      </c>
    </row>
    <row r="1812" spans="1:1" x14ac:dyDescent="0.25">
      <c r="A1812" t="s">
        <v>3152</v>
      </c>
    </row>
    <row r="1813" spans="1:1" x14ac:dyDescent="0.25">
      <c r="A1813" t="s">
        <v>3153</v>
      </c>
    </row>
    <row r="1814" spans="1:1" x14ac:dyDescent="0.25">
      <c r="A1814" t="s">
        <v>2755</v>
      </c>
    </row>
    <row r="1815" spans="1:1" x14ac:dyDescent="0.25">
      <c r="A1815" t="s">
        <v>3154</v>
      </c>
    </row>
    <row r="1816" spans="1:1" x14ac:dyDescent="0.25">
      <c r="A1816" t="s">
        <v>3155</v>
      </c>
    </row>
    <row r="1817" spans="1:1" x14ac:dyDescent="0.25">
      <c r="A1817" t="s">
        <v>3156</v>
      </c>
    </row>
    <row r="1818" spans="1:1" x14ac:dyDescent="0.25">
      <c r="A1818" t="s">
        <v>3157</v>
      </c>
    </row>
    <row r="1819" spans="1:1" x14ac:dyDescent="0.25">
      <c r="A1819" t="s">
        <v>3158</v>
      </c>
    </row>
    <row r="1820" spans="1:1" x14ac:dyDescent="0.25">
      <c r="A1820" t="s">
        <v>3159</v>
      </c>
    </row>
    <row r="1821" spans="1:1" x14ac:dyDescent="0.25">
      <c r="A1821" t="s">
        <v>3160</v>
      </c>
    </row>
    <row r="1822" spans="1:1" x14ac:dyDescent="0.25">
      <c r="A1822" t="s">
        <v>3161</v>
      </c>
    </row>
    <row r="1823" spans="1:1" x14ac:dyDescent="0.25">
      <c r="A1823" t="s">
        <v>3162</v>
      </c>
    </row>
    <row r="1824" spans="1:1" x14ac:dyDescent="0.25">
      <c r="A1824" t="s">
        <v>3163</v>
      </c>
    </row>
    <row r="1825" spans="1:1" x14ac:dyDescent="0.25">
      <c r="A1825" t="s">
        <v>3164</v>
      </c>
    </row>
    <row r="1826" spans="1:1" x14ac:dyDescent="0.25">
      <c r="A1826" t="s">
        <v>3165</v>
      </c>
    </row>
    <row r="1827" spans="1:1" x14ac:dyDescent="0.25">
      <c r="A1827" t="s">
        <v>2205</v>
      </c>
    </row>
    <row r="1828" spans="1:1" x14ac:dyDescent="0.25">
      <c r="A1828" t="s">
        <v>3166</v>
      </c>
    </row>
    <row r="1829" spans="1:1" x14ac:dyDescent="0.25">
      <c r="A1829" t="s">
        <v>3167</v>
      </c>
    </row>
    <row r="1830" spans="1:1" x14ac:dyDescent="0.25">
      <c r="A1830" t="s">
        <v>3168</v>
      </c>
    </row>
    <row r="1831" spans="1:1" x14ac:dyDescent="0.25">
      <c r="A1831" t="s">
        <v>3169</v>
      </c>
    </row>
    <row r="1832" spans="1:1" x14ac:dyDescent="0.25">
      <c r="A1832" t="s">
        <v>3170</v>
      </c>
    </row>
    <row r="1833" spans="1:1" x14ac:dyDescent="0.25">
      <c r="A1833" t="s">
        <v>3171</v>
      </c>
    </row>
    <row r="1834" spans="1:1" x14ac:dyDescent="0.25">
      <c r="A1834" t="s">
        <v>3172</v>
      </c>
    </row>
    <row r="1835" spans="1:1" x14ac:dyDescent="0.25">
      <c r="A1835" t="s">
        <v>3173</v>
      </c>
    </row>
    <row r="1836" spans="1:1" x14ac:dyDescent="0.25">
      <c r="A1836" t="s">
        <v>3174</v>
      </c>
    </row>
    <row r="1837" spans="1:1" x14ac:dyDescent="0.25">
      <c r="A1837" t="s">
        <v>3175</v>
      </c>
    </row>
    <row r="1838" spans="1:1" x14ac:dyDescent="0.25">
      <c r="A1838" t="s">
        <v>3176</v>
      </c>
    </row>
    <row r="1839" spans="1:1" x14ac:dyDescent="0.25">
      <c r="A1839" t="s">
        <v>3177</v>
      </c>
    </row>
    <row r="1840" spans="1:1" x14ac:dyDescent="0.25">
      <c r="A1840" t="s">
        <v>3178</v>
      </c>
    </row>
    <row r="1841" spans="1:1" x14ac:dyDescent="0.25">
      <c r="A1841" t="s">
        <v>3179</v>
      </c>
    </row>
    <row r="1843" spans="1:1" x14ac:dyDescent="0.25">
      <c r="A1843" t="s">
        <v>3180</v>
      </c>
    </row>
    <row r="1845" spans="1:1" x14ac:dyDescent="0.25">
      <c r="A1845" t="s">
        <v>3181</v>
      </c>
    </row>
    <row r="1847" spans="1:1" x14ac:dyDescent="0.25">
      <c r="A1847" t="s">
        <v>3182</v>
      </c>
    </row>
    <row r="1849" spans="1:1" x14ac:dyDescent="0.25">
      <c r="A1849" t="s">
        <v>3183</v>
      </c>
    </row>
    <row r="1851" spans="1:1" x14ac:dyDescent="0.25">
      <c r="A1851" t="s">
        <v>2491</v>
      </c>
    </row>
    <row r="1853" spans="1:1" x14ac:dyDescent="0.25">
      <c r="A1853" t="s">
        <v>3184</v>
      </c>
    </row>
    <row r="1855" spans="1:1" x14ac:dyDescent="0.25">
      <c r="A1855" t="s">
        <v>3185</v>
      </c>
    </row>
    <row r="1857" spans="1:1" x14ac:dyDescent="0.25">
      <c r="A1857" t="s">
        <v>2755</v>
      </c>
    </row>
    <row r="1858" spans="1:1" x14ac:dyDescent="0.25">
      <c r="A1858" t="s">
        <v>3186</v>
      </c>
    </row>
    <row r="1859" spans="1:1" x14ac:dyDescent="0.25">
      <c r="A1859" t="s">
        <v>3187</v>
      </c>
    </row>
    <row r="1860" spans="1:1" x14ac:dyDescent="0.25">
      <c r="A1860" t="s">
        <v>3188</v>
      </c>
    </row>
    <row r="1861" spans="1:1" x14ac:dyDescent="0.25">
      <c r="A1861" t="s">
        <v>3189</v>
      </c>
    </row>
    <row r="1862" spans="1:1" x14ac:dyDescent="0.25">
      <c r="A1862" t="s">
        <v>3190</v>
      </c>
    </row>
    <row r="1863" spans="1:1" x14ac:dyDescent="0.25">
      <c r="A1863" t="s">
        <v>3191</v>
      </c>
    </row>
    <row r="1864" spans="1:1" x14ac:dyDescent="0.25">
      <c r="A1864" t="s">
        <v>3192</v>
      </c>
    </row>
    <row r="1865" spans="1:1" x14ac:dyDescent="0.25">
      <c r="A1865" t="s">
        <v>3193</v>
      </c>
    </row>
    <row r="1866" spans="1:1" x14ac:dyDescent="0.25">
      <c r="A1866" t="s">
        <v>3194</v>
      </c>
    </row>
    <row r="1867" spans="1:1" x14ac:dyDescent="0.25">
      <c r="A1867" t="s">
        <v>3195</v>
      </c>
    </row>
    <row r="1868" spans="1:1" x14ac:dyDescent="0.25">
      <c r="A1868" t="s">
        <v>3196</v>
      </c>
    </row>
    <row r="1869" spans="1:1" x14ac:dyDescent="0.25">
      <c r="A1869" t="s">
        <v>3197</v>
      </c>
    </row>
    <row r="1870" spans="1:1" x14ac:dyDescent="0.25">
      <c r="A1870" t="s">
        <v>3198</v>
      </c>
    </row>
    <row r="1871" spans="1:1" x14ac:dyDescent="0.25">
      <c r="A1871" t="s">
        <v>3199</v>
      </c>
    </row>
    <row r="1872" spans="1:1" x14ac:dyDescent="0.25">
      <c r="A1872" t="s">
        <v>3200</v>
      </c>
    </row>
    <row r="1873" spans="1:4" x14ac:dyDescent="0.25">
      <c r="A1873" t="s">
        <v>3201</v>
      </c>
    </row>
    <row r="1874" spans="1:4" x14ac:dyDescent="0.25">
      <c r="A1874" t="s">
        <v>3202</v>
      </c>
    </row>
    <row r="1875" spans="1:4" x14ac:dyDescent="0.25">
      <c r="A1875" t="s">
        <v>3203</v>
      </c>
    </row>
    <row r="1876" spans="1:4" x14ac:dyDescent="0.25">
      <c r="A1876" t="s">
        <v>3204</v>
      </c>
    </row>
    <row r="1877" spans="1:4" x14ac:dyDescent="0.25">
      <c r="A1877" t="s">
        <v>3205</v>
      </c>
    </row>
    <row r="1878" spans="1:4" x14ac:dyDescent="0.25">
      <c r="A1878" t="s">
        <v>3206</v>
      </c>
    </row>
    <row r="1879" spans="1:4" x14ac:dyDescent="0.25">
      <c r="A1879" t="s">
        <v>3207</v>
      </c>
    </row>
    <row r="1880" spans="1:4" x14ac:dyDescent="0.25">
      <c r="A1880" t="s">
        <v>3208</v>
      </c>
    </row>
    <row r="1881" spans="1:4" x14ac:dyDescent="0.25">
      <c r="A1881" t="s">
        <v>3209</v>
      </c>
    </row>
    <row r="1882" spans="1:4" x14ac:dyDescent="0.25">
      <c r="A1882" t="s">
        <v>3210</v>
      </c>
      <c r="B1882" t="s">
        <v>3211</v>
      </c>
      <c r="C1882" t="s">
        <v>3212</v>
      </c>
      <c r="D1882" t="s">
        <v>3213</v>
      </c>
    </row>
    <row r="1884" spans="1:4" x14ac:dyDescent="0.25">
      <c r="A1884" t="s">
        <v>3214</v>
      </c>
    </row>
    <row r="1885" spans="1:4" x14ac:dyDescent="0.25">
      <c r="A1885" t="s">
        <v>1055</v>
      </c>
    </row>
    <row r="1886" spans="1:4" x14ac:dyDescent="0.25">
      <c r="A1886" t="s">
        <v>3215</v>
      </c>
    </row>
    <row r="1888" spans="1:4" x14ac:dyDescent="0.25">
      <c r="A1888" t="s">
        <v>3216</v>
      </c>
    </row>
    <row r="1889" spans="1:1" x14ac:dyDescent="0.25">
      <c r="A1889" t="s">
        <v>3217</v>
      </c>
    </row>
    <row r="1891" spans="1:1" x14ac:dyDescent="0.25">
      <c r="A1891" t="s">
        <v>3218</v>
      </c>
    </row>
    <row r="1892" spans="1:1" x14ac:dyDescent="0.25">
      <c r="A1892" t="s">
        <v>3219</v>
      </c>
    </row>
    <row r="1893" spans="1:1" x14ac:dyDescent="0.25">
      <c r="A1893" t="s">
        <v>3220</v>
      </c>
    </row>
    <row r="1895" spans="1:1" x14ac:dyDescent="0.25">
      <c r="A1895" t="s">
        <v>3221</v>
      </c>
    </row>
    <row r="1896" spans="1:1" x14ac:dyDescent="0.25">
      <c r="A1896" t="s">
        <v>3222</v>
      </c>
    </row>
    <row r="1898" spans="1:1" x14ac:dyDescent="0.25">
      <c r="A1898" t="s">
        <v>3223</v>
      </c>
    </row>
    <row r="1900" spans="1:1" x14ac:dyDescent="0.25">
      <c r="A1900" t="s">
        <v>3224</v>
      </c>
    </row>
    <row r="1902" spans="1:1" x14ac:dyDescent="0.25">
      <c r="A1902" t="s">
        <v>3225</v>
      </c>
    </row>
    <row r="1903" spans="1:1" x14ac:dyDescent="0.25">
      <c r="A1903" t="s">
        <v>3226</v>
      </c>
    </row>
    <row r="1904" spans="1:1" x14ac:dyDescent="0.25">
      <c r="A1904" t="s">
        <v>3227</v>
      </c>
    </row>
    <row r="1905" spans="1:1" x14ac:dyDescent="0.25">
      <c r="A1905" t="s">
        <v>3228</v>
      </c>
    </row>
    <row r="1906" spans="1:1" x14ac:dyDescent="0.25">
      <c r="A1906" t="s">
        <v>3229</v>
      </c>
    </row>
    <row r="1907" spans="1:1" x14ac:dyDescent="0.25">
      <c r="A1907" t="s">
        <v>3230</v>
      </c>
    </row>
    <row r="1908" spans="1:1" x14ac:dyDescent="0.25">
      <c r="A1908" t="s">
        <v>3231</v>
      </c>
    </row>
    <row r="1909" spans="1:1" x14ac:dyDescent="0.25">
      <c r="A1909" t="s">
        <v>3232</v>
      </c>
    </row>
    <row r="1910" spans="1:1" x14ac:dyDescent="0.25">
      <c r="A1910" t="s">
        <v>3233</v>
      </c>
    </row>
    <row r="1911" spans="1:1" x14ac:dyDescent="0.25">
      <c r="A1911" t="s">
        <v>3234</v>
      </c>
    </row>
    <row r="1912" spans="1:1" x14ac:dyDescent="0.25">
      <c r="A1912" t="s">
        <v>922</v>
      </c>
    </row>
    <row r="1914" spans="1:1" x14ac:dyDescent="0.25">
      <c r="A1914" t="s">
        <v>2829</v>
      </c>
    </row>
    <row r="1916" spans="1:1" x14ac:dyDescent="0.25">
      <c r="A1916" t="s">
        <v>3235</v>
      </c>
    </row>
    <row r="1918" spans="1:1" x14ac:dyDescent="0.25">
      <c r="A1918" t="s">
        <v>3236</v>
      </c>
    </row>
    <row r="1920" spans="1:1" x14ac:dyDescent="0.25">
      <c r="A1920" t="s">
        <v>3237</v>
      </c>
    </row>
    <row r="1922" spans="1:1" x14ac:dyDescent="0.25">
      <c r="A1922" t="s">
        <v>3238</v>
      </c>
    </row>
    <row r="1924" spans="1:1" x14ac:dyDescent="0.25">
      <c r="A1924" t="s">
        <v>3239</v>
      </c>
    </row>
    <row r="1926" spans="1:1" x14ac:dyDescent="0.25">
      <c r="A1926" t="s">
        <v>3240</v>
      </c>
    </row>
    <row r="1928" spans="1:1" x14ac:dyDescent="0.25">
      <c r="A1928" t="s">
        <v>3241</v>
      </c>
    </row>
    <row r="1930" spans="1:1" x14ac:dyDescent="0.25">
      <c r="A1930" t="s">
        <v>3242</v>
      </c>
    </row>
    <row r="1932" spans="1:1" x14ac:dyDescent="0.25">
      <c r="A1932" t="s">
        <v>3243</v>
      </c>
    </row>
    <row r="1934" spans="1:1" x14ac:dyDescent="0.25">
      <c r="A1934" t="s">
        <v>3244</v>
      </c>
    </row>
    <row r="1936" spans="1:1" x14ac:dyDescent="0.25">
      <c r="A1936" t="s">
        <v>3245</v>
      </c>
    </row>
    <row r="1938" spans="1:1" x14ac:dyDescent="0.25">
      <c r="A1938" t="s">
        <v>3246</v>
      </c>
    </row>
    <row r="1940" spans="1:1" x14ac:dyDescent="0.25">
      <c r="A1940" t="s">
        <v>3247</v>
      </c>
    </row>
    <row r="1942" spans="1:1" x14ac:dyDescent="0.25">
      <c r="A1942" t="s">
        <v>3248</v>
      </c>
    </row>
    <row r="1944" spans="1:1" x14ac:dyDescent="0.25">
      <c r="A1944" t="s">
        <v>3249</v>
      </c>
    </row>
    <row r="1945" spans="1:1" x14ac:dyDescent="0.25">
      <c r="A1945" t="s">
        <v>3250</v>
      </c>
    </row>
    <row r="1947" spans="1:1" x14ac:dyDescent="0.25">
      <c r="A1947" t="s">
        <v>3251</v>
      </c>
    </row>
    <row r="1948" spans="1:1" x14ac:dyDescent="0.25">
      <c r="A1948" t="s">
        <v>3252</v>
      </c>
    </row>
    <row r="1951" spans="1:1" x14ac:dyDescent="0.25">
      <c r="A1951" t="s">
        <v>3253</v>
      </c>
    </row>
    <row r="1954" spans="1:3" x14ac:dyDescent="0.25">
      <c r="A1954" t="s">
        <v>3254</v>
      </c>
    </row>
    <row r="1955" spans="1:3" x14ac:dyDescent="0.25">
      <c r="A1955" t="s">
        <v>3255</v>
      </c>
    </row>
    <row r="1956" spans="1:3" x14ac:dyDescent="0.25">
      <c r="A1956" t="s">
        <v>3256</v>
      </c>
    </row>
    <row r="1958" spans="1:3" x14ac:dyDescent="0.25">
      <c r="A1958" t="s">
        <v>3257</v>
      </c>
    </row>
    <row r="1959" spans="1:3" x14ac:dyDescent="0.25">
      <c r="A1959" t="s">
        <v>3258</v>
      </c>
    </row>
    <row r="1960" spans="1:3" x14ac:dyDescent="0.25">
      <c r="A1960" t="s">
        <v>3259</v>
      </c>
    </row>
    <row r="1962" spans="1:3" x14ac:dyDescent="0.25">
      <c r="A1962" t="s">
        <v>3260</v>
      </c>
      <c r="B1962" t="s">
        <v>3261</v>
      </c>
      <c r="C1962" t="s">
        <v>3262</v>
      </c>
    </row>
    <row r="1964" spans="1:3" x14ac:dyDescent="0.25">
      <c r="A1964" t="s">
        <v>3263</v>
      </c>
    </row>
    <row r="1966" spans="1:3" x14ac:dyDescent="0.25">
      <c r="A1966" t="s">
        <v>2755</v>
      </c>
    </row>
    <row r="1967" spans="1:3" x14ac:dyDescent="0.25">
      <c r="A1967" t="s">
        <v>3264</v>
      </c>
    </row>
    <row r="1968" spans="1:3" x14ac:dyDescent="0.25">
      <c r="A1968" t="s">
        <v>3265</v>
      </c>
    </row>
    <row r="1969" spans="1:1" x14ac:dyDescent="0.25">
      <c r="A1969" t="s">
        <v>3266</v>
      </c>
    </row>
    <row r="1970" spans="1:1" x14ac:dyDescent="0.25">
      <c r="A1970" t="s">
        <v>3267</v>
      </c>
    </row>
    <row r="1971" spans="1:1" x14ac:dyDescent="0.25">
      <c r="A1971" t="s">
        <v>3268</v>
      </c>
    </row>
    <row r="1973" spans="1:1" x14ac:dyDescent="0.25">
      <c r="A1973" t="s">
        <v>3269</v>
      </c>
    </row>
    <row r="1975" spans="1:1" x14ac:dyDescent="0.25">
      <c r="A1975" t="s">
        <v>3270</v>
      </c>
    </row>
    <row r="1977" spans="1:1" x14ac:dyDescent="0.25">
      <c r="A1977" t="s">
        <v>1932</v>
      </c>
    </row>
    <row r="1978" spans="1:1" x14ac:dyDescent="0.25">
      <c r="A1978" t="s">
        <v>3271</v>
      </c>
    </row>
    <row r="1979" spans="1:1" x14ac:dyDescent="0.25">
      <c r="A1979" t="s">
        <v>3272</v>
      </c>
    </row>
    <row r="1980" spans="1:1" x14ac:dyDescent="0.25">
      <c r="A1980" t="s">
        <v>3273</v>
      </c>
    </row>
    <row r="1981" spans="1:1" x14ac:dyDescent="0.25">
      <c r="A1981" t="s">
        <v>3274</v>
      </c>
    </row>
    <row r="1982" spans="1:1" x14ac:dyDescent="0.25">
      <c r="A1982" t="s">
        <v>3275</v>
      </c>
    </row>
    <row r="1983" spans="1:1" x14ac:dyDescent="0.25">
      <c r="A1983" t="s">
        <v>3276</v>
      </c>
    </row>
    <row r="1984" spans="1:1" x14ac:dyDescent="0.25">
      <c r="A1984" t="s">
        <v>3277</v>
      </c>
    </row>
    <row r="1985" spans="1:2" x14ac:dyDescent="0.25">
      <c r="A1985" t="s">
        <v>3278</v>
      </c>
    </row>
    <row r="1986" spans="1:2" x14ac:dyDescent="0.25">
      <c r="A1986" t="s">
        <v>3279</v>
      </c>
    </row>
    <row r="1987" spans="1:2" x14ac:dyDescent="0.25">
      <c r="A1987" t="s">
        <v>3280</v>
      </c>
    </row>
    <row r="1988" spans="1:2" x14ac:dyDescent="0.25">
      <c r="A1988" t="s">
        <v>3281</v>
      </c>
    </row>
    <row r="1989" spans="1:2" x14ac:dyDescent="0.25">
      <c r="A1989" t="s">
        <v>3282</v>
      </c>
    </row>
    <row r="1990" spans="1:2" x14ac:dyDescent="0.25">
      <c r="A1990" t="s">
        <v>3283</v>
      </c>
      <c r="B1990" t="s">
        <v>3284</v>
      </c>
    </row>
    <row r="1991" spans="1:2" x14ac:dyDescent="0.25">
      <c r="A1991" t="s">
        <v>3285</v>
      </c>
    </row>
    <row r="1992" spans="1:2" x14ac:dyDescent="0.25">
      <c r="A1992" t="s">
        <v>3286</v>
      </c>
    </row>
    <row r="1994" spans="1:2" x14ac:dyDescent="0.25">
      <c r="A1994" t="s">
        <v>3287</v>
      </c>
    </row>
    <row r="1996" spans="1:2" x14ac:dyDescent="0.25">
      <c r="A1996" t="s">
        <v>3288</v>
      </c>
    </row>
    <row r="1998" spans="1:2" x14ac:dyDescent="0.25">
      <c r="A1998" t="s">
        <v>3289</v>
      </c>
    </row>
    <row r="2000" spans="1:2" x14ac:dyDescent="0.25">
      <c r="A2000" t="s">
        <v>3275</v>
      </c>
    </row>
    <row r="2002" spans="1:1" x14ac:dyDescent="0.25">
      <c r="A2002" t="s">
        <v>3290</v>
      </c>
    </row>
    <row r="2004" spans="1:1" x14ac:dyDescent="0.25">
      <c r="A2004" t="s">
        <v>1868</v>
      </c>
    </row>
    <row r="2005" spans="1:1" x14ac:dyDescent="0.25">
      <c r="A2005" t="s">
        <v>3291</v>
      </c>
    </row>
    <row r="2006" spans="1:1" x14ac:dyDescent="0.25">
      <c r="A2006" t="s">
        <v>3292</v>
      </c>
    </row>
    <row r="2007" spans="1:1" x14ac:dyDescent="0.25">
      <c r="A2007" t="s">
        <v>3293</v>
      </c>
    </row>
    <row r="2008" spans="1:1" x14ac:dyDescent="0.25">
      <c r="A2008" t="s">
        <v>3294</v>
      </c>
    </row>
    <row r="2009" spans="1:1" x14ac:dyDescent="0.25">
      <c r="A2009" t="s">
        <v>3295</v>
      </c>
    </row>
    <row r="2010" spans="1:1" x14ac:dyDescent="0.25">
      <c r="A2010" t="s">
        <v>3296</v>
      </c>
    </row>
    <row r="2013" spans="1:1" x14ac:dyDescent="0.25">
      <c r="A2013" t="s">
        <v>3297</v>
      </c>
    </row>
    <row r="2014" spans="1:1" x14ac:dyDescent="0.25">
      <c r="A2014" t="s">
        <v>3298</v>
      </c>
    </row>
    <row r="2015" spans="1:1" x14ac:dyDescent="0.25">
      <c r="A2015" t="s">
        <v>3299</v>
      </c>
    </row>
    <row r="2016" spans="1:1" x14ac:dyDescent="0.25">
      <c r="A2016" t="s">
        <v>3300</v>
      </c>
    </row>
    <row r="2017" spans="1:1" x14ac:dyDescent="0.25">
      <c r="A2017" t="s">
        <v>3301</v>
      </c>
    </row>
    <row r="2018" spans="1:1" x14ac:dyDescent="0.25">
      <c r="A2018" t="s">
        <v>3302</v>
      </c>
    </row>
    <row r="2019" spans="1:1" x14ac:dyDescent="0.25">
      <c r="A2019" t="s">
        <v>3303</v>
      </c>
    </row>
    <row r="2020" spans="1:1" x14ac:dyDescent="0.25">
      <c r="A2020" t="s">
        <v>3304</v>
      </c>
    </row>
    <row r="2021" spans="1:1" x14ac:dyDescent="0.25">
      <c r="A2021" t="s">
        <v>3305</v>
      </c>
    </row>
    <row r="2022" spans="1:1" x14ac:dyDescent="0.25">
      <c r="A2022" t="s">
        <v>3306</v>
      </c>
    </row>
    <row r="2023" spans="1:1" x14ac:dyDescent="0.25">
      <c r="A2023" t="s">
        <v>3307</v>
      </c>
    </row>
    <row r="2025" spans="1:1" x14ac:dyDescent="0.25">
      <c r="A2025" t="s">
        <v>3308</v>
      </c>
    </row>
    <row r="2027" spans="1:1" x14ac:dyDescent="0.25">
      <c r="A2027" t="s">
        <v>3309</v>
      </c>
    </row>
    <row r="2029" spans="1:1" x14ac:dyDescent="0.25">
      <c r="A2029" t="s">
        <v>3310</v>
      </c>
    </row>
    <row r="2030" spans="1:1" x14ac:dyDescent="0.25">
      <c r="A2030" t="s">
        <v>3311</v>
      </c>
    </row>
    <row r="2031" spans="1:1" x14ac:dyDescent="0.25">
      <c r="A2031" t="s">
        <v>3312</v>
      </c>
    </row>
    <row r="2032" spans="1:1" x14ac:dyDescent="0.25">
      <c r="A2032" t="s">
        <v>3313</v>
      </c>
    </row>
    <row r="2034" spans="1:1" x14ac:dyDescent="0.25">
      <c r="A2034" t="s">
        <v>3314</v>
      </c>
    </row>
    <row r="2036" spans="1:1" x14ac:dyDescent="0.25">
      <c r="A2036" t="s">
        <v>3315</v>
      </c>
    </row>
    <row r="2038" spans="1:1" x14ac:dyDescent="0.25">
      <c r="A2038" t="s">
        <v>3316</v>
      </c>
    </row>
    <row r="2040" spans="1:1" x14ac:dyDescent="0.25">
      <c r="A2040" t="s">
        <v>3317</v>
      </c>
    </row>
    <row r="2041" spans="1:1" x14ac:dyDescent="0.25">
      <c r="A2041" t="s">
        <v>3318</v>
      </c>
    </row>
    <row r="2042" spans="1:1" x14ac:dyDescent="0.25">
      <c r="A2042" t="s">
        <v>3319</v>
      </c>
    </row>
    <row r="2043" spans="1:1" x14ac:dyDescent="0.25">
      <c r="A2043" t="s">
        <v>3320</v>
      </c>
    </row>
    <row r="2044" spans="1:1" x14ac:dyDescent="0.25">
      <c r="A2044" t="s">
        <v>3321</v>
      </c>
    </row>
    <row r="2045" spans="1:1" x14ac:dyDescent="0.25">
      <c r="A2045" t="s">
        <v>3322</v>
      </c>
    </row>
    <row r="2047" spans="1:1" x14ac:dyDescent="0.25">
      <c r="A2047" t="s">
        <v>1868</v>
      </c>
    </row>
    <row r="2048" spans="1:1" x14ac:dyDescent="0.25">
      <c r="A2048" t="s">
        <v>3323</v>
      </c>
    </row>
    <row r="2049" spans="1:4" x14ac:dyDescent="0.25">
      <c r="A2049" t="s">
        <v>3324</v>
      </c>
    </row>
    <row r="2050" spans="1:4" x14ac:dyDescent="0.25">
      <c r="A2050" t="s">
        <v>3325</v>
      </c>
    </row>
    <row r="2051" spans="1:4" x14ac:dyDescent="0.25">
      <c r="A2051" t="s">
        <v>3326</v>
      </c>
    </row>
    <row r="2052" spans="1:4" x14ac:dyDescent="0.25">
      <c r="A2052" t="s">
        <v>3327</v>
      </c>
    </row>
    <row r="2053" spans="1:4" x14ac:dyDescent="0.25">
      <c r="A2053" t="s">
        <v>3328</v>
      </c>
    </row>
    <row r="2054" spans="1:4" x14ac:dyDescent="0.25">
      <c r="A2054" t="s">
        <v>2453</v>
      </c>
    </row>
    <row r="2055" spans="1:4" x14ac:dyDescent="0.25">
      <c r="A2055" t="s">
        <v>3329</v>
      </c>
      <c r="B2055" t="s">
        <v>3330</v>
      </c>
    </row>
    <row r="2056" spans="1:4" x14ac:dyDescent="0.25">
      <c r="A2056" t="s">
        <v>3331</v>
      </c>
    </row>
    <row r="2057" spans="1:4" x14ac:dyDescent="0.25">
      <c r="A2057" t="s">
        <v>3332</v>
      </c>
    </row>
    <row r="2058" spans="1:4" x14ac:dyDescent="0.25">
      <c r="A2058" t="s">
        <v>3333</v>
      </c>
    </row>
    <row r="2059" spans="1:4" x14ac:dyDescent="0.25">
      <c r="A2059" t="s">
        <v>3334</v>
      </c>
    </row>
    <row r="2060" spans="1:4" x14ac:dyDescent="0.25">
      <c r="A2060" t="s">
        <v>3335</v>
      </c>
    </row>
    <row r="2061" spans="1:4" x14ac:dyDescent="0.25">
      <c r="A2061" t="s">
        <v>1818</v>
      </c>
    </row>
    <row r="2062" spans="1:4" x14ac:dyDescent="0.25">
      <c r="A2062" t="s">
        <v>3336</v>
      </c>
    </row>
    <row r="2063" spans="1:4" x14ac:dyDescent="0.25">
      <c r="A2063" t="s">
        <v>3337</v>
      </c>
    </row>
    <row r="2064" spans="1:4" x14ac:dyDescent="0.25">
      <c r="A2064" t="s">
        <v>3338</v>
      </c>
      <c r="B2064" t="s">
        <v>3339</v>
      </c>
      <c r="C2064" t="s">
        <v>3340</v>
      </c>
      <c r="D2064" t="s">
        <v>3341</v>
      </c>
    </row>
    <row r="2065" spans="1:1" x14ac:dyDescent="0.25">
      <c r="A2065" t="s">
        <v>3342</v>
      </c>
    </row>
    <row r="2066" spans="1:1" x14ac:dyDescent="0.25">
      <c r="A2066" t="s">
        <v>3343</v>
      </c>
    </row>
    <row r="2067" spans="1:1" x14ac:dyDescent="0.25">
      <c r="A2067" t="s">
        <v>3344</v>
      </c>
    </row>
    <row r="2069" spans="1:1" x14ac:dyDescent="0.25">
      <c r="A2069" t="s">
        <v>3345</v>
      </c>
    </row>
    <row r="2071" spans="1:1" x14ac:dyDescent="0.25">
      <c r="A2071" t="s">
        <v>3346</v>
      </c>
    </row>
    <row r="2073" spans="1:1" x14ac:dyDescent="0.25">
      <c r="A2073" t="s">
        <v>3347</v>
      </c>
    </row>
    <row r="2075" spans="1:1" x14ac:dyDescent="0.25">
      <c r="A2075" t="s">
        <v>3348</v>
      </c>
    </row>
    <row r="2077" spans="1:1" x14ac:dyDescent="0.25">
      <c r="A2077" t="s">
        <v>3349</v>
      </c>
    </row>
    <row r="2079" spans="1:1" x14ac:dyDescent="0.25">
      <c r="A2079" t="s">
        <v>3350</v>
      </c>
    </row>
    <row r="2081" spans="1:1" x14ac:dyDescent="0.25">
      <c r="A2081" t="s">
        <v>3351</v>
      </c>
    </row>
    <row r="2083" spans="1:1" x14ac:dyDescent="0.25">
      <c r="A2083" t="s">
        <v>3352</v>
      </c>
    </row>
    <row r="2085" spans="1:1" x14ac:dyDescent="0.25">
      <c r="A2085" t="s">
        <v>3353</v>
      </c>
    </row>
    <row r="2087" spans="1:1" x14ac:dyDescent="0.25">
      <c r="A2087" t="s">
        <v>3354</v>
      </c>
    </row>
    <row r="2088" spans="1:1" x14ac:dyDescent="0.25">
      <c r="A2088" t="s">
        <v>3355</v>
      </c>
    </row>
    <row r="2089" spans="1:1" x14ac:dyDescent="0.25">
      <c r="A2089" t="s">
        <v>3356</v>
      </c>
    </row>
    <row r="2091" spans="1:1" x14ac:dyDescent="0.25">
      <c r="A2091" t="s">
        <v>3357</v>
      </c>
    </row>
    <row r="2093" spans="1:1" x14ac:dyDescent="0.25">
      <c r="A2093" t="s">
        <v>3358</v>
      </c>
    </row>
    <row r="2095" spans="1:1" x14ac:dyDescent="0.25">
      <c r="A2095" t="s">
        <v>3359</v>
      </c>
    </row>
    <row r="2097" spans="1:1" x14ac:dyDescent="0.25">
      <c r="A2097" t="s">
        <v>3360</v>
      </c>
    </row>
    <row r="2099" spans="1:1" x14ac:dyDescent="0.25">
      <c r="A2099" t="s">
        <v>3361</v>
      </c>
    </row>
    <row r="2101" spans="1:1" x14ac:dyDescent="0.25">
      <c r="A2101" t="s">
        <v>3362</v>
      </c>
    </row>
    <row r="2102" spans="1:1" x14ac:dyDescent="0.25">
      <c r="A2102" t="s">
        <v>3363</v>
      </c>
    </row>
    <row r="2103" spans="1:1" x14ac:dyDescent="0.25">
      <c r="A2103" t="s">
        <v>3364</v>
      </c>
    </row>
    <row r="2104" spans="1:1" x14ac:dyDescent="0.25">
      <c r="A2104" t="s">
        <v>3365</v>
      </c>
    </row>
    <row r="2105" spans="1:1" x14ac:dyDescent="0.25">
      <c r="A2105" t="s">
        <v>3366</v>
      </c>
    </row>
    <row r="2106" spans="1:1" x14ac:dyDescent="0.25">
      <c r="A2106" t="s">
        <v>3367</v>
      </c>
    </row>
    <row r="2107" spans="1:1" x14ac:dyDescent="0.25">
      <c r="A2107" t="s">
        <v>3368</v>
      </c>
    </row>
    <row r="2108" spans="1:1" x14ac:dyDescent="0.25">
      <c r="A2108" t="s">
        <v>3369</v>
      </c>
    </row>
    <row r="2109" spans="1:1" x14ac:dyDescent="0.25">
      <c r="A2109" t="s">
        <v>3370</v>
      </c>
    </row>
    <row r="2111" spans="1:1" x14ac:dyDescent="0.25">
      <c r="A2111" t="s">
        <v>3371</v>
      </c>
    </row>
    <row r="2113" spans="1:1" x14ac:dyDescent="0.25">
      <c r="A2113" t="s">
        <v>3372</v>
      </c>
    </row>
    <row r="2115" spans="1:1" x14ac:dyDescent="0.25">
      <c r="A2115" t="s">
        <v>3373</v>
      </c>
    </row>
    <row r="2116" spans="1:1" x14ac:dyDescent="0.25">
      <c r="A2116" t="s">
        <v>3374</v>
      </c>
    </row>
    <row r="2117" spans="1:1" x14ac:dyDescent="0.25">
      <c r="A2117" t="s">
        <v>3375</v>
      </c>
    </row>
    <row r="2118" spans="1:1" x14ac:dyDescent="0.25">
      <c r="A2118" t="s">
        <v>3376</v>
      </c>
    </row>
    <row r="2119" spans="1:1" x14ac:dyDescent="0.25">
      <c r="A2119" t="s">
        <v>3377</v>
      </c>
    </row>
    <row r="2120" spans="1:1" x14ac:dyDescent="0.25">
      <c r="A2120" t="s">
        <v>3378</v>
      </c>
    </row>
    <row r="2121" spans="1:1" x14ac:dyDescent="0.25">
      <c r="A2121" t="s">
        <v>3379</v>
      </c>
    </row>
    <row r="2122" spans="1:1" x14ac:dyDescent="0.25">
      <c r="A2122" t="s">
        <v>3380</v>
      </c>
    </row>
    <row r="2123" spans="1:1" x14ac:dyDescent="0.25">
      <c r="A2123" t="s">
        <v>3381</v>
      </c>
    </row>
    <row r="2124" spans="1:1" x14ac:dyDescent="0.25">
      <c r="A2124" t="s">
        <v>3382</v>
      </c>
    </row>
    <row r="2125" spans="1:1" x14ac:dyDescent="0.25">
      <c r="A2125" t="s">
        <v>3383</v>
      </c>
    </row>
    <row r="2126" spans="1:1" x14ac:dyDescent="0.25">
      <c r="A2126" t="s">
        <v>3384</v>
      </c>
    </row>
    <row r="2127" spans="1:1" x14ac:dyDescent="0.25">
      <c r="A2127" t="s">
        <v>3385</v>
      </c>
    </row>
    <row r="2128" spans="1:1" x14ac:dyDescent="0.25">
      <c r="A2128" t="s">
        <v>3386</v>
      </c>
    </row>
    <row r="2129" spans="1:2" x14ac:dyDescent="0.25">
      <c r="A2129" t="s">
        <v>3387</v>
      </c>
    </row>
    <row r="2131" spans="1:2" x14ac:dyDescent="0.25">
      <c r="A2131" t="s">
        <v>3388</v>
      </c>
    </row>
    <row r="2133" spans="1:2" x14ac:dyDescent="0.25">
      <c r="A2133" t="s">
        <v>3389</v>
      </c>
      <c r="B2133" t="s">
        <v>3390</v>
      </c>
    </row>
    <row r="2135" spans="1:2" x14ac:dyDescent="0.25">
      <c r="A2135" t="s">
        <v>1868</v>
      </c>
    </row>
    <row r="2136" spans="1:2" x14ac:dyDescent="0.25">
      <c r="A2136" t="s">
        <v>3391</v>
      </c>
    </row>
    <row r="2138" spans="1:2" x14ac:dyDescent="0.25">
      <c r="A2138" t="s">
        <v>2453</v>
      </c>
    </row>
    <row r="2140" spans="1:2" x14ac:dyDescent="0.25">
      <c r="A2140" t="s">
        <v>2578</v>
      </c>
    </row>
    <row r="2141" spans="1:2" x14ac:dyDescent="0.25">
      <c r="A2141" t="s">
        <v>3392</v>
      </c>
    </row>
    <row r="2142" spans="1:2" x14ac:dyDescent="0.25">
      <c r="A2142" t="s">
        <v>3393</v>
      </c>
    </row>
    <row r="2143" spans="1:2" x14ac:dyDescent="0.25">
      <c r="A2143" t="s">
        <v>3394</v>
      </c>
    </row>
    <row r="2144" spans="1:2" x14ac:dyDescent="0.25">
      <c r="A2144" t="s">
        <v>2844</v>
      </c>
    </row>
    <row r="2145" spans="1:1" x14ac:dyDescent="0.25">
      <c r="A2145" t="s">
        <v>3395</v>
      </c>
    </row>
    <row r="2146" spans="1:1" x14ac:dyDescent="0.25">
      <c r="A2146" t="s">
        <v>3396</v>
      </c>
    </row>
    <row r="2147" spans="1:1" x14ac:dyDescent="0.25">
      <c r="A2147" t="s">
        <v>3397</v>
      </c>
    </row>
    <row r="2148" spans="1:1" x14ac:dyDescent="0.25">
      <c r="A2148" t="s">
        <v>3398</v>
      </c>
    </row>
    <row r="2149" spans="1:1" x14ac:dyDescent="0.25">
      <c r="A2149" t="s">
        <v>3399</v>
      </c>
    </row>
    <row r="2150" spans="1:1" x14ac:dyDescent="0.25">
      <c r="A2150" t="s">
        <v>3400</v>
      </c>
    </row>
    <row r="2151" spans="1:1" x14ac:dyDescent="0.25">
      <c r="A2151" t="s">
        <v>3401</v>
      </c>
    </row>
    <row r="2152" spans="1:1" x14ac:dyDescent="0.25">
      <c r="A2152" t="s">
        <v>3402</v>
      </c>
    </row>
    <row r="2153" spans="1:1" x14ac:dyDescent="0.25">
      <c r="A2153" t="s">
        <v>3403</v>
      </c>
    </row>
    <row r="2154" spans="1:1" x14ac:dyDescent="0.25">
      <c r="A2154" t="s">
        <v>3404</v>
      </c>
    </row>
    <row r="2156" spans="1:1" x14ac:dyDescent="0.25">
      <c r="A2156" t="s">
        <v>3405</v>
      </c>
    </row>
    <row r="2158" spans="1:1" x14ac:dyDescent="0.25">
      <c r="A2158" t="s">
        <v>3406</v>
      </c>
    </row>
    <row r="2160" spans="1:1" x14ac:dyDescent="0.25">
      <c r="A2160" t="s">
        <v>3407</v>
      </c>
    </row>
    <row r="2162" spans="1:1" x14ac:dyDescent="0.25">
      <c r="A2162" t="s">
        <v>3408</v>
      </c>
    </row>
    <row r="2164" spans="1:1" x14ac:dyDescent="0.25">
      <c r="A2164" t="s">
        <v>3409</v>
      </c>
    </row>
    <row r="2166" spans="1:1" x14ac:dyDescent="0.25">
      <c r="A2166" t="s">
        <v>3410</v>
      </c>
    </row>
    <row r="2168" spans="1:1" x14ac:dyDescent="0.25">
      <c r="A2168" t="s">
        <v>3411</v>
      </c>
    </row>
    <row r="2170" spans="1:1" x14ac:dyDescent="0.25">
      <c r="A2170" t="s">
        <v>3412</v>
      </c>
    </row>
    <row r="2172" spans="1:1" x14ac:dyDescent="0.25">
      <c r="A2172" t="s">
        <v>3413</v>
      </c>
    </row>
    <row r="2174" spans="1:1" x14ac:dyDescent="0.25">
      <c r="A2174" t="s">
        <v>3414</v>
      </c>
    </row>
    <row r="2176" spans="1:1" x14ac:dyDescent="0.25">
      <c r="A2176" t="s">
        <v>3415</v>
      </c>
    </row>
    <row r="2177" spans="1:1" x14ac:dyDescent="0.25">
      <c r="A2177" t="s">
        <v>3416</v>
      </c>
    </row>
    <row r="2178" spans="1:1" x14ac:dyDescent="0.25">
      <c r="A2178" t="s">
        <v>3417</v>
      </c>
    </row>
    <row r="2180" spans="1:1" x14ac:dyDescent="0.25">
      <c r="A2180" t="s">
        <v>2960</v>
      </c>
    </row>
    <row r="2181" spans="1:1" x14ac:dyDescent="0.25">
      <c r="A2181" t="s">
        <v>2961</v>
      </c>
    </row>
    <row r="2182" spans="1:1" x14ac:dyDescent="0.25">
      <c r="A2182" t="s">
        <v>2962</v>
      </c>
    </row>
    <row r="2183" spans="1:1" x14ac:dyDescent="0.25">
      <c r="A2183" t="s">
        <v>2963</v>
      </c>
    </row>
    <row r="2184" spans="1:1" x14ac:dyDescent="0.25">
      <c r="A2184" t="s">
        <v>2964</v>
      </c>
    </row>
    <row r="2185" spans="1:1" x14ac:dyDescent="0.25">
      <c r="A2185" t="s">
        <v>2965</v>
      </c>
    </row>
    <row r="2186" spans="1:1" x14ac:dyDescent="0.25">
      <c r="A2186" t="s">
        <v>3418</v>
      </c>
    </row>
    <row r="2187" spans="1:1" x14ac:dyDescent="0.25">
      <c r="A2187" t="s">
        <v>2967</v>
      </c>
    </row>
    <row r="2188" spans="1:1" x14ac:dyDescent="0.25">
      <c r="A2188" t="s">
        <v>2968</v>
      </c>
    </row>
    <row r="2189" spans="1:1" x14ac:dyDescent="0.25">
      <c r="A2189" t="s">
        <v>2969</v>
      </c>
    </row>
    <row r="2190" spans="1:1" x14ac:dyDescent="0.25">
      <c r="A2190" t="s">
        <v>2970</v>
      </c>
    </row>
    <row r="2191" spans="1:1" x14ac:dyDescent="0.25">
      <c r="A2191" t="s">
        <v>2971</v>
      </c>
    </row>
    <row r="2192" spans="1:1" x14ac:dyDescent="0.25">
      <c r="A2192" t="s">
        <v>2972</v>
      </c>
    </row>
    <row r="2193" spans="1:1" x14ac:dyDescent="0.25">
      <c r="A2193" t="s">
        <v>2973</v>
      </c>
    </row>
    <row r="2194" spans="1:1" x14ac:dyDescent="0.25">
      <c r="A2194" t="s">
        <v>3419</v>
      </c>
    </row>
    <row r="2195" spans="1:1" x14ac:dyDescent="0.25">
      <c r="A2195" t="s">
        <v>3420</v>
      </c>
    </row>
    <row r="2196" spans="1:1" x14ac:dyDescent="0.25">
      <c r="A2196" t="s">
        <v>3421</v>
      </c>
    </row>
    <row r="2197" spans="1:1" x14ac:dyDescent="0.25">
      <c r="A2197" t="s">
        <v>3422</v>
      </c>
    </row>
    <row r="2198" spans="1:1" x14ac:dyDescent="0.25">
      <c r="A2198" t="s">
        <v>2978</v>
      </c>
    </row>
    <row r="2199" spans="1:1" x14ac:dyDescent="0.25">
      <c r="A2199" t="s">
        <v>3423</v>
      </c>
    </row>
    <row r="2200" spans="1:1" x14ac:dyDescent="0.25">
      <c r="A2200" t="s">
        <v>2980</v>
      </c>
    </row>
    <row r="2201" spans="1:1" x14ac:dyDescent="0.25">
      <c r="A2201" t="s">
        <v>3424</v>
      </c>
    </row>
    <row r="2202" spans="1:1" x14ac:dyDescent="0.25">
      <c r="A2202" t="s">
        <v>3425</v>
      </c>
    </row>
    <row r="2203" spans="1:1" x14ac:dyDescent="0.25">
      <c r="A2203" t="s">
        <v>3426</v>
      </c>
    </row>
    <row r="2204" spans="1:1" x14ac:dyDescent="0.25">
      <c r="A2204" t="s">
        <v>2984</v>
      </c>
    </row>
    <row r="2205" spans="1:1" x14ac:dyDescent="0.25">
      <c r="A2205" t="s">
        <v>2985</v>
      </c>
    </row>
    <row r="2206" spans="1:1" x14ac:dyDescent="0.25">
      <c r="A2206" t="s">
        <v>2986</v>
      </c>
    </row>
    <row r="2207" spans="1:1" x14ac:dyDescent="0.25">
      <c r="A2207" t="s">
        <v>2987</v>
      </c>
    </row>
    <row r="2209" spans="1:1" x14ac:dyDescent="0.25">
      <c r="A2209" t="s">
        <v>2988</v>
      </c>
    </row>
    <row r="2211" spans="1:1" x14ac:dyDescent="0.25">
      <c r="A2211" t="s">
        <v>2989</v>
      </c>
    </row>
    <row r="2213" spans="1:1" x14ac:dyDescent="0.25">
      <c r="A2213" t="s">
        <v>2990</v>
      </c>
    </row>
    <row r="2215" spans="1:1" x14ac:dyDescent="0.25">
      <c r="A2215" t="s">
        <v>2991</v>
      </c>
    </row>
    <row r="2217" spans="1:1" x14ac:dyDescent="0.25">
      <c r="A2217" t="s">
        <v>2992</v>
      </c>
    </row>
    <row r="2219" spans="1:1" x14ac:dyDescent="0.25">
      <c r="A2219" t="s">
        <v>2993</v>
      </c>
    </row>
    <row r="2221" spans="1:1" x14ac:dyDescent="0.25">
      <c r="A2221" t="s">
        <v>2994</v>
      </c>
    </row>
    <row r="2223" spans="1:1" x14ac:dyDescent="0.25">
      <c r="A2223" t="s">
        <v>2995</v>
      </c>
    </row>
    <row r="2225" spans="1:1" x14ac:dyDescent="0.25">
      <c r="A2225" t="s">
        <v>2996</v>
      </c>
    </row>
    <row r="2226" spans="1:1" x14ac:dyDescent="0.25">
      <c r="A2226" t="s">
        <v>3427</v>
      </c>
    </row>
    <row r="2227" spans="1:1" x14ac:dyDescent="0.25">
      <c r="A2227" t="s">
        <v>3428</v>
      </c>
    </row>
    <row r="2229" spans="1:1" x14ac:dyDescent="0.25">
      <c r="A2229" t="s">
        <v>3429</v>
      </c>
    </row>
    <row r="2231" spans="1:1" x14ac:dyDescent="0.25">
      <c r="A2231" t="s">
        <v>3430</v>
      </c>
    </row>
    <row r="2233" spans="1:1" x14ac:dyDescent="0.25">
      <c r="A2233" t="s">
        <v>750</v>
      </c>
    </row>
    <row r="2236" spans="1:1" x14ac:dyDescent="0.25">
      <c r="A2236" t="s">
        <v>3431</v>
      </c>
    </row>
    <row r="2238" spans="1:1" x14ac:dyDescent="0.25">
      <c r="A2238" t="s">
        <v>1868</v>
      </c>
    </row>
    <row r="2239" spans="1:1" x14ac:dyDescent="0.25">
      <c r="A2239" t="s">
        <v>3432</v>
      </c>
    </row>
    <row r="2240" spans="1:1" x14ac:dyDescent="0.25">
      <c r="A2240" t="s">
        <v>3433</v>
      </c>
    </row>
    <row r="2241" spans="1:1" x14ac:dyDescent="0.25">
      <c r="A2241" t="s">
        <v>3434</v>
      </c>
    </row>
    <row r="2242" spans="1:1" x14ac:dyDescent="0.25">
      <c r="A2242" t="s">
        <v>3435</v>
      </c>
    </row>
    <row r="2243" spans="1:1" x14ac:dyDescent="0.25">
      <c r="A2243" t="s">
        <v>3436</v>
      </c>
    </row>
    <row r="2244" spans="1:1" x14ac:dyDescent="0.25">
      <c r="A2244" t="s">
        <v>3437</v>
      </c>
    </row>
    <row r="2245" spans="1:1" x14ac:dyDescent="0.25">
      <c r="A2245" t="s">
        <v>3438</v>
      </c>
    </row>
    <row r="2246" spans="1:1" x14ac:dyDescent="0.25">
      <c r="A2246" t="s">
        <v>3439</v>
      </c>
    </row>
    <row r="2247" spans="1:1" x14ac:dyDescent="0.25">
      <c r="A2247" t="s">
        <v>3440</v>
      </c>
    </row>
    <row r="2248" spans="1:1" x14ac:dyDescent="0.25">
      <c r="A2248" t="s">
        <v>3441</v>
      </c>
    </row>
    <row r="2249" spans="1:1" x14ac:dyDescent="0.25">
      <c r="A2249" t="s">
        <v>3442</v>
      </c>
    </row>
    <row r="2250" spans="1:1" x14ac:dyDescent="0.25">
      <c r="A2250" t="s">
        <v>3443</v>
      </c>
    </row>
    <row r="2253" spans="1:1" x14ac:dyDescent="0.25">
      <c r="A2253" t="s">
        <v>3444</v>
      </c>
    </row>
    <row r="2254" spans="1:1" x14ac:dyDescent="0.25">
      <c r="A2254" t="s">
        <v>3445</v>
      </c>
    </row>
    <row r="2255" spans="1:1" x14ac:dyDescent="0.25">
      <c r="A2255" t="s">
        <v>3446</v>
      </c>
    </row>
    <row r="2256" spans="1:1" x14ac:dyDescent="0.25">
      <c r="A2256" t="s">
        <v>3447</v>
      </c>
    </row>
    <row r="2257" spans="1:1" x14ac:dyDescent="0.25">
      <c r="A2257" t="s">
        <v>3448</v>
      </c>
    </row>
    <row r="2258" spans="1:1" x14ac:dyDescent="0.25">
      <c r="A2258" t="s">
        <v>3449</v>
      </c>
    </row>
    <row r="2259" spans="1:1" x14ac:dyDescent="0.25">
      <c r="A2259" t="s">
        <v>3450</v>
      </c>
    </row>
    <row r="2260" spans="1:1" x14ac:dyDescent="0.25">
      <c r="A2260" t="s">
        <v>3451</v>
      </c>
    </row>
    <row r="2261" spans="1:1" x14ac:dyDescent="0.25">
      <c r="A2261" t="s">
        <v>3452</v>
      </c>
    </row>
    <row r="2262" spans="1:1" x14ac:dyDescent="0.25">
      <c r="A2262" t="s">
        <v>3453</v>
      </c>
    </row>
    <row r="2263" spans="1:1" x14ac:dyDescent="0.25">
      <c r="A2263" t="s">
        <v>3454</v>
      </c>
    </row>
    <row r="2264" spans="1:1" x14ac:dyDescent="0.25">
      <c r="A2264" t="s">
        <v>2788</v>
      </c>
    </row>
    <row r="2267" spans="1:1" x14ac:dyDescent="0.25">
      <c r="A2267" t="s">
        <v>3455</v>
      </c>
    </row>
    <row r="2268" spans="1:1" x14ac:dyDescent="0.25">
      <c r="A2268" t="s">
        <v>3456</v>
      </c>
    </row>
    <row r="2269" spans="1:1" x14ac:dyDescent="0.25">
      <c r="A2269" t="s">
        <v>3457</v>
      </c>
    </row>
    <row r="2270" spans="1:1" x14ac:dyDescent="0.25">
      <c r="A2270" t="s">
        <v>3458</v>
      </c>
    </row>
    <row r="2273" spans="1:1" x14ac:dyDescent="0.25">
      <c r="A2273" t="s">
        <v>3459</v>
      </c>
    </row>
    <row r="2275" spans="1:1" x14ac:dyDescent="0.25">
      <c r="A2275" t="s">
        <v>3460</v>
      </c>
    </row>
    <row r="2277" spans="1:1" x14ac:dyDescent="0.25">
      <c r="A2277" t="s">
        <v>3461</v>
      </c>
    </row>
    <row r="2279" spans="1:1" x14ac:dyDescent="0.25">
      <c r="A2279" t="s">
        <v>3462</v>
      </c>
    </row>
    <row r="2281" spans="1:1" x14ac:dyDescent="0.25">
      <c r="A2281" t="s">
        <v>3463</v>
      </c>
    </row>
    <row r="2284" spans="1:1" x14ac:dyDescent="0.25">
      <c r="A2284" t="s">
        <v>3464</v>
      </c>
    </row>
    <row r="2286" spans="1:1" x14ac:dyDescent="0.25">
      <c r="A2286" t="s">
        <v>3465</v>
      </c>
    </row>
    <row r="2288" spans="1:1" x14ac:dyDescent="0.25">
      <c r="A2288" t="s">
        <v>2755</v>
      </c>
    </row>
    <row r="2289" spans="1:1" x14ac:dyDescent="0.25">
      <c r="A2289" t="s">
        <v>3466</v>
      </c>
    </row>
    <row r="2290" spans="1:1" x14ac:dyDescent="0.25">
      <c r="A2290" t="s">
        <v>3467</v>
      </c>
    </row>
    <row r="2291" spans="1:1" x14ac:dyDescent="0.25">
      <c r="A2291" t="s">
        <v>3468</v>
      </c>
    </row>
    <row r="2292" spans="1:1" x14ac:dyDescent="0.25">
      <c r="A2292" t="s">
        <v>3469</v>
      </c>
    </row>
    <row r="2293" spans="1:1" x14ac:dyDescent="0.25">
      <c r="A2293" t="s">
        <v>3470</v>
      </c>
    </row>
    <row r="2294" spans="1:1" x14ac:dyDescent="0.25">
      <c r="A2294" t="s">
        <v>3471</v>
      </c>
    </row>
    <row r="2295" spans="1:1" x14ac:dyDescent="0.25">
      <c r="A2295" t="s">
        <v>3472</v>
      </c>
    </row>
    <row r="2296" spans="1:1" x14ac:dyDescent="0.25">
      <c r="A2296" t="s">
        <v>3473</v>
      </c>
    </row>
    <row r="2297" spans="1:1" x14ac:dyDescent="0.25">
      <c r="A2297" t="s">
        <v>2205</v>
      </c>
    </row>
    <row r="2298" spans="1:1" x14ac:dyDescent="0.25">
      <c r="A2298" t="s">
        <v>3474</v>
      </c>
    </row>
    <row r="2299" spans="1:1" x14ac:dyDescent="0.25">
      <c r="A2299" t="s">
        <v>3475</v>
      </c>
    </row>
    <row r="2300" spans="1:1" x14ac:dyDescent="0.25">
      <c r="A2300" t="s">
        <v>3476</v>
      </c>
    </row>
    <row r="2301" spans="1:1" x14ac:dyDescent="0.25">
      <c r="A2301" t="s">
        <v>3477</v>
      </c>
    </row>
    <row r="2302" spans="1:1" x14ac:dyDescent="0.25">
      <c r="A2302" t="s">
        <v>3478</v>
      </c>
    </row>
    <row r="2303" spans="1:1" x14ac:dyDescent="0.25">
      <c r="A2303" t="s">
        <v>3479</v>
      </c>
    </row>
    <row r="2304" spans="1:1" x14ac:dyDescent="0.25">
      <c r="A2304" t="s">
        <v>3480</v>
      </c>
    </row>
    <row r="2305" spans="1:2" x14ac:dyDescent="0.25">
      <c r="A2305" t="s">
        <v>3481</v>
      </c>
    </row>
    <row r="2306" spans="1:2" x14ac:dyDescent="0.25">
      <c r="A2306" t="s">
        <v>3482</v>
      </c>
    </row>
    <row r="2307" spans="1:2" x14ac:dyDescent="0.25">
      <c r="A2307" t="s">
        <v>3483</v>
      </c>
    </row>
    <row r="2308" spans="1:2" x14ac:dyDescent="0.25">
      <c r="A2308" t="s">
        <v>3484</v>
      </c>
    </row>
    <row r="2309" spans="1:2" x14ac:dyDescent="0.25">
      <c r="A2309" t="s">
        <v>3485</v>
      </c>
    </row>
    <row r="2310" spans="1:2" x14ac:dyDescent="0.25">
      <c r="A2310" t="s">
        <v>3486</v>
      </c>
    </row>
    <row r="2311" spans="1:2" x14ac:dyDescent="0.25">
      <c r="A2311" t="s">
        <v>3487</v>
      </c>
    </row>
    <row r="2312" spans="1:2" x14ac:dyDescent="0.25">
      <c r="A2312" t="s">
        <v>3488</v>
      </c>
    </row>
    <row r="2313" spans="1:2" x14ac:dyDescent="0.25">
      <c r="A2313" t="s">
        <v>3489</v>
      </c>
      <c r="B2313" t="s">
        <v>3490</v>
      </c>
    </row>
    <row r="2315" spans="1:2" x14ac:dyDescent="0.25">
      <c r="A2315" t="s">
        <v>3491</v>
      </c>
    </row>
    <row r="2316" spans="1:2" x14ac:dyDescent="0.25">
      <c r="A2316" t="s">
        <v>3492</v>
      </c>
    </row>
    <row r="2317" spans="1:2" x14ac:dyDescent="0.25">
      <c r="A2317" t="s">
        <v>3493</v>
      </c>
    </row>
    <row r="2319" spans="1:2" x14ac:dyDescent="0.25">
      <c r="A2319" t="s">
        <v>1981</v>
      </c>
    </row>
    <row r="2321" spans="1:1" x14ac:dyDescent="0.25">
      <c r="A2321" t="s">
        <v>1982</v>
      </c>
    </row>
    <row r="2323" spans="1:1" x14ac:dyDescent="0.25">
      <c r="A2323" t="s">
        <v>1983</v>
      </c>
    </row>
    <row r="2325" spans="1:1" x14ac:dyDescent="0.25">
      <c r="A2325" t="s">
        <v>1984</v>
      </c>
    </row>
    <row r="2327" spans="1:1" x14ac:dyDescent="0.25">
      <c r="A2327" t="s">
        <v>1985</v>
      </c>
    </row>
    <row r="2328" spans="1:1" x14ac:dyDescent="0.25">
      <c r="A2328" t="s">
        <v>1986</v>
      </c>
    </row>
    <row r="2329" spans="1:1" x14ac:dyDescent="0.25">
      <c r="A2329" t="s">
        <v>1987</v>
      </c>
    </row>
    <row r="2330" spans="1:1" x14ac:dyDescent="0.25">
      <c r="A2330" t="s">
        <v>1988</v>
      </c>
    </row>
    <row r="2331" spans="1:1" x14ac:dyDescent="0.25">
      <c r="A2331" t="s">
        <v>1989</v>
      </c>
    </row>
    <row r="2332" spans="1:1" x14ac:dyDescent="0.25">
      <c r="A2332" t="s">
        <v>1990</v>
      </c>
    </row>
    <row r="2333" spans="1:1" x14ac:dyDescent="0.25">
      <c r="A2333" t="s">
        <v>1991</v>
      </c>
    </row>
    <row r="2334" spans="1:1" x14ac:dyDescent="0.25">
      <c r="A2334" t="s">
        <v>1992</v>
      </c>
    </row>
    <row r="2335" spans="1:1" x14ac:dyDescent="0.25">
      <c r="A2335" t="s">
        <v>1993</v>
      </c>
    </row>
    <row r="2336" spans="1:1" x14ac:dyDescent="0.25">
      <c r="A2336" t="s">
        <v>1994</v>
      </c>
    </row>
    <row r="2337" spans="1:1" x14ac:dyDescent="0.25">
      <c r="A2337" t="s">
        <v>1995</v>
      </c>
    </row>
    <row r="2338" spans="1:1" x14ac:dyDescent="0.25">
      <c r="A2338" t="s">
        <v>1996</v>
      </c>
    </row>
    <row r="2339" spans="1:1" x14ac:dyDescent="0.25">
      <c r="A2339" t="s">
        <v>1997</v>
      </c>
    </row>
    <row r="2340" spans="1:1" x14ac:dyDescent="0.25">
      <c r="A2340" t="s">
        <v>1998</v>
      </c>
    </row>
    <row r="2341" spans="1:1" x14ac:dyDescent="0.25">
      <c r="A2341" t="s">
        <v>3494</v>
      </c>
    </row>
    <row r="2343" spans="1:1" x14ac:dyDescent="0.25">
      <c r="A2343" t="s">
        <v>1946</v>
      </c>
    </row>
    <row r="2344" spans="1:1" x14ac:dyDescent="0.25">
      <c r="A2344" t="s">
        <v>1947</v>
      </c>
    </row>
    <row r="2345" spans="1:1" x14ac:dyDescent="0.25">
      <c r="A2345" t="s">
        <v>1948</v>
      </c>
    </row>
    <row r="2346" spans="1:1" x14ac:dyDescent="0.25">
      <c r="A2346" t="s">
        <v>1949</v>
      </c>
    </row>
    <row r="2347" spans="1:1" x14ac:dyDescent="0.25">
      <c r="A2347" t="s">
        <v>1950</v>
      </c>
    </row>
    <row r="2348" spans="1:1" x14ac:dyDescent="0.25">
      <c r="A2348" t="s">
        <v>1951</v>
      </c>
    </row>
    <row r="2349" spans="1:1" x14ac:dyDescent="0.25">
      <c r="A2349" t="s">
        <v>1952</v>
      </c>
    </row>
    <row r="2350" spans="1:1" x14ac:dyDescent="0.25">
      <c r="A2350" t="s">
        <v>1953</v>
      </c>
    </row>
    <row r="2351" spans="1:1" x14ac:dyDescent="0.25">
      <c r="A2351" t="s">
        <v>1954</v>
      </c>
    </row>
    <row r="2352" spans="1:1" x14ac:dyDescent="0.25">
      <c r="A2352" t="s">
        <v>1955</v>
      </c>
    </row>
    <row r="2353" spans="1:1" x14ac:dyDescent="0.25">
      <c r="A2353" t="s">
        <v>1956</v>
      </c>
    </row>
    <row r="2354" spans="1:1" x14ac:dyDescent="0.25">
      <c r="A2354" t="s">
        <v>1957</v>
      </c>
    </row>
    <row r="2355" spans="1:1" x14ac:dyDescent="0.25">
      <c r="A2355" t="s">
        <v>1958</v>
      </c>
    </row>
    <row r="2356" spans="1:1" x14ac:dyDescent="0.25">
      <c r="A2356" t="s">
        <v>1959</v>
      </c>
    </row>
    <row r="2357" spans="1:1" x14ac:dyDescent="0.25">
      <c r="A2357" t="s">
        <v>1960</v>
      </c>
    </row>
    <row r="2358" spans="1:1" x14ac:dyDescent="0.25">
      <c r="A2358" t="s">
        <v>1961</v>
      </c>
    </row>
    <row r="2359" spans="1:1" x14ac:dyDescent="0.25">
      <c r="A2359" t="s">
        <v>1962</v>
      </c>
    </row>
    <row r="2360" spans="1:1" x14ac:dyDescent="0.25">
      <c r="A2360" t="s">
        <v>1963</v>
      </c>
    </row>
    <row r="2361" spans="1:1" x14ac:dyDescent="0.25">
      <c r="A2361" t="s">
        <v>1964</v>
      </c>
    </row>
    <row r="2362" spans="1:1" x14ac:dyDescent="0.25">
      <c r="A2362" t="s">
        <v>1965</v>
      </c>
    </row>
    <row r="2363" spans="1:1" x14ac:dyDescent="0.25">
      <c r="A2363" t="s">
        <v>1966</v>
      </c>
    </row>
    <row r="2364" spans="1:1" x14ac:dyDescent="0.25">
      <c r="A2364" t="s">
        <v>1967</v>
      </c>
    </row>
    <row r="2365" spans="1:1" x14ac:dyDescent="0.25">
      <c r="A2365" t="s">
        <v>1968</v>
      </c>
    </row>
    <row r="2366" spans="1:1" x14ac:dyDescent="0.25">
      <c r="A2366" t="s">
        <v>1969</v>
      </c>
    </row>
    <row r="2367" spans="1:1" x14ac:dyDescent="0.25">
      <c r="A2367" t="s">
        <v>1970</v>
      </c>
    </row>
    <row r="2368" spans="1:1" x14ac:dyDescent="0.25">
      <c r="A2368" t="s">
        <v>1971</v>
      </c>
    </row>
    <row r="2369" spans="1:1" x14ac:dyDescent="0.25">
      <c r="A2369" t="s">
        <v>1882</v>
      </c>
    </row>
    <row r="2370" spans="1:1" x14ac:dyDescent="0.25">
      <c r="A2370" t="s">
        <v>1972</v>
      </c>
    </row>
    <row r="2371" spans="1:1" x14ac:dyDescent="0.25">
      <c r="A2371" t="s">
        <v>1973</v>
      </c>
    </row>
    <row r="2372" spans="1:1" x14ac:dyDescent="0.25">
      <c r="A2372" t="s">
        <v>1974</v>
      </c>
    </row>
    <row r="2373" spans="1:1" x14ac:dyDescent="0.25">
      <c r="A2373" t="s">
        <v>1975</v>
      </c>
    </row>
    <row r="2374" spans="1:1" x14ac:dyDescent="0.25">
      <c r="A2374" t="s">
        <v>1976</v>
      </c>
    </row>
    <row r="2375" spans="1:1" x14ac:dyDescent="0.25">
      <c r="A2375" t="s">
        <v>1977</v>
      </c>
    </row>
    <row r="2377" spans="1:1" x14ac:dyDescent="0.25">
      <c r="A2377" t="s">
        <v>1978</v>
      </c>
    </row>
    <row r="2378" spans="1:1" x14ac:dyDescent="0.25">
      <c r="A2378" t="s">
        <v>1979</v>
      </c>
    </row>
    <row r="2379" spans="1:1" x14ac:dyDescent="0.25">
      <c r="A2379" t="s">
        <v>3495</v>
      </c>
    </row>
    <row r="2382" spans="1:1" x14ac:dyDescent="0.25">
      <c r="A2382" t="s">
        <v>3496</v>
      </c>
    </row>
    <row r="2384" spans="1:1" x14ac:dyDescent="0.25">
      <c r="A2384" t="s">
        <v>3497</v>
      </c>
    </row>
    <row r="2386" spans="1:2" x14ac:dyDescent="0.25">
      <c r="A2386" t="s">
        <v>3498</v>
      </c>
    </row>
    <row r="2388" spans="1:2" x14ac:dyDescent="0.25">
      <c r="A2388" t="s">
        <v>2755</v>
      </c>
    </row>
    <row r="2389" spans="1:2" x14ac:dyDescent="0.25">
      <c r="A2389" t="s">
        <v>3499</v>
      </c>
    </row>
    <row r="2390" spans="1:2" x14ac:dyDescent="0.25">
      <c r="A2390" t="s">
        <v>3500</v>
      </c>
    </row>
    <row r="2391" spans="1:2" x14ac:dyDescent="0.25">
      <c r="A2391" t="s">
        <v>3501</v>
      </c>
    </row>
    <row r="2392" spans="1:2" x14ac:dyDescent="0.25">
      <c r="A2392" t="s">
        <v>3502</v>
      </c>
    </row>
    <row r="2393" spans="1:2" x14ac:dyDescent="0.25">
      <c r="A2393" t="s">
        <v>3503</v>
      </c>
    </row>
    <row r="2394" spans="1:2" x14ac:dyDescent="0.25">
      <c r="A2394" t="s">
        <v>3504</v>
      </c>
    </row>
    <row r="2395" spans="1:2" x14ac:dyDescent="0.25">
      <c r="A2395" t="s">
        <v>3505</v>
      </c>
      <c r="B2395" t="s">
        <v>3506</v>
      </c>
    </row>
    <row r="2396" spans="1:2" x14ac:dyDescent="0.25">
      <c r="A2396" t="s">
        <v>3507</v>
      </c>
    </row>
    <row r="2397" spans="1:2" x14ac:dyDescent="0.25">
      <c r="A2397" t="s">
        <v>3508</v>
      </c>
    </row>
    <row r="2398" spans="1:2" x14ac:dyDescent="0.25">
      <c r="A2398" t="s">
        <v>3509</v>
      </c>
    </row>
    <row r="2399" spans="1:2" x14ac:dyDescent="0.25">
      <c r="A2399" t="s">
        <v>3270</v>
      </c>
    </row>
    <row r="2400" spans="1:2" x14ac:dyDescent="0.25">
      <c r="A2400" t="s">
        <v>3510</v>
      </c>
    </row>
    <row r="2401" spans="1:1" x14ac:dyDescent="0.25">
      <c r="A2401" t="s">
        <v>3511</v>
      </c>
    </row>
    <row r="2402" spans="1:1" x14ac:dyDescent="0.25">
      <c r="A2402" t="s">
        <v>3512</v>
      </c>
    </row>
    <row r="2403" spans="1:1" x14ac:dyDescent="0.25">
      <c r="A2403" t="s">
        <v>3513</v>
      </c>
    </row>
    <row r="2404" spans="1:1" x14ac:dyDescent="0.25">
      <c r="A2404" t="s">
        <v>3514</v>
      </c>
    </row>
    <row r="2405" spans="1:1" x14ac:dyDescent="0.25">
      <c r="A2405" t="s">
        <v>3515</v>
      </c>
    </row>
    <row r="2406" spans="1:1" x14ac:dyDescent="0.25">
      <c r="A2406" t="s">
        <v>3516</v>
      </c>
    </row>
    <row r="2407" spans="1:1" x14ac:dyDescent="0.25">
      <c r="A2407" t="s">
        <v>3517</v>
      </c>
    </row>
    <row r="2408" spans="1:1" x14ac:dyDescent="0.25">
      <c r="A2408" t="s">
        <v>3518</v>
      </c>
    </row>
    <row r="2409" spans="1:1" x14ac:dyDescent="0.25">
      <c r="A2409" t="s">
        <v>3519</v>
      </c>
    </row>
    <row r="2410" spans="1:1" x14ac:dyDescent="0.25">
      <c r="A2410" t="s">
        <v>2211</v>
      </c>
    </row>
    <row r="2413" spans="1:1" x14ac:dyDescent="0.25">
      <c r="A2413" t="s">
        <v>3520</v>
      </c>
    </row>
    <row r="2415" spans="1:1" x14ac:dyDescent="0.25">
      <c r="A2415" t="s">
        <v>2822</v>
      </c>
    </row>
    <row r="2418" spans="1:1" x14ac:dyDescent="0.25">
      <c r="A2418" t="s">
        <v>3521</v>
      </c>
    </row>
    <row r="2420" spans="1:1" x14ac:dyDescent="0.25">
      <c r="A2420" t="s">
        <v>3522</v>
      </c>
    </row>
    <row r="2422" spans="1:1" x14ac:dyDescent="0.25">
      <c r="A2422" t="s">
        <v>3523</v>
      </c>
    </row>
    <row r="2424" spans="1:1" x14ac:dyDescent="0.25">
      <c r="A2424" t="s">
        <v>3524</v>
      </c>
    </row>
    <row r="2427" spans="1:1" x14ac:dyDescent="0.25">
      <c r="A2427" t="s">
        <v>3525</v>
      </c>
    </row>
    <row r="2428" spans="1:1" x14ac:dyDescent="0.25">
      <c r="A2428" t="s">
        <v>3526</v>
      </c>
    </row>
    <row r="2429" spans="1:1" x14ac:dyDescent="0.25">
      <c r="A2429" t="s">
        <v>3527</v>
      </c>
    </row>
    <row r="2430" spans="1:1" x14ac:dyDescent="0.25">
      <c r="A2430" t="s">
        <v>3528</v>
      </c>
    </row>
    <row r="2431" spans="1:1" x14ac:dyDescent="0.25">
      <c r="A2431" t="s">
        <v>3529</v>
      </c>
    </row>
    <row r="2432" spans="1:1" x14ac:dyDescent="0.25">
      <c r="A2432" t="s">
        <v>3530</v>
      </c>
    </row>
    <row r="2433" spans="1:1" x14ac:dyDescent="0.25">
      <c r="A2433" t="s">
        <v>3531</v>
      </c>
    </row>
    <row r="2434" spans="1:1" x14ac:dyDescent="0.25">
      <c r="A2434" t="s">
        <v>3532</v>
      </c>
    </row>
    <row r="2435" spans="1:1" x14ac:dyDescent="0.25">
      <c r="A2435" t="s">
        <v>3533</v>
      </c>
    </row>
    <row r="2436" spans="1:1" x14ac:dyDescent="0.25">
      <c r="A2436" t="s">
        <v>3534</v>
      </c>
    </row>
    <row r="2437" spans="1:1" x14ac:dyDescent="0.25">
      <c r="A2437" t="s">
        <v>3535</v>
      </c>
    </row>
    <row r="2438" spans="1:1" x14ac:dyDescent="0.25">
      <c r="A2438" t="s">
        <v>3536</v>
      </c>
    </row>
    <row r="2440" spans="1:1" x14ac:dyDescent="0.25">
      <c r="A2440" t="s">
        <v>3537</v>
      </c>
    </row>
    <row r="2442" spans="1:1" x14ac:dyDescent="0.25">
      <c r="A2442" t="s">
        <v>3538</v>
      </c>
    </row>
    <row r="2444" spans="1:1" x14ac:dyDescent="0.25">
      <c r="A2444" t="s">
        <v>3539</v>
      </c>
    </row>
    <row r="2446" spans="1:1" x14ac:dyDescent="0.25">
      <c r="A2446" t="s">
        <v>3540</v>
      </c>
    </row>
    <row r="2448" spans="1:1" x14ac:dyDescent="0.25">
      <c r="A2448" t="s">
        <v>3541</v>
      </c>
    </row>
    <row r="2449" spans="1:1" x14ac:dyDescent="0.25">
      <c r="A2449" t="s">
        <v>3542</v>
      </c>
    </row>
    <row r="2450" spans="1:1" x14ac:dyDescent="0.25">
      <c r="A2450" t="s">
        <v>3543</v>
      </c>
    </row>
    <row r="2451" spans="1:1" x14ac:dyDescent="0.25">
      <c r="A2451" t="s">
        <v>3544</v>
      </c>
    </row>
    <row r="2452" spans="1:1" x14ac:dyDescent="0.25">
      <c r="A2452" t="s">
        <v>3545</v>
      </c>
    </row>
    <row r="2453" spans="1:1" x14ac:dyDescent="0.25">
      <c r="A2453" t="s">
        <v>3546</v>
      </c>
    </row>
    <row r="2454" spans="1:1" x14ac:dyDescent="0.25">
      <c r="A2454" t="s">
        <v>3547</v>
      </c>
    </row>
    <row r="2455" spans="1:1" x14ac:dyDescent="0.25">
      <c r="A2455" t="s">
        <v>3548</v>
      </c>
    </row>
    <row r="2456" spans="1:1" x14ac:dyDescent="0.25">
      <c r="A2456" t="s">
        <v>3549</v>
      </c>
    </row>
    <row r="2457" spans="1:1" x14ac:dyDescent="0.25">
      <c r="A2457" t="s">
        <v>3550</v>
      </c>
    </row>
    <row r="2458" spans="1:1" x14ac:dyDescent="0.25">
      <c r="A2458" t="s">
        <v>3551</v>
      </c>
    </row>
    <row r="2460" spans="1:1" x14ac:dyDescent="0.25">
      <c r="A2460" t="s">
        <v>3552</v>
      </c>
    </row>
    <row r="2462" spans="1:1" x14ac:dyDescent="0.25">
      <c r="A2462" t="s">
        <v>3553</v>
      </c>
    </row>
    <row r="2463" spans="1:1" x14ac:dyDescent="0.25">
      <c r="A2463" t="s">
        <v>3554</v>
      </c>
    </row>
    <row r="2464" spans="1:1" x14ac:dyDescent="0.25">
      <c r="A2464" t="s">
        <v>3555</v>
      </c>
    </row>
    <row r="2465" spans="1:1" x14ac:dyDescent="0.25">
      <c r="A2465" t="s">
        <v>3556</v>
      </c>
    </row>
    <row r="2466" spans="1:1" x14ac:dyDescent="0.25">
      <c r="A2466" t="s">
        <v>3557</v>
      </c>
    </row>
    <row r="2467" spans="1:1" x14ac:dyDescent="0.25">
      <c r="A2467" t="s">
        <v>3558</v>
      </c>
    </row>
    <row r="2468" spans="1:1" x14ac:dyDescent="0.25">
      <c r="A2468" t="s">
        <v>3559</v>
      </c>
    </row>
    <row r="2469" spans="1:1" x14ac:dyDescent="0.25">
      <c r="A2469" t="s">
        <v>3560</v>
      </c>
    </row>
    <row r="2470" spans="1:1" x14ac:dyDescent="0.25">
      <c r="A2470" t="s">
        <v>2657</v>
      </c>
    </row>
    <row r="2471" spans="1:1" x14ac:dyDescent="0.25">
      <c r="A2471" t="s">
        <v>3561</v>
      </c>
    </row>
    <row r="2472" spans="1:1" x14ac:dyDescent="0.25">
      <c r="A2472" t="s">
        <v>3562</v>
      </c>
    </row>
    <row r="2473" spans="1:1" x14ac:dyDescent="0.25">
      <c r="A2473" t="s">
        <v>3563</v>
      </c>
    </row>
    <row r="2474" spans="1:1" x14ac:dyDescent="0.25">
      <c r="A2474" t="s">
        <v>3564</v>
      </c>
    </row>
    <row r="2475" spans="1:1" x14ac:dyDescent="0.25">
      <c r="A2475" t="s">
        <v>3565</v>
      </c>
    </row>
    <row r="2476" spans="1:1" x14ac:dyDescent="0.25">
      <c r="A2476" t="s">
        <v>3566</v>
      </c>
    </row>
    <row r="2477" spans="1:1" x14ac:dyDescent="0.25">
      <c r="A2477" t="s">
        <v>3567</v>
      </c>
    </row>
    <row r="2478" spans="1:1" x14ac:dyDescent="0.25">
      <c r="A2478" t="s">
        <v>3568</v>
      </c>
    </row>
    <row r="2479" spans="1:1" x14ac:dyDescent="0.25">
      <c r="A2479" t="s">
        <v>3569</v>
      </c>
    </row>
    <row r="2480" spans="1:1" x14ac:dyDescent="0.25">
      <c r="A2480" t="s">
        <v>3570</v>
      </c>
    </row>
    <row r="2481" spans="1:1" x14ac:dyDescent="0.25">
      <c r="A2481" t="s">
        <v>3571</v>
      </c>
    </row>
    <row r="2482" spans="1:1" x14ac:dyDescent="0.25">
      <c r="A2482" t="s">
        <v>3572</v>
      </c>
    </row>
    <row r="2483" spans="1:1" x14ac:dyDescent="0.25">
      <c r="A2483" t="s">
        <v>3573</v>
      </c>
    </row>
    <row r="2484" spans="1:1" x14ac:dyDescent="0.25">
      <c r="A2484" t="s">
        <v>3574</v>
      </c>
    </row>
    <row r="2485" spans="1:1" x14ac:dyDescent="0.25">
      <c r="A2485" t="s">
        <v>3575</v>
      </c>
    </row>
    <row r="2487" spans="1:1" x14ac:dyDescent="0.25">
      <c r="A2487" t="s">
        <v>3576</v>
      </c>
    </row>
    <row r="2488" spans="1:1" x14ac:dyDescent="0.25">
      <c r="A2488" t="s">
        <v>3577</v>
      </c>
    </row>
    <row r="2489" spans="1:1" x14ac:dyDescent="0.25">
      <c r="A2489" t="s">
        <v>3578</v>
      </c>
    </row>
    <row r="2490" spans="1:1" x14ac:dyDescent="0.25">
      <c r="A2490" t="s">
        <v>3579</v>
      </c>
    </row>
    <row r="2492" spans="1:1" x14ac:dyDescent="0.25">
      <c r="A2492" t="s">
        <v>3580</v>
      </c>
    </row>
    <row r="2494" spans="1:1" x14ac:dyDescent="0.25">
      <c r="A2494" t="s">
        <v>3581</v>
      </c>
    </row>
    <row r="2496" spans="1:1" x14ac:dyDescent="0.25">
      <c r="A2496" t="s">
        <v>3582</v>
      </c>
    </row>
    <row r="2497" spans="1:1" x14ac:dyDescent="0.25">
      <c r="A2497" t="s">
        <v>1902</v>
      </c>
    </row>
    <row r="2498" spans="1:1" x14ac:dyDescent="0.25">
      <c r="A2498" t="s">
        <v>3583</v>
      </c>
    </row>
    <row r="2500" spans="1:1" x14ac:dyDescent="0.25">
      <c r="A2500" t="s">
        <v>3584</v>
      </c>
    </row>
    <row r="2502" spans="1:1" x14ac:dyDescent="0.25">
      <c r="A2502" t="s">
        <v>3585</v>
      </c>
    </row>
    <row r="2504" spans="1:1" x14ac:dyDescent="0.25">
      <c r="A2504" t="s">
        <v>3586</v>
      </c>
    </row>
    <row r="2506" spans="1:1" x14ac:dyDescent="0.25">
      <c r="A2506" t="s">
        <v>3587</v>
      </c>
    </row>
    <row r="2508" spans="1:1" x14ac:dyDescent="0.25">
      <c r="A2508" t="s">
        <v>3588</v>
      </c>
    </row>
    <row r="2510" spans="1:1" x14ac:dyDescent="0.25">
      <c r="A2510" t="e">
        <f>+ Ability to contribute that knowledge to the academic and Research strength of PNNL and have experience writing scientific publications demonstrating their insight and discovery.</f>
        <v>#NAME?</v>
      </c>
    </row>
    <row r="2512" spans="1:1" x14ac:dyDescent="0.25">
      <c r="A2512" t="s">
        <v>3589</v>
      </c>
    </row>
    <row r="2513" spans="1:1" x14ac:dyDescent="0.25">
      <c r="A2513" t="s">
        <v>1907</v>
      </c>
    </row>
    <row r="2514" spans="1:1" x14ac:dyDescent="0.25">
      <c r="A2514" t="s">
        <v>3590</v>
      </c>
    </row>
    <row r="2515" spans="1:1" x14ac:dyDescent="0.25">
      <c r="A2515" t="s">
        <v>1913</v>
      </c>
    </row>
    <row r="2516" spans="1:1" x14ac:dyDescent="0.25">
      <c r="A2516" t="s">
        <v>1914</v>
      </c>
    </row>
    <row r="2517" spans="1:1" x14ac:dyDescent="0.25">
      <c r="A2517" t="s">
        <v>1915</v>
      </c>
    </row>
    <row r="2518" spans="1:1" x14ac:dyDescent="0.25">
      <c r="A2518" t="s">
        <v>3591</v>
      </c>
    </row>
    <row r="2519" spans="1:1" x14ac:dyDescent="0.25">
      <c r="A2519" t="s">
        <v>3592</v>
      </c>
    </row>
    <row r="2521" spans="1:1" x14ac:dyDescent="0.25">
      <c r="A2521" t="s">
        <v>1957</v>
      </c>
    </row>
    <row r="2522" spans="1:1" x14ac:dyDescent="0.25">
      <c r="A2522" t="s">
        <v>3593</v>
      </c>
    </row>
    <row r="2523" spans="1:1" x14ac:dyDescent="0.25">
      <c r="A2523" t="s">
        <v>3594</v>
      </c>
    </row>
    <row r="2524" spans="1:1" x14ac:dyDescent="0.25">
      <c r="A2524" t="s">
        <v>3595</v>
      </c>
    </row>
    <row r="2525" spans="1:1" x14ac:dyDescent="0.25">
      <c r="A2525" t="s">
        <v>3596</v>
      </c>
    </row>
    <row r="2527" spans="1:1" x14ac:dyDescent="0.25">
      <c r="A2527" t="s">
        <v>3597</v>
      </c>
    </row>
    <row r="2529" spans="1:1" x14ac:dyDescent="0.25">
      <c r="A2529" t="s">
        <v>3598</v>
      </c>
    </row>
    <row r="2531" spans="1:1" x14ac:dyDescent="0.25">
      <c r="A2531" t="s">
        <v>3599</v>
      </c>
    </row>
    <row r="2533" spans="1:1" x14ac:dyDescent="0.25">
      <c r="A2533" t="s">
        <v>3600</v>
      </c>
    </row>
    <row r="2535" spans="1:1" x14ac:dyDescent="0.25">
      <c r="A2535" t="s">
        <v>3601</v>
      </c>
    </row>
    <row r="2536" spans="1:1" x14ac:dyDescent="0.25">
      <c r="A2536" t="s">
        <v>3602</v>
      </c>
    </row>
    <row r="2537" spans="1:1" x14ac:dyDescent="0.25">
      <c r="A2537" t="s">
        <v>3603</v>
      </c>
    </row>
    <row r="2539" spans="1:1" x14ac:dyDescent="0.25">
      <c r="A2539" t="s">
        <v>3604</v>
      </c>
    </row>
    <row r="2541" spans="1:1" x14ac:dyDescent="0.25">
      <c r="A2541" t="s">
        <v>3605</v>
      </c>
    </row>
    <row r="2545" spans="1:1" x14ac:dyDescent="0.25">
      <c r="A2545" t="s">
        <v>3606</v>
      </c>
    </row>
    <row r="2546" spans="1:1" x14ac:dyDescent="0.25">
      <c r="A2546" t="s">
        <v>3607</v>
      </c>
    </row>
    <row r="2547" spans="1:1" x14ac:dyDescent="0.25">
      <c r="A2547" t="s">
        <v>3608</v>
      </c>
    </row>
    <row r="2548" spans="1:1" x14ac:dyDescent="0.25">
      <c r="A2548" t="s">
        <v>3609</v>
      </c>
    </row>
    <row r="2549" spans="1:1" x14ac:dyDescent="0.25">
      <c r="A2549" t="s">
        <v>3610</v>
      </c>
    </row>
    <row r="2550" spans="1:1" x14ac:dyDescent="0.25">
      <c r="A2550" t="s">
        <v>3611</v>
      </c>
    </row>
    <row r="2551" spans="1:1" x14ac:dyDescent="0.25">
      <c r="A2551" t="s">
        <v>3612</v>
      </c>
    </row>
    <row r="2552" spans="1:1" x14ac:dyDescent="0.25">
      <c r="A2552" t="s">
        <v>3613</v>
      </c>
    </row>
    <row r="2553" spans="1:1" x14ac:dyDescent="0.25">
      <c r="A2553" t="s">
        <v>3614</v>
      </c>
    </row>
    <row r="2554" spans="1:1" x14ac:dyDescent="0.25">
      <c r="A2554" t="s">
        <v>3615</v>
      </c>
    </row>
    <row r="2556" spans="1:1" x14ac:dyDescent="0.25">
      <c r="A2556" t="s">
        <v>3270</v>
      </c>
    </row>
    <row r="2558" spans="1:1" x14ac:dyDescent="0.25">
      <c r="A2558" t="s">
        <v>1055</v>
      </c>
    </row>
    <row r="2559" spans="1:1" x14ac:dyDescent="0.25">
      <c r="A2559" t="s">
        <v>3616</v>
      </c>
    </row>
    <row r="2560" spans="1:1" x14ac:dyDescent="0.25">
      <c r="A2560" t="s">
        <v>3617</v>
      </c>
    </row>
    <row r="2561" spans="1:1" x14ac:dyDescent="0.25">
      <c r="A2561" t="s">
        <v>3618</v>
      </c>
    </row>
    <row r="2562" spans="1:1" x14ac:dyDescent="0.25">
      <c r="A2562" t="s">
        <v>3619</v>
      </c>
    </row>
    <row r="2563" spans="1:1" x14ac:dyDescent="0.25">
      <c r="A2563" t="s">
        <v>3620</v>
      </c>
    </row>
    <row r="2564" spans="1:1" x14ac:dyDescent="0.25">
      <c r="A2564" t="s">
        <v>3621</v>
      </c>
    </row>
    <row r="2565" spans="1:1" x14ac:dyDescent="0.25">
      <c r="A2565" t="s">
        <v>3622</v>
      </c>
    </row>
    <row r="2566" spans="1:1" x14ac:dyDescent="0.25">
      <c r="A2566" t="s">
        <v>3623</v>
      </c>
    </row>
    <row r="2567" spans="1:1" x14ac:dyDescent="0.25">
      <c r="A2567" t="s">
        <v>3624</v>
      </c>
    </row>
    <row r="2568" spans="1:1" x14ac:dyDescent="0.25">
      <c r="A2568" t="s">
        <v>3625</v>
      </c>
    </row>
    <row r="2569" spans="1:1" x14ac:dyDescent="0.25">
      <c r="A2569" t="s">
        <v>3626</v>
      </c>
    </row>
    <row r="2570" spans="1:1" x14ac:dyDescent="0.25">
      <c r="A2570" t="s">
        <v>3627</v>
      </c>
    </row>
    <row r="2571" spans="1:1" x14ac:dyDescent="0.25">
      <c r="A2571" t="s">
        <v>3628</v>
      </c>
    </row>
    <row r="2572" spans="1:1" x14ac:dyDescent="0.25">
      <c r="A2572" t="s">
        <v>3629</v>
      </c>
    </row>
    <row r="2573" spans="1:1" x14ac:dyDescent="0.25">
      <c r="A2573" t="s">
        <v>3630</v>
      </c>
    </row>
    <row r="2575" spans="1:1" x14ac:dyDescent="0.25">
      <c r="A2575" t="s">
        <v>3631</v>
      </c>
    </row>
    <row r="2577" spans="1:2" x14ac:dyDescent="0.25">
      <c r="A2577" t="s">
        <v>3632</v>
      </c>
    </row>
    <row r="2578" spans="1:2" x14ac:dyDescent="0.25">
      <c r="A2578" t="s">
        <v>3633</v>
      </c>
    </row>
    <row r="2579" spans="1:2" x14ac:dyDescent="0.25">
      <c r="A2579" t="s">
        <v>3634</v>
      </c>
    </row>
    <row r="2580" spans="1:2" x14ac:dyDescent="0.25">
      <c r="A2580" t="s">
        <v>3635</v>
      </c>
    </row>
    <row r="2581" spans="1:2" x14ac:dyDescent="0.25">
      <c r="A2581" t="s">
        <v>3636</v>
      </c>
    </row>
    <row r="2582" spans="1:2" x14ac:dyDescent="0.25">
      <c r="A2582" t="s">
        <v>3637</v>
      </c>
    </row>
    <row r="2583" spans="1:2" x14ac:dyDescent="0.25">
      <c r="A2583" t="s">
        <v>3638</v>
      </c>
    </row>
    <row r="2584" spans="1:2" x14ac:dyDescent="0.25">
      <c r="A2584" t="s">
        <v>3639</v>
      </c>
    </row>
    <row r="2585" spans="1:2" x14ac:dyDescent="0.25">
      <c r="A2585" t="s">
        <v>3640</v>
      </c>
      <c r="B2585" t="s">
        <v>3641</v>
      </c>
    </row>
    <row r="2586" spans="1:2" x14ac:dyDescent="0.25">
      <c r="A2586" t="s">
        <v>3642</v>
      </c>
    </row>
    <row r="2587" spans="1:2" x14ac:dyDescent="0.25">
      <c r="A2587" t="s">
        <v>3643</v>
      </c>
    </row>
    <row r="2588" spans="1:2" x14ac:dyDescent="0.25">
      <c r="A2588" t="s">
        <v>3644</v>
      </c>
    </row>
    <row r="2589" spans="1:2" x14ac:dyDescent="0.25">
      <c r="A2589" t="s">
        <v>3645</v>
      </c>
    </row>
    <row r="2590" spans="1:2" x14ac:dyDescent="0.25">
      <c r="A2590" t="s">
        <v>3646</v>
      </c>
    </row>
    <row r="2591" spans="1:2" x14ac:dyDescent="0.25">
      <c r="A2591" t="s">
        <v>3647</v>
      </c>
    </row>
    <row r="2592" spans="1:2" x14ac:dyDescent="0.25">
      <c r="A2592" t="s">
        <v>3648</v>
      </c>
    </row>
    <row r="2593" spans="1:1" x14ac:dyDescent="0.25">
      <c r="A2593" t="s">
        <v>3649</v>
      </c>
    </row>
    <row r="2594" spans="1:1" x14ac:dyDescent="0.25">
      <c r="A2594" t="s">
        <v>3650</v>
      </c>
    </row>
    <row r="2595" spans="1:1" x14ac:dyDescent="0.25">
      <c r="A2595" t="s">
        <v>3651</v>
      </c>
    </row>
    <row r="2596" spans="1:1" x14ac:dyDescent="0.25">
      <c r="A2596" t="s">
        <v>3652</v>
      </c>
    </row>
    <row r="2597" spans="1:1" x14ac:dyDescent="0.25">
      <c r="A2597" t="s">
        <v>3653</v>
      </c>
    </row>
    <row r="2598" spans="1:1" x14ac:dyDescent="0.25">
      <c r="A2598" t="s">
        <v>3654</v>
      </c>
    </row>
    <row r="2599" spans="1:1" x14ac:dyDescent="0.25">
      <c r="A2599" t="s">
        <v>3655</v>
      </c>
    </row>
    <row r="2602" spans="1:1" x14ac:dyDescent="0.25">
      <c r="A2602" t="s">
        <v>3656</v>
      </c>
    </row>
    <row r="2604" spans="1:1" x14ac:dyDescent="0.25">
      <c r="A2604" t="s">
        <v>3657</v>
      </c>
    </row>
    <row r="2606" spans="1:1" x14ac:dyDescent="0.25">
      <c r="A2606" t="s">
        <v>2755</v>
      </c>
    </row>
    <row r="2609" spans="1:1" x14ac:dyDescent="0.25">
      <c r="A2609" t="s">
        <v>3658</v>
      </c>
    </row>
    <row r="2611" spans="1:1" x14ac:dyDescent="0.25">
      <c r="A2611" t="s">
        <v>3659</v>
      </c>
    </row>
    <row r="2613" spans="1:1" x14ac:dyDescent="0.25">
      <c r="A2613" t="s">
        <v>3660</v>
      </c>
    </row>
    <row r="2615" spans="1:1" x14ac:dyDescent="0.25">
      <c r="A2615" t="s">
        <v>2620</v>
      </c>
    </row>
    <row r="2618" spans="1:1" x14ac:dyDescent="0.25">
      <c r="A2618" t="s">
        <v>3661</v>
      </c>
    </row>
    <row r="2619" spans="1:1" x14ac:dyDescent="0.25">
      <c r="A2619" t="s">
        <v>3662</v>
      </c>
    </row>
    <row r="2620" spans="1:1" x14ac:dyDescent="0.25">
      <c r="A2620" t="s">
        <v>3663</v>
      </c>
    </row>
    <row r="2621" spans="1:1" x14ac:dyDescent="0.25">
      <c r="A2621" t="s">
        <v>3664</v>
      </c>
    </row>
    <row r="2622" spans="1:1" x14ac:dyDescent="0.25">
      <c r="A2622" t="s">
        <v>3665</v>
      </c>
    </row>
    <row r="2623" spans="1:1" x14ac:dyDescent="0.25">
      <c r="A2623" t="s">
        <v>3666</v>
      </c>
    </row>
    <row r="2624" spans="1:1" x14ac:dyDescent="0.25">
      <c r="A2624" t="s">
        <v>3667</v>
      </c>
    </row>
    <row r="2625" spans="1:1" x14ac:dyDescent="0.25">
      <c r="A2625" t="s">
        <v>3668</v>
      </c>
    </row>
    <row r="2626" spans="1:1" x14ac:dyDescent="0.25">
      <c r="A2626" t="s">
        <v>3669</v>
      </c>
    </row>
    <row r="2627" spans="1:1" x14ac:dyDescent="0.25">
      <c r="A2627" t="s">
        <v>3670</v>
      </c>
    </row>
    <row r="2628" spans="1:1" x14ac:dyDescent="0.25">
      <c r="A2628" t="s">
        <v>3671</v>
      </c>
    </row>
    <row r="2629" spans="1:1" x14ac:dyDescent="0.25">
      <c r="A2629" t="s">
        <v>3672</v>
      </c>
    </row>
    <row r="2630" spans="1:1" x14ac:dyDescent="0.25">
      <c r="A2630" t="s">
        <v>3673</v>
      </c>
    </row>
    <row r="2631" spans="1:1" x14ac:dyDescent="0.25">
      <c r="A2631" t="s">
        <v>3674</v>
      </c>
    </row>
    <row r="2633" spans="1:1" x14ac:dyDescent="0.25">
      <c r="A2633" t="s">
        <v>3675</v>
      </c>
    </row>
    <row r="2635" spans="1:1" x14ac:dyDescent="0.25">
      <c r="A2635" t="s">
        <v>3676</v>
      </c>
    </row>
    <row r="2637" spans="1:1" x14ac:dyDescent="0.25">
      <c r="A2637" t="s">
        <v>3677</v>
      </c>
    </row>
    <row r="2639" spans="1:1" x14ac:dyDescent="0.25">
      <c r="A2639" t="s">
        <v>3678</v>
      </c>
    </row>
    <row r="2641" spans="1:1" x14ac:dyDescent="0.25">
      <c r="A2641" t="s">
        <v>3679</v>
      </c>
    </row>
    <row r="2642" spans="1:1" x14ac:dyDescent="0.25">
      <c r="A2642" t="s">
        <v>3680</v>
      </c>
    </row>
    <row r="2643" spans="1:1" x14ac:dyDescent="0.25">
      <c r="A2643" t="s">
        <v>3681</v>
      </c>
    </row>
    <row r="2645" spans="1:1" x14ac:dyDescent="0.25">
      <c r="A2645" t="s">
        <v>3682</v>
      </c>
    </row>
    <row r="2647" spans="1:1" x14ac:dyDescent="0.25">
      <c r="A2647" t="s">
        <v>3683</v>
      </c>
    </row>
    <row r="2649" spans="1:1" x14ac:dyDescent="0.25">
      <c r="A2649" t="s">
        <v>3684</v>
      </c>
    </row>
    <row r="2651" spans="1:1" x14ac:dyDescent="0.25">
      <c r="A2651" t="s">
        <v>3685</v>
      </c>
    </row>
    <row r="2652" spans="1:1" x14ac:dyDescent="0.25">
      <c r="A2652" t="s">
        <v>3686</v>
      </c>
    </row>
    <row r="2653" spans="1:1" x14ac:dyDescent="0.25">
      <c r="A2653" t="s">
        <v>3687</v>
      </c>
    </row>
    <row r="2654" spans="1:1" x14ac:dyDescent="0.25">
      <c r="A2654" t="s">
        <v>3688</v>
      </c>
    </row>
    <row r="2655" spans="1:1" x14ac:dyDescent="0.25">
      <c r="A2655" t="s">
        <v>3689</v>
      </c>
    </row>
    <row r="2656" spans="1:1" x14ac:dyDescent="0.25">
      <c r="A2656" t="s">
        <v>3690</v>
      </c>
    </row>
    <row r="2657" spans="1:2" x14ac:dyDescent="0.25">
      <c r="A2657" t="s">
        <v>3691</v>
      </c>
    </row>
    <row r="2658" spans="1:2" x14ac:dyDescent="0.25">
      <c r="A2658" t="s">
        <v>3692</v>
      </c>
    </row>
    <row r="2659" spans="1:2" x14ac:dyDescent="0.25">
      <c r="A2659" t="s">
        <v>3693</v>
      </c>
    </row>
    <row r="2660" spans="1:2" x14ac:dyDescent="0.25">
      <c r="A2660" t="s">
        <v>3694</v>
      </c>
    </row>
    <row r="2661" spans="1:2" x14ac:dyDescent="0.25">
      <c r="A2661" t="s">
        <v>3695</v>
      </c>
    </row>
    <row r="2662" spans="1:2" x14ac:dyDescent="0.25">
      <c r="A2662" t="s">
        <v>3696</v>
      </c>
    </row>
    <row r="2663" spans="1:2" x14ac:dyDescent="0.25">
      <c r="A2663" t="s">
        <v>3697</v>
      </c>
    </row>
    <row r="2664" spans="1:2" x14ac:dyDescent="0.25">
      <c r="A2664" t="s">
        <v>3698</v>
      </c>
    </row>
    <row r="2665" spans="1:2" x14ac:dyDescent="0.25">
      <c r="A2665" t="s">
        <v>3699</v>
      </c>
    </row>
    <row r="2666" spans="1:2" x14ac:dyDescent="0.25">
      <c r="A2666" t="s">
        <v>3700</v>
      </c>
    </row>
    <row r="2667" spans="1:2" x14ac:dyDescent="0.25">
      <c r="A2667" t="s">
        <v>3701</v>
      </c>
    </row>
    <row r="2668" spans="1:2" x14ac:dyDescent="0.25">
      <c r="A2668" t="s">
        <v>3702</v>
      </c>
      <c r="B2668" t="s">
        <v>3703</v>
      </c>
    </row>
    <row r="2669" spans="1:2" x14ac:dyDescent="0.25">
      <c r="A2669" t="s">
        <v>3704</v>
      </c>
    </row>
    <row r="2670" spans="1:2" x14ac:dyDescent="0.25">
      <c r="A2670" t="s">
        <v>3705</v>
      </c>
    </row>
    <row r="2671" spans="1:2" x14ac:dyDescent="0.25">
      <c r="A2671" t="s">
        <v>3706</v>
      </c>
    </row>
    <row r="2673" spans="1:1" x14ac:dyDescent="0.25">
      <c r="A2673" t="s">
        <v>3707</v>
      </c>
    </row>
    <row r="2675" spans="1:1" x14ac:dyDescent="0.25">
      <c r="A2675" t="s">
        <v>3708</v>
      </c>
    </row>
    <row r="2677" spans="1:1" x14ac:dyDescent="0.25">
      <c r="A2677" t="s">
        <v>3709</v>
      </c>
    </row>
    <row r="2679" spans="1:1" x14ac:dyDescent="0.25">
      <c r="A2679" t="s">
        <v>3710</v>
      </c>
    </row>
    <row r="2681" spans="1:1" x14ac:dyDescent="0.25">
      <c r="A2681" t="s">
        <v>3711</v>
      </c>
    </row>
    <row r="2683" spans="1:1" x14ac:dyDescent="0.25">
      <c r="A2683" t="s">
        <v>3712</v>
      </c>
    </row>
    <row r="2684" spans="1:1" x14ac:dyDescent="0.25">
      <c r="A2684" t="s">
        <v>3713</v>
      </c>
    </row>
    <row r="2685" spans="1:1" x14ac:dyDescent="0.25">
      <c r="A2685" t="s">
        <v>3714</v>
      </c>
    </row>
    <row r="2686" spans="1:1" x14ac:dyDescent="0.25">
      <c r="A2686" t="s">
        <v>3715</v>
      </c>
    </row>
    <row r="2687" spans="1:1" x14ac:dyDescent="0.25">
      <c r="A2687" t="s">
        <v>3716</v>
      </c>
    </row>
    <row r="2688" spans="1:1" x14ac:dyDescent="0.25">
      <c r="A2688" t="s">
        <v>3717</v>
      </c>
    </row>
    <row r="2689" spans="1:13" x14ac:dyDescent="0.25">
      <c r="A2689" t="s">
        <v>3718</v>
      </c>
    </row>
    <row r="2690" spans="1:13" x14ac:dyDescent="0.25">
      <c r="A2690" t="s">
        <v>3719</v>
      </c>
    </row>
    <row r="2691" spans="1:13" x14ac:dyDescent="0.25">
      <c r="A2691" t="s">
        <v>3720</v>
      </c>
    </row>
    <row r="2692" spans="1:13" x14ac:dyDescent="0.25">
      <c r="A2692" t="s">
        <v>3721</v>
      </c>
    </row>
    <row r="2693" spans="1:13" x14ac:dyDescent="0.25">
      <c r="A2693" t="s">
        <v>3722</v>
      </c>
    </row>
    <row r="2695" spans="1:13" x14ac:dyDescent="0.25">
      <c r="A2695" t="s">
        <v>3723</v>
      </c>
    </row>
    <row r="2697" spans="1:13" x14ac:dyDescent="0.25">
      <c r="A2697" t="s">
        <v>3724</v>
      </c>
      <c r="B2697" t="s">
        <v>3725</v>
      </c>
      <c r="C2697" t="s">
        <v>3726</v>
      </c>
      <c r="D2697" t="s">
        <v>3727</v>
      </c>
      <c r="E2697" t="s">
        <v>3728</v>
      </c>
      <c r="F2697" t="s">
        <v>3729</v>
      </c>
      <c r="G2697" t="s">
        <v>3730</v>
      </c>
      <c r="H2697" t="s">
        <v>3731</v>
      </c>
      <c r="I2697" t="s">
        <v>3732</v>
      </c>
      <c r="J2697" t="s">
        <v>3733</v>
      </c>
      <c r="K2697" t="s">
        <v>3734</v>
      </c>
      <c r="L2697" t="s">
        <v>3735</v>
      </c>
      <c r="M2697" t="s">
        <v>3736</v>
      </c>
    </row>
    <row r="2698" spans="1:13" x14ac:dyDescent="0.25">
      <c r="A2698" t="s">
        <v>3737</v>
      </c>
    </row>
    <row r="2699" spans="1:13" x14ac:dyDescent="0.25">
      <c r="A2699" t="s">
        <v>3738</v>
      </c>
    </row>
    <row r="2701" spans="1:13" x14ac:dyDescent="0.25">
      <c r="A2701" t="s">
        <v>3739</v>
      </c>
    </row>
    <row r="2703" spans="1:13" x14ac:dyDescent="0.25">
      <c r="A2703" t="s">
        <v>3740</v>
      </c>
    </row>
    <row r="2705" spans="1:1" x14ac:dyDescent="0.25">
      <c r="A2705" t="s">
        <v>3741</v>
      </c>
    </row>
    <row r="2707" spans="1:1" x14ac:dyDescent="0.25">
      <c r="A2707" t="s">
        <v>3742</v>
      </c>
    </row>
    <row r="2709" spans="1:1" x14ac:dyDescent="0.25">
      <c r="A2709" t="s">
        <v>3743</v>
      </c>
    </row>
    <row r="2711" spans="1:1" x14ac:dyDescent="0.25">
      <c r="A2711" t="s">
        <v>3744</v>
      </c>
    </row>
    <row r="2713" spans="1:1" x14ac:dyDescent="0.25">
      <c r="A2713" t="s">
        <v>3745</v>
      </c>
    </row>
    <row r="2715" spans="1:1" x14ac:dyDescent="0.25">
      <c r="A2715" t="s">
        <v>3746</v>
      </c>
    </row>
    <row r="2717" spans="1:1" x14ac:dyDescent="0.25">
      <c r="A2717" t="s">
        <v>3747</v>
      </c>
    </row>
    <row r="2719" spans="1:1" x14ac:dyDescent="0.25">
      <c r="A2719" t="s">
        <v>3748</v>
      </c>
    </row>
    <row r="2721" spans="1:1" x14ac:dyDescent="0.25">
      <c r="A2721" t="s">
        <v>3749</v>
      </c>
    </row>
    <row r="2723" spans="1:1" x14ac:dyDescent="0.25">
      <c r="A2723" t="s">
        <v>3750</v>
      </c>
    </row>
    <row r="2725" spans="1:1" x14ac:dyDescent="0.25">
      <c r="A2725" t="s">
        <v>2205</v>
      </c>
    </row>
    <row r="2727" spans="1:1" x14ac:dyDescent="0.25">
      <c r="A2727" t="s">
        <v>3751</v>
      </c>
    </row>
    <row r="2729" spans="1:1" x14ac:dyDescent="0.25">
      <c r="A2729" t="s">
        <v>3752</v>
      </c>
    </row>
    <row r="2731" spans="1:1" x14ac:dyDescent="0.25">
      <c r="A2731" t="s">
        <v>3753</v>
      </c>
    </row>
    <row r="2733" spans="1:1" x14ac:dyDescent="0.25">
      <c r="A2733" t="s">
        <v>3754</v>
      </c>
    </row>
    <row r="2735" spans="1:1" x14ac:dyDescent="0.25">
      <c r="A2735" t="s">
        <v>3755</v>
      </c>
    </row>
    <row r="2737" spans="1:2" x14ac:dyDescent="0.25">
      <c r="A2737" t="s">
        <v>3756</v>
      </c>
    </row>
    <row r="2739" spans="1:2" x14ac:dyDescent="0.25">
      <c r="A2739" t="s">
        <v>3757</v>
      </c>
    </row>
    <row r="2741" spans="1:2" x14ac:dyDescent="0.25">
      <c r="A2741" t="s">
        <v>3758</v>
      </c>
    </row>
    <row r="2743" spans="1:2" x14ac:dyDescent="0.25">
      <c r="A2743" t="s">
        <v>3759</v>
      </c>
    </row>
    <row r="2744" spans="1:2" x14ac:dyDescent="0.25">
      <c r="A2744" t="s">
        <v>3760</v>
      </c>
    </row>
    <row r="2745" spans="1:2" x14ac:dyDescent="0.25">
      <c r="A2745" t="s">
        <v>3761</v>
      </c>
    </row>
    <row r="2746" spans="1:2" x14ac:dyDescent="0.25">
      <c r="A2746" t="s">
        <v>3762</v>
      </c>
    </row>
    <row r="2747" spans="1:2" x14ac:dyDescent="0.25">
      <c r="A2747" t="s">
        <v>3763</v>
      </c>
    </row>
    <row r="2749" spans="1:2" x14ac:dyDescent="0.25">
      <c r="A2749" t="s">
        <v>2755</v>
      </c>
    </row>
    <row r="2750" spans="1:2" x14ac:dyDescent="0.25">
      <c r="A2750" t="s">
        <v>3764</v>
      </c>
    </row>
    <row r="2751" spans="1:2" x14ac:dyDescent="0.25">
      <c r="A2751" t="s">
        <v>3765</v>
      </c>
    </row>
    <row r="2752" spans="1:2" x14ac:dyDescent="0.25">
      <c r="A2752" t="s">
        <v>3766</v>
      </c>
      <c r="B2752" t="s">
        <v>3767</v>
      </c>
    </row>
    <row r="2753" spans="1:2" x14ac:dyDescent="0.25">
      <c r="A2753" t="s">
        <v>3768</v>
      </c>
    </row>
    <row r="2754" spans="1:2" x14ac:dyDescent="0.25">
      <c r="A2754" t="s">
        <v>3769</v>
      </c>
    </row>
    <row r="2755" spans="1:2" x14ac:dyDescent="0.25">
      <c r="A2755" t="s">
        <v>3770</v>
      </c>
    </row>
    <row r="2756" spans="1:2" x14ac:dyDescent="0.25">
      <c r="A2756" t="s">
        <v>3771</v>
      </c>
    </row>
    <row r="2757" spans="1:2" x14ac:dyDescent="0.25">
      <c r="A2757" t="s">
        <v>3772</v>
      </c>
    </row>
    <row r="2758" spans="1:2" x14ac:dyDescent="0.25">
      <c r="A2758" t="s">
        <v>3773</v>
      </c>
    </row>
    <row r="2759" spans="1:2" x14ac:dyDescent="0.25">
      <c r="A2759" t="s">
        <v>3774</v>
      </c>
    </row>
    <row r="2760" spans="1:2" x14ac:dyDescent="0.25">
      <c r="A2760" t="s">
        <v>3775</v>
      </c>
    </row>
    <row r="2761" spans="1:2" x14ac:dyDescent="0.25">
      <c r="A2761" t="s">
        <v>3776</v>
      </c>
    </row>
    <row r="2762" spans="1:2" x14ac:dyDescent="0.25">
      <c r="A2762" t="s">
        <v>3777</v>
      </c>
    </row>
    <row r="2763" spans="1:2" x14ac:dyDescent="0.25">
      <c r="A2763" t="s">
        <v>3778</v>
      </c>
    </row>
    <row r="2764" spans="1:2" x14ac:dyDescent="0.25">
      <c r="A2764" t="s">
        <v>2752</v>
      </c>
      <c r="B2764" t="s">
        <v>3779</v>
      </c>
    </row>
    <row r="2765" spans="1:2" x14ac:dyDescent="0.25">
      <c r="A2765" t="s">
        <v>3780</v>
      </c>
    </row>
    <row r="2766" spans="1:2" x14ac:dyDescent="0.25">
      <c r="A2766" t="s">
        <v>3781</v>
      </c>
    </row>
    <row r="2767" spans="1:2" x14ac:dyDescent="0.25">
      <c r="A2767" t="s">
        <v>3782</v>
      </c>
    </row>
    <row r="2768" spans="1:2" x14ac:dyDescent="0.25">
      <c r="A2768" t="s">
        <v>3783</v>
      </c>
    </row>
    <row r="2769" spans="1:1" x14ac:dyDescent="0.25">
      <c r="A2769" t="s">
        <v>3784</v>
      </c>
    </row>
    <row r="2770" spans="1:1" x14ac:dyDescent="0.25">
      <c r="A2770" t="s">
        <v>3785</v>
      </c>
    </row>
    <row r="2772" spans="1:1" x14ac:dyDescent="0.25">
      <c r="A2772" t="s">
        <v>2047</v>
      </c>
    </row>
    <row r="2773" spans="1:1" x14ac:dyDescent="0.25">
      <c r="A2773" t="s">
        <v>3786</v>
      </c>
    </row>
    <row r="2774" spans="1:1" x14ac:dyDescent="0.25">
      <c r="A2774" t="s">
        <v>3787</v>
      </c>
    </row>
    <row r="2775" spans="1:1" x14ac:dyDescent="0.25">
      <c r="A2775" t="s">
        <v>3788</v>
      </c>
    </row>
    <row r="2776" spans="1:1" x14ac:dyDescent="0.25">
      <c r="A2776" t="s">
        <v>3789</v>
      </c>
    </row>
    <row r="2777" spans="1:1" x14ac:dyDescent="0.25">
      <c r="A2777" t="s">
        <v>3790</v>
      </c>
    </row>
    <row r="2778" spans="1:1" x14ac:dyDescent="0.25">
      <c r="A2778" t="s">
        <v>2617</v>
      </c>
    </row>
    <row r="2779" spans="1:1" x14ac:dyDescent="0.25">
      <c r="A2779" t="s">
        <v>3791</v>
      </c>
    </row>
    <row r="2780" spans="1:1" x14ac:dyDescent="0.25">
      <c r="A2780" t="s">
        <v>3792</v>
      </c>
    </row>
    <row r="2781" spans="1:1" x14ac:dyDescent="0.25">
      <c r="A2781" t="s">
        <v>3793</v>
      </c>
    </row>
    <row r="2782" spans="1:1" x14ac:dyDescent="0.25">
      <c r="A2782" t="s">
        <v>3794</v>
      </c>
    </row>
    <row r="2783" spans="1:1" x14ac:dyDescent="0.25">
      <c r="A2783" t="s">
        <v>3795</v>
      </c>
    </row>
    <row r="2784" spans="1:1" x14ac:dyDescent="0.25">
      <c r="A2784" t="s">
        <v>3796</v>
      </c>
    </row>
    <row r="2785" spans="1:2" x14ac:dyDescent="0.25">
      <c r="A2785" t="s">
        <v>3797</v>
      </c>
      <c r="B2785" t="s">
        <v>3798</v>
      </c>
    </row>
    <row r="2786" spans="1:2" x14ac:dyDescent="0.25">
      <c r="A2786" t="s">
        <v>3799</v>
      </c>
    </row>
    <row r="2787" spans="1:2" x14ac:dyDescent="0.25">
      <c r="A2787" t="s">
        <v>3800</v>
      </c>
    </row>
    <row r="2788" spans="1:2" x14ac:dyDescent="0.25">
      <c r="A2788" t="s">
        <v>3801</v>
      </c>
    </row>
    <row r="2790" spans="1:2" x14ac:dyDescent="0.25">
      <c r="A2790" t="s">
        <v>3802</v>
      </c>
    </row>
    <row r="2792" spans="1:2" x14ac:dyDescent="0.25">
      <c r="A2792" t="s">
        <v>3803</v>
      </c>
    </row>
    <row r="2793" spans="1:2" x14ac:dyDescent="0.25">
      <c r="A2793" t="s">
        <v>3804</v>
      </c>
    </row>
    <row r="2794" spans="1:2" x14ac:dyDescent="0.25">
      <c r="A2794" t="s">
        <v>3805</v>
      </c>
    </row>
    <row r="2795" spans="1:2" x14ac:dyDescent="0.25">
      <c r="A2795" t="s">
        <v>3806</v>
      </c>
    </row>
    <row r="2796" spans="1:2" x14ac:dyDescent="0.25">
      <c r="A2796" t="s">
        <v>3807</v>
      </c>
    </row>
    <row r="2797" spans="1:2" x14ac:dyDescent="0.25">
      <c r="A2797" t="s">
        <v>3808</v>
      </c>
    </row>
    <row r="2798" spans="1:2" x14ac:dyDescent="0.25">
      <c r="A2798" t="s">
        <v>3809</v>
      </c>
    </row>
    <row r="2799" spans="1:2" x14ac:dyDescent="0.25">
      <c r="A2799" t="s">
        <v>3810</v>
      </c>
    </row>
    <row r="2800" spans="1:2" x14ac:dyDescent="0.25">
      <c r="A2800" t="s">
        <v>3811</v>
      </c>
    </row>
    <row r="2801" spans="1:1" x14ac:dyDescent="0.25">
      <c r="A2801" t="s">
        <v>3812</v>
      </c>
    </row>
    <row r="2802" spans="1:1" x14ac:dyDescent="0.25">
      <c r="A2802" t="s">
        <v>3813</v>
      </c>
    </row>
    <row r="2803" spans="1:1" x14ac:dyDescent="0.25">
      <c r="A2803" t="s">
        <v>3814</v>
      </c>
    </row>
    <row r="2804" spans="1:1" x14ac:dyDescent="0.25">
      <c r="A2804" t="s">
        <v>3815</v>
      </c>
    </row>
    <row r="2805" spans="1:1" x14ac:dyDescent="0.25">
      <c r="A2805" t="s">
        <v>3816</v>
      </c>
    </row>
    <row r="2806" spans="1:1" x14ac:dyDescent="0.25">
      <c r="A2806" t="s">
        <v>3817</v>
      </c>
    </row>
    <row r="2807" spans="1:1" x14ac:dyDescent="0.25">
      <c r="A2807" t="s">
        <v>3818</v>
      </c>
    </row>
    <row r="2808" spans="1:1" x14ac:dyDescent="0.25">
      <c r="A2808" t="s">
        <v>3819</v>
      </c>
    </row>
    <row r="2809" spans="1:1" x14ac:dyDescent="0.25">
      <c r="A2809" t="s">
        <v>3820</v>
      </c>
    </row>
    <row r="2810" spans="1:1" x14ac:dyDescent="0.25">
      <c r="A2810" t="s">
        <v>3821</v>
      </c>
    </row>
    <row r="2811" spans="1:1" x14ac:dyDescent="0.25">
      <c r="A2811" t="s">
        <v>3822</v>
      </c>
    </row>
    <row r="2812" spans="1:1" x14ac:dyDescent="0.25">
      <c r="A2812" t="s">
        <v>3823</v>
      </c>
    </row>
    <row r="2814" spans="1:1" x14ac:dyDescent="0.25">
      <c r="A2814" t="s">
        <v>3824</v>
      </c>
    </row>
    <row r="2815" spans="1:1" x14ac:dyDescent="0.25">
      <c r="A2815" t="s">
        <v>3825</v>
      </c>
    </row>
    <row r="2816" spans="1:1" x14ac:dyDescent="0.25">
      <c r="A2816" t="s">
        <v>3826</v>
      </c>
    </row>
    <row r="2817" spans="1:1" x14ac:dyDescent="0.25">
      <c r="A2817" t="s">
        <v>3827</v>
      </c>
    </row>
    <row r="2820" spans="1:1" x14ac:dyDescent="0.25">
      <c r="A2820" t="s">
        <v>3828</v>
      </c>
    </row>
    <row r="2822" spans="1:1" x14ac:dyDescent="0.25">
      <c r="A2822" t="s">
        <v>746</v>
      </c>
    </row>
    <row r="2825" spans="1:1" x14ac:dyDescent="0.25">
      <c r="A2825" t="s">
        <v>3829</v>
      </c>
    </row>
    <row r="2827" spans="1:1" x14ac:dyDescent="0.25">
      <c r="A2827" t="s">
        <v>3830</v>
      </c>
    </row>
    <row r="2829" spans="1:1" x14ac:dyDescent="0.25">
      <c r="A2829">
        <v>21495</v>
      </c>
    </row>
    <row r="2831" spans="1:1" x14ac:dyDescent="0.25">
      <c r="A2831" t="s">
        <v>3831</v>
      </c>
    </row>
    <row r="2833" spans="1:1" x14ac:dyDescent="0.25">
      <c r="A2833" t="s">
        <v>3832</v>
      </c>
    </row>
    <row r="2834" spans="1:1" x14ac:dyDescent="0.25">
      <c r="A2834" t="s">
        <v>3833</v>
      </c>
    </row>
    <row r="2835" spans="1:1" x14ac:dyDescent="0.25">
      <c r="A2835" t="s">
        <v>3834</v>
      </c>
    </row>
    <row r="2836" spans="1:1" x14ac:dyDescent="0.25">
      <c r="A2836" t="s">
        <v>3835</v>
      </c>
    </row>
    <row r="2837" spans="1:1" x14ac:dyDescent="0.25">
      <c r="A2837" t="s">
        <v>906</v>
      </c>
    </row>
    <row r="2839" spans="1:1" x14ac:dyDescent="0.25">
      <c r="A2839" t="s">
        <v>3836</v>
      </c>
    </row>
    <row r="2841" spans="1:1" x14ac:dyDescent="0.25">
      <c r="A2841" t="s">
        <v>3837</v>
      </c>
    </row>
    <row r="2843" spans="1:1" x14ac:dyDescent="0.25">
      <c r="A2843" t="s">
        <v>3838</v>
      </c>
    </row>
    <row r="2845" spans="1:1" x14ac:dyDescent="0.25">
      <c r="A2845" t="s">
        <v>3839</v>
      </c>
    </row>
    <row r="2846" spans="1:1" x14ac:dyDescent="0.25">
      <c r="A2846" t="s">
        <v>3840</v>
      </c>
    </row>
    <row r="2847" spans="1:1" x14ac:dyDescent="0.25">
      <c r="A2847" t="s">
        <v>3841</v>
      </c>
    </row>
    <row r="2848" spans="1:1" x14ac:dyDescent="0.25">
      <c r="A2848" t="s">
        <v>3842</v>
      </c>
    </row>
    <row r="2849" spans="1:1" x14ac:dyDescent="0.25">
      <c r="A2849" t="s">
        <v>3843</v>
      </c>
    </row>
    <row r="2850" spans="1:1" x14ac:dyDescent="0.25">
      <c r="A2850" t="s">
        <v>3844</v>
      </c>
    </row>
    <row r="2851" spans="1:1" x14ac:dyDescent="0.25">
      <c r="A2851" t="s">
        <v>3845</v>
      </c>
    </row>
    <row r="2853" spans="1:1" x14ac:dyDescent="0.25">
      <c r="A2853" t="s">
        <v>3846</v>
      </c>
    </row>
    <row r="2854" spans="1:1" x14ac:dyDescent="0.25">
      <c r="A2854" t="s">
        <v>3847</v>
      </c>
    </row>
    <row r="2855" spans="1:1" x14ac:dyDescent="0.25">
      <c r="A2855" t="s">
        <v>3848</v>
      </c>
    </row>
    <row r="2856" spans="1:1" x14ac:dyDescent="0.25">
      <c r="A2856" t="s">
        <v>3849</v>
      </c>
    </row>
    <row r="2857" spans="1:1" x14ac:dyDescent="0.25">
      <c r="A2857" t="s">
        <v>3850</v>
      </c>
    </row>
    <row r="2858" spans="1:1" x14ac:dyDescent="0.25">
      <c r="A2858" t="s">
        <v>3851</v>
      </c>
    </row>
    <row r="2859" spans="1:1" x14ac:dyDescent="0.25">
      <c r="A2859" t="s">
        <v>3852</v>
      </c>
    </row>
    <row r="2860" spans="1:1" x14ac:dyDescent="0.25">
      <c r="A2860" t="s">
        <v>3853</v>
      </c>
    </row>
    <row r="2861" spans="1:1" x14ac:dyDescent="0.25">
      <c r="A2861" t="s">
        <v>3854</v>
      </c>
    </row>
    <row r="2862" spans="1:1" x14ac:dyDescent="0.25">
      <c r="A2862" t="s">
        <v>3855</v>
      </c>
    </row>
    <row r="2863" spans="1:1" x14ac:dyDescent="0.25">
      <c r="A2863" t="s">
        <v>3856</v>
      </c>
    </row>
    <row r="2864" spans="1:1" x14ac:dyDescent="0.25">
      <c r="A2864" t="s">
        <v>3857</v>
      </c>
    </row>
    <row r="2866" spans="1:1" x14ac:dyDescent="0.25">
      <c r="A2866" t="s">
        <v>3858</v>
      </c>
    </row>
    <row r="2867" spans="1:1" x14ac:dyDescent="0.25">
      <c r="A2867" t="s">
        <v>3859</v>
      </c>
    </row>
    <row r="2868" spans="1:1" x14ac:dyDescent="0.25">
      <c r="A2868" t="s">
        <v>3860</v>
      </c>
    </row>
    <row r="2870" spans="1:1" x14ac:dyDescent="0.25">
      <c r="A2870" t="s">
        <v>3861</v>
      </c>
    </row>
    <row r="2872" spans="1:1" x14ac:dyDescent="0.25">
      <c r="A2872" t="s">
        <v>3862</v>
      </c>
    </row>
    <row r="2874" spans="1:1" x14ac:dyDescent="0.25">
      <c r="A2874" t="s">
        <v>3863</v>
      </c>
    </row>
    <row r="2876" spans="1:1" x14ac:dyDescent="0.25">
      <c r="A2876" t="s">
        <v>3864</v>
      </c>
    </row>
    <row r="2878" spans="1:1" x14ac:dyDescent="0.25">
      <c r="A2878" t="s">
        <v>3865</v>
      </c>
    </row>
    <row r="2880" spans="1:1" x14ac:dyDescent="0.25">
      <c r="A2880" t="s">
        <v>3866</v>
      </c>
    </row>
    <row r="2882" spans="1:2" x14ac:dyDescent="0.25">
      <c r="A2882" t="s">
        <v>3867</v>
      </c>
    </row>
    <row r="2884" spans="1:2" x14ac:dyDescent="0.25">
      <c r="A2884" t="s">
        <v>3868</v>
      </c>
    </row>
    <row r="2886" spans="1:2" x14ac:dyDescent="0.25">
      <c r="A2886" t="s">
        <v>3869</v>
      </c>
    </row>
    <row r="2888" spans="1:2" x14ac:dyDescent="0.25">
      <c r="A2888" t="s">
        <v>3870</v>
      </c>
    </row>
    <row r="2890" spans="1:2" x14ac:dyDescent="0.25">
      <c r="A2890" t="s">
        <v>3871</v>
      </c>
      <c r="B2890" t="s">
        <v>3872</v>
      </c>
    </row>
    <row r="2892" spans="1:2" x14ac:dyDescent="0.25">
      <c r="A2892" t="s">
        <v>3873</v>
      </c>
    </row>
    <row r="2894" spans="1:2" x14ac:dyDescent="0.25">
      <c r="A2894" t="s">
        <v>3874</v>
      </c>
    </row>
    <row r="2895" spans="1:2" x14ac:dyDescent="0.25">
      <c r="A2895" t="s">
        <v>3875</v>
      </c>
    </row>
    <row r="2896" spans="1:2" x14ac:dyDescent="0.25">
      <c r="A2896" t="s">
        <v>3876</v>
      </c>
    </row>
    <row r="2897" spans="1:1" x14ac:dyDescent="0.25">
      <c r="A2897" t="s">
        <v>3877</v>
      </c>
    </row>
    <row r="2898" spans="1:1" x14ac:dyDescent="0.25">
      <c r="A2898" t="s">
        <v>3878</v>
      </c>
    </row>
    <row r="2899" spans="1:1" x14ac:dyDescent="0.25">
      <c r="A2899" t="s">
        <v>3879</v>
      </c>
    </row>
    <row r="2900" spans="1:1" x14ac:dyDescent="0.25">
      <c r="A2900" t="s">
        <v>3165</v>
      </c>
    </row>
    <row r="2901" spans="1:1" x14ac:dyDescent="0.25">
      <c r="A2901" t="s">
        <v>3880</v>
      </c>
    </row>
    <row r="2902" spans="1:1" x14ac:dyDescent="0.25">
      <c r="A2902" t="s">
        <v>3881</v>
      </c>
    </row>
    <row r="2903" spans="1:1" x14ac:dyDescent="0.25">
      <c r="A2903" t="s">
        <v>3882</v>
      </c>
    </row>
    <row r="2904" spans="1:1" x14ac:dyDescent="0.25">
      <c r="A2904" t="s">
        <v>3883</v>
      </c>
    </row>
    <row r="2905" spans="1:1" x14ac:dyDescent="0.25">
      <c r="A2905" t="s">
        <v>3884</v>
      </c>
    </row>
    <row r="2907" spans="1:1" x14ac:dyDescent="0.25">
      <c r="A2907" t="s">
        <v>3885</v>
      </c>
    </row>
    <row r="2909" spans="1:1" x14ac:dyDescent="0.25">
      <c r="A2909" t="s">
        <v>3886</v>
      </c>
    </row>
    <row r="2911" spans="1:1" x14ac:dyDescent="0.25">
      <c r="A2911" t="s">
        <v>3887</v>
      </c>
    </row>
    <row r="2913" spans="1:1" x14ac:dyDescent="0.25">
      <c r="A2913" t="s">
        <v>3888</v>
      </c>
    </row>
    <row r="2915" spans="1:1" x14ac:dyDescent="0.25">
      <c r="A2915" t="s">
        <v>3889</v>
      </c>
    </row>
    <row r="2917" spans="1:1" x14ac:dyDescent="0.25">
      <c r="A2917" t="s">
        <v>3890</v>
      </c>
    </row>
    <row r="2919" spans="1:1" x14ac:dyDescent="0.25">
      <c r="A2919" t="s">
        <v>3891</v>
      </c>
    </row>
    <row r="2921" spans="1:1" x14ac:dyDescent="0.25">
      <c r="A2921" t="s">
        <v>3890</v>
      </c>
    </row>
    <row r="2923" spans="1:1" x14ac:dyDescent="0.25">
      <c r="A2923" t="s">
        <v>3892</v>
      </c>
    </row>
    <row r="2925" spans="1:1" x14ac:dyDescent="0.25">
      <c r="A2925" t="s">
        <v>3890</v>
      </c>
    </row>
    <row r="2927" spans="1:1" x14ac:dyDescent="0.25">
      <c r="A2927" t="s">
        <v>3893</v>
      </c>
    </row>
    <row r="2929" spans="1:1" x14ac:dyDescent="0.25">
      <c r="A2929" t="s">
        <v>3894</v>
      </c>
    </row>
    <row r="2931" spans="1:1" x14ac:dyDescent="0.25">
      <c r="A2931" t="s">
        <v>3895</v>
      </c>
    </row>
    <row r="2933" spans="1:1" x14ac:dyDescent="0.25">
      <c r="A2933" t="s">
        <v>3896</v>
      </c>
    </row>
    <row r="2934" spans="1:1" x14ac:dyDescent="0.25">
      <c r="A2934" t="s">
        <v>3897</v>
      </c>
    </row>
    <row r="2935" spans="1:1" x14ac:dyDescent="0.25">
      <c r="A2935" t="s">
        <v>3898</v>
      </c>
    </row>
    <row r="2936" spans="1:1" x14ac:dyDescent="0.25">
      <c r="A2936" t="s">
        <v>3899</v>
      </c>
    </row>
    <row r="2938" spans="1:1" x14ac:dyDescent="0.25">
      <c r="A2938" t="s">
        <v>3900</v>
      </c>
    </row>
    <row r="2940" spans="1:1" x14ac:dyDescent="0.25">
      <c r="A2940" t="s">
        <v>3901</v>
      </c>
    </row>
    <row r="2942" spans="1:1" x14ac:dyDescent="0.25">
      <c r="A2942" t="s">
        <v>3902</v>
      </c>
    </row>
    <row r="2943" spans="1:1" x14ac:dyDescent="0.25">
      <c r="A2943" t="s">
        <v>3903</v>
      </c>
    </row>
    <row r="2944" spans="1:1" x14ac:dyDescent="0.25">
      <c r="A2944" t="s">
        <v>3904</v>
      </c>
    </row>
    <row r="2945" spans="1:1" x14ac:dyDescent="0.25">
      <c r="A2945" t="s">
        <v>3905</v>
      </c>
    </row>
    <row r="2946" spans="1:1" x14ac:dyDescent="0.25">
      <c r="A2946" t="s">
        <v>3906</v>
      </c>
    </row>
    <row r="2948" spans="1:1" x14ac:dyDescent="0.25">
      <c r="A2948" t="s">
        <v>3907</v>
      </c>
    </row>
    <row r="2950" spans="1:1" x14ac:dyDescent="0.25">
      <c r="A2950" t="s">
        <v>3908</v>
      </c>
    </row>
    <row r="2952" spans="1:1" x14ac:dyDescent="0.25">
      <c r="A2952" t="s">
        <v>3909</v>
      </c>
    </row>
    <row r="2954" spans="1:1" x14ac:dyDescent="0.25">
      <c r="A2954" t="s">
        <v>3910</v>
      </c>
    </row>
    <row r="2956" spans="1:1" x14ac:dyDescent="0.25">
      <c r="A2956" t="s">
        <v>3911</v>
      </c>
    </row>
    <row r="2958" spans="1:1" x14ac:dyDescent="0.25">
      <c r="A2958" t="s">
        <v>3912</v>
      </c>
    </row>
    <row r="2960" spans="1:1" x14ac:dyDescent="0.25">
      <c r="A2960" t="s">
        <v>3913</v>
      </c>
    </row>
    <row r="2961" spans="1:1" x14ac:dyDescent="0.25">
      <c r="A2961" t="s">
        <v>3914</v>
      </c>
    </row>
    <row r="2962" spans="1:1" x14ac:dyDescent="0.25">
      <c r="A2962" t="s">
        <v>3915</v>
      </c>
    </row>
    <row r="2964" spans="1:1" x14ac:dyDescent="0.25">
      <c r="A2964" t="s">
        <v>3916</v>
      </c>
    </row>
    <row r="2966" spans="1:1" x14ac:dyDescent="0.25">
      <c r="A2966" t="s">
        <v>3917</v>
      </c>
    </row>
    <row r="2968" spans="1:1" x14ac:dyDescent="0.25">
      <c r="A2968" t="s">
        <v>3918</v>
      </c>
    </row>
    <row r="2970" spans="1:1" x14ac:dyDescent="0.25">
      <c r="A2970" t="s">
        <v>3919</v>
      </c>
    </row>
    <row r="2972" spans="1:1" x14ac:dyDescent="0.25">
      <c r="A2972" t="s">
        <v>3920</v>
      </c>
    </row>
    <row r="2974" spans="1:1" x14ac:dyDescent="0.25">
      <c r="A2974" t="s">
        <v>3921</v>
      </c>
    </row>
    <row r="2976" spans="1:1" x14ac:dyDescent="0.25">
      <c r="A2976" t="s">
        <v>3922</v>
      </c>
    </row>
    <row r="2978" spans="1:2" x14ac:dyDescent="0.25">
      <c r="A2978" t="s">
        <v>3923</v>
      </c>
    </row>
    <row r="2980" spans="1:2" x14ac:dyDescent="0.25">
      <c r="A2980" t="s">
        <v>3924</v>
      </c>
    </row>
    <row r="2982" spans="1:2" x14ac:dyDescent="0.25">
      <c r="A2982" t="s">
        <v>3925</v>
      </c>
    </row>
    <row r="2984" spans="1:2" x14ac:dyDescent="0.25">
      <c r="A2984" t="s">
        <v>3926</v>
      </c>
      <c r="B2984" t="s">
        <v>3927</v>
      </c>
    </row>
    <row r="2986" spans="1:2" x14ac:dyDescent="0.25">
      <c r="A2986" t="s">
        <v>3928</v>
      </c>
    </row>
    <row r="2987" spans="1:2" x14ac:dyDescent="0.25">
      <c r="A2987" t="s">
        <v>3929</v>
      </c>
    </row>
    <row r="2988" spans="1:2" x14ac:dyDescent="0.25">
      <c r="A2988" t="s">
        <v>3930</v>
      </c>
    </row>
    <row r="2990" spans="1:2" x14ac:dyDescent="0.25">
      <c r="A2990" t="s">
        <v>3931</v>
      </c>
    </row>
    <row r="2992" spans="1:2" x14ac:dyDescent="0.25">
      <c r="A2992" t="s">
        <v>2755</v>
      </c>
    </row>
    <row r="2993" spans="1:2" x14ac:dyDescent="0.25">
      <c r="A2993" t="s">
        <v>3932</v>
      </c>
    </row>
    <row r="2994" spans="1:2" x14ac:dyDescent="0.25">
      <c r="A2994" t="s">
        <v>3933</v>
      </c>
    </row>
    <row r="2995" spans="1:2" x14ac:dyDescent="0.25">
      <c r="A2995" t="s">
        <v>3934</v>
      </c>
    </row>
    <row r="2996" spans="1:2" x14ac:dyDescent="0.25">
      <c r="A2996" t="s">
        <v>3935</v>
      </c>
    </row>
    <row r="2997" spans="1:2" x14ac:dyDescent="0.25">
      <c r="A2997" t="s">
        <v>3936</v>
      </c>
    </row>
    <row r="2998" spans="1:2" x14ac:dyDescent="0.25">
      <c r="A2998" t="s">
        <v>3937</v>
      </c>
    </row>
    <row r="2999" spans="1:2" x14ac:dyDescent="0.25">
      <c r="A2999" t="s">
        <v>3938</v>
      </c>
    </row>
    <row r="3000" spans="1:2" x14ac:dyDescent="0.25">
      <c r="A3000" t="s">
        <v>3939</v>
      </c>
    </row>
    <row r="3001" spans="1:2" x14ac:dyDescent="0.25">
      <c r="A3001" t="s">
        <v>3940</v>
      </c>
    </row>
    <row r="3002" spans="1:2" x14ac:dyDescent="0.25">
      <c r="A3002" t="s">
        <v>3941</v>
      </c>
    </row>
    <row r="3003" spans="1:2" x14ac:dyDescent="0.25">
      <c r="A3003" t="s">
        <v>3942</v>
      </c>
    </row>
    <row r="3004" spans="1:2" x14ac:dyDescent="0.25">
      <c r="A3004" t="s">
        <v>3270</v>
      </c>
    </row>
    <row r="3005" spans="1:2" x14ac:dyDescent="0.25">
      <c r="A3005" t="s">
        <v>3943</v>
      </c>
    </row>
    <row r="3006" spans="1:2" x14ac:dyDescent="0.25">
      <c r="A3006" t="s">
        <v>3944</v>
      </c>
    </row>
    <row r="3007" spans="1:2" x14ac:dyDescent="0.25">
      <c r="A3007" t="s">
        <v>3945</v>
      </c>
      <c r="B3007" t="s">
        <v>3946</v>
      </c>
    </row>
    <row r="3008" spans="1:2" x14ac:dyDescent="0.25">
      <c r="A3008" t="s">
        <v>3947</v>
      </c>
    </row>
    <row r="3009" spans="1:1" x14ac:dyDescent="0.25">
      <c r="A3009" t="s">
        <v>3948</v>
      </c>
    </row>
    <row r="3010" spans="1:1" x14ac:dyDescent="0.25">
      <c r="A3010" t="s">
        <v>3949</v>
      </c>
    </row>
    <row r="3011" spans="1:1" x14ac:dyDescent="0.25">
      <c r="A3011" t="s">
        <v>3950</v>
      </c>
    </row>
    <row r="3012" spans="1:1" x14ac:dyDescent="0.25">
      <c r="A3012" t="s">
        <v>3951</v>
      </c>
    </row>
    <row r="3013" spans="1:1" x14ac:dyDescent="0.25">
      <c r="A3013" t="s">
        <v>3952</v>
      </c>
    </row>
    <row r="3014" spans="1:1" x14ac:dyDescent="0.25">
      <c r="A3014" t="s">
        <v>3953</v>
      </c>
    </row>
    <row r="3015" spans="1:1" x14ac:dyDescent="0.25">
      <c r="A3015" t="s">
        <v>3954</v>
      </c>
    </row>
    <row r="3016" spans="1:1" x14ac:dyDescent="0.25">
      <c r="A3016" t="s">
        <v>3955</v>
      </c>
    </row>
    <row r="3017" spans="1:1" x14ac:dyDescent="0.25">
      <c r="A3017" t="s">
        <v>3956</v>
      </c>
    </row>
    <row r="3018" spans="1:1" x14ac:dyDescent="0.25">
      <c r="A3018" t="s">
        <v>3957</v>
      </c>
    </row>
    <row r="3020" spans="1:1" x14ac:dyDescent="0.25">
      <c r="A3020" t="s">
        <v>3958</v>
      </c>
    </row>
    <row r="3022" spans="1:1" x14ac:dyDescent="0.25">
      <c r="A3022" t="s">
        <v>3959</v>
      </c>
    </row>
    <row r="3024" spans="1:1" x14ac:dyDescent="0.25">
      <c r="A3024" t="s">
        <v>3960</v>
      </c>
    </row>
    <row r="3026" spans="1:1" x14ac:dyDescent="0.25">
      <c r="A3026" t="s">
        <v>3961</v>
      </c>
    </row>
    <row r="3027" spans="1:1" x14ac:dyDescent="0.25">
      <c r="A3027" t="s">
        <v>3962</v>
      </c>
    </row>
    <row r="3028" spans="1:1" x14ac:dyDescent="0.25">
      <c r="A3028" t="s">
        <v>3963</v>
      </c>
    </row>
    <row r="3030" spans="1:1" x14ac:dyDescent="0.25">
      <c r="A3030" t="s">
        <v>3964</v>
      </c>
    </row>
    <row r="3032" spans="1:1" x14ac:dyDescent="0.25">
      <c r="A3032" t="s">
        <v>3965</v>
      </c>
    </row>
    <row r="3033" spans="1:1" x14ac:dyDescent="0.25">
      <c r="A3033" t="s">
        <v>3966</v>
      </c>
    </row>
    <row r="3034" spans="1:1" x14ac:dyDescent="0.25">
      <c r="A3034" t="s">
        <v>2320</v>
      </c>
    </row>
    <row r="3035" spans="1:1" x14ac:dyDescent="0.25">
      <c r="A3035" t="s">
        <v>2321</v>
      </c>
    </row>
    <row r="3036" spans="1:1" x14ac:dyDescent="0.25">
      <c r="A3036" t="s">
        <v>3967</v>
      </c>
    </row>
    <row r="3037" spans="1:1" x14ac:dyDescent="0.25">
      <c r="A3037" t="s">
        <v>2324</v>
      </c>
    </row>
    <row r="3038" spans="1:1" x14ac:dyDescent="0.25">
      <c r="A3038" t="s">
        <v>3968</v>
      </c>
    </row>
    <row r="3039" spans="1:1" x14ac:dyDescent="0.25">
      <c r="A3039" t="s">
        <v>2327</v>
      </c>
    </row>
    <row r="3041" spans="1:1" x14ac:dyDescent="0.25">
      <c r="A3041" t="s">
        <v>2507</v>
      </c>
    </row>
    <row r="3043" spans="1:1" x14ac:dyDescent="0.25">
      <c r="A3043" t="s">
        <v>3969</v>
      </c>
    </row>
    <row r="3044" spans="1:1" x14ac:dyDescent="0.25">
      <c r="A3044" t="s">
        <v>3970</v>
      </c>
    </row>
    <row r="3045" spans="1:1" x14ac:dyDescent="0.25">
      <c r="A3045" t="s">
        <v>3971</v>
      </c>
    </row>
    <row r="3046" spans="1:1" x14ac:dyDescent="0.25">
      <c r="A3046" t="s">
        <v>3972</v>
      </c>
    </row>
    <row r="3047" spans="1:1" x14ac:dyDescent="0.25">
      <c r="A3047" t="s">
        <v>3973</v>
      </c>
    </row>
    <row r="3048" spans="1:1" x14ac:dyDescent="0.25">
      <c r="A3048" t="s">
        <v>3974</v>
      </c>
    </row>
    <row r="3049" spans="1:1" x14ac:dyDescent="0.25">
      <c r="A3049" t="s">
        <v>3975</v>
      </c>
    </row>
    <row r="3050" spans="1:1" x14ac:dyDescent="0.25">
      <c r="A3050" t="s">
        <v>3976</v>
      </c>
    </row>
    <row r="3051" spans="1:1" x14ac:dyDescent="0.25">
      <c r="A3051" t="s">
        <v>3977</v>
      </c>
    </row>
    <row r="3052" spans="1:1" x14ac:dyDescent="0.25">
      <c r="A3052" t="s">
        <v>3978</v>
      </c>
    </row>
    <row r="3053" spans="1:1" x14ac:dyDescent="0.25">
      <c r="A3053" t="s">
        <v>3979</v>
      </c>
    </row>
    <row r="3054" spans="1:1" x14ac:dyDescent="0.25">
      <c r="A3054" t="s">
        <v>3980</v>
      </c>
    </row>
    <row r="3056" spans="1:1" x14ac:dyDescent="0.25">
      <c r="A3056" t="s">
        <v>2347</v>
      </c>
    </row>
    <row r="3057" spans="1:1" x14ac:dyDescent="0.25">
      <c r="A3057" t="s">
        <v>2348</v>
      </c>
    </row>
    <row r="3058" spans="1:1" x14ac:dyDescent="0.25">
      <c r="A3058" t="s">
        <v>2349</v>
      </c>
    </row>
    <row r="3060" spans="1:1" x14ac:dyDescent="0.25">
      <c r="A3060" t="s">
        <v>2350</v>
      </c>
    </row>
    <row r="3061" spans="1:1" x14ac:dyDescent="0.25">
      <c r="A3061" t="s">
        <v>3981</v>
      </c>
    </row>
    <row r="3062" spans="1:1" x14ac:dyDescent="0.25">
      <c r="A3062" t="s">
        <v>3982</v>
      </c>
    </row>
    <row r="3064" spans="1:1" x14ac:dyDescent="0.25">
      <c r="A3064" t="s">
        <v>3983</v>
      </c>
    </row>
    <row r="3065" spans="1:1" x14ac:dyDescent="0.25">
      <c r="A3065" t="s">
        <v>3984</v>
      </c>
    </row>
    <row r="3067" spans="1:1" x14ac:dyDescent="0.25">
      <c r="A3067" t="s">
        <v>3985</v>
      </c>
    </row>
    <row r="3069" spans="1:1" x14ac:dyDescent="0.25">
      <c r="A3069" t="s">
        <v>3861</v>
      </c>
    </row>
    <row r="3071" spans="1:1" x14ac:dyDescent="0.25">
      <c r="A3071" t="s">
        <v>3986</v>
      </c>
    </row>
    <row r="3073" spans="1:1" x14ac:dyDescent="0.25">
      <c r="A3073" t="s">
        <v>1868</v>
      </c>
    </row>
    <row r="3074" spans="1:1" x14ac:dyDescent="0.25">
      <c r="A3074" t="s">
        <v>3987</v>
      </c>
    </row>
    <row r="3075" spans="1:1" x14ac:dyDescent="0.25">
      <c r="A3075" t="s">
        <v>3988</v>
      </c>
    </row>
    <row r="3076" spans="1:1" x14ac:dyDescent="0.25">
      <c r="A3076" t="s">
        <v>3989</v>
      </c>
    </row>
    <row r="3077" spans="1:1" x14ac:dyDescent="0.25">
      <c r="A3077" t="s">
        <v>3990</v>
      </c>
    </row>
    <row r="3078" spans="1:1" x14ac:dyDescent="0.25">
      <c r="A3078" t="s">
        <v>3991</v>
      </c>
    </row>
    <row r="3079" spans="1:1" x14ac:dyDescent="0.25">
      <c r="A3079" t="s">
        <v>3992</v>
      </c>
    </row>
    <row r="3080" spans="1:1" x14ac:dyDescent="0.25">
      <c r="A3080" t="s">
        <v>3993</v>
      </c>
    </row>
    <row r="3081" spans="1:1" x14ac:dyDescent="0.25">
      <c r="A3081" t="s">
        <v>2205</v>
      </c>
    </row>
    <row r="3082" spans="1:1" x14ac:dyDescent="0.25">
      <c r="A3082" t="s">
        <v>3994</v>
      </c>
    </row>
    <row r="3083" spans="1:1" x14ac:dyDescent="0.25">
      <c r="A3083" t="s">
        <v>3995</v>
      </c>
    </row>
    <row r="3084" spans="1:1" x14ac:dyDescent="0.25">
      <c r="A3084" t="s">
        <v>3996</v>
      </c>
    </row>
    <row r="3085" spans="1:1" x14ac:dyDescent="0.25">
      <c r="A3085" t="s">
        <v>3997</v>
      </c>
    </row>
    <row r="3086" spans="1:1" x14ac:dyDescent="0.25">
      <c r="A3086" t="s">
        <v>3998</v>
      </c>
    </row>
    <row r="3087" spans="1:1" x14ac:dyDescent="0.25">
      <c r="A3087" t="s">
        <v>3999</v>
      </c>
    </row>
    <row r="3088" spans="1:1" x14ac:dyDescent="0.25">
      <c r="A3088" t="s">
        <v>4000</v>
      </c>
    </row>
    <row r="3089" spans="1:2" x14ac:dyDescent="0.25">
      <c r="A3089" t="s">
        <v>4001</v>
      </c>
      <c r="B3089" t="s">
        <v>4002</v>
      </c>
    </row>
    <row r="3090" spans="1:2" x14ac:dyDescent="0.25">
      <c r="A3090" t="s">
        <v>4003</v>
      </c>
    </row>
    <row r="3092" spans="1:2" x14ac:dyDescent="0.25">
      <c r="A3092" t="s">
        <v>4004</v>
      </c>
    </row>
    <row r="3094" spans="1:2" x14ac:dyDescent="0.25">
      <c r="A3094" t="s">
        <v>4005</v>
      </c>
    </row>
    <row r="3096" spans="1:2" x14ac:dyDescent="0.25">
      <c r="A3096" t="s">
        <v>4006</v>
      </c>
    </row>
    <row r="3098" spans="1:2" x14ac:dyDescent="0.25">
      <c r="A3098" t="s">
        <v>4007</v>
      </c>
    </row>
    <row r="3100" spans="1:2" x14ac:dyDescent="0.25">
      <c r="A3100" t="s">
        <v>4008</v>
      </c>
    </row>
    <row r="3102" spans="1:2" x14ac:dyDescent="0.25">
      <c r="A3102" t="s">
        <v>4009</v>
      </c>
    </row>
    <row r="3104" spans="1:2" x14ac:dyDescent="0.25">
      <c r="A3104" t="s">
        <v>4010</v>
      </c>
    </row>
    <row r="3105" spans="1:1" x14ac:dyDescent="0.25">
      <c r="A3105" t="s">
        <v>4011</v>
      </c>
    </row>
    <row r="3106" spans="1:1" x14ac:dyDescent="0.25">
      <c r="A3106" t="s">
        <v>4012</v>
      </c>
    </row>
    <row r="3109" spans="1:1" x14ac:dyDescent="0.25">
      <c r="A3109" t="s">
        <v>4013</v>
      </c>
    </row>
    <row r="3111" spans="1:1" x14ac:dyDescent="0.25">
      <c r="A3111" t="s">
        <v>2755</v>
      </c>
    </row>
    <row r="3114" spans="1:1" x14ac:dyDescent="0.25">
      <c r="A3114" t="s">
        <v>4014</v>
      </c>
    </row>
    <row r="3115" spans="1:1" x14ac:dyDescent="0.25">
      <c r="A3115" t="s">
        <v>4015</v>
      </c>
    </row>
    <row r="3116" spans="1:1" x14ac:dyDescent="0.25">
      <c r="A3116" t="s">
        <v>4016</v>
      </c>
    </row>
    <row r="3117" spans="1:1" x14ac:dyDescent="0.25">
      <c r="A3117" t="s">
        <v>4017</v>
      </c>
    </row>
    <row r="3118" spans="1:1" x14ac:dyDescent="0.25">
      <c r="A3118" t="s">
        <v>4018</v>
      </c>
    </row>
    <row r="3119" spans="1:1" x14ac:dyDescent="0.25">
      <c r="A3119" t="s">
        <v>4019</v>
      </c>
    </row>
    <row r="3120" spans="1:1" x14ac:dyDescent="0.25">
      <c r="A3120" t="s">
        <v>3270</v>
      </c>
    </row>
    <row r="3123" spans="1:2" x14ac:dyDescent="0.25">
      <c r="A3123" t="s">
        <v>4020</v>
      </c>
    </row>
    <row r="3124" spans="1:2" x14ac:dyDescent="0.25">
      <c r="A3124" t="s">
        <v>4021</v>
      </c>
    </row>
    <row r="3125" spans="1:2" x14ac:dyDescent="0.25">
      <c r="A3125" t="s">
        <v>4022</v>
      </c>
    </row>
    <row r="3126" spans="1:2" x14ac:dyDescent="0.25">
      <c r="A3126" t="s">
        <v>4023</v>
      </c>
    </row>
    <row r="3127" spans="1:2" x14ac:dyDescent="0.25">
      <c r="A3127" t="s">
        <v>4024</v>
      </c>
    </row>
    <row r="3128" spans="1:2" x14ac:dyDescent="0.25">
      <c r="A3128" t="s">
        <v>4025</v>
      </c>
    </row>
    <row r="3129" spans="1:2" x14ac:dyDescent="0.25">
      <c r="A3129" t="s">
        <v>4026</v>
      </c>
    </row>
    <row r="3130" spans="1:2" x14ac:dyDescent="0.25">
      <c r="A3130" t="s">
        <v>4027</v>
      </c>
    </row>
    <row r="3131" spans="1:2" x14ac:dyDescent="0.25">
      <c r="A3131" t="s">
        <v>4028</v>
      </c>
    </row>
    <row r="3132" spans="1:2" x14ac:dyDescent="0.25">
      <c r="A3132" t="s">
        <v>4029</v>
      </c>
      <c r="B3132" t="s">
        <v>4030</v>
      </c>
    </row>
    <row r="3133" spans="1:2" x14ac:dyDescent="0.25">
      <c r="A3133" t="s">
        <v>4031</v>
      </c>
    </row>
    <row r="3134" spans="1:2" x14ac:dyDescent="0.25">
      <c r="A3134" t="s">
        <v>4032</v>
      </c>
    </row>
    <row r="3135" spans="1:2" x14ac:dyDescent="0.25">
      <c r="A3135" t="s">
        <v>4033</v>
      </c>
    </row>
    <row r="3136" spans="1:2" x14ac:dyDescent="0.25">
      <c r="A3136" t="s">
        <v>4034</v>
      </c>
    </row>
    <row r="3137" spans="1:1" x14ac:dyDescent="0.25">
      <c r="A3137" t="s">
        <v>4035</v>
      </c>
    </row>
    <row r="3138" spans="1:1" x14ac:dyDescent="0.25">
      <c r="A3138" t="s">
        <v>4036</v>
      </c>
    </row>
    <row r="3139" spans="1:1" x14ac:dyDescent="0.25">
      <c r="A3139" t="s">
        <v>4037</v>
      </c>
    </row>
    <row r="3140" spans="1:1" x14ac:dyDescent="0.25">
      <c r="A3140" t="s">
        <v>4038</v>
      </c>
    </row>
    <row r="3141" spans="1:1" x14ac:dyDescent="0.25">
      <c r="A3141" t="s">
        <v>4039</v>
      </c>
    </row>
    <row r="3142" spans="1:1" x14ac:dyDescent="0.25">
      <c r="A3142" t="s">
        <v>4040</v>
      </c>
    </row>
    <row r="3143" spans="1:1" x14ac:dyDescent="0.25">
      <c r="A3143" t="s">
        <v>4041</v>
      </c>
    </row>
    <row r="3145" spans="1:1" x14ac:dyDescent="0.25">
      <c r="A3145" t="s">
        <v>4042</v>
      </c>
    </row>
    <row r="3148" spans="1:1" x14ac:dyDescent="0.25">
      <c r="A3148" t="s">
        <v>4043</v>
      </c>
    </row>
    <row r="3150" spans="1:1" x14ac:dyDescent="0.25">
      <c r="A3150" t="s">
        <v>2822</v>
      </c>
    </row>
    <row r="3153" spans="1:1" x14ac:dyDescent="0.25">
      <c r="A3153" t="s">
        <v>4044</v>
      </c>
    </row>
    <row r="3154" spans="1:1" x14ac:dyDescent="0.25">
      <c r="A3154" t="s">
        <v>4045</v>
      </c>
    </row>
    <row r="3155" spans="1:1" x14ac:dyDescent="0.25">
      <c r="A3155" t="s">
        <v>4046</v>
      </c>
    </row>
    <row r="3157" spans="1:1" x14ac:dyDescent="0.25">
      <c r="A3157" t="s">
        <v>4047</v>
      </c>
    </row>
    <row r="3158" spans="1:1" x14ac:dyDescent="0.25">
      <c r="A3158" t="s">
        <v>4048</v>
      </c>
    </row>
    <row r="3159" spans="1:1" x14ac:dyDescent="0.25">
      <c r="A3159" t="s">
        <v>4049</v>
      </c>
    </row>
    <row r="3160" spans="1:1" x14ac:dyDescent="0.25">
      <c r="A3160" t="s">
        <v>4050</v>
      </c>
    </row>
    <row r="3161" spans="1:1" x14ac:dyDescent="0.25">
      <c r="A3161" t="s">
        <v>4051</v>
      </c>
    </row>
    <row r="3162" spans="1:1" x14ac:dyDescent="0.25">
      <c r="A3162" t="s">
        <v>4052</v>
      </c>
    </row>
    <row r="3163" spans="1:1" x14ac:dyDescent="0.25">
      <c r="A3163" t="s">
        <v>4053</v>
      </c>
    </row>
    <row r="3164" spans="1:1" x14ac:dyDescent="0.25">
      <c r="A3164" t="s">
        <v>4054</v>
      </c>
    </row>
    <row r="3165" spans="1:1" x14ac:dyDescent="0.25">
      <c r="A3165" t="s">
        <v>4055</v>
      </c>
    </row>
    <row r="3166" spans="1:1" x14ac:dyDescent="0.25">
      <c r="A3166" t="s">
        <v>4056</v>
      </c>
    </row>
    <row r="3167" spans="1:1" x14ac:dyDescent="0.25">
      <c r="A3167" t="s">
        <v>4057</v>
      </c>
    </row>
    <row r="3169" spans="1:1" x14ac:dyDescent="0.25">
      <c r="A3169" t="s">
        <v>4058</v>
      </c>
    </row>
    <row r="3171" spans="1:1" x14ac:dyDescent="0.25">
      <c r="A3171" t="s">
        <v>4059</v>
      </c>
    </row>
    <row r="3173" spans="1:1" x14ac:dyDescent="0.25">
      <c r="A3173" t="s">
        <v>2382</v>
      </c>
    </row>
    <row r="3174" spans="1:1" x14ac:dyDescent="0.25">
      <c r="A3174" t="s">
        <v>4060</v>
      </c>
    </row>
    <row r="3175" spans="1:1" x14ac:dyDescent="0.25">
      <c r="A3175" t="s">
        <v>4061</v>
      </c>
    </row>
    <row r="3176" spans="1:1" x14ac:dyDescent="0.25">
      <c r="A3176" t="s">
        <v>4062</v>
      </c>
    </row>
    <row r="3177" spans="1:1" x14ac:dyDescent="0.25">
      <c r="A3177" t="s">
        <v>4063</v>
      </c>
    </row>
    <row r="3178" spans="1:1" x14ac:dyDescent="0.25">
      <c r="A3178" t="s">
        <v>4064</v>
      </c>
    </row>
    <row r="3179" spans="1:1" x14ac:dyDescent="0.25">
      <c r="A3179" t="s">
        <v>4065</v>
      </c>
    </row>
    <row r="3180" spans="1:1" x14ac:dyDescent="0.25">
      <c r="A3180" t="s">
        <v>4066</v>
      </c>
    </row>
    <row r="3181" spans="1:1" x14ac:dyDescent="0.25">
      <c r="A3181" t="s">
        <v>4067</v>
      </c>
    </row>
    <row r="3182" spans="1:1" x14ac:dyDescent="0.25">
      <c r="A3182" t="s">
        <v>4068</v>
      </c>
    </row>
    <row r="3183" spans="1:1" x14ac:dyDescent="0.25">
      <c r="A3183" t="s">
        <v>4069</v>
      </c>
    </row>
    <row r="3184" spans="1:1" x14ac:dyDescent="0.25">
      <c r="A3184" t="s">
        <v>4070</v>
      </c>
    </row>
    <row r="3185" spans="1:1" x14ac:dyDescent="0.25">
      <c r="A3185" t="s">
        <v>4071</v>
      </c>
    </row>
    <row r="3186" spans="1:1" x14ac:dyDescent="0.25">
      <c r="A3186" t="s">
        <v>4072</v>
      </c>
    </row>
    <row r="3187" spans="1:1" x14ac:dyDescent="0.25">
      <c r="A3187" t="s">
        <v>4073</v>
      </c>
    </row>
    <row r="3188" spans="1:1" x14ac:dyDescent="0.25">
      <c r="A3188" t="s">
        <v>4074</v>
      </c>
    </row>
    <row r="3189" spans="1:1" x14ac:dyDescent="0.25">
      <c r="A3189" t="s">
        <v>4075</v>
      </c>
    </row>
    <row r="3190" spans="1:1" x14ac:dyDescent="0.25">
      <c r="A3190" t="s">
        <v>4076</v>
      </c>
    </row>
    <row r="3191" spans="1:1" x14ac:dyDescent="0.25">
      <c r="A3191" t="s">
        <v>4077</v>
      </c>
    </row>
    <row r="3192" spans="1:1" x14ac:dyDescent="0.25">
      <c r="A3192" t="s">
        <v>4078</v>
      </c>
    </row>
    <row r="3193" spans="1:1" x14ac:dyDescent="0.25">
      <c r="A3193" t="s">
        <v>4079</v>
      </c>
    </row>
    <row r="3194" spans="1:1" x14ac:dyDescent="0.25">
      <c r="A3194" t="s">
        <v>4080</v>
      </c>
    </row>
    <row r="3195" spans="1:1" x14ac:dyDescent="0.25">
      <c r="A3195" t="s">
        <v>4081</v>
      </c>
    </row>
    <row r="3196" spans="1:1" x14ac:dyDescent="0.25">
      <c r="A3196" t="s">
        <v>4082</v>
      </c>
    </row>
    <row r="3197" spans="1:1" x14ac:dyDescent="0.25">
      <c r="A3197" t="s">
        <v>4083</v>
      </c>
    </row>
    <row r="3199" spans="1:1" x14ac:dyDescent="0.25">
      <c r="A3199" t="s">
        <v>4084</v>
      </c>
    </row>
    <row r="3201" spans="1:1" x14ac:dyDescent="0.25">
      <c r="A3201" t="s">
        <v>4085</v>
      </c>
    </row>
    <row r="3203" spans="1:1" x14ac:dyDescent="0.25">
      <c r="A3203" t="s">
        <v>1818</v>
      </c>
    </row>
    <row r="3204" spans="1:1" x14ac:dyDescent="0.25">
      <c r="A3204" t="s">
        <v>4086</v>
      </c>
    </row>
    <row r="3205" spans="1:1" x14ac:dyDescent="0.25">
      <c r="A3205" t="s">
        <v>4087</v>
      </c>
    </row>
    <row r="3206" spans="1:1" x14ac:dyDescent="0.25">
      <c r="A3206" t="s">
        <v>4088</v>
      </c>
    </row>
    <row r="3207" spans="1:1" x14ac:dyDescent="0.25">
      <c r="A3207" t="s">
        <v>4089</v>
      </c>
    </row>
    <row r="3208" spans="1:1" x14ac:dyDescent="0.25">
      <c r="A3208" t="s">
        <v>4090</v>
      </c>
    </row>
    <row r="3209" spans="1:1" x14ac:dyDescent="0.25">
      <c r="A3209" t="s">
        <v>4091</v>
      </c>
    </row>
    <row r="3210" spans="1:1" x14ac:dyDescent="0.25">
      <c r="A3210" t="s">
        <v>4092</v>
      </c>
    </row>
    <row r="3211" spans="1:1" x14ac:dyDescent="0.25">
      <c r="A3211" t="s">
        <v>4093</v>
      </c>
    </row>
    <row r="3212" spans="1:1" x14ac:dyDescent="0.25">
      <c r="A3212" t="s">
        <v>4094</v>
      </c>
    </row>
    <row r="3214" spans="1:1" x14ac:dyDescent="0.25">
      <c r="A3214" t="s">
        <v>4095</v>
      </c>
    </row>
    <row r="3216" spans="1:1" x14ac:dyDescent="0.25">
      <c r="A3216" t="s">
        <v>4096</v>
      </c>
    </row>
    <row r="3217" spans="1:1" x14ac:dyDescent="0.25">
      <c r="A3217" t="s">
        <v>4097</v>
      </c>
    </row>
    <row r="3219" spans="1:1" x14ac:dyDescent="0.25">
      <c r="A3219" t="s">
        <v>4098</v>
      </c>
    </row>
    <row r="3220" spans="1:1" x14ac:dyDescent="0.25">
      <c r="A3220" t="s">
        <v>4099</v>
      </c>
    </row>
    <row r="3221" spans="1:1" x14ac:dyDescent="0.25">
      <c r="A3221" t="s">
        <v>4100</v>
      </c>
    </row>
    <row r="3222" spans="1:1" x14ac:dyDescent="0.25">
      <c r="A3222" t="s">
        <v>4101</v>
      </c>
    </row>
    <row r="3224" spans="1:1" x14ac:dyDescent="0.25">
      <c r="A3224" t="s">
        <v>3216</v>
      </c>
    </row>
    <row r="3225" spans="1:1" x14ac:dyDescent="0.25">
      <c r="A3225" t="s">
        <v>4102</v>
      </c>
    </row>
    <row r="3226" spans="1:1" x14ac:dyDescent="0.25">
      <c r="A3226" t="s">
        <v>4103</v>
      </c>
    </row>
    <row r="3227" spans="1:1" x14ac:dyDescent="0.25">
      <c r="A3227" t="s">
        <v>4104</v>
      </c>
    </row>
    <row r="3228" spans="1:1" x14ac:dyDescent="0.25">
      <c r="A3228" t="s">
        <v>4105</v>
      </c>
    </row>
    <row r="3230" spans="1:1" x14ac:dyDescent="0.25">
      <c r="A3230" t="s">
        <v>4106</v>
      </c>
    </row>
    <row r="3231" spans="1:1" x14ac:dyDescent="0.25">
      <c r="A3231" t="s">
        <v>4107</v>
      </c>
    </row>
    <row r="3232" spans="1:1" x14ac:dyDescent="0.25">
      <c r="A3232" t="s">
        <v>4108</v>
      </c>
    </row>
    <row r="3233" spans="1:1" x14ac:dyDescent="0.25">
      <c r="A3233" t="s">
        <v>4109</v>
      </c>
    </row>
    <row r="3234" spans="1:1" x14ac:dyDescent="0.25">
      <c r="A3234" t="s">
        <v>4110</v>
      </c>
    </row>
    <row r="3235" spans="1:1" x14ac:dyDescent="0.25">
      <c r="A3235" t="s">
        <v>4111</v>
      </c>
    </row>
    <row r="3236" spans="1:1" x14ac:dyDescent="0.25">
      <c r="A3236" t="s">
        <v>4112</v>
      </c>
    </row>
    <row r="3237" spans="1:1" x14ac:dyDescent="0.25">
      <c r="A3237" t="s">
        <v>4113</v>
      </c>
    </row>
    <row r="3238" spans="1:1" x14ac:dyDescent="0.25">
      <c r="A3238" t="s">
        <v>4114</v>
      </c>
    </row>
    <row r="3239" spans="1:1" x14ac:dyDescent="0.25">
      <c r="A3239" t="s">
        <v>4115</v>
      </c>
    </row>
    <row r="3240" spans="1:1" x14ac:dyDescent="0.25">
      <c r="A3240" t="s">
        <v>4116</v>
      </c>
    </row>
    <row r="3242" spans="1:1" x14ac:dyDescent="0.25">
      <c r="A3242" t="s">
        <v>3684</v>
      </c>
    </row>
    <row r="3244" spans="1:1" x14ac:dyDescent="0.25">
      <c r="A3244" t="s">
        <v>2755</v>
      </c>
    </row>
    <row r="3245" spans="1:1" x14ac:dyDescent="0.25">
      <c r="A3245" t="s">
        <v>4117</v>
      </c>
    </row>
    <row r="3246" spans="1:1" x14ac:dyDescent="0.25">
      <c r="A3246" t="s">
        <v>4118</v>
      </c>
    </row>
    <row r="3247" spans="1:1" x14ac:dyDescent="0.25">
      <c r="A3247" t="s">
        <v>4119</v>
      </c>
    </row>
    <row r="3248" spans="1:1" x14ac:dyDescent="0.25">
      <c r="A3248" t="s">
        <v>4120</v>
      </c>
    </row>
    <row r="3249" spans="1:1" x14ac:dyDescent="0.25">
      <c r="A3249" t="s">
        <v>4121</v>
      </c>
    </row>
    <row r="3250" spans="1:1" x14ac:dyDescent="0.25">
      <c r="A3250" t="s">
        <v>4122</v>
      </c>
    </row>
    <row r="3251" spans="1:1" x14ac:dyDescent="0.25">
      <c r="A3251" t="s">
        <v>4123</v>
      </c>
    </row>
    <row r="3252" spans="1:1" x14ac:dyDescent="0.25">
      <c r="A3252" t="s">
        <v>4124</v>
      </c>
    </row>
    <row r="3253" spans="1:1" x14ac:dyDescent="0.25">
      <c r="A3253" t="s">
        <v>4125</v>
      </c>
    </row>
    <row r="3254" spans="1:1" x14ac:dyDescent="0.25">
      <c r="A3254" t="s">
        <v>4126</v>
      </c>
    </row>
    <row r="3255" spans="1:1" x14ac:dyDescent="0.25">
      <c r="A3255" t="s">
        <v>4127</v>
      </c>
    </row>
    <row r="3256" spans="1:1" x14ac:dyDescent="0.25">
      <c r="A3256" t="s">
        <v>4128</v>
      </c>
    </row>
    <row r="3258" spans="1:1" x14ac:dyDescent="0.25">
      <c r="A3258" t="s">
        <v>4129</v>
      </c>
    </row>
    <row r="3259" spans="1:1" x14ac:dyDescent="0.25">
      <c r="A3259" t="s">
        <v>4130</v>
      </c>
    </row>
    <row r="3260" spans="1:1" x14ac:dyDescent="0.25">
      <c r="A3260" t="s">
        <v>4131</v>
      </c>
    </row>
    <row r="3261" spans="1:1" x14ac:dyDescent="0.25">
      <c r="A3261" t="s">
        <v>4132</v>
      </c>
    </row>
    <row r="3262" spans="1:1" x14ac:dyDescent="0.25">
      <c r="A3262" t="s">
        <v>4133</v>
      </c>
    </row>
    <row r="3263" spans="1:1" x14ac:dyDescent="0.25">
      <c r="A3263" t="s">
        <v>4134</v>
      </c>
    </row>
    <row r="3264" spans="1:1" x14ac:dyDescent="0.25">
      <c r="A3264" t="s">
        <v>4135</v>
      </c>
    </row>
    <row r="3265" spans="1:1" x14ac:dyDescent="0.25">
      <c r="A3265" t="s">
        <v>4136</v>
      </c>
    </row>
    <row r="3266" spans="1:1" x14ac:dyDescent="0.25">
      <c r="A3266" t="s">
        <v>4137</v>
      </c>
    </row>
    <row r="3267" spans="1:1" x14ac:dyDescent="0.25">
      <c r="A3267" t="s">
        <v>4138</v>
      </c>
    </row>
    <row r="3269" spans="1:1" x14ac:dyDescent="0.25">
      <c r="A3269" t="s">
        <v>3614</v>
      </c>
    </row>
    <row r="3270" spans="1:1" x14ac:dyDescent="0.25">
      <c r="A3270" t="s">
        <v>4139</v>
      </c>
    </row>
    <row r="3271" spans="1:1" x14ac:dyDescent="0.25">
      <c r="A3271" t="s">
        <v>4140</v>
      </c>
    </row>
    <row r="3273" spans="1:1" x14ac:dyDescent="0.25">
      <c r="A3273" t="s">
        <v>4141</v>
      </c>
    </row>
    <row r="3275" spans="1:1" x14ac:dyDescent="0.25">
      <c r="A3275" t="s">
        <v>4142</v>
      </c>
    </row>
    <row r="3276" spans="1:1" x14ac:dyDescent="0.25">
      <c r="A3276" t="s">
        <v>4143</v>
      </c>
    </row>
    <row r="3278" spans="1:1" x14ac:dyDescent="0.25">
      <c r="A3278" t="s">
        <v>4144</v>
      </c>
    </row>
    <row r="3279" spans="1:1" x14ac:dyDescent="0.25">
      <c r="A3279" t="s">
        <v>4145</v>
      </c>
    </row>
    <row r="3280" spans="1:1" x14ac:dyDescent="0.25">
      <c r="A3280" t="s">
        <v>4146</v>
      </c>
    </row>
    <row r="3281" spans="1:1" x14ac:dyDescent="0.25">
      <c r="A3281" t="s">
        <v>4147</v>
      </c>
    </row>
    <row r="3283" spans="1:1" x14ac:dyDescent="0.25">
      <c r="A3283" t="s">
        <v>4148</v>
      </c>
    </row>
    <row r="3284" spans="1:1" x14ac:dyDescent="0.25">
      <c r="A3284" t="s">
        <v>4149</v>
      </c>
    </row>
    <row r="3285" spans="1:1" x14ac:dyDescent="0.25">
      <c r="A3285" t="s">
        <v>4150</v>
      </c>
    </row>
    <row r="3286" spans="1:1" x14ac:dyDescent="0.25">
      <c r="A3286" t="s">
        <v>4151</v>
      </c>
    </row>
    <row r="3288" spans="1:1" x14ac:dyDescent="0.25">
      <c r="A3288" t="s">
        <v>4152</v>
      </c>
    </row>
    <row r="3289" spans="1:1" x14ac:dyDescent="0.25">
      <c r="A3289" t="s">
        <v>4153</v>
      </c>
    </row>
    <row r="3290" spans="1:1" x14ac:dyDescent="0.25">
      <c r="A3290" t="s">
        <v>4154</v>
      </c>
    </row>
    <row r="3291" spans="1:1" x14ac:dyDescent="0.25">
      <c r="A3291" t="s">
        <v>4155</v>
      </c>
    </row>
    <row r="3292" spans="1:1" x14ac:dyDescent="0.25">
      <c r="A3292" t="s">
        <v>4156</v>
      </c>
    </row>
    <row r="3293" spans="1:1" x14ac:dyDescent="0.25">
      <c r="A3293" t="s">
        <v>4157</v>
      </c>
    </row>
    <row r="3294" spans="1:1" x14ac:dyDescent="0.25">
      <c r="A3294" t="s">
        <v>4158</v>
      </c>
    </row>
    <row r="3295" spans="1:1" x14ac:dyDescent="0.25">
      <c r="A3295" t="s">
        <v>4159</v>
      </c>
    </row>
    <row r="3296" spans="1:1" x14ac:dyDescent="0.25">
      <c r="A3296" t="s">
        <v>4160</v>
      </c>
    </row>
    <row r="3297" spans="1:1" x14ac:dyDescent="0.25">
      <c r="A3297" t="s">
        <v>4161</v>
      </c>
    </row>
    <row r="3298" spans="1:1" x14ac:dyDescent="0.25">
      <c r="A3298" t="s">
        <v>4162</v>
      </c>
    </row>
    <row r="3299" spans="1:1" x14ac:dyDescent="0.25">
      <c r="A3299" t="s">
        <v>4163</v>
      </c>
    </row>
    <row r="3300" spans="1:1" x14ac:dyDescent="0.25">
      <c r="A3300" t="s">
        <v>4164</v>
      </c>
    </row>
    <row r="3301" spans="1:1" x14ac:dyDescent="0.25">
      <c r="A3301" t="s">
        <v>4165</v>
      </c>
    </row>
    <row r="3302" spans="1:1" x14ac:dyDescent="0.25">
      <c r="A3302" t="s">
        <v>4166</v>
      </c>
    </row>
    <row r="3303" spans="1:1" x14ac:dyDescent="0.25">
      <c r="A3303" t="s">
        <v>4167</v>
      </c>
    </row>
    <row r="3304" spans="1:1" x14ac:dyDescent="0.25">
      <c r="A3304" t="s">
        <v>4168</v>
      </c>
    </row>
    <row r="3305" spans="1:1" x14ac:dyDescent="0.25">
      <c r="A3305" t="s">
        <v>4169</v>
      </c>
    </row>
    <row r="3306" spans="1:1" x14ac:dyDescent="0.25">
      <c r="A3306" t="s">
        <v>4170</v>
      </c>
    </row>
    <row r="3307" spans="1:1" x14ac:dyDescent="0.25">
      <c r="A3307" t="s">
        <v>4171</v>
      </c>
    </row>
    <row r="3308" spans="1:1" x14ac:dyDescent="0.25">
      <c r="A3308" t="s">
        <v>4172</v>
      </c>
    </row>
    <row r="3309" spans="1:1" x14ac:dyDescent="0.25">
      <c r="A3309" t="s">
        <v>4173</v>
      </c>
    </row>
    <row r="3310" spans="1:1" x14ac:dyDescent="0.25">
      <c r="A3310" t="s">
        <v>4174</v>
      </c>
    </row>
    <row r="3311" spans="1:1" x14ac:dyDescent="0.25">
      <c r="A3311" t="s">
        <v>4175</v>
      </c>
    </row>
    <row r="3312" spans="1:1" x14ac:dyDescent="0.25">
      <c r="A3312" t="s">
        <v>4176</v>
      </c>
    </row>
    <row r="3313" spans="1:1" x14ac:dyDescent="0.25">
      <c r="A3313" t="s">
        <v>4177</v>
      </c>
    </row>
    <row r="3315" spans="1:1" x14ac:dyDescent="0.25">
      <c r="A3315" t="s">
        <v>4178</v>
      </c>
    </row>
    <row r="3317" spans="1:1" x14ac:dyDescent="0.25">
      <c r="A3317" t="s">
        <v>4179</v>
      </c>
    </row>
    <row r="3319" spans="1:1" x14ac:dyDescent="0.25">
      <c r="A3319" t="s">
        <v>4180</v>
      </c>
    </row>
    <row r="3321" spans="1:1" x14ac:dyDescent="0.25">
      <c r="A3321" t="s">
        <v>4181</v>
      </c>
    </row>
    <row r="3322" spans="1:1" x14ac:dyDescent="0.25">
      <c r="A3322" t="s">
        <v>4182</v>
      </c>
    </row>
    <row r="3323" spans="1:1" x14ac:dyDescent="0.25">
      <c r="A3323" t="s">
        <v>4183</v>
      </c>
    </row>
    <row r="3324" spans="1:1" x14ac:dyDescent="0.25">
      <c r="A3324" t="s">
        <v>4184</v>
      </c>
    </row>
    <row r="3325" spans="1:1" x14ac:dyDescent="0.25">
      <c r="A3325" t="s">
        <v>4185</v>
      </c>
    </row>
    <row r="3326" spans="1:1" x14ac:dyDescent="0.25">
      <c r="A3326" t="s">
        <v>4186</v>
      </c>
    </row>
    <row r="3327" spans="1:1" x14ac:dyDescent="0.25">
      <c r="A3327" t="s">
        <v>4187</v>
      </c>
    </row>
    <row r="3328" spans="1:1" x14ac:dyDescent="0.25">
      <c r="A3328" t="s">
        <v>4188</v>
      </c>
    </row>
    <row r="3329" spans="1:2" x14ac:dyDescent="0.25">
      <c r="A3329" t="s">
        <v>4189</v>
      </c>
    </row>
    <row r="3330" spans="1:2" x14ac:dyDescent="0.25">
      <c r="A3330" t="s">
        <v>4190</v>
      </c>
    </row>
    <row r="3331" spans="1:2" x14ac:dyDescent="0.25">
      <c r="A3331" t="s">
        <v>4191</v>
      </c>
    </row>
    <row r="3332" spans="1:2" x14ac:dyDescent="0.25">
      <c r="A3332" t="s">
        <v>4192</v>
      </c>
    </row>
    <row r="3333" spans="1:2" x14ac:dyDescent="0.25">
      <c r="A3333" t="s">
        <v>4193</v>
      </c>
    </row>
    <row r="3334" spans="1:2" x14ac:dyDescent="0.25">
      <c r="A3334" t="s">
        <v>4194</v>
      </c>
    </row>
    <row r="3335" spans="1:2" x14ac:dyDescent="0.25">
      <c r="A3335" t="s">
        <v>4195</v>
      </c>
      <c r="B3335" t="s">
        <v>4196</v>
      </c>
    </row>
    <row r="3336" spans="1:2" x14ac:dyDescent="0.25">
      <c r="A3336" t="s">
        <v>4197</v>
      </c>
    </row>
    <row r="3337" spans="1:2" x14ac:dyDescent="0.25">
      <c r="A3337" t="s">
        <v>4198</v>
      </c>
    </row>
    <row r="3339" spans="1:2" x14ac:dyDescent="0.25">
      <c r="A3339" t="s">
        <v>4199</v>
      </c>
    </row>
    <row r="3341" spans="1:2" x14ac:dyDescent="0.25">
      <c r="A3341" t="s">
        <v>4200</v>
      </c>
    </row>
    <row r="3342" spans="1:2" x14ac:dyDescent="0.25">
      <c r="A3342" t="s">
        <v>4201</v>
      </c>
    </row>
    <row r="3343" spans="1:2" x14ac:dyDescent="0.25">
      <c r="A3343" t="s">
        <v>4202</v>
      </c>
    </row>
    <row r="3345" spans="1:1" x14ac:dyDescent="0.25">
      <c r="A3345" t="s">
        <v>4203</v>
      </c>
    </row>
    <row r="3346" spans="1:1" x14ac:dyDescent="0.25">
      <c r="A3346" t="s">
        <v>4204</v>
      </c>
    </row>
    <row r="3347" spans="1:1" x14ac:dyDescent="0.25">
      <c r="A3347" t="s">
        <v>4205</v>
      </c>
    </row>
    <row r="3348" spans="1:1" x14ac:dyDescent="0.25">
      <c r="A3348" t="s">
        <v>4206</v>
      </c>
    </row>
    <row r="3349" spans="1:1" x14ac:dyDescent="0.25">
      <c r="A3349" t="s">
        <v>4207</v>
      </c>
    </row>
    <row r="3350" spans="1:1" x14ac:dyDescent="0.25">
      <c r="A3350" t="s">
        <v>4208</v>
      </c>
    </row>
    <row r="3351" spans="1:1" x14ac:dyDescent="0.25">
      <c r="A3351" t="s">
        <v>4209</v>
      </c>
    </row>
    <row r="3352" spans="1:1" x14ac:dyDescent="0.25">
      <c r="A3352" t="s">
        <v>4210</v>
      </c>
    </row>
    <row r="3353" spans="1:1" x14ac:dyDescent="0.25">
      <c r="A3353" t="s">
        <v>4211</v>
      </c>
    </row>
    <row r="3354" spans="1:1" x14ac:dyDescent="0.25">
      <c r="A3354" t="s">
        <v>4212</v>
      </c>
    </row>
    <row r="3355" spans="1:1" x14ac:dyDescent="0.25">
      <c r="A3355" t="s">
        <v>4213</v>
      </c>
    </row>
    <row r="3356" spans="1:1" x14ac:dyDescent="0.25">
      <c r="A3356" t="s">
        <v>4214</v>
      </c>
    </row>
    <row r="3357" spans="1:1" x14ac:dyDescent="0.25">
      <c r="A3357" t="s">
        <v>4215</v>
      </c>
    </row>
    <row r="3358" spans="1:1" x14ac:dyDescent="0.25">
      <c r="A3358" t="s">
        <v>4216</v>
      </c>
    </row>
    <row r="3359" spans="1:1" x14ac:dyDescent="0.25">
      <c r="A3359" t="s">
        <v>4217</v>
      </c>
    </row>
    <row r="3360" spans="1:1" x14ac:dyDescent="0.25">
      <c r="A3360" t="s">
        <v>4218</v>
      </c>
    </row>
    <row r="3361" spans="1:1" x14ac:dyDescent="0.25">
      <c r="A3361" t="s">
        <v>4219</v>
      </c>
    </row>
    <row r="3363" spans="1:1" x14ac:dyDescent="0.25">
      <c r="A3363" t="s">
        <v>4220</v>
      </c>
    </row>
    <row r="3365" spans="1:1" x14ac:dyDescent="0.25">
      <c r="A3365" t="s">
        <v>4221</v>
      </c>
    </row>
    <row r="3367" spans="1:1" x14ac:dyDescent="0.25">
      <c r="A3367" t="s">
        <v>4222</v>
      </c>
    </row>
    <row r="3368" spans="1:1" x14ac:dyDescent="0.25">
      <c r="A3368" t="s">
        <v>4223</v>
      </c>
    </row>
    <row r="3369" spans="1:1" x14ac:dyDescent="0.25">
      <c r="A3369" t="s">
        <v>4224</v>
      </c>
    </row>
    <row r="3372" spans="1:1" x14ac:dyDescent="0.25">
      <c r="A3372" t="s">
        <v>4225</v>
      </c>
    </row>
    <row r="3374" spans="1:1" x14ac:dyDescent="0.25">
      <c r="A3374" t="s">
        <v>2755</v>
      </c>
    </row>
    <row r="3375" spans="1:1" x14ac:dyDescent="0.25">
      <c r="A3375" t="s">
        <v>4226</v>
      </c>
    </row>
    <row r="3376" spans="1:1" x14ac:dyDescent="0.25">
      <c r="A3376" t="s">
        <v>4227</v>
      </c>
    </row>
    <row r="3377" spans="1:1" x14ac:dyDescent="0.25">
      <c r="A3377" t="s">
        <v>4228</v>
      </c>
    </row>
    <row r="3378" spans="1:1" x14ac:dyDescent="0.25">
      <c r="A3378" t="s">
        <v>4229</v>
      </c>
    </row>
    <row r="3379" spans="1:1" x14ac:dyDescent="0.25">
      <c r="A3379" t="s">
        <v>4230</v>
      </c>
    </row>
    <row r="3380" spans="1:1" x14ac:dyDescent="0.25">
      <c r="A3380" t="s">
        <v>4231</v>
      </c>
    </row>
    <row r="3381" spans="1:1" x14ac:dyDescent="0.25">
      <c r="A3381" t="s">
        <v>4232</v>
      </c>
    </row>
    <row r="3382" spans="1:1" x14ac:dyDescent="0.25">
      <c r="A3382" t="s">
        <v>4233</v>
      </c>
    </row>
    <row r="3383" spans="1:1" x14ac:dyDescent="0.25">
      <c r="A3383" t="s">
        <v>3270</v>
      </c>
    </row>
    <row r="3384" spans="1:1" x14ac:dyDescent="0.25">
      <c r="A3384" t="s">
        <v>4234</v>
      </c>
    </row>
    <row r="3385" spans="1:1" x14ac:dyDescent="0.25">
      <c r="A3385" t="s">
        <v>4235</v>
      </c>
    </row>
    <row r="3386" spans="1:1" x14ac:dyDescent="0.25">
      <c r="A3386" t="s">
        <v>4236</v>
      </c>
    </row>
    <row r="3387" spans="1:1" x14ac:dyDescent="0.25">
      <c r="A3387" t="s">
        <v>4237</v>
      </c>
    </row>
    <row r="3388" spans="1:1" x14ac:dyDescent="0.25">
      <c r="A3388" t="s">
        <v>4238</v>
      </c>
    </row>
    <row r="3389" spans="1:1" x14ac:dyDescent="0.25">
      <c r="A3389" t="s">
        <v>4239</v>
      </c>
    </row>
    <row r="3390" spans="1:1" x14ac:dyDescent="0.25">
      <c r="A3390" t="s">
        <v>4240</v>
      </c>
    </row>
    <row r="3391" spans="1:1" x14ac:dyDescent="0.25">
      <c r="A3391" t="s">
        <v>4241</v>
      </c>
    </row>
    <row r="3392" spans="1:1" x14ac:dyDescent="0.25">
      <c r="A3392" t="s">
        <v>4242</v>
      </c>
    </row>
    <row r="3393" spans="1:2" x14ac:dyDescent="0.25">
      <c r="A3393" t="s">
        <v>4243</v>
      </c>
    </row>
    <row r="3394" spans="1:2" x14ac:dyDescent="0.25">
      <c r="A3394" t="s">
        <v>4244</v>
      </c>
    </row>
    <row r="3395" spans="1:2" x14ac:dyDescent="0.25">
      <c r="A3395" t="s">
        <v>4245</v>
      </c>
      <c r="B3395" t="s">
        <v>4246</v>
      </c>
    </row>
    <row r="3396" spans="1:2" x14ac:dyDescent="0.25">
      <c r="A3396" t="s">
        <v>4247</v>
      </c>
    </row>
    <row r="3397" spans="1:2" x14ac:dyDescent="0.25">
      <c r="A3397" t="s">
        <v>4248</v>
      </c>
    </row>
    <row r="3398" spans="1:2" x14ac:dyDescent="0.25">
      <c r="A3398" t="s">
        <v>4249</v>
      </c>
    </row>
    <row r="3401" spans="1:2" x14ac:dyDescent="0.25">
      <c r="A3401" t="s">
        <v>4250</v>
      </c>
    </row>
    <row r="3403" spans="1:2" x14ac:dyDescent="0.25">
      <c r="A3403" t="s">
        <v>4251</v>
      </c>
    </row>
    <row r="3404" spans="1:2" x14ac:dyDescent="0.25">
      <c r="A3404" t="s">
        <v>4252</v>
      </c>
    </row>
    <row r="3405" spans="1:2" x14ac:dyDescent="0.25">
      <c r="A3405" t="s">
        <v>4253</v>
      </c>
    </row>
    <row r="3406" spans="1:2" x14ac:dyDescent="0.25">
      <c r="A3406" t="s">
        <v>4254</v>
      </c>
    </row>
    <row r="3407" spans="1:2" x14ac:dyDescent="0.25">
      <c r="A3407" t="s">
        <v>4255</v>
      </c>
    </row>
    <row r="3408" spans="1:2" x14ac:dyDescent="0.25">
      <c r="A3408" t="s">
        <v>4256</v>
      </c>
    </row>
    <row r="3409" spans="1:1" x14ac:dyDescent="0.25">
      <c r="A3409" t="s">
        <v>4257</v>
      </c>
    </row>
    <row r="3410" spans="1:1" x14ac:dyDescent="0.25">
      <c r="A3410" t="s">
        <v>4258</v>
      </c>
    </row>
    <row r="3411" spans="1:1" x14ac:dyDescent="0.25">
      <c r="A3411" t="s">
        <v>4259</v>
      </c>
    </row>
    <row r="3412" spans="1:1" x14ac:dyDescent="0.25">
      <c r="A3412" t="s">
        <v>4260</v>
      </c>
    </row>
    <row r="3413" spans="1:1" x14ac:dyDescent="0.25">
      <c r="A3413" t="s">
        <v>4261</v>
      </c>
    </row>
    <row r="3414" spans="1:1" x14ac:dyDescent="0.25">
      <c r="A3414" t="s">
        <v>4262</v>
      </c>
    </row>
    <row r="3415" spans="1:1" x14ac:dyDescent="0.25">
      <c r="A3415" t="s">
        <v>4263</v>
      </c>
    </row>
    <row r="3416" spans="1:1" x14ac:dyDescent="0.25">
      <c r="A3416" t="s">
        <v>4264</v>
      </c>
    </row>
    <row r="3417" spans="1:1" x14ac:dyDescent="0.25">
      <c r="A3417" t="s">
        <v>4265</v>
      </c>
    </row>
    <row r="3418" spans="1:1" x14ac:dyDescent="0.25">
      <c r="A3418" t="s">
        <v>4266</v>
      </c>
    </row>
    <row r="3419" spans="1:1" x14ac:dyDescent="0.25">
      <c r="A3419" t="s">
        <v>4267</v>
      </c>
    </row>
    <row r="3420" spans="1:1" x14ac:dyDescent="0.25">
      <c r="A3420" t="s">
        <v>4268</v>
      </c>
    </row>
    <row r="3421" spans="1:1" x14ac:dyDescent="0.25">
      <c r="A3421" t="s">
        <v>4269</v>
      </c>
    </row>
    <row r="3422" spans="1:1" x14ac:dyDescent="0.25">
      <c r="A3422" t="s">
        <v>4270</v>
      </c>
    </row>
    <row r="3423" spans="1:1" x14ac:dyDescent="0.25">
      <c r="A3423" t="s">
        <v>4271</v>
      </c>
    </row>
    <row r="3425" spans="1:1" x14ac:dyDescent="0.25">
      <c r="A3425" t="s">
        <v>4272</v>
      </c>
    </row>
    <row r="3426" spans="1:1" x14ac:dyDescent="0.25">
      <c r="A3426" t="s">
        <v>4273</v>
      </c>
    </row>
    <row r="3427" spans="1:1" x14ac:dyDescent="0.25">
      <c r="A3427" t="s">
        <v>4274</v>
      </c>
    </row>
    <row r="3428" spans="1:1" x14ac:dyDescent="0.25">
      <c r="A3428" t="s">
        <v>4275</v>
      </c>
    </row>
    <row r="3429" spans="1:1" x14ac:dyDescent="0.25">
      <c r="A3429" t="s">
        <v>4276</v>
      </c>
    </row>
    <row r="3430" spans="1:1" x14ac:dyDescent="0.25">
      <c r="A3430" t="s">
        <v>4277</v>
      </c>
    </row>
    <row r="3431" spans="1:1" x14ac:dyDescent="0.25">
      <c r="A3431" t="s">
        <v>4278</v>
      </c>
    </row>
    <row r="3432" spans="1:1" x14ac:dyDescent="0.25">
      <c r="A3432" t="s">
        <v>4279</v>
      </c>
    </row>
    <row r="3433" spans="1:1" x14ac:dyDescent="0.25">
      <c r="A3433" t="s">
        <v>4280</v>
      </c>
    </row>
    <row r="3434" spans="1:1" x14ac:dyDescent="0.25">
      <c r="A3434" t="s">
        <v>4281</v>
      </c>
    </row>
    <row r="3436" spans="1:1" x14ac:dyDescent="0.25">
      <c r="A3436" t="s">
        <v>4282</v>
      </c>
    </row>
    <row r="3437" spans="1:1" x14ac:dyDescent="0.25">
      <c r="A3437" t="s">
        <v>4283</v>
      </c>
    </row>
    <row r="3438" spans="1:1" x14ac:dyDescent="0.25">
      <c r="A3438" t="s">
        <v>4284</v>
      </c>
    </row>
    <row r="3439" spans="1:1" x14ac:dyDescent="0.25">
      <c r="A3439" t="s">
        <v>4285</v>
      </c>
    </row>
    <row r="3440" spans="1:1" x14ac:dyDescent="0.25">
      <c r="A3440" t="s">
        <v>4286</v>
      </c>
    </row>
    <row r="3441" spans="1:20" x14ac:dyDescent="0.25">
      <c r="A3441" t="s">
        <v>4287</v>
      </c>
    </row>
    <row r="3442" spans="1:20" x14ac:dyDescent="0.25">
      <c r="A3442" t="s">
        <v>4288</v>
      </c>
    </row>
    <row r="3443" spans="1:20" x14ac:dyDescent="0.25">
      <c r="A3443" t="s">
        <v>2148</v>
      </c>
      <c r="B3443" t="s">
        <v>2149</v>
      </c>
      <c r="C3443" t="s">
        <v>2150</v>
      </c>
      <c r="D3443" t="s">
        <v>2151</v>
      </c>
      <c r="E3443" t="s">
        <v>2152</v>
      </c>
      <c r="F3443" t="s">
        <v>2153</v>
      </c>
      <c r="G3443" t="s">
        <v>2154</v>
      </c>
      <c r="H3443" t="s">
        <v>2155</v>
      </c>
      <c r="I3443" t="s">
        <v>2156</v>
      </c>
      <c r="J3443" t="s">
        <v>2157</v>
      </c>
      <c r="K3443" t="s">
        <v>2158</v>
      </c>
      <c r="L3443" t="s">
        <v>2159</v>
      </c>
      <c r="M3443" t="s">
        <v>2160</v>
      </c>
      <c r="N3443" t="s">
        <v>2161</v>
      </c>
      <c r="O3443" t="s">
        <v>2162</v>
      </c>
      <c r="P3443" t="s">
        <v>2163</v>
      </c>
      <c r="Q3443" t="s">
        <v>2164</v>
      </c>
      <c r="R3443" t="s">
        <v>2165</v>
      </c>
      <c r="S3443" t="s">
        <v>2166</v>
      </c>
      <c r="T3443" t="s">
        <v>2167</v>
      </c>
    </row>
    <row r="3444" spans="1:20" x14ac:dyDescent="0.25">
      <c r="A3444" t="s">
        <v>2168</v>
      </c>
    </row>
    <row r="3447" spans="1:20" x14ac:dyDescent="0.25">
      <c r="A3447" t="s">
        <v>2169</v>
      </c>
    </row>
    <row r="3449" spans="1:20" x14ac:dyDescent="0.25">
      <c r="A3449" t="s">
        <v>2170</v>
      </c>
    </row>
    <row r="3451" spans="1:20" x14ac:dyDescent="0.25">
      <c r="A3451" t="s">
        <v>2171</v>
      </c>
    </row>
    <row r="3453" spans="1:20" x14ac:dyDescent="0.25">
      <c r="A3453" t="s">
        <v>2172</v>
      </c>
    </row>
    <row r="3455" spans="1:20" x14ac:dyDescent="0.25">
      <c r="A3455" t="s">
        <v>2173</v>
      </c>
    </row>
    <row r="3457" spans="1:1" x14ac:dyDescent="0.25">
      <c r="A3457" t="s">
        <v>2174</v>
      </c>
    </row>
    <row r="3459" spans="1:1" x14ac:dyDescent="0.25">
      <c r="A3459" t="s">
        <v>2175</v>
      </c>
    </row>
    <row r="3461" spans="1:1" x14ac:dyDescent="0.25">
      <c r="A3461" t="s">
        <v>2176</v>
      </c>
    </row>
    <row r="3463" spans="1:1" x14ac:dyDescent="0.25">
      <c r="A3463" t="s">
        <v>2177</v>
      </c>
    </row>
    <row r="3465" spans="1:1" x14ac:dyDescent="0.25">
      <c r="A3465" t="s">
        <v>2178</v>
      </c>
    </row>
    <row r="3467" spans="1:1" x14ac:dyDescent="0.25">
      <c r="A3467" t="s">
        <v>2179</v>
      </c>
    </row>
    <row r="3469" spans="1:1" x14ac:dyDescent="0.25">
      <c r="A3469" t="s">
        <v>2180</v>
      </c>
    </row>
    <row r="3471" spans="1:1" x14ac:dyDescent="0.25">
      <c r="A3471" t="s">
        <v>2181</v>
      </c>
    </row>
    <row r="3473" spans="1:1" x14ac:dyDescent="0.25">
      <c r="A3473" t="s">
        <v>2182</v>
      </c>
    </row>
    <row r="3475" spans="1:1" x14ac:dyDescent="0.25">
      <c r="A3475" t="s">
        <v>2183</v>
      </c>
    </row>
    <row r="3477" spans="1:1" x14ac:dyDescent="0.25">
      <c r="A3477" t="s">
        <v>2184</v>
      </c>
    </row>
    <row r="3479" spans="1:1" x14ac:dyDescent="0.25">
      <c r="A3479" t="s">
        <v>2185</v>
      </c>
    </row>
    <row r="3482" spans="1:1" x14ac:dyDescent="0.25">
      <c r="A3482" t="s">
        <v>2186</v>
      </c>
    </row>
    <row r="3484" spans="1:1" x14ac:dyDescent="0.25">
      <c r="A3484" t="s">
        <v>2187</v>
      </c>
    </row>
    <row r="3485" spans="1:1" x14ac:dyDescent="0.25">
      <c r="A3485" t="s">
        <v>2188</v>
      </c>
    </row>
    <row r="3488" spans="1:1" x14ac:dyDescent="0.25">
      <c r="A3488" t="s">
        <v>2189</v>
      </c>
    </row>
    <row r="3489" spans="1:1" x14ac:dyDescent="0.25">
      <c r="A3489" t="s">
        <v>2190</v>
      </c>
    </row>
    <row r="3490" spans="1:1" x14ac:dyDescent="0.25">
      <c r="A3490" t="s">
        <v>4289</v>
      </c>
    </row>
    <row r="3491" spans="1:1" x14ac:dyDescent="0.25">
      <c r="A3491" t="s">
        <v>2000</v>
      </c>
    </row>
    <row r="3494" spans="1:1" x14ac:dyDescent="0.25">
      <c r="A3494" t="s">
        <v>2001</v>
      </c>
    </row>
    <row r="3496" spans="1:1" x14ac:dyDescent="0.25">
      <c r="A3496" t="s">
        <v>2002</v>
      </c>
    </row>
    <row r="3497" spans="1:1" x14ac:dyDescent="0.25">
      <c r="A3497" t="s">
        <v>2003</v>
      </c>
    </row>
    <row r="3498" spans="1:1" x14ac:dyDescent="0.25">
      <c r="A3498" t="s">
        <v>2004</v>
      </c>
    </row>
    <row r="3499" spans="1:1" x14ac:dyDescent="0.25">
      <c r="A3499" t="s">
        <v>2005</v>
      </c>
    </row>
    <row r="3500" spans="1:1" x14ac:dyDescent="0.25">
      <c r="A3500" t="s">
        <v>2006</v>
      </c>
    </row>
    <row r="3501" spans="1:1" x14ac:dyDescent="0.25">
      <c r="A3501" t="s">
        <v>2007</v>
      </c>
    </row>
    <row r="3502" spans="1:1" x14ac:dyDescent="0.25">
      <c r="A3502" t="s">
        <v>2008</v>
      </c>
    </row>
    <row r="3504" spans="1:1" x14ac:dyDescent="0.25">
      <c r="A3504" t="s">
        <v>2009</v>
      </c>
    </row>
    <row r="3505" spans="1:1" x14ac:dyDescent="0.25">
      <c r="A3505" t="s">
        <v>2010</v>
      </c>
    </row>
    <row r="3506" spans="1:1" x14ac:dyDescent="0.25">
      <c r="A3506" t="s">
        <v>2011</v>
      </c>
    </row>
    <row r="3507" spans="1:1" x14ac:dyDescent="0.25">
      <c r="A3507" t="s">
        <v>2012</v>
      </c>
    </row>
    <row r="3508" spans="1:1" x14ac:dyDescent="0.25">
      <c r="A3508" t="s">
        <v>2013</v>
      </c>
    </row>
    <row r="3509" spans="1:1" x14ac:dyDescent="0.25">
      <c r="A3509" t="s">
        <v>2014</v>
      </c>
    </row>
    <row r="3510" spans="1:1" x14ac:dyDescent="0.25">
      <c r="A3510" t="s">
        <v>2015</v>
      </c>
    </row>
    <row r="3511" spans="1:1" x14ac:dyDescent="0.25">
      <c r="A3511" t="s">
        <v>2016</v>
      </c>
    </row>
    <row r="3512" spans="1:1" x14ac:dyDescent="0.25">
      <c r="A3512" t="s">
        <v>2017</v>
      </c>
    </row>
    <row r="3513" spans="1:1" x14ac:dyDescent="0.25">
      <c r="A3513" t="s">
        <v>2018</v>
      </c>
    </row>
    <row r="3514" spans="1:1" x14ac:dyDescent="0.25">
      <c r="A3514" t="s">
        <v>2019</v>
      </c>
    </row>
    <row r="3515" spans="1:1" x14ac:dyDescent="0.25">
      <c r="A3515" t="s">
        <v>2020</v>
      </c>
    </row>
    <row r="3516" spans="1:1" x14ac:dyDescent="0.25">
      <c r="A3516" t="s">
        <v>2021</v>
      </c>
    </row>
    <row r="3517" spans="1:1" x14ac:dyDescent="0.25">
      <c r="A3517" t="s">
        <v>2022</v>
      </c>
    </row>
    <row r="3518" spans="1:1" x14ac:dyDescent="0.25">
      <c r="A3518" t="s">
        <v>2023</v>
      </c>
    </row>
    <row r="3519" spans="1:1" x14ac:dyDescent="0.25">
      <c r="A3519" t="s">
        <v>2024</v>
      </c>
    </row>
    <row r="3520" spans="1:1" x14ac:dyDescent="0.25">
      <c r="A3520" t="s">
        <v>1941</v>
      </c>
    </row>
    <row r="3521" spans="1:2" x14ac:dyDescent="0.25">
      <c r="A3521" t="s">
        <v>2025</v>
      </c>
    </row>
    <row r="3522" spans="1:2" x14ac:dyDescent="0.25">
      <c r="A3522" t="s">
        <v>2026</v>
      </c>
    </row>
    <row r="3523" spans="1:2" x14ac:dyDescent="0.25">
      <c r="A3523" t="s">
        <v>2027</v>
      </c>
    </row>
    <row r="3524" spans="1:2" x14ac:dyDescent="0.25">
      <c r="A3524" t="s">
        <v>2028</v>
      </c>
    </row>
    <row r="3525" spans="1:2" x14ac:dyDescent="0.25">
      <c r="A3525" t="s">
        <v>2029</v>
      </c>
    </row>
    <row r="3526" spans="1:2" x14ac:dyDescent="0.25">
      <c r="A3526" t="s">
        <v>2030</v>
      </c>
    </row>
    <row r="3528" spans="1:2" x14ac:dyDescent="0.25">
      <c r="A3528" t="s">
        <v>2031</v>
      </c>
    </row>
    <row r="3531" spans="1:2" x14ac:dyDescent="0.25">
      <c r="A3531" t="s">
        <v>2032</v>
      </c>
    </row>
    <row r="3533" spans="1:2" x14ac:dyDescent="0.25">
      <c r="A3533" t="s">
        <v>2033</v>
      </c>
    </row>
    <row r="3534" spans="1:2" x14ac:dyDescent="0.25">
      <c r="A3534" t="s">
        <v>2034</v>
      </c>
    </row>
    <row r="3535" spans="1:2" x14ac:dyDescent="0.25">
      <c r="A3535" t="s">
        <v>4290</v>
      </c>
      <c r="B3535" t="s">
        <v>4291</v>
      </c>
    </row>
    <row r="3537" spans="1:1" x14ac:dyDescent="0.25">
      <c r="A3537" t="s">
        <v>4292</v>
      </c>
    </row>
    <row r="3539" spans="1:1" x14ac:dyDescent="0.25">
      <c r="A3539" t="s">
        <v>4293</v>
      </c>
    </row>
    <row r="3540" spans="1:1" x14ac:dyDescent="0.25">
      <c r="A3540" t="s">
        <v>4294</v>
      </c>
    </row>
    <row r="3541" spans="1:1" x14ac:dyDescent="0.25">
      <c r="A3541" t="s">
        <v>4295</v>
      </c>
    </row>
    <row r="3542" spans="1:1" x14ac:dyDescent="0.25">
      <c r="A3542" t="s">
        <v>4296</v>
      </c>
    </row>
    <row r="3543" spans="1:1" x14ac:dyDescent="0.25">
      <c r="A3543" t="s">
        <v>4297</v>
      </c>
    </row>
    <row r="3544" spans="1:1" x14ac:dyDescent="0.25">
      <c r="A3544" t="s">
        <v>4298</v>
      </c>
    </row>
    <row r="3546" spans="1:1" x14ac:dyDescent="0.25">
      <c r="A3546" t="s">
        <v>4299</v>
      </c>
    </row>
    <row r="3548" spans="1:1" x14ac:dyDescent="0.25">
      <c r="A3548" t="s">
        <v>4300</v>
      </c>
    </row>
    <row r="3550" spans="1:1" x14ac:dyDescent="0.25">
      <c r="A3550" t="s">
        <v>4301</v>
      </c>
    </row>
    <row r="3552" spans="1:1" x14ac:dyDescent="0.25">
      <c r="A3552" t="s">
        <v>2491</v>
      </c>
    </row>
    <row r="3554" spans="1:1" x14ac:dyDescent="0.25">
      <c r="A3554" t="s">
        <v>4302</v>
      </c>
    </row>
    <row r="3556" spans="1:1" x14ac:dyDescent="0.25">
      <c r="A3556" t="s">
        <v>4303</v>
      </c>
    </row>
    <row r="3558" spans="1:1" x14ac:dyDescent="0.25">
      <c r="A3558" t="s">
        <v>1868</v>
      </c>
    </row>
    <row r="3559" spans="1:1" x14ac:dyDescent="0.25">
      <c r="A3559" t="s">
        <v>4304</v>
      </c>
    </row>
    <row r="3560" spans="1:1" x14ac:dyDescent="0.25">
      <c r="A3560" t="s">
        <v>4305</v>
      </c>
    </row>
    <row r="3561" spans="1:1" x14ac:dyDescent="0.25">
      <c r="A3561" t="s">
        <v>4306</v>
      </c>
    </row>
    <row r="3562" spans="1:1" x14ac:dyDescent="0.25">
      <c r="A3562" t="s">
        <v>4307</v>
      </c>
    </row>
    <row r="3563" spans="1:1" x14ac:dyDescent="0.25">
      <c r="A3563" t="s">
        <v>4308</v>
      </c>
    </row>
    <row r="3564" spans="1:1" x14ac:dyDescent="0.25">
      <c r="A3564" t="s">
        <v>4309</v>
      </c>
    </row>
    <row r="3565" spans="1:1" x14ac:dyDescent="0.25">
      <c r="A3565" t="s">
        <v>2205</v>
      </c>
    </row>
    <row r="3566" spans="1:1" x14ac:dyDescent="0.25">
      <c r="A3566" t="s">
        <v>4310</v>
      </c>
    </row>
    <row r="3567" spans="1:1" x14ac:dyDescent="0.25">
      <c r="A3567" t="s">
        <v>4311</v>
      </c>
    </row>
    <row r="3568" spans="1:1" x14ac:dyDescent="0.25">
      <c r="A3568" t="s">
        <v>4312</v>
      </c>
    </row>
    <row r="3569" spans="1:1" x14ac:dyDescent="0.25">
      <c r="A3569" t="s">
        <v>4313</v>
      </c>
    </row>
    <row r="3570" spans="1:1" x14ac:dyDescent="0.25">
      <c r="A3570" t="s">
        <v>4314</v>
      </c>
    </row>
    <row r="3571" spans="1:1" x14ac:dyDescent="0.25">
      <c r="A3571" t="s">
        <v>3673</v>
      </c>
    </row>
    <row r="3572" spans="1:1" x14ac:dyDescent="0.25">
      <c r="A3572" t="s">
        <v>4315</v>
      </c>
    </row>
    <row r="3573" spans="1:1" x14ac:dyDescent="0.25">
      <c r="A3573" t="s">
        <v>4316</v>
      </c>
    </row>
    <row r="3574" spans="1:1" x14ac:dyDescent="0.25">
      <c r="A3574" t="s">
        <v>4317</v>
      </c>
    </row>
    <row r="3575" spans="1:1" x14ac:dyDescent="0.25">
      <c r="A3575" t="s">
        <v>4318</v>
      </c>
    </row>
    <row r="3576" spans="1:1" x14ac:dyDescent="0.25">
      <c r="A3576" t="s">
        <v>4319</v>
      </c>
    </row>
    <row r="3577" spans="1:1" x14ac:dyDescent="0.25">
      <c r="A3577" t="s">
        <v>4320</v>
      </c>
    </row>
    <row r="3578" spans="1:1" x14ac:dyDescent="0.25">
      <c r="A3578" t="s">
        <v>4321</v>
      </c>
    </row>
    <row r="3579" spans="1:1" x14ac:dyDescent="0.25">
      <c r="A3579" t="s">
        <v>4322</v>
      </c>
    </row>
    <row r="3580" spans="1:1" x14ac:dyDescent="0.25">
      <c r="A3580" t="s">
        <v>4323</v>
      </c>
    </row>
    <row r="3582" spans="1:1" x14ac:dyDescent="0.25">
      <c r="A3582" t="s">
        <v>4324</v>
      </c>
    </row>
    <row r="3584" spans="1:1" x14ac:dyDescent="0.25">
      <c r="A3584" t="s">
        <v>4325</v>
      </c>
    </row>
    <row r="3585" spans="1:1" x14ac:dyDescent="0.25">
      <c r="A3585" t="s">
        <v>4326</v>
      </c>
    </row>
    <row r="3586" spans="1:1" x14ac:dyDescent="0.25">
      <c r="A3586" t="s">
        <v>4327</v>
      </c>
    </row>
    <row r="3588" spans="1:1" x14ac:dyDescent="0.25">
      <c r="A3588" t="s">
        <v>4328</v>
      </c>
    </row>
    <row r="3590" spans="1:1" x14ac:dyDescent="0.25">
      <c r="A3590" t="s">
        <v>2776</v>
      </c>
    </row>
    <row r="3592" spans="1:1" x14ac:dyDescent="0.25">
      <c r="A3592" t="s">
        <v>4329</v>
      </c>
    </row>
    <row r="3594" spans="1:1" x14ac:dyDescent="0.25">
      <c r="A3594" t="s">
        <v>4330</v>
      </c>
    </row>
    <row r="3596" spans="1:1" x14ac:dyDescent="0.25">
      <c r="A3596" t="s">
        <v>4331</v>
      </c>
    </row>
    <row r="3598" spans="1:1" x14ac:dyDescent="0.25">
      <c r="A3598" t="s">
        <v>2205</v>
      </c>
    </row>
    <row r="3600" spans="1:1" x14ac:dyDescent="0.25">
      <c r="A3600" t="s">
        <v>4332</v>
      </c>
    </row>
    <row r="3601" spans="1:1" x14ac:dyDescent="0.25">
      <c r="A3601" t="s">
        <v>4333</v>
      </c>
    </row>
    <row r="3602" spans="1:1" x14ac:dyDescent="0.25">
      <c r="A3602" t="s">
        <v>4334</v>
      </c>
    </row>
    <row r="3603" spans="1:1" x14ac:dyDescent="0.25">
      <c r="A3603" t="s">
        <v>2620</v>
      </c>
    </row>
    <row r="3605" spans="1:1" x14ac:dyDescent="0.25">
      <c r="A3605" t="s">
        <v>4335</v>
      </c>
    </row>
    <row r="3606" spans="1:1" x14ac:dyDescent="0.25">
      <c r="A3606" t="s">
        <v>4336</v>
      </c>
    </row>
    <row r="3607" spans="1:1" x14ac:dyDescent="0.25">
      <c r="A3607" t="s">
        <v>4337</v>
      </c>
    </row>
    <row r="3608" spans="1:1" x14ac:dyDescent="0.25">
      <c r="A3608" t="s">
        <v>4338</v>
      </c>
    </row>
    <row r="3609" spans="1:1" x14ac:dyDescent="0.25">
      <c r="A3609" t="s">
        <v>4339</v>
      </c>
    </row>
    <row r="3610" spans="1:1" x14ac:dyDescent="0.25">
      <c r="A3610" t="s">
        <v>4340</v>
      </c>
    </row>
    <row r="3612" spans="1:1" x14ac:dyDescent="0.25">
      <c r="A3612" t="s">
        <v>4341</v>
      </c>
    </row>
    <row r="3613" spans="1:1" x14ac:dyDescent="0.25">
      <c r="A3613" t="s">
        <v>4342</v>
      </c>
    </row>
    <row r="3614" spans="1:1" x14ac:dyDescent="0.25">
      <c r="A3614" t="s">
        <v>4343</v>
      </c>
    </row>
    <row r="3616" spans="1:1" x14ac:dyDescent="0.25">
      <c r="A3616" t="s">
        <v>4344</v>
      </c>
    </row>
    <row r="3618" spans="1:1" x14ac:dyDescent="0.25">
      <c r="A3618" t="s">
        <v>2569</v>
      </c>
    </row>
    <row r="3620" spans="1:1" x14ac:dyDescent="0.25">
      <c r="A3620" t="s">
        <v>4345</v>
      </c>
    </row>
    <row r="3621" spans="1:1" x14ac:dyDescent="0.25">
      <c r="A3621" t="s">
        <v>4346</v>
      </c>
    </row>
    <row r="3623" spans="1:1" x14ac:dyDescent="0.25">
      <c r="A3623" t="s">
        <v>4347</v>
      </c>
    </row>
    <row r="3624" spans="1:1" x14ac:dyDescent="0.25">
      <c r="A3624" t="s">
        <v>4348</v>
      </c>
    </row>
    <row r="3626" spans="1:1" x14ac:dyDescent="0.25">
      <c r="A3626" t="s">
        <v>4349</v>
      </c>
    </row>
    <row r="3628" spans="1:1" x14ac:dyDescent="0.25">
      <c r="A3628" t="s">
        <v>4350</v>
      </c>
    </row>
    <row r="3629" spans="1:1" x14ac:dyDescent="0.25">
      <c r="A3629" t="s">
        <v>4351</v>
      </c>
    </row>
    <row r="3630" spans="1:1" x14ac:dyDescent="0.25">
      <c r="A3630" t="s">
        <v>4352</v>
      </c>
    </row>
    <row r="3631" spans="1:1" x14ac:dyDescent="0.25">
      <c r="A3631" t="s">
        <v>4353</v>
      </c>
    </row>
    <row r="3632" spans="1:1" x14ac:dyDescent="0.25">
      <c r="A3632" t="s">
        <v>4354</v>
      </c>
    </row>
    <row r="3633" spans="1:1" x14ac:dyDescent="0.25">
      <c r="A3633" t="s">
        <v>4355</v>
      </c>
    </row>
    <row r="3634" spans="1:1" x14ac:dyDescent="0.25">
      <c r="A3634" t="s">
        <v>4356</v>
      </c>
    </row>
    <row r="3635" spans="1:1" x14ac:dyDescent="0.25">
      <c r="A3635" t="s">
        <v>4357</v>
      </c>
    </row>
    <row r="3636" spans="1:1" x14ac:dyDescent="0.25">
      <c r="A3636" t="s">
        <v>4358</v>
      </c>
    </row>
    <row r="3637" spans="1:1" x14ac:dyDescent="0.25">
      <c r="A3637" t="s">
        <v>4359</v>
      </c>
    </row>
    <row r="3638" spans="1:1" x14ac:dyDescent="0.25">
      <c r="A3638" t="s">
        <v>4360</v>
      </c>
    </row>
    <row r="3639" spans="1:1" x14ac:dyDescent="0.25">
      <c r="A3639" t="s">
        <v>4361</v>
      </c>
    </row>
    <row r="3640" spans="1:1" x14ac:dyDescent="0.25">
      <c r="A3640" t="s">
        <v>4362</v>
      </c>
    </row>
    <row r="3641" spans="1:1" x14ac:dyDescent="0.25">
      <c r="A3641" t="s">
        <v>4363</v>
      </c>
    </row>
    <row r="3642" spans="1:1" x14ac:dyDescent="0.25">
      <c r="A3642" t="s">
        <v>4364</v>
      </c>
    </row>
    <row r="3643" spans="1:1" x14ac:dyDescent="0.25">
      <c r="A3643" t="s">
        <v>4365</v>
      </c>
    </row>
    <row r="3644" spans="1:1" x14ac:dyDescent="0.25">
      <c r="A3644" t="s">
        <v>4366</v>
      </c>
    </row>
    <row r="3645" spans="1:1" x14ac:dyDescent="0.25">
      <c r="A3645" t="s">
        <v>4367</v>
      </c>
    </row>
    <row r="3647" spans="1:1" x14ac:dyDescent="0.25">
      <c r="A3647" t="s">
        <v>4368</v>
      </c>
    </row>
    <row r="3649" spans="1:1" x14ac:dyDescent="0.25">
      <c r="A3649" t="e">
        <f>-Voted one of New Orleans City Business Best Places to Work for eight of the last nine years</f>
        <v>#NAME?</v>
      </c>
    </row>
    <row r="3651" spans="1:1" x14ac:dyDescent="0.25">
      <c r="A3651" t="s">
        <v>4369</v>
      </c>
    </row>
    <row r="3653" spans="1:1" x14ac:dyDescent="0.25">
      <c r="A3653" t="s">
        <v>4370</v>
      </c>
    </row>
    <row r="3655" spans="1:1" x14ac:dyDescent="0.25">
      <c r="A3655" t="e">
        <f>-Huge emphasis on supporting Our team in order to allow for top notch contributions</f>
        <v>#NAME?</v>
      </c>
    </row>
    <row r="3657" spans="1:1" x14ac:dyDescent="0.25">
      <c r="A3657" t="s">
        <v>4371</v>
      </c>
    </row>
    <row r="3659" spans="1:1" x14ac:dyDescent="0.25">
      <c r="A3659" t="s">
        <v>4372</v>
      </c>
    </row>
    <row r="3660" spans="1:1" x14ac:dyDescent="0.25">
      <c r="A3660" t="s">
        <v>4373</v>
      </c>
    </row>
    <row r="3661" spans="1:1" x14ac:dyDescent="0.25">
      <c r="A3661" t="s">
        <v>4374</v>
      </c>
    </row>
    <row r="3662" spans="1:1" x14ac:dyDescent="0.25">
      <c r="A3662" t="s">
        <v>746</v>
      </c>
    </row>
    <row r="3665" spans="1:1" x14ac:dyDescent="0.25">
      <c r="A3665" t="s">
        <v>4375</v>
      </c>
    </row>
    <row r="3667" spans="1:1" x14ac:dyDescent="0.25">
      <c r="A3667" t="s">
        <v>4376</v>
      </c>
    </row>
    <row r="3669" spans="1:1" x14ac:dyDescent="0.25">
      <c r="A3669" t="s">
        <v>4377</v>
      </c>
    </row>
    <row r="3671" spans="1:1" x14ac:dyDescent="0.25">
      <c r="A3671" t="s">
        <v>3831</v>
      </c>
    </row>
    <row r="3673" spans="1:1" x14ac:dyDescent="0.25">
      <c r="A3673" t="s">
        <v>4378</v>
      </c>
    </row>
    <row r="3676" spans="1:1" x14ac:dyDescent="0.25">
      <c r="A3676" t="s">
        <v>4379</v>
      </c>
    </row>
    <row r="3678" spans="1:1" x14ac:dyDescent="0.25">
      <c r="A3678" t="s">
        <v>4380</v>
      </c>
    </row>
    <row r="3680" spans="1:1" x14ac:dyDescent="0.25">
      <c r="A3680" t="s">
        <v>4381</v>
      </c>
    </row>
    <row r="3682" spans="1:2" x14ac:dyDescent="0.25">
      <c r="A3682" t="s">
        <v>4382</v>
      </c>
    </row>
    <row r="3684" spans="1:2" x14ac:dyDescent="0.25">
      <c r="A3684" t="s">
        <v>1868</v>
      </c>
    </row>
    <row r="3685" spans="1:2" x14ac:dyDescent="0.25">
      <c r="A3685" t="s">
        <v>4383</v>
      </c>
    </row>
    <row r="3686" spans="1:2" x14ac:dyDescent="0.25">
      <c r="A3686" t="s">
        <v>4384</v>
      </c>
    </row>
    <row r="3687" spans="1:2" x14ac:dyDescent="0.25">
      <c r="A3687" t="s">
        <v>4385</v>
      </c>
    </row>
    <row r="3688" spans="1:2" x14ac:dyDescent="0.25">
      <c r="A3688" t="s">
        <v>4386</v>
      </c>
    </row>
    <row r="3689" spans="1:2" x14ac:dyDescent="0.25">
      <c r="A3689" t="s">
        <v>4387</v>
      </c>
    </row>
    <row r="3690" spans="1:2" x14ac:dyDescent="0.25">
      <c r="A3690" t="s">
        <v>4388</v>
      </c>
    </row>
    <row r="3691" spans="1:2" x14ac:dyDescent="0.25">
      <c r="A3691" t="s">
        <v>4389</v>
      </c>
    </row>
    <row r="3692" spans="1:2" x14ac:dyDescent="0.25">
      <c r="A3692" t="s">
        <v>4390</v>
      </c>
    </row>
    <row r="3693" spans="1:2" x14ac:dyDescent="0.25">
      <c r="A3693" t="s">
        <v>1957</v>
      </c>
    </row>
    <row r="3695" spans="1:2" x14ac:dyDescent="0.25">
      <c r="A3695" t="s">
        <v>4391</v>
      </c>
      <c r="B3695" t="s">
        <v>4392</v>
      </c>
    </row>
    <row r="3697" spans="1:1" x14ac:dyDescent="0.25">
      <c r="A3697" t="s">
        <v>4393</v>
      </c>
    </row>
    <row r="3699" spans="1:1" x14ac:dyDescent="0.25">
      <c r="A3699" t="s">
        <v>4394</v>
      </c>
    </row>
    <row r="3701" spans="1:1" x14ac:dyDescent="0.25">
      <c r="A3701" t="s">
        <v>4395</v>
      </c>
    </row>
    <row r="3703" spans="1:1" x14ac:dyDescent="0.25">
      <c r="A3703" t="s">
        <v>4396</v>
      </c>
    </row>
    <row r="3705" spans="1:1" x14ac:dyDescent="0.25">
      <c r="A3705" t="s">
        <v>4397</v>
      </c>
    </row>
    <row r="3707" spans="1:1" x14ac:dyDescent="0.25">
      <c r="A3707" t="s">
        <v>4398</v>
      </c>
    </row>
    <row r="3708" spans="1:1" x14ac:dyDescent="0.25">
      <c r="A3708" t="s">
        <v>4399</v>
      </c>
    </row>
    <row r="3709" spans="1:1" x14ac:dyDescent="0.25">
      <c r="A3709" t="s">
        <v>4400</v>
      </c>
    </row>
    <row r="3710" spans="1:1" x14ac:dyDescent="0.25">
      <c r="A3710" t="s">
        <v>4401</v>
      </c>
    </row>
    <row r="3712" spans="1:1" x14ac:dyDescent="0.25">
      <c r="A3712" t="s">
        <v>4402</v>
      </c>
    </row>
    <row r="3714" spans="1:1" x14ac:dyDescent="0.25">
      <c r="A3714" t="s">
        <v>4403</v>
      </c>
    </row>
    <row r="3716" spans="1:1" x14ac:dyDescent="0.25">
      <c r="A3716" t="s">
        <v>4404</v>
      </c>
    </row>
    <row r="3718" spans="1:1" x14ac:dyDescent="0.25">
      <c r="A3718" t="s">
        <v>4405</v>
      </c>
    </row>
    <row r="3719" spans="1:1" x14ac:dyDescent="0.25">
      <c r="A3719" t="s">
        <v>4406</v>
      </c>
    </row>
    <row r="3720" spans="1:1" x14ac:dyDescent="0.25">
      <c r="A3720" t="s">
        <v>4407</v>
      </c>
    </row>
    <row r="3721" spans="1:1" x14ac:dyDescent="0.25">
      <c r="A3721" t="s">
        <v>4408</v>
      </c>
    </row>
    <row r="3722" spans="1:1" x14ac:dyDescent="0.25">
      <c r="A3722" t="s">
        <v>4409</v>
      </c>
    </row>
    <row r="3723" spans="1:1" x14ac:dyDescent="0.25">
      <c r="A3723" t="s">
        <v>4410</v>
      </c>
    </row>
    <row r="3724" spans="1:1" x14ac:dyDescent="0.25">
      <c r="A3724" t="s">
        <v>4411</v>
      </c>
    </row>
    <row r="3725" spans="1:1" x14ac:dyDescent="0.25">
      <c r="A3725" t="s">
        <v>4412</v>
      </c>
    </row>
    <row r="3726" spans="1:1" x14ac:dyDescent="0.25">
      <c r="A3726" t="s">
        <v>4413</v>
      </c>
    </row>
    <row r="3727" spans="1:1" x14ac:dyDescent="0.25">
      <c r="A3727" t="s">
        <v>4414</v>
      </c>
    </row>
    <row r="3728" spans="1:1" x14ac:dyDescent="0.25">
      <c r="A3728" t="s">
        <v>4415</v>
      </c>
    </row>
    <row r="3729" spans="1:1" x14ac:dyDescent="0.25">
      <c r="A3729" t="s">
        <v>4416</v>
      </c>
    </row>
    <row r="3731" spans="1:1" x14ac:dyDescent="0.25">
      <c r="A3731" t="s">
        <v>4416</v>
      </c>
    </row>
    <row r="3732" spans="1:1" x14ac:dyDescent="0.25">
      <c r="A3732" t="s">
        <v>4417</v>
      </c>
    </row>
    <row r="3733" spans="1:1" x14ac:dyDescent="0.25">
      <c r="A3733" t="s">
        <v>4418</v>
      </c>
    </row>
    <row r="3734" spans="1:1" x14ac:dyDescent="0.25">
      <c r="A3734" t="s">
        <v>4419</v>
      </c>
    </row>
    <row r="3735" spans="1:1" x14ac:dyDescent="0.25">
      <c r="A3735" t="s">
        <v>4420</v>
      </c>
    </row>
    <row r="3736" spans="1:1" x14ac:dyDescent="0.25">
      <c r="A3736" t="s">
        <v>4421</v>
      </c>
    </row>
    <row r="3737" spans="1:1" x14ac:dyDescent="0.25">
      <c r="A3737" t="s">
        <v>4422</v>
      </c>
    </row>
    <row r="3739" spans="1:1" x14ac:dyDescent="0.25">
      <c r="A3739" t="s">
        <v>4423</v>
      </c>
    </row>
    <row r="3741" spans="1:1" x14ac:dyDescent="0.25">
      <c r="A3741" t="s">
        <v>4424</v>
      </c>
    </row>
    <row r="3742" spans="1:1" x14ac:dyDescent="0.25">
      <c r="A3742" t="s">
        <v>4425</v>
      </c>
    </row>
    <row r="3743" spans="1:1" x14ac:dyDescent="0.25">
      <c r="A3743" t="s">
        <v>4426</v>
      </c>
    </row>
    <row r="3745" spans="1:3" x14ac:dyDescent="0.25">
      <c r="A3745" t="s">
        <v>1868</v>
      </c>
    </row>
    <row r="3746" spans="1:3" x14ac:dyDescent="0.25">
      <c r="A3746" t="s">
        <v>4427</v>
      </c>
    </row>
    <row r="3747" spans="1:3" x14ac:dyDescent="0.25">
      <c r="A3747" t="s">
        <v>4428</v>
      </c>
    </row>
    <row r="3748" spans="1:3" x14ac:dyDescent="0.25">
      <c r="A3748" t="s">
        <v>4429</v>
      </c>
    </row>
    <row r="3749" spans="1:3" x14ac:dyDescent="0.25">
      <c r="A3749" t="s">
        <v>4430</v>
      </c>
    </row>
    <row r="3750" spans="1:3" x14ac:dyDescent="0.25">
      <c r="A3750" t="s">
        <v>4431</v>
      </c>
    </row>
    <row r="3751" spans="1:3" x14ac:dyDescent="0.25">
      <c r="A3751" t="s">
        <v>4432</v>
      </c>
    </row>
    <row r="3753" spans="1:3" x14ac:dyDescent="0.25">
      <c r="A3753" t="s">
        <v>4433</v>
      </c>
    </row>
    <row r="3755" spans="1:3" x14ac:dyDescent="0.25">
      <c r="A3755" t="s">
        <v>4434</v>
      </c>
    </row>
    <row r="3756" spans="1:3" x14ac:dyDescent="0.25">
      <c r="A3756" t="s">
        <v>4435</v>
      </c>
    </row>
    <row r="3757" spans="1:3" x14ac:dyDescent="0.25">
      <c r="A3757" t="s">
        <v>4436</v>
      </c>
    </row>
    <row r="3758" spans="1:3" x14ac:dyDescent="0.25">
      <c r="A3758" t="s">
        <v>4437</v>
      </c>
    </row>
    <row r="3759" spans="1:3" x14ac:dyDescent="0.25">
      <c r="A3759" t="s">
        <v>4438</v>
      </c>
      <c r="B3759" t="s">
        <v>4439</v>
      </c>
      <c r="C3759" t="s">
        <v>4440</v>
      </c>
    </row>
    <row r="3760" spans="1:3" x14ac:dyDescent="0.25">
      <c r="A3760" t="s">
        <v>4441</v>
      </c>
    </row>
    <row r="3761" spans="1:1" x14ac:dyDescent="0.25">
      <c r="A3761" t="s">
        <v>4442</v>
      </c>
    </row>
    <row r="3762" spans="1:1" x14ac:dyDescent="0.25">
      <c r="A3762" t="s">
        <v>4443</v>
      </c>
    </row>
    <row r="3763" spans="1:1" x14ac:dyDescent="0.25">
      <c r="A3763" t="s">
        <v>4444</v>
      </c>
    </row>
    <row r="3764" spans="1:1" x14ac:dyDescent="0.25">
      <c r="A3764" t="s">
        <v>4445</v>
      </c>
    </row>
    <row r="3766" spans="1:1" x14ac:dyDescent="0.25">
      <c r="A3766" t="s">
        <v>4446</v>
      </c>
    </row>
    <row r="3767" spans="1:1" x14ac:dyDescent="0.25">
      <c r="A3767" t="s">
        <v>4447</v>
      </c>
    </row>
    <row r="3768" spans="1:1" x14ac:dyDescent="0.25">
      <c r="A3768" t="s">
        <v>4448</v>
      </c>
    </row>
    <row r="3770" spans="1:1" x14ac:dyDescent="0.25">
      <c r="A3770" t="s">
        <v>4449</v>
      </c>
    </row>
    <row r="3772" spans="1:1" x14ac:dyDescent="0.25">
      <c r="A3772" t="s">
        <v>4450</v>
      </c>
    </row>
    <row r="3773" spans="1:1" x14ac:dyDescent="0.25">
      <c r="A3773" t="s">
        <v>4451</v>
      </c>
    </row>
    <row r="3774" spans="1:1" x14ac:dyDescent="0.25">
      <c r="A3774" t="s">
        <v>4452</v>
      </c>
    </row>
    <row r="3775" spans="1:1" x14ac:dyDescent="0.25">
      <c r="A3775" t="s">
        <v>4453</v>
      </c>
    </row>
    <row r="3776" spans="1:1" x14ac:dyDescent="0.25">
      <c r="A3776" t="s">
        <v>4454</v>
      </c>
    </row>
    <row r="3777" spans="1:1" x14ac:dyDescent="0.25">
      <c r="A3777" t="s">
        <v>4455</v>
      </c>
    </row>
    <row r="3778" spans="1:1" x14ac:dyDescent="0.25">
      <c r="A3778" t="s">
        <v>4456</v>
      </c>
    </row>
    <row r="3779" spans="1:1" x14ac:dyDescent="0.25">
      <c r="A3779" t="s">
        <v>4457</v>
      </c>
    </row>
    <row r="3780" spans="1:1" x14ac:dyDescent="0.25">
      <c r="A3780" t="s">
        <v>4458</v>
      </c>
    </row>
    <row r="3781" spans="1:1" x14ac:dyDescent="0.25">
      <c r="A3781" t="s">
        <v>4459</v>
      </c>
    </row>
    <row r="3782" spans="1:1" x14ac:dyDescent="0.25">
      <c r="A3782" t="s">
        <v>4460</v>
      </c>
    </row>
    <row r="3783" spans="1:1" x14ac:dyDescent="0.25">
      <c r="A3783" t="s">
        <v>4461</v>
      </c>
    </row>
    <row r="3785" spans="1:1" x14ac:dyDescent="0.25">
      <c r="A3785" t="s">
        <v>4462</v>
      </c>
    </row>
    <row r="3787" spans="1:1" x14ac:dyDescent="0.25">
      <c r="A3787" t="s">
        <v>4463</v>
      </c>
    </row>
    <row r="3788" spans="1:1" x14ac:dyDescent="0.25">
      <c r="A3788" t="s">
        <v>4464</v>
      </c>
    </row>
    <row r="3789" spans="1:1" x14ac:dyDescent="0.25">
      <c r="A3789" t="s">
        <v>4465</v>
      </c>
    </row>
    <row r="3791" spans="1:1" x14ac:dyDescent="0.25">
      <c r="A3791" t="s">
        <v>2275</v>
      </c>
    </row>
    <row r="3793" spans="1:1" x14ac:dyDescent="0.25">
      <c r="A3793" t="s">
        <v>4466</v>
      </c>
    </row>
    <row r="3795" spans="1:1" x14ac:dyDescent="0.25">
      <c r="A3795" t="s">
        <v>4467</v>
      </c>
    </row>
    <row r="3797" spans="1:1" x14ac:dyDescent="0.25">
      <c r="A3797" t="s">
        <v>4468</v>
      </c>
    </row>
    <row r="3799" spans="1:1" x14ac:dyDescent="0.25">
      <c r="A3799" t="s">
        <v>4467</v>
      </c>
    </row>
    <row r="3801" spans="1:1" x14ac:dyDescent="0.25">
      <c r="A3801" t="s">
        <v>4469</v>
      </c>
    </row>
    <row r="3803" spans="1:1" x14ac:dyDescent="0.25">
      <c r="A3803" t="s">
        <v>4470</v>
      </c>
    </row>
    <row r="3805" spans="1:1" x14ac:dyDescent="0.25">
      <c r="A3805" t="s">
        <v>4471</v>
      </c>
    </row>
    <row r="3807" spans="1:1" x14ac:dyDescent="0.25">
      <c r="A3807" t="s">
        <v>4472</v>
      </c>
    </row>
    <row r="3809" spans="1:2" x14ac:dyDescent="0.25">
      <c r="A3809" t="s">
        <v>4473</v>
      </c>
    </row>
    <row r="3811" spans="1:2" x14ac:dyDescent="0.25">
      <c r="A3811" t="s">
        <v>4474</v>
      </c>
    </row>
    <row r="3813" spans="1:2" x14ac:dyDescent="0.25">
      <c r="A3813" t="s">
        <v>2569</v>
      </c>
    </row>
    <row r="3815" spans="1:2" x14ac:dyDescent="0.25">
      <c r="A3815" t="s">
        <v>4475</v>
      </c>
    </row>
    <row r="3817" spans="1:2" x14ac:dyDescent="0.25">
      <c r="A3817" t="s">
        <v>4476</v>
      </c>
    </row>
    <row r="3818" spans="1:2" x14ac:dyDescent="0.25">
      <c r="A3818" t="s">
        <v>4477</v>
      </c>
    </row>
    <row r="3819" spans="1:2" x14ac:dyDescent="0.25">
      <c r="A3819" t="s">
        <v>4478</v>
      </c>
    </row>
    <row r="3820" spans="1:2" x14ac:dyDescent="0.25">
      <c r="A3820" t="s">
        <v>4479</v>
      </c>
    </row>
    <row r="3821" spans="1:2" x14ac:dyDescent="0.25">
      <c r="A3821" t="s">
        <v>4480</v>
      </c>
    </row>
    <row r="3822" spans="1:2" x14ac:dyDescent="0.25">
      <c r="A3822" t="s">
        <v>4481</v>
      </c>
    </row>
    <row r="3823" spans="1:2" x14ac:dyDescent="0.25">
      <c r="A3823" t="s">
        <v>1957</v>
      </c>
    </row>
    <row r="3824" spans="1:2" x14ac:dyDescent="0.25">
      <c r="A3824" t="s">
        <v>4482</v>
      </c>
      <c r="B3824" t="s">
        <v>4483</v>
      </c>
    </row>
    <row r="3825" spans="1:3" x14ac:dyDescent="0.25">
      <c r="A3825" t="s">
        <v>4484</v>
      </c>
    </row>
    <row r="3826" spans="1:3" x14ac:dyDescent="0.25">
      <c r="A3826" t="s">
        <v>4485</v>
      </c>
    </row>
    <row r="3827" spans="1:3" x14ac:dyDescent="0.25">
      <c r="A3827" t="s">
        <v>4486</v>
      </c>
    </row>
    <row r="3828" spans="1:3" x14ac:dyDescent="0.25">
      <c r="A3828" t="s">
        <v>4487</v>
      </c>
    </row>
    <row r="3829" spans="1:3" x14ac:dyDescent="0.25">
      <c r="A3829" t="s">
        <v>4488</v>
      </c>
    </row>
    <row r="3830" spans="1:3" x14ac:dyDescent="0.25">
      <c r="A3830" t="s">
        <v>4489</v>
      </c>
      <c r="B3830" t="s">
        <v>4490</v>
      </c>
      <c r="C3830" t="s">
        <v>4491</v>
      </c>
    </row>
    <row r="3831" spans="1:3" x14ac:dyDescent="0.25">
      <c r="A3831" t="s">
        <v>4492</v>
      </c>
    </row>
    <row r="3833" spans="1:3" x14ac:dyDescent="0.25">
      <c r="A3833" t="s">
        <v>4493</v>
      </c>
    </row>
    <row r="3835" spans="1:3" x14ac:dyDescent="0.25">
      <c r="A3835" t="s">
        <v>4494</v>
      </c>
    </row>
    <row r="3837" spans="1:3" x14ac:dyDescent="0.25">
      <c r="A3837">
        <v>40</v>
      </c>
    </row>
    <row r="3839" spans="1:3" x14ac:dyDescent="0.25">
      <c r="A3839" t="s">
        <v>4495</v>
      </c>
    </row>
    <row r="3841" spans="1:1" x14ac:dyDescent="0.25">
      <c r="A3841" t="s">
        <v>4496</v>
      </c>
    </row>
    <row r="3843" spans="1:1" x14ac:dyDescent="0.25">
      <c r="A3843" t="s">
        <v>4497</v>
      </c>
    </row>
    <row r="3845" spans="1:1" x14ac:dyDescent="0.25">
      <c r="A3845" t="s">
        <v>4498</v>
      </c>
    </row>
    <row r="3847" spans="1:1" x14ac:dyDescent="0.25">
      <c r="A3847" t="s">
        <v>4499</v>
      </c>
    </row>
    <row r="3849" spans="1:1" x14ac:dyDescent="0.25">
      <c r="A3849" t="s">
        <v>4500</v>
      </c>
    </row>
    <row r="3851" spans="1:1" x14ac:dyDescent="0.25">
      <c r="A3851" t="s">
        <v>4501</v>
      </c>
    </row>
    <row r="3853" spans="1:1" x14ac:dyDescent="0.25">
      <c r="A3853" t="s">
        <v>4502</v>
      </c>
    </row>
    <row r="3855" spans="1:1" x14ac:dyDescent="0.25">
      <c r="A3855" t="s">
        <v>4503</v>
      </c>
    </row>
    <row r="3856" spans="1:1" x14ac:dyDescent="0.25">
      <c r="A3856" t="s">
        <v>4504</v>
      </c>
    </row>
    <row r="3857" spans="1:1" x14ac:dyDescent="0.25">
      <c r="A3857" t="s">
        <v>4505</v>
      </c>
    </row>
    <row r="3858" spans="1:1" x14ac:dyDescent="0.25">
      <c r="A3858" t="s">
        <v>4506</v>
      </c>
    </row>
    <row r="3859" spans="1:1" x14ac:dyDescent="0.25">
      <c r="A3859" t="s">
        <v>4507</v>
      </c>
    </row>
    <row r="3860" spans="1:1" x14ac:dyDescent="0.25">
      <c r="A3860" t="s">
        <v>4508</v>
      </c>
    </row>
    <row r="3861" spans="1:1" x14ac:dyDescent="0.25">
      <c r="A3861" t="s">
        <v>4509</v>
      </c>
    </row>
    <row r="3862" spans="1:1" x14ac:dyDescent="0.25">
      <c r="A3862" t="s">
        <v>4510</v>
      </c>
    </row>
    <row r="3863" spans="1:1" x14ac:dyDescent="0.25">
      <c r="A3863" t="s">
        <v>4511</v>
      </c>
    </row>
    <row r="3864" spans="1:1" x14ac:dyDescent="0.25">
      <c r="A3864" t="s">
        <v>4512</v>
      </c>
    </row>
    <row r="3865" spans="1:1" x14ac:dyDescent="0.25">
      <c r="A3865" t="s">
        <v>4513</v>
      </c>
    </row>
    <row r="3866" spans="1:1" x14ac:dyDescent="0.25">
      <c r="A3866" t="s">
        <v>4514</v>
      </c>
    </row>
    <row r="3868" spans="1:1" x14ac:dyDescent="0.25">
      <c r="A3868" t="s">
        <v>4515</v>
      </c>
    </row>
    <row r="3869" spans="1:1" x14ac:dyDescent="0.25">
      <c r="A3869" t="s">
        <v>4516</v>
      </c>
    </row>
    <row r="3870" spans="1:1" x14ac:dyDescent="0.25">
      <c r="A3870" t="s">
        <v>4517</v>
      </c>
    </row>
    <row r="3871" spans="1:1" x14ac:dyDescent="0.25">
      <c r="A3871" t="s">
        <v>4518</v>
      </c>
    </row>
    <row r="3872" spans="1:1" x14ac:dyDescent="0.25">
      <c r="A3872" t="s">
        <v>4519</v>
      </c>
    </row>
    <row r="3873" spans="1:1" x14ac:dyDescent="0.25">
      <c r="A3873" t="s">
        <v>4520</v>
      </c>
    </row>
    <row r="3875" spans="1:1" x14ac:dyDescent="0.25">
      <c r="A3875" t="s">
        <v>4521</v>
      </c>
    </row>
    <row r="3876" spans="1:1" x14ac:dyDescent="0.25">
      <c r="A3876" t="s">
        <v>4522</v>
      </c>
    </row>
    <row r="3877" spans="1:1" x14ac:dyDescent="0.25">
      <c r="A3877" t="s">
        <v>4523</v>
      </c>
    </row>
    <row r="3878" spans="1:1" x14ac:dyDescent="0.25">
      <c r="A3878" t="s">
        <v>4524</v>
      </c>
    </row>
    <row r="3879" spans="1:1" x14ac:dyDescent="0.25">
      <c r="A3879" t="s">
        <v>4525</v>
      </c>
    </row>
    <row r="3880" spans="1:1" x14ac:dyDescent="0.25">
      <c r="A3880" t="s">
        <v>4526</v>
      </c>
    </row>
    <row r="3881" spans="1:1" x14ac:dyDescent="0.25">
      <c r="A3881" t="s">
        <v>4527</v>
      </c>
    </row>
    <row r="3882" spans="1:1" x14ac:dyDescent="0.25">
      <c r="A3882" t="s">
        <v>4528</v>
      </c>
    </row>
    <row r="3883" spans="1:1" x14ac:dyDescent="0.25">
      <c r="A3883" t="s">
        <v>4529</v>
      </c>
    </row>
    <row r="3884" spans="1:1" x14ac:dyDescent="0.25">
      <c r="A3884" t="s">
        <v>4530</v>
      </c>
    </row>
    <row r="3885" spans="1:1" x14ac:dyDescent="0.25">
      <c r="A3885" t="s">
        <v>4531</v>
      </c>
    </row>
    <row r="3886" spans="1:1" x14ac:dyDescent="0.25">
      <c r="A3886" t="s">
        <v>4532</v>
      </c>
    </row>
    <row r="3887" spans="1:1" x14ac:dyDescent="0.25">
      <c r="A3887" t="s">
        <v>4533</v>
      </c>
    </row>
    <row r="3888" spans="1:1" x14ac:dyDescent="0.25">
      <c r="A3888" t="s">
        <v>4534</v>
      </c>
    </row>
    <row r="3889" spans="1:1" x14ac:dyDescent="0.25">
      <c r="A3889" t="s">
        <v>3216</v>
      </c>
    </row>
    <row r="3890" spans="1:1" x14ac:dyDescent="0.25">
      <c r="A3890" t="s">
        <v>4535</v>
      </c>
    </row>
    <row r="3891" spans="1:1" x14ac:dyDescent="0.25">
      <c r="A3891" t="s">
        <v>4536</v>
      </c>
    </row>
    <row r="3892" spans="1:1" x14ac:dyDescent="0.25">
      <c r="A3892" t="s">
        <v>3216</v>
      </c>
    </row>
    <row r="3893" spans="1:1" x14ac:dyDescent="0.25">
      <c r="A3893" t="s">
        <v>4537</v>
      </c>
    </row>
    <row r="3894" spans="1:1" x14ac:dyDescent="0.25">
      <c r="A3894" t="s">
        <v>4538</v>
      </c>
    </row>
    <row r="3895" spans="1:1" x14ac:dyDescent="0.25">
      <c r="A3895" t="s">
        <v>4539</v>
      </c>
    </row>
    <row r="3896" spans="1:1" x14ac:dyDescent="0.25">
      <c r="A3896" t="s">
        <v>4540</v>
      </c>
    </row>
    <row r="3897" spans="1:1" x14ac:dyDescent="0.25">
      <c r="A3897" t="s">
        <v>4541</v>
      </c>
    </row>
    <row r="3898" spans="1:1" x14ac:dyDescent="0.25">
      <c r="A3898" t="s">
        <v>4542</v>
      </c>
    </row>
    <row r="3899" spans="1:1" x14ac:dyDescent="0.25">
      <c r="A3899" t="s">
        <v>4543</v>
      </c>
    </row>
    <row r="3900" spans="1:1" x14ac:dyDescent="0.25">
      <c r="A3900" t="s">
        <v>4544</v>
      </c>
    </row>
    <row r="3901" spans="1:1" x14ac:dyDescent="0.25">
      <c r="A3901" t="s">
        <v>4545</v>
      </c>
    </row>
    <row r="3902" spans="1:1" x14ac:dyDescent="0.25">
      <c r="A3902" t="s">
        <v>4546</v>
      </c>
    </row>
    <row r="3903" spans="1:1" x14ac:dyDescent="0.25">
      <c r="A3903" t="s">
        <v>4547</v>
      </c>
    </row>
    <row r="3904" spans="1:1" x14ac:dyDescent="0.25">
      <c r="A3904" t="s">
        <v>4548</v>
      </c>
    </row>
    <row r="3905" spans="1:1" x14ac:dyDescent="0.25">
      <c r="A3905" t="s">
        <v>4549</v>
      </c>
    </row>
    <row r="3906" spans="1:1" x14ac:dyDescent="0.25">
      <c r="A3906" t="s">
        <v>1882</v>
      </c>
    </row>
    <row r="3907" spans="1:1" x14ac:dyDescent="0.25">
      <c r="A3907" t="s">
        <v>4550</v>
      </c>
    </row>
    <row r="3908" spans="1:1" x14ac:dyDescent="0.25">
      <c r="A3908" t="s">
        <v>3243</v>
      </c>
    </row>
    <row r="3909" spans="1:1" x14ac:dyDescent="0.25">
      <c r="A3909" t="s">
        <v>4551</v>
      </c>
    </row>
    <row r="3910" spans="1:1" x14ac:dyDescent="0.25">
      <c r="A3910" t="s">
        <v>4552</v>
      </c>
    </row>
    <row r="3911" spans="1:1" x14ac:dyDescent="0.25">
      <c r="A3911" t="s">
        <v>4553</v>
      </c>
    </row>
    <row r="3912" spans="1:1" x14ac:dyDescent="0.25">
      <c r="A3912" t="s">
        <v>4554</v>
      </c>
    </row>
    <row r="3913" spans="1:1" x14ac:dyDescent="0.25">
      <c r="A3913" t="s">
        <v>4555</v>
      </c>
    </row>
    <row r="3914" spans="1:1" x14ac:dyDescent="0.25">
      <c r="A3914" t="s">
        <v>4556</v>
      </c>
    </row>
    <row r="3915" spans="1:1" x14ac:dyDescent="0.25">
      <c r="A3915" t="s">
        <v>4557</v>
      </c>
    </row>
    <row r="3916" spans="1:1" x14ac:dyDescent="0.25">
      <c r="A3916" t="s">
        <v>4558</v>
      </c>
    </row>
    <row r="3917" spans="1:1" x14ac:dyDescent="0.25">
      <c r="A3917" t="s">
        <v>4559</v>
      </c>
    </row>
    <row r="3918" spans="1:1" x14ac:dyDescent="0.25">
      <c r="A3918" t="s">
        <v>4560</v>
      </c>
    </row>
    <row r="3919" spans="1:1" x14ac:dyDescent="0.25">
      <c r="A3919" t="s">
        <v>4561</v>
      </c>
    </row>
    <row r="3920" spans="1:1" x14ac:dyDescent="0.25">
      <c r="A3920" t="s">
        <v>4562</v>
      </c>
    </row>
    <row r="3921" spans="1:1" x14ac:dyDescent="0.25">
      <c r="A3921" t="s">
        <v>4563</v>
      </c>
    </row>
    <row r="3922" spans="1:1" x14ac:dyDescent="0.25">
      <c r="A3922" t="s">
        <v>4564</v>
      </c>
    </row>
    <row r="3923" spans="1:1" x14ac:dyDescent="0.25">
      <c r="A3923" t="s">
        <v>4565</v>
      </c>
    </row>
    <row r="3924" spans="1:1" x14ac:dyDescent="0.25">
      <c r="A3924" t="s">
        <v>4566</v>
      </c>
    </row>
    <row r="3925" spans="1:1" x14ac:dyDescent="0.25">
      <c r="A3925" t="s">
        <v>4567</v>
      </c>
    </row>
    <row r="3926" spans="1:1" x14ac:dyDescent="0.25">
      <c r="A3926" t="s">
        <v>4568</v>
      </c>
    </row>
    <row r="3927" spans="1:1" x14ac:dyDescent="0.25">
      <c r="A3927" t="s">
        <v>4569</v>
      </c>
    </row>
    <row r="3928" spans="1:1" x14ac:dyDescent="0.25">
      <c r="A3928" t="s">
        <v>4565</v>
      </c>
    </row>
    <row r="3929" spans="1:1" x14ac:dyDescent="0.25">
      <c r="A3929" t="s">
        <v>4535</v>
      </c>
    </row>
    <row r="3930" spans="1:1" x14ac:dyDescent="0.25">
      <c r="A3930" t="s">
        <v>4536</v>
      </c>
    </row>
    <row r="3931" spans="1:1" x14ac:dyDescent="0.25">
      <c r="A3931" t="s">
        <v>4565</v>
      </c>
    </row>
    <row r="3932" spans="1:1" x14ac:dyDescent="0.25">
      <c r="A3932" t="s">
        <v>4537</v>
      </c>
    </row>
    <row r="3933" spans="1:1" x14ac:dyDescent="0.25">
      <c r="A3933" t="s">
        <v>4538</v>
      </c>
    </row>
    <row r="3934" spans="1:1" x14ac:dyDescent="0.25">
      <c r="A3934" t="s">
        <v>4539</v>
      </c>
    </row>
    <row r="3935" spans="1:1" x14ac:dyDescent="0.25">
      <c r="A3935" t="s">
        <v>4570</v>
      </c>
    </row>
    <row r="3936" spans="1:1" x14ac:dyDescent="0.25">
      <c r="A3936" t="s">
        <v>4567</v>
      </c>
    </row>
    <row r="3937" spans="1:1" x14ac:dyDescent="0.25">
      <c r="A3937" t="s">
        <v>4571</v>
      </c>
    </row>
    <row r="3938" spans="1:1" x14ac:dyDescent="0.25">
      <c r="A3938" t="s">
        <v>4567</v>
      </c>
    </row>
    <row r="3939" spans="1:1" x14ac:dyDescent="0.25">
      <c r="A3939" t="s">
        <v>4572</v>
      </c>
    </row>
    <row r="3940" spans="1:1" x14ac:dyDescent="0.25">
      <c r="A3940" t="s">
        <v>4567</v>
      </c>
    </row>
    <row r="3941" spans="1:1" x14ac:dyDescent="0.25">
      <c r="A3941" t="s">
        <v>4573</v>
      </c>
    </row>
    <row r="3942" spans="1:1" x14ac:dyDescent="0.25">
      <c r="A3942" t="s">
        <v>4574</v>
      </c>
    </row>
    <row r="3943" spans="1:1" x14ac:dyDescent="0.25">
      <c r="A3943" t="s">
        <v>4575</v>
      </c>
    </row>
    <row r="3944" spans="1:1" x14ac:dyDescent="0.25">
      <c r="A3944" t="s">
        <v>4576</v>
      </c>
    </row>
    <row r="3945" spans="1:1" x14ac:dyDescent="0.25">
      <c r="A3945" t="s">
        <v>4577</v>
      </c>
    </row>
    <row r="3946" spans="1:1" x14ac:dyDescent="0.25">
      <c r="A3946" t="s">
        <v>4578</v>
      </c>
    </row>
    <row r="3947" spans="1:1" x14ac:dyDescent="0.25">
      <c r="A3947" t="s">
        <v>4579</v>
      </c>
    </row>
    <row r="3948" spans="1:1" x14ac:dyDescent="0.25">
      <c r="A3948" t="s">
        <v>4580</v>
      </c>
    </row>
    <row r="3949" spans="1:1" x14ac:dyDescent="0.25">
      <c r="A3949" t="s">
        <v>4581</v>
      </c>
    </row>
    <row r="3950" spans="1:1" x14ac:dyDescent="0.25">
      <c r="A3950" t="s">
        <v>4582</v>
      </c>
    </row>
    <row r="3951" spans="1:1" x14ac:dyDescent="0.25">
      <c r="A3951" t="s">
        <v>4583</v>
      </c>
    </row>
    <row r="3952" spans="1:1" x14ac:dyDescent="0.25">
      <c r="A3952" t="s">
        <v>4584</v>
      </c>
    </row>
    <row r="3953" spans="1:1" x14ac:dyDescent="0.25">
      <c r="A3953" t="s">
        <v>4585</v>
      </c>
    </row>
    <row r="3954" spans="1:1" x14ac:dyDescent="0.25">
      <c r="A3954" t="s">
        <v>4586</v>
      </c>
    </row>
    <row r="3955" spans="1:1" x14ac:dyDescent="0.25">
      <c r="A3955" t="s">
        <v>3216</v>
      </c>
    </row>
    <row r="3956" spans="1:1" x14ac:dyDescent="0.25">
      <c r="A3956" t="s">
        <v>4587</v>
      </c>
    </row>
    <row r="3957" spans="1:1" x14ac:dyDescent="0.25">
      <c r="A3957" t="s">
        <v>4567</v>
      </c>
    </row>
    <row r="3958" spans="1:1" x14ac:dyDescent="0.25">
      <c r="A3958" t="s">
        <v>4588</v>
      </c>
    </row>
    <row r="3959" spans="1:1" x14ac:dyDescent="0.25">
      <c r="A3959" t="s">
        <v>4567</v>
      </c>
    </row>
    <row r="3960" spans="1:1" x14ac:dyDescent="0.25">
      <c r="A3960" t="s">
        <v>4589</v>
      </c>
    </row>
    <row r="3961" spans="1:1" x14ac:dyDescent="0.25">
      <c r="A3961" t="s">
        <v>4590</v>
      </c>
    </row>
    <row r="3962" spans="1:1" x14ac:dyDescent="0.25">
      <c r="A3962" t="s">
        <v>4567</v>
      </c>
    </row>
    <row r="3963" spans="1:1" x14ac:dyDescent="0.25">
      <c r="A3963" t="s">
        <v>4591</v>
      </c>
    </row>
    <row r="3964" spans="1:1" x14ac:dyDescent="0.25">
      <c r="A3964" t="s">
        <v>4592</v>
      </c>
    </row>
    <row r="3965" spans="1:1" x14ac:dyDescent="0.25">
      <c r="A3965" t="s">
        <v>4593</v>
      </c>
    </row>
    <row r="3966" spans="1:1" x14ac:dyDescent="0.25">
      <c r="A3966" t="s">
        <v>4594</v>
      </c>
    </row>
    <row r="3967" spans="1:1" x14ac:dyDescent="0.25">
      <c r="A3967" t="s">
        <v>4595</v>
      </c>
    </row>
    <row r="3968" spans="1:1" x14ac:dyDescent="0.25">
      <c r="A3968" t="s">
        <v>4596</v>
      </c>
    </row>
    <row r="3969" spans="1:1" x14ac:dyDescent="0.25">
      <c r="A3969" t="s">
        <v>4593</v>
      </c>
    </row>
    <row r="3970" spans="1:1" x14ac:dyDescent="0.25">
      <c r="A3970" t="s">
        <v>4597</v>
      </c>
    </row>
    <row r="3971" spans="1:1" x14ac:dyDescent="0.25">
      <c r="A3971" t="s">
        <v>4598</v>
      </c>
    </row>
    <row r="3972" spans="1:1" x14ac:dyDescent="0.25">
      <c r="A3972" t="s">
        <v>4567</v>
      </c>
    </row>
    <row r="3973" spans="1:1" x14ac:dyDescent="0.25">
      <c r="A3973" t="s">
        <v>4599</v>
      </c>
    </row>
    <row r="3974" spans="1:1" x14ac:dyDescent="0.25">
      <c r="A3974" t="s">
        <v>2844</v>
      </c>
    </row>
    <row r="3975" spans="1:1" x14ac:dyDescent="0.25">
      <c r="A3975" t="s">
        <v>4600</v>
      </c>
    </row>
    <row r="3976" spans="1:1" x14ac:dyDescent="0.25">
      <c r="A3976" t="s">
        <v>4601</v>
      </c>
    </row>
    <row r="3977" spans="1:1" x14ac:dyDescent="0.25">
      <c r="A3977" t="s">
        <v>4602</v>
      </c>
    </row>
    <row r="3978" spans="1:1" x14ac:dyDescent="0.25">
      <c r="A3978" t="s">
        <v>4603</v>
      </c>
    </row>
    <row r="3979" spans="1:1" x14ac:dyDescent="0.25">
      <c r="A3979" t="s">
        <v>4604</v>
      </c>
    </row>
    <row r="3980" spans="1:1" x14ac:dyDescent="0.25">
      <c r="A3980" t="s">
        <v>4605</v>
      </c>
    </row>
    <row r="3981" spans="1:1" x14ac:dyDescent="0.25">
      <c r="A3981" t="s">
        <v>4606</v>
      </c>
    </row>
    <row r="3982" spans="1:1" x14ac:dyDescent="0.25">
      <c r="A3982" t="s">
        <v>4607</v>
      </c>
    </row>
    <row r="3983" spans="1:1" x14ac:dyDescent="0.25">
      <c r="A3983" t="s">
        <v>4608</v>
      </c>
    </row>
    <row r="3984" spans="1:1" x14ac:dyDescent="0.25">
      <c r="A3984" t="s">
        <v>4609</v>
      </c>
    </row>
    <row r="3986" spans="1:2" x14ac:dyDescent="0.25">
      <c r="A3986" t="s">
        <v>4610</v>
      </c>
    </row>
    <row r="3988" spans="1:2" x14ac:dyDescent="0.25">
      <c r="A3988" t="s">
        <v>3054</v>
      </c>
    </row>
    <row r="3989" spans="1:2" x14ac:dyDescent="0.25">
      <c r="A3989" t="s">
        <v>4611</v>
      </c>
    </row>
    <row r="3990" spans="1:2" x14ac:dyDescent="0.25">
      <c r="A3990" t="s">
        <v>4612</v>
      </c>
    </row>
    <row r="3991" spans="1:2" x14ac:dyDescent="0.25">
      <c r="A3991" t="s">
        <v>4613</v>
      </c>
    </row>
    <row r="3992" spans="1:2" x14ac:dyDescent="0.25">
      <c r="A3992" t="s">
        <v>4614</v>
      </c>
    </row>
    <row r="3993" spans="1:2" x14ac:dyDescent="0.25">
      <c r="A3993" t="s">
        <v>4615</v>
      </c>
    </row>
    <row r="3994" spans="1:2" x14ac:dyDescent="0.25">
      <c r="A3994" t="s">
        <v>4616</v>
      </c>
      <c r="B3994" t="s">
        <v>4617</v>
      </c>
    </row>
    <row r="3995" spans="1:2" x14ac:dyDescent="0.25">
      <c r="A3995" t="s">
        <v>4618</v>
      </c>
    </row>
    <row r="3996" spans="1:2" x14ac:dyDescent="0.25">
      <c r="A3996" t="s">
        <v>4619</v>
      </c>
    </row>
    <row r="3997" spans="1:2" x14ac:dyDescent="0.25">
      <c r="A3997" t="s">
        <v>4620</v>
      </c>
    </row>
    <row r="3998" spans="1:2" x14ac:dyDescent="0.25">
      <c r="A3998" t="s">
        <v>4621</v>
      </c>
    </row>
    <row r="3999" spans="1:2" x14ac:dyDescent="0.25">
      <c r="A3999" t="s">
        <v>4622</v>
      </c>
    </row>
    <row r="4000" spans="1:2" x14ac:dyDescent="0.25">
      <c r="A4000" t="s">
        <v>4623</v>
      </c>
    </row>
    <row r="4001" spans="1:1" x14ac:dyDescent="0.25">
      <c r="A4001" t="s">
        <v>4624</v>
      </c>
    </row>
    <row r="4002" spans="1:1" x14ac:dyDescent="0.25">
      <c r="A4002" t="s">
        <v>4625</v>
      </c>
    </row>
    <row r="4003" spans="1:1" x14ac:dyDescent="0.25">
      <c r="A4003" t="s">
        <v>4626</v>
      </c>
    </row>
    <row r="4005" spans="1:1" x14ac:dyDescent="0.25">
      <c r="A4005" t="s">
        <v>4627</v>
      </c>
    </row>
    <row r="4007" spans="1:1" x14ac:dyDescent="0.25">
      <c r="A4007" t="s">
        <v>4628</v>
      </c>
    </row>
    <row r="4008" spans="1:1" x14ac:dyDescent="0.25">
      <c r="A4008" t="s">
        <v>4629</v>
      </c>
    </row>
    <row r="4009" spans="1:1" x14ac:dyDescent="0.25">
      <c r="A4009" t="s">
        <v>4630</v>
      </c>
    </row>
    <row r="4011" spans="1:1" x14ac:dyDescent="0.25">
      <c r="A4011" t="s">
        <v>4631</v>
      </c>
    </row>
    <row r="4012" spans="1:1" x14ac:dyDescent="0.25">
      <c r="A4012" t="s">
        <v>4632</v>
      </c>
    </row>
    <row r="4013" spans="1:1" x14ac:dyDescent="0.25">
      <c r="A4013" t="s">
        <v>4633</v>
      </c>
    </row>
    <row r="4014" spans="1:1" x14ac:dyDescent="0.25">
      <c r="A4014" t="s">
        <v>4634</v>
      </c>
    </row>
    <row r="4015" spans="1:1" x14ac:dyDescent="0.25">
      <c r="A4015" t="s">
        <v>4635</v>
      </c>
    </row>
    <row r="4016" spans="1:1" x14ac:dyDescent="0.25">
      <c r="A4016" t="s">
        <v>4636</v>
      </c>
    </row>
    <row r="4017" spans="1:2" x14ac:dyDescent="0.25">
      <c r="A4017" t="s">
        <v>4637</v>
      </c>
    </row>
    <row r="4018" spans="1:2" x14ac:dyDescent="0.25">
      <c r="A4018" t="s">
        <v>4638</v>
      </c>
      <c r="B4018" t="s">
        <v>4639</v>
      </c>
    </row>
    <row r="4020" spans="1:2" x14ac:dyDescent="0.25">
      <c r="A4020" t="s">
        <v>4640</v>
      </c>
    </row>
    <row r="4021" spans="1:2" x14ac:dyDescent="0.25">
      <c r="A4021" t="s">
        <v>4641</v>
      </c>
    </row>
    <row r="4022" spans="1:2" x14ac:dyDescent="0.25">
      <c r="A4022" t="s">
        <v>4642</v>
      </c>
    </row>
    <row r="4023" spans="1:2" x14ac:dyDescent="0.25">
      <c r="A4023" t="s">
        <v>4643</v>
      </c>
    </row>
    <row r="4024" spans="1:2" x14ac:dyDescent="0.25">
      <c r="A4024" t="s">
        <v>4644</v>
      </c>
    </row>
    <row r="4026" spans="1:2" x14ac:dyDescent="0.25">
      <c r="A4026" t="s">
        <v>4645</v>
      </c>
    </row>
    <row r="4027" spans="1:2" x14ac:dyDescent="0.25">
      <c r="A4027" t="s">
        <v>4646</v>
      </c>
    </row>
    <row r="4028" spans="1:2" x14ac:dyDescent="0.25">
      <c r="A4028" t="s">
        <v>4647</v>
      </c>
    </row>
    <row r="4029" spans="1:2" x14ac:dyDescent="0.25">
      <c r="A4029" t="s">
        <v>4648</v>
      </c>
    </row>
    <row r="4030" spans="1:2" x14ac:dyDescent="0.25">
      <c r="A4030" t="s">
        <v>4649</v>
      </c>
    </row>
    <row r="4031" spans="1:2" x14ac:dyDescent="0.25">
      <c r="A4031" t="s">
        <v>4650</v>
      </c>
      <c r="B4031" t="s">
        <v>4651</v>
      </c>
    </row>
    <row r="4033" spans="1:1" x14ac:dyDescent="0.25">
      <c r="A4033" t="s">
        <v>4652</v>
      </c>
    </row>
    <row r="4034" spans="1:1" x14ac:dyDescent="0.25">
      <c r="A4034" t="s">
        <v>4653</v>
      </c>
    </row>
    <row r="4035" spans="1:1" x14ac:dyDescent="0.25">
      <c r="A4035" t="s">
        <v>4654</v>
      </c>
    </row>
    <row r="4036" spans="1:1" x14ac:dyDescent="0.25">
      <c r="A4036" t="s">
        <v>4655</v>
      </c>
    </row>
    <row r="4037" spans="1:1" x14ac:dyDescent="0.25">
      <c r="A4037" t="s">
        <v>4656</v>
      </c>
    </row>
    <row r="4038" spans="1:1" x14ac:dyDescent="0.25">
      <c r="A4038" t="s">
        <v>4657</v>
      </c>
    </row>
    <row r="4039" spans="1:1" x14ac:dyDescent="0.25">
      <c r="A4039" t="s">
        <v>4658</v>
      </c>
    </row>
    <row r="4041" spans="1:1" x14ac:dyDescent="0.25">
      <c r="A4041" t="s">
        <v>4659</v>
      </c>
    </row>
    <row r="4043" spans="1:1" x14ac:dyDescent="0.25">
      <c r="A4043" t="s">
        <v>4660</v>
      </c>
    </row>
    <row r="4044" spans="1:1" x14ac:dyDescent="0.25">
      <c r="A4044" t="s">
        <v>4661</v>
      </c>
    </row>
    <row r="4045" spans="1:1" x14ac:dyDescent="0.25">
      <c r="A4045" t="s">
        <v>4662</v>
      </c>
    </row>
    <row r="4046" spans="1:1" x14ac:dyDescent="0.25">
      <c r="A4046" t="s">
        <v>4663</v>
      </c>
    </row>
    <row r="4047" spans="1:1" x14ac:dyDescent="0.25">
      <c r="A4047" t="s">
        <v>4664</v>
      </c>
    </row>
    <row r="4048" spans="1:1" x14ac:dyDescent="0.25">
      <c r="A4048" t="s">
        <v>4665</v>
      </c>
    </row>
    <row r="4049" spans="1:1" x14ac:dyDescent="0.25">
      <c r="A4049" t="s">
        <v>4666</v>
      </c>
    </row>
    <row r="4050" spans="1:1" x14ac:dyDescent="0.25">
      <c r="A4050" t="s">
        <v>4667</v>
      </c>
    </row>
    <row r="4051" spans="1:1" x14ac:dyDescent="0.25">
      <c r="A4051" t="s">
        <v>4668</v>
      </c>
    </row>
    <row r="4052" spans="1:1" x14ac:dyDescent="0.25">
      <c r="A4052" t="s">
        <v>4669</v>
      </c>
    </row>
    <row r="4053" spans="1:1" x14ac:dyDescent="0.25">
      <c r="A4053" t="s">
        <v>4670</v>
      </c>
    </row>
    <row r="4055" spans="1:1" x14ac:dyDescent="0.25">
      <c r="A4055" t="s">
        <v>4671</v>
      </c>
    </row>
    <row r="4056" spans="1:1" x14ac:dyDescent="0.25">
      <c r="A4056" t="s">
        <v>4672</v>
      </c>
    </row>
    <row r="4057" spans="1:1" x14ac:dyDescent="0.25">
      <c r="A4057" t="s">
        <v>4673</v>
      </c>
    </row>
    <row r="4059" spans="1:1" x14ac:dyDescent="0.25">
      <c r="A4059" t="s">
        <v>4674</v>
      </c>
    </row>
    <row r="4061" spans="1:1" x14ac:dyDescent="0.25">
      <c r="A4061" t="s">
        <v>4675</v>
      </c>
    </row>
    <row r="4062" spans="1:1" x14ac:dyDescent="0.25">
      <c r="A4062" t="s">
        <v>4676</v>
      </c>
    </row>
    <row r="4063" spans="1:1" x14ac:dyDescent="0.25">
      <c r="A4063" t="s">
        <v>4677</v>
      </c>
    </row>
    <row r="4064" spans="1:1" x14ac:dyDescent="0.25">
      <c r="A4064" t="s">
        <v>4678</v>
      </c>
    </row>
    <row r="4065" spans="1:1" x14ac:dyDescent="0.25">
      <c r="A4065" t="s">
        <v>4679</v>
      </c>
    </row>
    <row r="4066" spans="1:1" x14ac:dyDescent="0.25">
      <c r="A4066" t="s">
        <v>4680</v>
      </c>
    </row>
    <row r="4067" spans="1:1" x14ac:dyDescent="0.25">
      <c r="A4067" t="s">
        <v>4681</v>
      </c>
    </row>
    <row r="4069" spans="1:1" x14ac:dyDescent="0.25">
      <c r="A4069" t="s">
        <v>4682</v>
      </c>
    </row>
    <row r="4071" spans="1:1" x14ac:dyDescent="0.25">
      <c r="A4071" t="s">
        <v>4683</v>
      </c>
    </row>
    <row r="4072" spans="1:1" x14ac:dyDescent="0.25">
      <c r="A4072" t="s">
        <v>4684</v>
      </c>
    </row>
    <row r="4074" spans="1:1" x14ac:dyDescent="0.25">
      <c r="A4074" t="s">
        <v>2491</v>
      </c>
    </row>
    <row r="4076" spans="1:1" x14ac:dyDescent="0.25">
      <c r="A4076" t="s">
        <v>4685</v>
      </c>
    </row>
    <row r="4078" spans="1:1" x14ac:dyDescent="0.25">
      <c r="A4078" t="s">
        <v>4686</v>
      </c>
    </row>
    <row r="4079" spans="1:1" x14ac:dyDescent="0.25">
      <c r="A4079" t="s">
        <v>4687</v>
      </c>
    </row>
    <row r="4080" spans="1:1" x14ac:dyDescent="0.25">
      <c r="A4080" t="s">
        <v>4688</v>
      </c>
    </row>
    <row r="4081" spans="1:1" x14ac:dyDescent="0.25">
      <c r="A4081" t="s">
        <v>4689</v>
      </c>
    </row>
    <row r="4082" spans="1:1" x14ac:dyDescent="0.25">
      <c r="A4082" t="s">
        <v>4690</v>
      </c>
    </row>
    <row r="4083" spans="1:1" x14ac:dyDescent="0.25">
      <c r="A4083" t="s">
        <v>4691</v>
      </c>
    </row>
    <row r="4084" spans="1:1" x14ac:dyDescent="0.25">
      <c r="A4084" t="s">
        <v>4692</v>
      </c>
    </row>
    <row r="4085" spans="1:1" x14ac:dyDescent="0.25">
      <c r="A4085" t="s">
        <v>4693</v>
      </c>
    </row>
    <row r="4086" spans="1:1" x14ac:dyDescent="0.25">
      <c r="A4086" t="s">
        <v>4694</v>
      </c>
    </row>
    <row r="4087" spans="1:1" x14ac:dyDescent="0.25">
      <c r="A4087" t="s">
        <v>4695</v>
      </c>
    </row>
    <row r="4088" spans="1:1" x14ac:dyDescent="0.25">
      <c r="A4088" t="s">
        <v>4696</v>
      </c>
    </row>
    <row r="4089" spans="1:1" x14ac:dyDescent="0.25">
      <c r="A4089" t="s">
        <v>4697</v>
      </c>
    </row>
    <row r="4090" spans="1:1" x14ac:dyDescent="0.25">
      <c r="A4090" t="s">
        <v>4698</v>
      </c>
    </row>
    <row r="4091" spans="1:1" x14ac:dyDescent="0.25">
      <c r="A4091" t="s">
        <v>4699</v>
      </c>
    </row>
    <row r="4092" spans="1:1" x14ac:dyDescent="0.25">
      <c r="A4092" t="s">
        <v>4700</v>
      </c>
    </row>
    <row r="4093" spans="1:1" x14ac:dyDescent="0.25">
      <c r="A4093" t="s">
        <v>4701</v>
      </c>
    </row>
    <row r="4094" spans="1:1" x14ac:dyDescent="0.25">
      <c r="A4094" t="s">
        <v>4702</v>
      </c>
    </row>
    <row r="4095" spans="1:1" x14ac:dyDescent="0.25">
      <c r="A4095" t="s">
        <v>4703</v>
      </c>
    </row>
    <row r="4096" spans="1:1" x14ac:dyDescent="0.25">
      <c r="A4096" t="s">
        <v>4704</v>
      </c>
    </row>
    <row r="4097" spans="1:2" x14ac:dyDescent="0.25">
      <c r="A4097" t="s">
        <v>4705</v>
      </c>
    </row>
    <row r="4098" spans="1:2" x14ac:dyDescent="0.25">
      <c r="A4098" t="s">
        <v>4706</v>
      </c>
    </row>
    <row r="4099" spans="1:2" x14ac:dyDescent="0.25">
      <c r="A4099" t="s">
        <v>4707</v>
      </c>
    </row>
    <row r="4100" spans="1:2" x14ac:dyDescent="0.25">
      <c r="A4100" t="s">
        <v>4708</v>
      </c>
    </row>
    <row r="4101" spans="1:2" x14ac:dyDescent="0.25">
      <c r="A4101" t="s">
        <v>4709</v>
      </c>
      <c r="B4101" t="s">
        <v>4710</v>
      </c>
    </row>
    <row r="4102" spans="1:2" x14ac:dyDescent="0.25">
      <c r="A4102" t="s">
        <v>4711</v>
      </c>
    </row>
    <row r="4103" spans="1:2" x14ac:dyDescent="0.25">
      <c r="A4103" t="s">
        <v>4712</v>
      </c>
    </row>
    <row r="4104" spans="1:2" x14ac:dyDescent="0.25">
      <c r="A4104" t="s">
        <v>2822</v>
      </c>
    </row>
    <row r="4106" spans="1:2" x14ac:dyDescent="0.25">
      <c r="A4106" t="s">
        <v>4713</v>
      </c>
    </row>
    <row r="4108" spans="1:2" x14ac:dyDescent="0.25">
      <c r="A4108" t="s">
        <v>2769</v>
      </c>
    </row>
    <row r="4110" spans="1:2" x14ac:dyDescent="0.25">
      <c r="A4110" t="s">
        <v>4714</v>
      </c>
    </row>
    <row r="4111" spans="1:2" x14ac:dyDescent="0.25">
      <c r="A4111" t="s">
        <v>4715</v>
      </c>
    </row>
    <row r="4112" spans="1:2" x14ac:dyDescent="0.25">
      <c r="A4112" t="s">
        <v>4716</v>
      </c>
    </row>
    <row r="4114" spans="1:1" x14ac:dyDescent="0.25">
      <c r="A4114" t="s">
        <v>4717</v>
      </c>
    </row>
    <row r="4116" spans="1:1" x14ac:dyDescent="0.25">
      <c r="A4116" t="s">
        <v>4718</v>
      </c>
    </row>
    <row r="4118" spans="1:1" x14ac:dyDescent="0.25">
      <c r="A4118" t="s">
        <v>4719</v>
      </c>
    </row>
    <row r="4120" spans="1:1" x14ac:dyDescent="0.25">
      <c r="A4120" t="s">
        <v>1868</v>
      </c>
    </row>
    <row r="4121" spans="1:1" x14ac:dyDescent="0.25">
      <c r="A4121" t="s">
        <v>4720</v>
      </c>
    </row>
    <row r="4122" spans="1:1" x14ac:dyDescent="0.25">
      <c r="A4122" t="s">
        <v>4721</v>
      </c>
    </row>
    <row r="4123" spans="1:1" x14ac:dyDescent="0.25">
      <c r="A4123" t="s">
        <v>4722</v>
      </c>
    </row>
    <row r="4124" spans="1:1" x14ac:dyDescent="0.25">
      <c r="A4124" t="s">
        <v>4723</v>
      </c>
    </row>
    <row r="4125" spans="1:1" x14ac:dyDescent="0.25">
      <c r="A4125" t="s">
        <v>4724</v>
      </c>
    </row>
    <row r="4126" spans="1:1" x14ac:dyDescent="0.25">
      <c r="A4126" t="s">
        <v>1957</v>
      </c>
    </row>
    <row r="4127" spans="1:1" x14ac:dyDescent="0.25">
      <c r="A4127" t="s">
        <v>4725</v>
      </c>
    </row>
    <row r="4128" spans="1:1" x14ac:dyDescent="0.25">
      <c r="A4128" t="s">
        <v>4726</v>
      </c>
    </row>
    <row r="4129" spans="1:8" x14ac:dyDescent="0.25">
      <c r="A4129" t="s">
        <v>4727</v>
      </c>
    </row>
    <row r="4130" spans="1:8" x14ac:dyDescent="0.25">
      <c r="A4130" t="s">
        <v>4728</v>
      </c>
    </row>
    <row r="4131" spans="1:8" x14ac:dyDescent="0.25">
      <c r="A4131" t="s">
        <v>4729</v>
      </c>
    </row>
    <row r="4132" spans="1:8" x14ac:dyDescent="0.25">
      <c r="A4132" t="s">
        <v>4730</v>
      </c>
    </row>
    <row r="4133" spans="1:8" x14ac:dyDescent="0.25">
      <c r="A4133" t="s">
        <v>4731</v>
      </c>
      <c r="B4133" t="s">
        <v>4732</v>
      </c>
      <c r="C4133" t="s">
        <v>4733</v>
      </c>
      <c r="D4133" t="s">
        <v>4734</v>
      </c>
      <c r="E4133" t="s">
        <v>4735</v>
      </c>
      <c r="F4133" t="s">
        <v>4736</v>
      </c>
      <c r="G4133" t="s">
        <v>4737</v>
      </c>
      <c r="H4133" t="s">
        <v>4738</v>
      </c>
    </row>
    <row r="4134" spans="1:8" x14ac:dyDescent="0.25">
      <c r="A4134" t="s">
        <v>4739</v>
      </c>
    </row>
    <row r="4135" spans="1:8" x14ac:dyDescent="0.25">
      <c r="A4135" t="s">
        <v>4740</v>
      </c>
    </row>
    <row r="4136" spans="1:8" x14ac:dyDescent="0.25">
      <c r="A4136" t="s">
        <v>4741</v>
      </c>
    </row>
    <row r="4137" spans="1:8" x14ac:dyDescent="0.25">
      <c r="A4137" t="s">
        <v>4742</v>
      </c>
    </row>
    <row r="4138" spans="1:8" x14ac:dyDescent="0.25">
      <c r="A4138" t="s">
        <v>4743</v>
      </c>
    </row>
    <row r="4139" spans="1:8" x14ac:dyDescent="0.25">
      <c r="A4139" t="s">
        <v>4744</v>
      </c>
    </row>
    <row r="4140" spans="1:8" x14ac:dyDescent="0.25">
      <c r="A4140" t="s">
        <v>4745</v>
      </c>
    </row>
    <row r="4141" spans="1:8" x14ac:dyDescent="0.25">
      <c r="A4141" t="s">
        <v>4746</v>
      </c>
    </row>
    <row r="4142" spans="1:8" x14ac:dyDescent="0.25">
      <c r="A4142" t="s">
        <v>4747</v>
      </c>
    </row>
    <row r="4144" spans="1:8" x14ac:dyDescent="0.25">
      <c r="A4144" t="s">
        <v>4748</v>
      </c>
    </row>
    <row r="4146" spans="1:2" x14ac:dyDescent="0.25">
      <c r="A4146" t="s">
        <v>4749</v>
      </c>
    </row>
    <row r="4148" spans="1:2" x14ac:dyDescent="0.25">
      <c r="A4148" t="s">
        <v>4750</v>
      </c>
    </row>
    <row r="4150" spans="1:2" x14ac:dyDescent="0.25">
      <c r="A4150" t="s">
        <v>2755</v>
      </c>
    </row>
    <row r="4151" spans="1:2" x14ac:dyDescent="0.25">
      <c r="A4151" t="s">
        <v>4751</v>
      </c>
    </row>
    <row r="4152" spans="1:2" x14ac:dyDescent="0.25">
      <c r="A4152" t="s">
        <v>4752</v>
      </c>
    </row>
    <row r="4153" spans="1:2" x14ac:dyDescent="0.25">
      <c r="A4153" t="s">
        <v>4753</v>
      </c>
    </row>
    <row r="4154" spans="1:2" x14ac:dyDescent="0.25">
      <c r="A4154" t="s">
        <v>4754</v>
      </c>
    </row>
    <row r="4155" spans="1:2" x14ac:dyDescent="0.25">
      <c r="A4155" t="s">
        <v>4755</v>
      </c>
    </row>
    <row r="4156" spans="1:2" x14ac:dyDescent="0.25">
      <c r="A4156" t="s">
        <v>4756</v>
      </c>
      <c r="B4156" t="s">
        <v>4757</v>
      </c>
    </row>
    <row r="4157" spans="1:2" x14ac:dyDescent="0.25">
      <c r="A4157" t="s">
        <v>4758</v>
      </c>
    </row>
    <row r="4158" spans="1:2" x14ac:dyDescent="0.25">
      <c r="A4158" t="s">
        <v>1932</v>
      </c>
    </row>
    <row r="4159" spans="1:2" x14ac:dyDescent="0.25">
      <c r="A4159" t="s">
        <v>4759</v>
      </c>
    </row>
    <row r="4160" spans="1:2" x14ac:dyDescent="0.25">
      <c r="A4160" t="s">
        <v>4760</v>
      </c>
    </row>
    <row r="4161" spans="1:1" x14ac:dyDescent="0.25">
      <c r="A4161" t="s">
        <v>4761</v>
      </c>
    </row>
    <row r="4162" spans="1:1" x14ac:dyDescent="0.25">
      <c r="A4162" t="s">
        <v>4762</v>
      </c>
    </row>
    <row r="4163" spans="1:1" x14ac:dyDescent="0.25">
      <c r="A4163" t="s">
        <v>4763</v>
      </c>
    </row>
    <row r="4164" spans="1:1" x14ac:dyDescent="0.25">
      <c r="A4164" t="s">
        <v>4764</v>
      </c>
    </row>
    <row r="4165" spans="1:1" x14ac:dyDescent="0.25">
      <c r="A4165" t="s">
        <v>4765</v>
      </c>
    </row>
    <row r="4166" spans="1:1" x14ac:dyDescent="0.25">
      <c r="A4166" t="s">
        <v>1941</v>
      </c>
    </row>
    <row r="4167" spans="1:1" x14ac:dyDescent="0.25">
      <c r="A4167" t="s">
        <v>4766</v>
      </c>
    </row>
    <row r="4168" spans="1:1" x14ac:dyDescent="0.25">
      <c r="A4168" t="s">
        <v>4767</v>
      </c>
    </row>
    <row r="4169" spans="1:1" x14ac:dyDescent="0.25">
      <c r="A4169" t="s">
        <v>4768</v>
      </c>
    </row>
    <row r="4170" spans="1:1" x14ac:dyDescent="0.25">
      <c r="A4170" t="s">
        <v>4769</v>
      </c>
    </row>
    <row r="4171" spans="1:1" x14ac:dyDescent="0.25">
      <c r="A4171" t="s">
        <v>4770</v>
      </c>
    </row>
    <row r="4173" spans="1:1" x14ac:dyDescent="0.25">
      <c r="A4173" t="s">
        <v>4771</v>
      </c>
    </row>
    <row r="4175" spans="1:1" x14ac:dyDescent="0.25">
      <c r="A4175" t="s">
        <v>4772</v>
      </c>
    </row>
    <row r="4177" spans="1:2" x14ac:dyDescent="0.25">
      <c r="A4177" t="s">
        <v>4773</v>
      </c>
    </row>
    <row r="4178" spans="1:2" x14ac:dyDescent="0.25">
      <c r="A4178" t="s">
        <v>4774</v>
      </c>
    </row>
    <row r="4179" spans="1:2" x14ac:dyDescent="0.25">
      <c r="A4179" t="s">
        <v>4775</v>
      </c>
    </row>
    <row r="4181" spans="1:2" x14ac:dyDescent="0.25">
      <c r="A4181" t="s">
        <v>4776</v>
      </c>
    </row>
    <row r="4183" spans="1:2" x14ac:dyDescent="0.25">
      <c r="A4183" t="s">
        <v>4777</v>
      </c>
    </row>
    <row r="4185" spans="1:2" x14ac:dyDescent="0.25">
      <c r="A4185" t="s">
        <v>4778</v>
      </c>
      <c r="B4185" t="s">
        <v>4779</v>
      </c>
    </row>
    <row r="4187" spans="1:2" x14ac:dyDescent="0.25">
      <c r="A4187" t="s">
        <v>4780</v>
      </c>
    </row>
    <row r="4189" spans="1:2" x14ac:dyDescent="0.25">
      <c r="A4189" t="s">
        <v>4781</v>
      </c>
    </row>
    <row r="4191" spans="1:2" x14ac:dyDescent="0.25">
      <c r="A4191" t="s">
        <v>4782</v>
      </c>
    </row>
    <row r="4193" spans="1:1" x14ac:dyDescent="0.25">
      <c r="A4193" t="s">
        <v>4783</v>
      </c>
    </row>
    <row r="4195" spans="1:1" x14ac:dyDescent="0.25">
      <c r="A4195" t="s">
        <v>4784</v>
      </c>
    </row>
    <row r="4197" spans="1:1" x14ac:dyDescent="0.25">
      <c r="A4197" t="s">
        <v>4785</v>
      </c>
    </row>
    <row r="4198" spans="1:1" x14ac:dyDescent="0.25">
      <c r="A4198" t="s">
        <v>4786</v>
      </c>
    </row>
    <row r="4199" spans="1:1" x14ac:dyDescent="0.25">
      <c r="A4199" t="s">
        <v>4787</v>
      </c>
    </row>
    <row r="4200" spans="1:1" x14ac:dyDescent="0.25">
      <c r="A4200" t="s">
        <v>4788</v>
      </c>
    </row>
    <row r="4201" spans="1:1" x14ac:dyDescent="0.25">
      <c r="A4201" t="s">
        <v>4789</v>
      </c>
    </row>
    <row r="4202" spans="1:1" x14ac:dyDescent="0.25">
      <c r="A4202" t="s">
        <v>4790</v>
      </c>
    </row>
    <row r="4203" spans="1:1" x14ac:dyDescent="0.25">
      <c r="A4203" t="s">
        <v>4791</v>
      </c>
    </row>
    <row r="4204" spans="1:1" x14ac:dyDescent="0.25">
      <c r="A4204" t="s">
        <v>4792</v>
      </c>
    </row>
    <row r="4205" spans="1:1" x14ac:dyDescent="0.25">
      <c r="A4205" t="s">
        <v>4793</v>
      </c>
    </row>
    <row r="4206" spans="1:1" x14ac:dyDescent="0.25">
      <c r="A4206" t="s">
        <v>4794</v>
      </c>
    </row>
    <row r="4207" spans="1:1" x14ac:dyDescent="0.25">
      <c r="A4207" t="s">
        <v>4795</v>
      </c>
    </row>
    <row r="4208" spans="1:1" x14ac:dyDescent="0.25">
      <c r="A4208" t="s">
        <v>4796</v>
      </c>
    </row>
    <row r="4209" spans="1:1" x14ac:dyDescent="0.25">
      <c r="A4209" t="s">
        <v>4797</v>
      </c>
    </row>
    <row r="4210" spans="1:1" x14ac:dyDescent="0.25">
      <c r="A4210" t="s">
        <v>4798</v>
      </c>
    </row>
    <row r="4211" spans="1:1" x14ac:dyDescent="0.25">
      <c r="A4211" t="s">
        <v>4799</v>
      </c>
    </row>
    <row r="4212" spans="1:1" x14ac:dyDescent="0.25">
      <c r="A4212" t="s">
        <v>4800</v>
      </c>
    </row>
    <row r="4213" spans="1:1" x14ac:dyDescent="0.25">
      <c r="A4213" t="s">
        <v>4801</v>
      </c>
    </row>
    <row r="4214" spans="1:1" x14ac:dyDescent="0.25">
      <c r="A4214" t="s">
        <v>4802</v>
      </c>
    </row>
    <row r="4215" spans="1:1" x14ac:dyDescent="0.25">
      <c r="A4215" t="s">
        <v>4803</v>
      </c>
    </row>
    <row r="4216" spans="1:1" x14ac:dyDescent="0.25">
      <c r="A4216" t="s">
        <v>4804</v>
      </c>
    </row>
    <row r="4217" spans="1:1" x14ac:dyDescent="0.25">
      <c r="A4217" t="s">
        <v>4805</v>
      </c>
    </row>
    <row r="4218" spans="1:1" x14ac:dyDescent="0.25">
      <c r="A4218" t="s">
        <v>4806</v>
      </c>
    </row>
    <row r="4219" spans="1:1" x14ac:dyDescent="0.25">
      <c r="A4219" t="s">
        <v>4807</v>
      </c>
    </row>
    <row r="4220" spans="1:1" x14ac:dyDescent="0.25">
      <c r="A4220" t="s">
        <v>4808</v>
      </c>
    </row>
    <row r="4221" spans="1:1" x14ac:dyDescent="0.25">
      <c r="A4221" t="s">
        <v>4809</v>
      </c>
    </row>
    <row r="4222" spans="1:1" x14ac:dyDescent="0.25">
      <c r="A4222" t="s">
        <v>4810</v>
      </c>
    </row>
    <row r="4223" spans="1:1" x14ac:dyDescent="0.25">
      <c r="A4223" t="s">
        <v>4811</v>
      </c>
    </row>
    <row r="4224" spans="1:1" x14ac:dyDescent="0.25">
      <c r="A4224" t="s">
        <v>4812</v>
      </c>
    </row>
    <row r="4225" spans="1:2" x14ac:dyDescent="0.25">
      <c r="A4225" t="s">
        <v>4813</v>
      </c>
    </row>
    <row r="4226" spans="1:2" x14ac:dyDescent="0.25">
      <c r="A4226" t="s">
        <v>4814</v>
      </c>
    </row>
    <row r="4227" spans="1:2" x14ac:dyDescent="0.25">
      <c r="A4227" t="s">
        <v>4815</v>
      </c>
    </row>
    <row r="4228" spans="1:2" x14ac:dyDescent="0.25">
      <c r="A4228" t="s">
        <v>4816</v>
      </c>
    </row>
    <row r="4229" spans="1:2" x14ac:dyDescent="0.25">
      <c r="A4229" t="s">
        <v>4817</v>
      </c>
    </row>
    <row r="4231" spans="1:2" x14ac:dyDescent="0.25">
      <c r="A4231" t="s">
        <v>4818</v>
      </c>
    </row>
    <row r="4233" spans="1:2" x14ac:dyDescent="0.25">
      <c r="A4233" t="s">
        <v>4819</v>
      </c>
    </row>
    <row r="4235" spans="1:2" x14ac:dyDescent="0.25">
      <c r="A4235" t="s">
        <v>4820</v>
      </c>
    </row>
    <row r="4236" spans="1:2" x14ac:dyDescent="0.25">
      <c r="A4236" t="s">
        <v>4821</v>
      </c>
    </row>
    <row r="4237" spans="1:2" x14ac:dyDescent="0.25">
      <c r="A4237" t="s">
        <v>4822</v>
      </c>
    </row>
    <row r="4238" spans="1:2" x14ac:dyDescent="0.25">
      <c r="A4238" t="s">
        <v>4823</v>
      </c>
    </row>
    <row r="4239" spans="1:2" x14ac:dyDescent="0.25">
      <c r="A4239" t="s">
        <v>4824</v>
      </c>
    </row>
    <row r="4240" spans="1:2" x14ac:dyDescent="0.25">
      <c r="A4240" t="s">
        <v>4825</v>
      </c>
      <c r="B4240" t="s">
        <v>4826</v>
      </c>
    </row>
    <row r="4241" spans="1:1" x14ac:dyDescent="0.25">
      <c r="A4241" t="s">
        <v>4827</v>
      </c>
    </row>
    <row r="4242" spans="1:1" x14ac:dyDescent="0.25">
      <c r="A4242" t="s">
        <v>4828</v>
      </c>
    </row>
    <row r="4243" spans="1:1" x14ac:dyDescent="0.25">
      <c r="A4243" t="s">
        <v>4829</v>
      </c>
    </row>
    <row r="4244" spans="1:1" x14ac:dyDescent="0.25">
      <c r="A4244" t="s">
        <v>4830</v>
      </c>
    </row>
    <row r="4245" spans="1:1" x14ac:dyDescent="0.25">
      <c r="A4245" t="s">
        <v>4831</v>
      </c>
    </row>
    <row r="4246" spans="1:1" x14ac:dyDescent="0.25">
      <c r="A4246" t="s">
        <v>4832</v>
      </c>
    </row>
    <row r="4247" spans="1:1" x14ac:dyDescent="0.25">
      <c r="A4247" t="s">
        <v>4833</v>
      </c>
    </row>
    <row r="4249" spans="1:1" x14ac:dyDescent="0.25">
      <c r="A4249" t="s">
        <v>4834</v>
      </c>
    </row>
    <row r="4251" spans="1:1" x14ac:dyDescent="0.25">
      <c r="A4251" t="s">
        <v>4835</v>
      </c>
    </row>
    <row r="4253" spans="1:1" x14ac:dyDescent="0.25">
      <c r="A4253" t="s">
        <v>2776</v>
      </c>
    </row>
    <row r="4255" spans="1:1" x14ac:dyDescent="0.25">
      <c r="A4255" t="s">
        <v>4836</v>
      </c>
    </row>
    <row r="4257" spans="1:2" x14ac:dyDescent="0.25">
      <c r="A4257" t="s">
        <v>4837</v>
      </c>
    </row>
    <row r="4258" spans="1:2" x14ac:dyDescent="0.25">
      <c r="A4258" t="s">
        <v>4838</v>
      </c>
    </row>
    <row r="4259" spans="1:2" x14ac:dyDescent="0.25">
      <c r="A4259" t="s">
        <v>4839</v>
      </c>
    </row>
    <row r="4260" spans="1:2" x14ac:dyDescent="0.25">
      <c r="A4260" t="s">
        <v>4840</v>
      </c>
    </row>
    <row r="4261" spans="1:2" x14ac:dyDescent="0.25">
      <c r="A4261" t="s">
        <v>4841</v>
      </c>
    </row>
    <row r="4262" spans="1:2" x14ac:dyDescent="0.25">
      <c r="A4262" t="s">
        <v>4842</v>
      </c>
    </row>
    <row r="4263" spans="1:2" x14ac:dyDescent="0.25">
      <c r="A4263" t="s">
        <v>4843</v>
      </c>
    </row>
    <row r="4264" spans="1:2" x14ac:dyDescent="0.25">
      <c r="A4264" t="s">
        <v>4844</v>
      </c>
    </row>
    <row r="4265" spans="1:2" x14ac:dyDescent="0.25">
      <c r="A4265" t="s">
        <v>4845</v>
      </c>
    </row>
    <row r="4266" spans="1:2" x14ac:dyDescent="0.25">
      <c r="A4266" t="s">
        <v>4846</v>
      </c>
      <c r="B4266" t="s">
        <v>4847</v>
      </c>
    </row>
    <row r="4267" spans="1:2" x14ac:dyDescent="0.25">
      <c r="A4267" t="s">
        <v>4848</v>
      </c>
    </row>
    <row r="4268" spans="1:2" x14ac:dyDescent="0.25">
      <c r="A4268" t="s">
        <v>4849</v>
      </c>
    </row>
    <row r="4269" spans="1:2" x14ac:dyDescent="0.25">
      <c r="A4269" t="s">
        <v>3270</v>
      </c>
    </row>
    <row r="4271" spans="1:2" x14ac:dyDescent="0.25">
      <c r="A4271" t="s">
        <v>4850</v>
      </c>
    </row>
    <row r="4272" spans="1:2" x14ac:dyDescent="0.25">
      <c r="A4272" t="s">
        <v>4851</v>
      </c>
    </row>
    <row r="4273" spans="1:1" x14ac:dyDescent="0.25">
      <c r="A4273" t="s">
        <v>4852</v>
      </c>
    </row>
    <row r="4274" spans="1:1" x14ac:dyDescent="0.25">
      <c r="A4274" t="s">
        <v>4853</v>
      </c>
    </row>
    <row r="4275" spans="1:1" x14ac:dyDescent="0.25">
      <c r="A4275" t="s">
        <v>4854</v>
      </c>
    </row>
    <row r="4276" spans="1:1" x14ac:dyDescent="0.25">
      <c r="A4276" t="s">
        <v>4855</v>
      </c>
    </row>
    <row r="4277" spans="1:1" x14ac:dyDescent="0.25">
      <c r="A4277" t="s">
        <v>4856</v>
      </c>
    </row>
    <row r="4278" spans="1:1" x14ac:dyDescent="0.25">
      <c r="A4278" t="s">
        <v>4857</v>
      </c>
    </row>
    <row r="4279" spans="1:1" x14ac:dyDescent="0.25">
      <c r="A4279" t="s">
        <v>4858</v>
      </c>
    </row>
    <row r="4280" spans="1:1" x14ac:dyDescent="0.25">
      <c r="A4280" t="s">
        <v>4859</v>
      </c>
    </row>
    <row r="4281" spans="1:1" x14ac:dyDescent="0.25">
      <c r="A4281" t="s">
        <v>4860</v>
      </c>
    </row>
    <row r="4283" spans="1:1" x14ac:dyDescent="0.25">
      <c r="A4283" t="s">
        <v>4861</v>
      </c>
    </row>
    <row r="4285" spans="1:1" x14ac:dyDescent="0.25">
      <c r="A4285" t="s">
        <v>4862</v>
      </c>
    </row>
    <row r="4286" spans="1:1" x14ac:dyDescent="0.25">
      <c r="A4286" t="s">
        <v>4863</v>
      </c>
    </row>
    <row r="4287" spans="1:1" x14ac:dyDescent="0.25">
      <c r="A4287" t="s">
        <v>4864</v>
      </c>
    </row>
    <row r="4288" spans="1:1" x14ac:dyDescent="0.25">
      <c r="A4288" t="s">
        <v>4865</v>
      </c>
    </row>
    <row r="4289" spans="1:1" x14ac:dyDescent="0.25">
      <c r="A4289" t="s">
        <v>4866</v>
      </c>
    </row>
    <row r="4290" spans="1:1" x14ac:dyDescent="0.25">
      <c r="A4290" t="s">
        <v>4867</v>
      </c>
    </row>
    <row r="4291" spans="1:1" x14ac:dyDescent="0.25">
      <c r="A4291" t="s">
        <v>4868</v>
      </c>
    </row>
    <row r="4292" spans="1:1" x14ac:dyDescent="0.25">
      <c r="A4292" t="s">
        <v>4869</v>
      </c>
    </row>
    <row r="4293" spans="1:1" x14ac:dyDescent="0.25">
      <c r="A4293" t="s">
        <v>4870</v>
      </c>
    </row>
    <row r="4294" spans="1:1" x14ac:dyDescent="0.25">
      <c r="A4294" t="s">
        <v>4871</v>
      </c>
    </row>
    <row r="4296" spans="1:1" x14ac:dyDescent="0.25">
      <c r="A4296" t="s">
        <v>4872</v>
      </c>
    </row>
    <row r="4297" spans="1:1" x14ac:dyDescent="0.25">
      <c r="A4297" t="s">
        <v>4873</v>
      </c>
    </row>
    <row r="4298" spans="1:1" x14ac:dyDescent="0.25">
      <c r="A4298" t="s">
        <v>4874</v>
      </c>
    </row>
    <row r="4299" spans="1:1" x14ac:dyDescent="0.25">
      <c r="A4299" t="s">
        <v>4875</v>
      </c>
    </row>
    <row r="4300" spans="1:1" x14ac:dyDescent="0.25">
      <c r="A4300" t="s">
        <v>4876</v>
      </c>
    </row>
    <row r="4301" spans="1:1" x14ac:dyDescent="0.25">
      <c r="A4301" t="s">
        <v>4877</v>
      </c>
    </row>
    <row r="4302" spans="1:1" x14ac:dyDescent="0.25">
      <c r="A4302" t="s">
        <v>4878</v>
      </c>
    </row>
    <row r="4303" spans="1:1" x14ac:dyDescent="0.25">
      <c r="A4303" t="s">
        <v>4879</v>
      </c>
    </row>
    <row r="4305" spans="1:1" x14ac:dyDescent="0.25">
      <c r="A4305" t="s">
        <v>4880</v>
      </c>
    </row>
    <row r="4307" spans="1:1" x14ac:dyDescent="0.25">
      <c r="A4307" t="s">
        <v>4881</v>
      </c>
    </row>
    <row r="4309" spans="1:1" x14ac:dyDescent="0.25">
      <c r="A4309" t="s">
        <v>895</v>
      </c>
    </row>
    <row r="4311" spans="1:1" x14ac:dyDescent="0.25">
      <c r="A4311" t="s">
        <v>4882</v>
      </c>
    </row>
    <row r="4313" spans="1:1" x14ac:dyDescent="0.25">
      <c r="A4313" t="s">
        <v>4883</v>
      </c>
    </row>
    <row r="4315" spans="1:1" x14ac:dyDescent="0.25">
      <c r="A4315" t="s">
        <v>2776</v>
      </c>
    </row>
    <row r="4316" spans="1:1" x14ac:dyDescent="0.25">
      <c r="A4316" t="s">
        <v>4884</v>
      </c>
    </row>
    <row r="4317" spans="1:1" x14ac:dyDescent="0.25">
      <c r="A4317" t="s">
        <v>4885</v>
      </c>
    </row>
    <row r="4318" spans="1:1" x14ac:dyDescent="0.25">
      <c r="A4318" t="s">
        <v>4886</v>
      </c>
    </row>
    <row r="4319" spans="1:1" x14ac:dyDescent="0.25">
      <c r="A4319" t="s">
        <v>4887</v>
      </c>
    </row>
    <row r="4320" spans="1:1" x14ac:dyDescent="0.25">
      <c r="A4320" t="s">
        <v>4888</v>
      </c>
    </row>
    <row r="4321" spans="1:1" x14ac:dyDescent="0.25">
      <c r="A4321" t="s">
        <v>4889</v>
      </c>
    </row>
    <row r="4322" spans="1:1" x14ac:dyDescent="0.25">
      <c r="A4322" t="s">
        <v>4890</v>
      </c>
    </row>
    <row r="4323" spans="1:1" x14ac:dyDescent="0.25">
      <c r="A4323" t="s">
        <v>4891</v>
      </c>
    </row>
    <row r="4324" spans="1:1" x14ac:dyDescent="0.25">
      <c r="A4324" t="s">
        <v>4892</v>
      </c>
    </row>
    <row r="4325" spans="1:1" x14ac:dyDescent="0.25">
      <c r="A4325" t="s">
        <v>4893</v>
      </c>
    </row>
    <row r="4326" spans="1:1" x14ac:dyDescent="0.25">
      <c r="A4326" t="s">
        <v>4894</v>
      </c>
    </row>
    <row r="4327" spans="1:1" x14ac:dyDescent="0.25">
      <c r="A4327" t="s">
        <v>4895</v>
      </c>
    </row>
    <row r="4328" spans="1:1" x14ac:dyDescent="0.25">
      <c r="A4328" t="s">
        <v>4896</v>
      </c>
    </row>
    <row r="4329" spans="1:1" x14ac:dyDescent="0.25">
      <c r="A4329" t="s">
        <v>4897</v>
      </c>
    </row>
    <row r="4330" spans="1:1" x14ac:dyDescent="0.25">
      <c r="A4330" t="s">
        <v>4898</v>
      </c>
    </row>
    <row r="4331" spans="1:1" x14ac:dyDescent="0.25">
      <c r="A4331" t="s">
        <v>4899</v>
      </c>
    </row>
    <row r="4332" spans="1:1" x14ac:dyDescent="0.25">
      <c r="A4332" t="s">
        <v>4900</v>
      </c>
    </row>
    <row r="4333" spans="1:1" x14ac:dyDescent="0.25">
      <c r="A4333" t="s">
        <v>4901</v>
      </c>
    </row>
    <row r="4334" spans="1:1" x14ac:dyDescent="0.25">
      <c r="A4334" t="s">
        <v>4902</v>
      </c>
    </row>
    <row r="4335" spans="1:1" x14ac:dyDescent="0.25">
      <c r="A4335" t="s">
        <v>4903</v>
      </c>
    </row>
    <row r="4336" spans="1:1" x14ac:dyDescent="0.25">
      <c r="A4336" t="s">
        <v>4904</v>
      </c>
    </row>
    <row r="4337" spans="1:1" x14ac:dyDescent="0.25">
      <c r="A4337" t="s">
        <v>4905</v>
      </c>
    </row>
    <row r="4338" spans="1:1" x14ac:dyDescent="0.25">
      <c r="A4338" t="s">
        <v>4906</v>
      </c>
    </row>
    <row r="4339" spans="1:1" x14ac:dyDescent="0.25">
      <c r="A4339" t="s">
        <v>4907</v>
      </c>
    </row>
    <row r="4340" spans="1:1" x14ac:dyDescent="0.25">
      <c r="A4340" t="s">
        <v>4908</v>
      </c>
    </row>
    <row r="4341" spans="1:1" x14ac:dyDescent="0.25">
      <c r="A4341" t="s">
        <v>4909</v>
      </c>
    </row>
    <row r="4342" spans="1:1" x14ac:dyDescent="0.25">
      <c r="A4342" t="s">
        <v>4910</v>
      </c>
    </row>
    <row r="4343" spans="1:1" x14ac:dyDescent="0.25">
      <c r="A4343" t="s">
        <v>4905</v>
      </c>
    </row>
    <row r="4344" spans="1:1" x14ac:dyDescent="0.25">
      <c r="A4344" t="s">
        <v>4906</v>
      </c>
    </row>
    <row r="4345" spans="1:1" x14ac:dyDescent="0.25">
      <c r="A4345" t="s">
        <v>4907</v>
      </c>
    </row>
    <row r="4346" spans="1:1" x14ac:dyDescent="0.25">
      <c r="A4346" t="s">
        <v>4908</v>
      </c>
    </row>
    <row r="4347" spans="1:1" x14ac:dyDescent="0.25">
      <c r="A4347" t="s">
        <v>4909</v>
      </c>
    </row>
    <row r="4348" spans="1:1" x14ac:dyDescent="0.25">
      <c r="A4348" t="s">
        <v>4911</v>
      </c>
    </row>
    <row r="4350" spans="1:1" x14ac:dyDescent="0.25">
      <c r="A4350" t="s">
        <v>4912</v>
      </c>
    </row>
    <row r="4352" spans="1:1" x14ac:dyDescent="0.25">
      <c r="A4352" t="s">
        <v>4913</v>
      </c>
    </row>
    <row r="4354" spans="1:1" x14ac:dyDescent="0.25">
      <c r="A4354" t="s">
        <v>4914</v>
      </c>
    </row>
    <row r="4355" spans="1:1" x14ac:dyDescent="0.25">
      <c r="A4355" t="s">
        <v>4915</v>
      </c>
    </row>
    <row r="4356" spans="1:1" x14ac:dyDescent="0.25">
      <c r="A4356" t="s">
        <v>4916</v>
      </c>
    </row>
    <row r="4358" spans="1:1" x14ac:dyDescent="0.25">
      <c r="A4358" t="s">
        <v>4917</v>
      </c>
    </row>
    <row r="4360" spans="1:1" x14ac:dyDescent="0.25">
      <c r="A4360" t="s">
        <v>4918</v>
      </c>
    </row>
    <row r="4361" spans="1:1" x14ac:dyDescent="0.25">
      <c r="A4361" t="s">
        <v>4919</v>
      </c>
    </row>
    <row r="4362" spans="1:1" x14ac:dyDescent="0.25">
      <c r="A4362" t="s">
        <v>4920</v>
      </c>
    </row>
    <row r="4363" spans="1:1" x14ac:dyDescent="0.25">
      <c r="A4363" t="s">
        <v>4921</v>
      </c>
    </row>
    <row r="4364" spans="1:1" x14ac:dyDescent="0.25">
      <c r="A4364" t="s">
        <v>4922</v>
      </c>
    </row>
    <row r="4365" spans="1:1" x14ac:dyDescent="0.25">
      <c r="A4365" t="s">
        <v>4923</v>
      </c>
    </row>
    <row r="4366" spans="1:1" x14ac:dyDescent="0.25">
      <c r="A4366" t="s">
        <v>4924</v>
      </c>
    </row>
    <row r="4367" spans="1:1" x14ac:dyDescent="0.25">
      <c r="A4367" t="s">
        <v>4925</v>
      </c>
    </row>
    <row r="4368" spans="1:1" x14ac:dyDescent="0.25">
      <c r="A4368" t="s">
        <v>4926</v>
      </c>
    </row>
    <row r="4369" spans="1:2" x14ac:dyDescent="0.25">
      <c r="A4369" t="s">
        <v>4927</v>
      </c>
    </row>
    <row r="4370" spans="1:2" x14ac:dyDescent="0.25">
      <c r="A4370" t="s">
        <v>4928</v>
      </c>
    </row>
    <row r="4371" spans="1:2" x14ac:dyDescent="0.25">
      <c r="A4371" t="s">
        <v>4929</v>
      </c>
    </row>
    <row r="4373" spans="1:2" x14ac:dyDescent="0.25">
      <c r="A4373" t="s">
        <v>4930</v>
      </c>
    </row>
    <row r="4375" spans="1:2" x14ac:dyDescent="0.25">
      <c r="A4375" t="s">
        <v>4931</v>
      </c>
      <c r="B4375" t="s">
        <v>4932</v>
      </c>
    </row>
    <row r="4376" spans="1:2" x14ac:dyDescent="0.25">
      <c r="A4376" t="s">
        <v>4933</v>
      </c>
      <c r="B4376" t="s">
        <v>4934</v>
      </c>
    </row>
    <row r="4377" spans="1:2" x14ac:dyDescent="0.25">
      <c r="A4377" t="s">
        <v>4935</v>
      </c>
    </row>
    <row r="4378" spans="1:2" x14ac:dyDescent="0.25">
      <c r="A4378" t="s">
        <v>4936</v>
      </c>
    </row>
    <row r="4379" spans="1:2" x14ac:dyDescent="0.25">
      <c r="A4379" t="s">
        <v>4937</v>
      </c>
    </row>
    <row r="4380" spans="1:2" x14ac:dyDescent="0.25">
      <c r="A4380" t="s">
        <v>4938</v>
      </c>
    </row>
    <row r="4381" spans="1:2" x14ac:dyDescent="0.25">
      <c r="A4381" t="s">
        <v>4939</v>
      </c>
    </row>
    <row r="4382" spans="1:2" x14ac:dyDescent="0.25">
      <c r="A4382" t="s">
        <v>4940</v>
      </c>
    </row>
    <row r="4383" spans="1:2" x14ac:dyDescent="0.25">
      <c r="A4383" t="s">
        <v>4941</v>
      </c>
    </row>
    <row r="4384" spans="1:2" x14ac:dyDescent="0.25">
      <c r="A4384" t="s">
        <v>4942</v>
      </c>
    </row>
    <row r="4385" spans="1:3" x14ac:dyDescent="0.25">
      <c r="A4385" t="s">
        <v>4943</v>
      </c>
    </row>
    <row r="4386" spans="1:3" x14ac:dyDescent="0.25">
      <c r="A4386" t="s">
        <v>4944</v>
      </c>
    </row>
    <row r="4387" spans="1:3" x14ac:dyDescent="0.25">
      <c r="A4387" t="s">
        <v>4945</v>
      </c>
    </row>
    <row r="4389" spans="1:3" x14ac:dyDescent="0.25">
      <c r="A4389" t="s">
        <v>4946</v>
      </c>
      <c r="B4389" t="s">
        <v>4947</v>
      </c>
      <c r="C4389" t="s">
        <v>4948</v>
      </c>
    </row>
    <row r="4390" spans="1:3" x14ac:dyDescent="0.25">
      <c r="A4390" t="s">
        <v>4949</v>
      </c>
    </row>
    <row r="4391" spans="1:3" x14ac:dyDescent="0.25">
      <c r="A4391" t="s">
        <v>4950</v>
      </c>
    </row>
    <row r="4392" spans="1:3" x14ac:dyDescent="0.25">
      <c r="A4392" t="s">
        <v>4951</v>
      </c>
    </row>
    <row r="4394" spans="1:3" x14ac:dyDescent="0.25">
      <c r="A4394" t="s">
        <v>4952</v>
      </c>
    </row>
    <row r="4395" spans="1:3" x14ac:dyDescent="0.25">
      <c r="A4395" t="s">
        <v>4953</v>
      </c>
    </row>
    <row r="4396" spans="1:3" x14ac:dyDescent="0.25">
      <c r="A4396" t="e">
        <f>- 9+ years Old</f>
        <v>#NAME?</v>
      </c>
    </row>
    <row r="4397" spans="1:3" x14ac:dyDescent="0.25">
      <c r="A4397" t="s">
        <v>4954</v>
      </c>
    </row>
    <row r="4398" spans="1:3" x14ac:dyDescent="0.25">
      <c r="A4398" t="s">
        <v>4955</v>
      </c>
    </row>
    <row r="4399" spans="1:3" x14ac:dyDescent="0.25">
      <c r="A4399" t="e">
        <f>- Enterprise Marketing Technology</f>
        <v>#NAME?</v>
      </c>
    </row>
    <row r="4401" spans="1:1" x14ac:dyDescent="0.25">
      <c r="A4401" t="s">
        <v>4956</v>
      </c>
    </row>
    <row r="4402" spans="1:1" x14ac:dyDescent="0.25">
      <c r="A4402" t="s">
        <v>4919</v>
      </c>
    </row>
    <row r="4403" spans="1:1" x14ac:dyDescent="0.25">
      <c r="A4403" t="s">
        <v>4957</v>
      </c>
    </row>
    <row r="4404" spans="1:1" x14ac:dyDescent="0.25">
      <c r="A4404" t="s">
        <v>4958</v>
      </c>
    </row>
    <row r="4405" spans="1:1" x14ac:dyDescent="0.25">
      <c r="A4405" t="s">
        <v>4959</v>
      </c>
    </row>
    <row r="4406" spans="1:1" x14ac:dyDescent="0.25">
      <c r="A4406" t="s">
        <v>4960</v>
      </c>
    </row>
    <row r="4407" spans="1:1" x14ac:dyDescent="0.25">
      <c r="A4407" t="s">
        <v>4961</v>
      </c>
    </row>
    <row r="4408" spans="1:1" x14ac:dyDescent="0.25">
      <c r="A4408" t="s">
        <v>4962</v>
      </c>
    </row>
    <row r="4409" spans="1:1" x14ac:dyDescent="0.25">
      <c r="A4409" t="s">
        <v>4963</v>
      </c>
    </row>
    <row r="4410" spans="1:1" x14ac:dyDescent="0.25">
      <c r="A4410" t="s">
        <v>4964</v>
      </c>
    </row>
    <row r="4411" spans="1:1" x14ac:dyDescent="0.25">
      <c r="A4411" t="s">
        <v>4965</v>
      </c>
    </row>
    <row r="4412" spans="1:1" x14ac:dyDescent="0.25">
      <c r="A4412" t="s">
        <v>4966</v>
      </c>
    </row>
    <row r="4413" spans="1:1" x14ac:dyDescent="0.25">
      <c r="A4413" t="s">
        <v>4967</v>
      </c>
    </row>
    <row r="4414" spans="1:1" x14ac:dyDescent="0.25">
      <c r="A4414" t="s">
        <v>4968</v>
      </c>
    </row>
    <row r="4415" spans="1:1" x14ac:dyDescent="0.25">
      <c r="A4415" t="s">
        <v>4969</v>
      </c>
    </row>
    <row r="4416" spans="1:1" x14ac:dyDescent="0.25">
      <c r="A4416" t="s">
        <v>4970</v>
      </c>
    </row>
    <row r="4417" spans="1:1" x14ac:dyDescent="0.25">
      <c r="A4417" t="s">
        <v>4971</v>
      </c>
    </row>
    <row r="4418" spans="1:1" x14ac:dyDescent="0.25">
      <c r="A4418" t="s">
        <v>4972</v>
      </c>
    </row>
    <row r="4419" spans="1:1" x14ac:dyDescent="0.25">
      <c r="A4419" t="s">
        <v>4973</v>
      </c>
    </row>
    <row r="4420" spans="1:1" x14ac:dyDescent="0.25">
      <c r="A4420" t="s">
        <v>4974</v>
      </c>
    </row>
    <row r="4421" spans="1:1" x14ac:dyDescent="0.25">
      <c r="A4421" t="s">
        <v>4975</v>
      </c>
    </row>
    <row r="4422" spans="1:1" x14ac:dyDescent="0.25">
      <c r="A4422" t="s">
        <v>4976</v>
      </c>
    </row>
    <row r="4423" spans="1:1" x14ac:dyDescent="0.25">
      <c r="A4423" t="s">
        <v>4977</v>
      </c>
    </row>
    <row r="4424" spans="1:1" x14ac:dyDescent="0.25">
      <c r="A4424" t="s">
        <v>4978</v>
      </c>
    </row>
    <row r="4425" spans="1:1" x14ac:dyDescent="0.25">
      <c r="A4425" t="s">
        <v>4979</v>
      </c>
    </row>
    <row r="4426" spans="1:1" x14ac:dyDescent="0.25">
      <c r="A4426" t="s">
        <v>746</v>
      </c>
    </row>
    <row r="4429" spans="1:1" x14ac:dyDescent="0.25">
      <c r="A4429" t="s">
        <v>4980</v>
      </c>
    </row>
    <row r="4431" spans="1:1" x14ac:dyDescent="0.25">
      <c r="A4431" t="s">
        <v>4981</v>
      </c>
    </row>
    <row r="4433" spans="1:1" x14ac:dyDescent="0.25">
      <c r="A4433" t="s">
        <v>4982</v>
      </c>
    </row>
    <row r="4435" spans="1:1" x14ac:dyDescent="0.25">
      <c r="A4435" t="s">
        <v>3831</v>
      </c>
    </row>
    <row r="4437" spans="1:1" x14ac:dyDescent="0.25">
      <c r="A4437" t="s">
        <v>4983</v>
      </c>
    </row>
    <row r="4439" spans="1:1" x14ac:dyDescent="0.25">
      <c r="A4439" t="s">
        <v>4984</v>
      </c>
    </row>
    <row r="4441" spans="1:1" x14ac:dyDescent="0.25">
      <c r="A4441" t="s">
        <v>4985</v>
      </c>
    </row>
    <row r="4443" spans="1:1" x14ac:dyDescent="0.25">
      <c r="A4443" t="s">
        <v>2319</v>
      </c>
    </row>
    <row r="4444" spans="1:1" x14ac:dyDescent="0.25">
      <c r="A4444" t="s">
        <v>4986</v>
      </c>
    </row>
    <row r="4445" spans="1:1" x14ac:dyDescent="0.25">
      <c r="A4445" t="s">
        <v>4987</v>
      </c>
    </row>
    <row r="4446" spans="1:1" x14ac:dyDescent="0.25">
      <c r="A4446" t="s">
        <v>4988</v>
      </c>
    </row>
    <row r="4447" spans="1:1" x14ac:dyDescent="0.25">
      <c r="A4447" t="s">
        <v>4989</v>
      </c>
    </row>
    <row r="4448" spans="1:1" x14ac:dyDescent="0.25">
      <c r="A4448" t="s">
        <v>4990</v>
      </c>
    </row>
    <row r="4449" spans="1:4" x14ac:dyDescent="0.25">
      <c r="A4449" t="s">
        <v>4991</v>
      </c>
    </row>
    <row r="4450" spans="1:4" x14ac:dyDescent="0.25">
      <c r="A4450" t="s">
        <v>4992</v>
      </c>
    </row>
    <row r="4451" spans="1:4" x14ac:dyDescent="0.25">
      <c r="A4451" t="s">
        <v>4993</v>
      </c>
    </row>
    <row r="4452" spans="1:4" x14ac:dyDescent="0.25">
      <c r="A4452" t="s">
        <v>1868</v>
      </c>
    </row>
    <row r="4453" spans="1:4" x14ac:dyDescent="0.25">
      <c r="A4453" t="s">
        <v>4994</v>
      </c>
      <c r="B4453" t="s">
        <v>4995</v>
      </c>
      <c r="C4453" t="s">
        <v>4996</v>
      </c>
      <c r="D4453" t="s">
        <v>4997</v>
      </c>
    </row>
    <row r="4454" spans="1:4" x14ac:dyDescent="0.25">
      <c r="A4454" t="s">
        <v>4998</v>
      </c>
    </row>
    <row r="4455" spans="1:4" x14ac:dyDescent="0.25">
      <c r="A4455" t="s">
        <v>4999</v>
      </c>
    </row>
    <row r="4456" spans="1:4" x14ac:dyDescent="0.25">
      <c r="A4456" t="s">
        <v>3243</v>
      </c>
    </row>
    <row r="4457" spans="1:4" x14ac:dyDescent="0.25">
      <c r="A4457" t="s">
        <v>5000</v>
      </c>
    </row>
    <row r="4458" spans="1:4" x14ac:dyDescent="0.25">
      <c r="A4458" t="s">
        <v>5001</v>
      </c>
    </row>
    <row r="4459" spans="1:4" x14ac:dyDescent="0.25">
      <c r="A4459" t="s">
        <v>5002</v>
      </c>
    </row>
    <row r="4461" spans="1:4" x14ac:dyDescent="0.25">
      <c r="A4461" t="s">
        <v>5003</v>
      </c>
    </row>
    <row r="4463" spans="1:4" x14ac:dyDescent="0.25">
      <c r="A4463" t="s">
        <v>5004</v>
      </c>
    </row>
    <row r="4465" spans="1:1" x14ac:dyDescent="0.25">
      <c r="A4465" t="s">
        <v>5005</v>
      </c>
    </row>
    <row r="4467" spans="1:1" x14ac:dyDescent="0.25">
      <c r="A4467" t="s">
        <v>5006</v>
      </c>
    </row>
    <row r="4469" spans="1:1" x14ac:dyDescent="0.25">
      <c r="A4469" t="s">
        <v>5007</v>
      </c>
    </row>
    <row r="4470" spans="1:1" x14ac:dyDescent="0.25">
      <c r="A4470" t="s">
        <v>5008</v>
      </c>
    </row>
    <row r="4471" spans="1:1" x14ac:dyDescent="0.25">
      <c r="A4471" t="s">
        <v>5009</v>
      </c>
    </row>
    <row r="4473" spans="1:1" x14ac:dyDescent="0.25">
      <c r="A4473" t="s">
        <v>5010</v>
      </c>
    </row>
    <row r="4475" spans="1:1" x14ac:dyDescent="0.25">
      <c r="A4475" t="s">
        <v>5011</v>
      </c>
    </row>
    <row r="4477" spans="1:1" x14ac:dyDescent="0.25">
      <c r="A4477" t="s">
        <v>1989</v>
      </c>
    </row>
    <row r="4478" spans="1:1" x14ac:dyDescent="0.25">
      <c r="A4478" t="s">
        <v>5012</v>
      </c>
    </row>
    <row r="4479" spans="1:1" x14ac:dyDescent="0.25">
      <c r="A4479" t="s">
        <v>5013</v>
      </c>
    </row>
    <row r="4480" spans="1:1" x14ac:dyDescent="0.25">
      <c r="A4480" t="s">
        <v>5014</v>
      </c>
    </row>
    <row r="4481" spans="1:1" x14ac:dyDescent="0.25">
      <c r="A4481" t="s">
        <v>5015</v>
      </c>
    </row>
    <row r="4482" spans="1:1" x14ac:dyDescent="0.25">
      <c r="A4482" t="s">
        <v>5016</v>
      </c>
    </row>
    <row r="4483" spans="1:1" x14ac:dyDescent="0.25">
      <c r="A4483" t="s">
        <v>5017</v>
      </c>
    </row>
    <row r="4484" spans="1:1" x14ac:dyDescent="0.25">
      <c r="A4484" t="s">
        <v>5018</v>
      </c>
    </row>
    <row r="4485" spans="1:1" x14ac:dyDescent="0.25">
      <c r="A4485" t="s">
        <v>3638</v>
      </c>
    </row>
    <row r="4486" spans="1:1" x14ac:dyDescent="0.25">
      <c r="A4486" t="s">
        <v>5019</v>
      </c>
    </row>
    <row r="4487" spans="1:1" x14ac:dyDescent="0.25">
      <c r="A4487" t="s">
        <v>5020</v>
      </c>
    </row>
    <row r="4488" spans="1:1" x14ac:dyDescent="0.25">
      <c r="A4488" t="s">
        <v>5021</v>
      </c>
    </row>
    <row r="4489" spans="1:1" x14ac:dyDescent="0.25">
      <c r="A4489" t="s">
        <v>5022</v>
      </c>
    </row>
    <row r="4490" spans="1:1" x14ac:dyDescent="0.25">
      <c r="A4490" t="s">
        <v>5023</v>
      </c>
    </row>
    <row r="4491" spans="1:1" x14ac:dyDescent="0.25">
      <c r="A4491" t="s">
        <v>5024</v>
      </c>
    </row>
    <row r="4492" spans="1:1" x14ac:dyDescent="0.25">
      <c r="A4492" t="s">
        <v>5025</v>
      </c>
    </row>
    <row r="4493" spans="1:1" x14ac:dyDescent="0.25">
      <c r="A4493" t="s">
        <v>5026</v>
      </c>
    </row>
    <row r="4494" spans="1:1" x14ac:dyDescent="0.25">
      <c r="A4494" t="s">
        <v>5027</v>
      </c>
    </row>
    <row r="4495" spans="1:1" x14ac:dyDescent="0.25">
      <c r="A4495" t="s">
        <v>5028</v>
      </c>
    </row>
    <row r="4496" spans="1:1" x14ac:dyDescent="0.25">
      <c r="A4496" t="s">
        <v>5029</v>
      </c>
    </row>
    <row r="4497" spans="1:1" x14ac:dyDescent="0.25">
      <c r="A4497" t="s">
        <v>5030</v>
      </c>
    </row>
    <row r="4498" spans="1:1" x14ac:dyDescent="0.25">
      <c r="A4498" t="s">
        <v>5031</v>
      </c>
    </row>
    <row r="4499" spans="1:1" x14ac:dyDescent="0.25">
      <c r="A4499" t="s">
        <v>5032</v>
      </c>
    </row>
    <row r="4500" spans="1:1" x14ac:dyDescent="0.25">
      <c r="A4500" t="s">
        <v>1818</v>
      </c>
    </row>
    <row r="4502" spans="1:1" x14ac:dyDescent="0.25">
      <c r="A4502" t="s">
        <v>5033</v>
      </c>
    </row>
    <row r="4504" spans="1:1" x14ac:dyDescent="0.25">
      <c r="A4504" t="s">
        <v>5034</v>
      </c>
    </row>
    <row r="4506" spans="1:1" x14ac:dyDescent="0.25">
      <c r="A4506" t="s">
        <v>5035</v>
      </c>
    </row>
    <row r="4507" spans="1:1" x14ac:dyDescent="0.25">
      <c r="A4507" t="s">
        <v>5036</v>
      </c>
    </row>
    <row r="4508" spans="1:1" x14ac:dyDescent="0.25">
      <c r="A4508" t="s">
        <v>5037</v>
      </c>
    </row>
    <row r="4509" spans="1:1" x14ac:dyDescent="0.25">
      <c r="A4509" t="s">
        <v>5038</v>
      </c>
    </row>
    <row r="4510" spans="1:1" x14ac:dyDescent="0.25">
      <c r="A4510" t="s">
        <v>5039</v>
      </c>
    </row>
    <row r="4511" spans="1:1" x14ac:dyDescent="0.25">
      <c r="A4511" t="s">
        <v>5040</v>
      </c>
    </row>
    <row r="4512" spans="1:1" x14ac:dyDescent="0.25">
      <c r="A4512" t="s">
        <v>5041</v>
      </c>
    </row>
    <row r="4513" spans="1:3" x14ac:dyDescent="0.25">
      <c r="A4513" t="s">
        <v>5042</v>
      </c>
    </row>
    <row r="4514" spans="1:3" x14ac:dyDescent="0.25">
      <c r="A4514" t="s">
        <v>5043</v>
      </c>
    </row>
    <row r="4515" spans="1:3" x14ac:dyDescent="0.25">
      <c r="A4515" t="s">
        <v>5044</v>
      </c>
    </row>
    <row r="4516" spans="1:3" x14ac:dyDescent="0.25">
      <c r="A4516" t="s">
        <v>5045</v>
      </c>
    </row>
    <row r="4517" spans="1:3" x14ac:dyDescent="0.25">
      <c r="A4517" t="s">
        <v>5046</v>
      </c>
    </row>
    <row r="4518" spans="1:3" x14ac:dyDescent="0.25">
      <c r="A4518" t="s">
        <v>5047</v>
      </c>
    </row>
    <row r="4519" spans="1:3" x14ac:dyDescent="0.25">
      <c r="A4519" t="s">
        <v>5048</v>
      </c>
    </row>
    <row r="4521" spans="1:3" x14ac:dyDescent="0.25">
      <c r="A4521" t="s">
        <v>5049</v>
      </c>
    </row>
    <row r="4522" spans="1:3" x14ac:dyDescent="0.25">
      <c r="A4522" t="s">
        <v>5050</v>
      </c>
      <c r="B4522" t="s">
        <v>5051</v>
      </c>
      <c r="C4522" t="s">
        <v>5052</v>
      </c>
    </row>
    <row r="4523" spans="1:3" x14ac:dyDescent="0.25">
      <c r="A4523" t="s">
        <v>5053</v>
      </c>
    </row>
    <row r="4524" spans="1:3" x14ac:dyDescent="0.25">
      <c r="A4524" t="s">
        <v>5054</v>
      </c>
    </row>
    <row r="4525" spans="1:3" x14ac:dyDescent="0.25">
      <c r="A4525" t="s">
        <v>5055</v>
      </c>
    </row>
    <row r="4526" spans="1:3" x14ac:dyDescent="0.25">
      <c r="A4526" t="s">
        <v>5056</v>
      </c>
    </row>
    <row r="4527" spans="1:3" x14ac:dyDescent="0.25">
      <c r="A4527" t="s">
        <v>5057</v>
      </c>
    </row>
    <row r="4528" spans="1:3" x14ac:dyDescent="0.25">
      <c r="A4528" t="s">
        <v>5058</v>
      </c>
    </row>
    <row r="4529" spans="1:1" x14ac:dyDescent="0.25">
      <c r="A4529" t="s">
        <v>5059</v>
      </c>
    </row>
    <row r="4530" spans="1:1" x14ac:dyDescent="0.25">
      <c r="A4530" t="s">
        <v>5060</v>
      </c>
    </row>
    <row r="4531" spans="1:1" x14ac:dyDescent="0.25">
      <c r="A4531" t="s">
        <v>5061</v>
      </c>
    </row>
    <row r="4532" spans="1:1" x14ac:dyDescent="0.25">
      <c r="A4532" t="s">
        <v>5062</v>
      </c>
    </row>
    <row r="4535" spans="1:1" x14ac:dyDescent="0.25">
      <c r="A4535" t="s">
        <v>2231</v>
      </c>
    </row>
    <row r="4537" spans="1:1" x14ac:dyDescent="0.25">
      <c r="A4537" t="s">
        <v>2232</v>
      </c>
    </row>
    <row r="4539" spans="1:1" x14ac:dyDescent="0.25">
      <c r="A4539" t="s">
        <v>2233</v>
      </c>
    </row>
    <row r="4540" spans="1:1" x14ac:dyDescent="0.25">
      <c r="A4540" t="s">
        <v>2234</v>
      </c>
    </row>
    <row r="4541" spans="1:1" x14ac:dyDescent="0.25">
      <c r="A4541" t="s">
        <v>2235</v>
      </c>
    </row>
    <row r="4542" spans="1:1" x14ac:dyDescent="0.25">
      <c r="A4542" t="s">
        <v>2236</v>
      </c>
    </row>
    <row r="4543" spans="1:1" x14ac:dyDescent="0.25">
      <c r="A4543" t="s">
        <v>2237</v>
      </c>
    </row>
    <row r="4544" spans="1:1" x14ac:dyDescent="0.25">
      <c r="A4544" t="s">
        <v>2238</v>
      </c>
    </row>
    <row r="4545" spans="1:1" x14ac:dyDescent="0.25">
      <c r="A4545" t="s">
        <v>2239</v>
      </c>
    </row>
    <row r="4546" spans="1:1" x14ac:dyDescent="0.25">
      <c r="A4546" t="s">
        <v>2240</v>
      </c>
    </row>
    <row r="4547" spans="1:1" x14ac:dyDescent="0.25">
      <c r="A4547" t="s">
        <v>2241</v>
      </c>
    </row>
    <row r="4548" spans="1:1" x14ac:dyDescent="0.25">
      <c r="A4548" t="s">
        <v>2242</v>
      </c>
    </row>
    <row r="4549" spans="1:1" x14ac:dyDescent="0.25">
      <c r="A4549" t="s">
        <v>2243</v>
      </c>
    </row>
    <row r="4550" spans="1:1" x14ac:dyDescent="0.25">
      <c r="A4550" t="s">
        <v>2244</v>
      </c>
    </row>
    <row r="4551" spans="1:1" x14ac:dyDescent="0.25">
      <c r="A4551" t="s">
        <v>2245</v>
      </c>
    </row>
    <row r="4553" spans="1:1" x14ac:dyDescent="0.25">
      <c r="A4553" t="s">
        <v>2246</v>
      </c>
    </row>
    <row r="4554" spans="1:1" x14ac:dyDescent="0.25">
      <c r="A4554" t="s">
        <v>2247</v>
      </c>
    </row>
    <row r="4555" spans="1:1" x14ac:dyDescent="0.25">
      <c r="A4555" t="s">
        <v>2248</v>
      </c>
    </row>
    <row r="4556" spans="1:1" x14ac:dyDescent="0.25">
      <c r="A4556" t="s">
        <v>2249</v>
      </c>
    </row>
    <row r="4557" spans="1:1" x14ac:dyDescent="0.25">
      <c r="A4557" t="s">
        <v>2250</v>
      </c>
    </row>
    <row r="4558" spans="1:1" x14ac:dyDescent="0.25">
      <c r="A4558" t="s">
        <v>2251</v>
      </c>
    </row>
    <row r="4559" spans="1:1" x14ac:dyDescent="0.25">
      <c r="A4559" t="s">
        <v>2252</v>
      </c>
    </row>
    <row r="4560" spans="1:1" x14ac:dyDescent="0.25">
      <c r="A4560" t="s">
        <v>2253</v>
      </c>
    </row>
    <row r="4561" spans="1:1" x14ac:dyDescent="0.25">
      <c r="A4561" t="s">
        <v>2254</v>
      </c>
    </row>
    <row r="4562" spans="1:1" x14ac:dyDescent="0.25">
      <c r="A4562" t="s">
        <v>2255</v>
      </c>
    </row>
    <row r="4563" spans="1:1" x14ac:dyDescent="0.25">
      <c r="A4563" t="s">
        <v>2256</v>
      </c>
    </row>
    <row r="4564" spans="1:1" x14ac:dyDescent="0.25">
      <c r="A4564" t="s">
        <v>2257</v>
      </c>
    </row>
    <row r="4565" spans="1:1" x14ac:dyDescent="0.25">
      <c r="A4565" t="s">
        <v>2258</v>
      </c>
    </row>
    <row r="4566" spans="1:1" x14ac:dyDescent="0.25">
      <c r="A4566" t="s">
        <v>2259</v>
      </c>
    </row>
    <row r="4567" spans="1:1" x14ac:dyDescent="0.25">
      <c r="A4567" t="s">
        <v>2260</v>
      </c>
    </row>
    <row r="4568" spans="1:1" x14ac:dyDescent="0.25">
      <c r="A4568" t="s">
        <v>2261</v>
      </c>
    </row>
    <row r="4569" spans="1:1" x14ac:dyDescent="0.25">
      <c r="A4569" t="s">
        <v>2262</v>
      </c>
    </row>
    <row r="4570" spans="1:1" x14ac:dyDescent="0.25">
      <c r="A4570" t="s">
        <v>2263</v>
      </c>
    </row>
    <row r="4571" spans="1:1" x14ac:dyDescent="0.25">
      <c r="A4571" t="s">
        <v>2264</v>
      </c>
    </row>
    <row r="4572" spans="1:1" x14ac:dyDescent="0.25">
      <c r="A4572" t="s">
        <v>2265</v>
      </c>
    </row>
    <row r="4573" spans="1:1" x14ac:dyDescent="0.25">
      <c r="A4573" t="s">
        <v>2266</v>
      </c>
    </row>
    <row r="4574" spans="1:1" x14ac:dyDescent="0.25">
      <c r="A4574" t="s">
        <v>2267</v>
      </c>
    </row>
    <row r="4576" spans="1:1" x14ac:dyDescent="0.25">
      <c r="A4576" t="s">
        <v>2268</v>
      </c>
    </row>
    <row r="4578" spans="1:1" x14ac:dyDescent="0.25">
      <c r="A4578" t="s">
        <v>2269</v>
      </c>
    </row>
    <row r="4580" spans="1:1" x14ac:dyDescent="0.25">
      <c r="A4580" t="s">
        <v>2270</v>
      </c>
    </row>
    <row r="4582" spans="1:1" x14ac:dyDescent="0.25">
      <c r="A4582" t="s">
        <v>2271</v>
      </c>
    </row>
    <row r="4585" spans="1:1" x14ac:dyDescent="0.25">
      <c r="A4585" t="s">
        <v>821</v>
      </c>
    </row>
    <row r="4587" spans="1:1" x14ac:dyDescent="0.25">
      <c r="A4587" t="s">
        <v>2272</v>
      </c>
    </row>
    <row r="4590" spans="1:1" x14ac:dyDescent="0.25">
      <c r="A4590" t="s">
        <v>2273</v>
      </c>
    </row>
    <row r="4592" spans="1:1" x14ac:dyDescent="0.25">
      <c r="A4592" t="s">
        <v>2274</v>
      </c>
    </row>
    <row r="4595" spans="1:1" x14ac:dyDescent="0.25">
      <c r="A4595" t="s">
        <v>2275</v>
      </c>
    </row>
    <row r="4597" spans="1:1" x14ac:dyDescent="0.25">
      <c r="A4597" t="s">
        <v>2276</v>
      </c>
    </row>
    <row r="4600" spans="1:1" x14ac:dyDescent="0.25">
      <c r="A4600" t="s">
        <v>2277</v>
      </c>
    </row>
    <row r="4601" spans="1:1" x14ac:dyDescent="0.25">
      <c r="A4601" t="s">
        <v>2278</v>
      </c>
    </row>
    <row r="4602" spans="1:1" x14ac:dyDescent="0.25">
      <c r="A4602" t="s">
        <v>5063</v>
      </c>
    </row>
    <row r="4603" spans="1:1" x14ac:dyDescent="0.25">
      <c r="A4603" t="s">
        <v>2056</v>
      </c>
    </row>
    <row r="4604" spans="1:1" x14ac:dyDescent="0.25">
      <c r="A4604" t="s">
        <v>2057</v>
      </c>
    </row>
    <row r="4605" spans="1:1" x14ac:dyDescent="0.25">
      <c r="A4605" t="s">
        <v>2058</v>
      </c>
    </row>
    <row r="4606" spans="1:1" x14ac:dyDescent="0.25">
      <c r="A4606" t="s">
        <v>2059</v>
      </c>
    </row>
    <row r="4607" spans="1:1" x14ac:dyDescent="0.25">
      <c r="A4607" t="s">
        <v>2060</v>
      </c>
    </row>
    <row r="4608" spans="1:1" x14ac:dyDescent="0.25">
      <c r="A4608" t="s">
        <v>2061</v>
      </c>
    </row>
    <row r="4609" spans="1:1" x14ac:dyDescent="0.25">
      <c r="A4609" t="s">
        <v>2062</v>
      </c>
    </row>
    <row r="4610" spans="1:1" x14ac:dyDescent="0.25">
      <c r="A4610" t="s">
        <v>2063</v>
      </c>
    </row>
    <row r="4611" spans="1:1" x14ac:dyDescent="0.25">
      <c r="A4611" t="s">
        <v>2064</v>
      </c>
    </row>
    <row r="4612" spans="1:1" x14ac:dyDescent="0.25">
      <c r="A4612" t="s">
        <v>2065</v>
      </c>
    </row>
    <row r="4613" spans="1:1" x14ac:dyDescent="0.25">
      <c r="A4613" t="s">
        <v>2066</v>
      </c>
    </row>
    <row r="4614" spans="1:1" x14ac:dyDescent="0.25">
      <c r="A4614" t="s">
        <v>2067</v>
      </c>
    </row>
    <row r="4615" spans="1:1" x14ac:dyDescent="0.25">
      <c r="A4615" t="s">
        <v>2068</v>
      </c>
    </row>
    <row r="4616" spans="1:1" x14ac:dyDescent="0.25">
      <c r="A4616" t="s">
        <v>2069</v>
      </c>
    </row>
    <row r="4617" spans="1:1" x14ac:dyDescent="0.25">
      <c r="A4617" t="s">
        <v>2070</v>
      </c>
    </row>
    <row r="4618" spans="1:1" x14ac:dyDescent="0.25">
      <c r="A4618" t="s">
        <v>2071</v>
      </c>
    </row>
    <row r="4619" spans="1:1" x14ac:dyDescent="0.25">
      <c r="A4619" t="s">
        <v>2072</v>
      </c>
    </row>
    <row r="4620" spans="1:1" x14ac:dyDescent="0.25">
      <c r="A4620" t="s">
        <v>2073</v>
      </c>
    </row>
    <row r="4621" spans="1:1" x14ac:dyDescent="0.25">
      <c r="A4621" t="s">
        <v>2074</v>
      </c>
    </row>
    <row r="4622" spans="1:1" x14ac:dyDescent="0.25">
      <c r="A4622" t="s">
        <v>2075</v>
      </c>
    </row>
    <row r="4623" spans="1:1" x14ac:dyDescent="0.25">
      <c r="A4623" t="s">
        <v>2076</v>
      </c>
    </row>
    <row r="4624" spans="1:1" x14ac:dyDescent="0.25">
      <c r="A4624" t="s">
        <v>2077</v>
      </c>
    </row>
    <row r="4625" spans="1:1" x14ac:dyDescent="0.25">
      <c r="A4625" t="s">
        <v>2078</v>
      </c>
    </row>
    <row r="4626" spans="1:1" x14ac:dyDescent="0.25">
      <c r="A4626" t="s">
        <v>2079</v>
      </c>
    </row>
    <row r="4627" spans="1:1" x14ac:dyDescent="0.25">
      <c r="A4627" t="s">
        <v>2080</v>
      </c>
    </row>
    <row r="4628" spans="1:1" x14ac:dyDescent="0.25">
      <c r="A4628" t="s">
        <v>2081</v>
      </c>
    </row>
    <row r="4629" spans="1:1" x14ac:dyDescent="0.25">
      <c r="A4629" t="s">
        <v>2082</v>
      </c>
    </row>
    <row r="4630" spans="1:1" x14ac:dyDescent="0.25">
      <c r="A4630" t="s">
        <v>2083</v>
      </c>
    </row>
    <row r="4631" spans="1:1" x14ac:dyDescent="0.25">
      <c r="A4631" t="s">
        <v>2084</v>
      </c>
    </row>
    <row r="4632" spans="1:1" x14ac:dyDescent="0.25">
      <c r="A4632" t="s">
        <v>2085</v>
      </c>
    </row>
    <row r="4633" spans="1:1" x14ac:dyDescent="0.25">
      <c r="A4633" t="s">
        <v>2086</v>
      </c>
    </row>
    <row r="4634" spans="1:1" x14ac:dyDescent="0.25">
      <c r="A4634" t="s">
        <v>2087</v>
      </c>
    </row>
    <row r="4635" spans="1:1" x14ac:dyDescent="0.25">
      <c r="A4635" t="s">
        <v>2088</v>
      </c>
    </row>
    <row r="4636" spans="1:1" x14ac:dyDescent="0.25">
      <c r="A4636" t="s">
        <v>2089</v>
      </c>
    </row>
    <row r="4637" spans="1:1" x14ac:dyDescent="0.25">
      <c r="A4637" t="s">
        <v>2090</v>
      </c>
    </row>
    <row r="4638" spans="1:1" x14ac:dyDescent="0.25">
      <c r="A4638" t="s">
        <v>2091</v>
      </c>
    </row>
    <row r="4639" spans="1:1" x14ac:dyDescent="0.25">
      <c r="A4639" t="s">
        <v>5064</v>
      </c>
    </row>
    <row r="4641" spans="1:1" x14ac:dyDescent="0.25">
      <c r="A4641" t="s">
        <v>5065</v>
      </c>
    </row>
    <row r="4643" spans="1:1" x14ac:dyDescent="0.25">
      <c r="A4643" t="s">
        <v>5066</v>
      </c>
    </row>
    <row r="4645" spans="1:1" x14ac:dyDescent="0.25">
      <c r="A4645" t="s">
        <v>5067</v>
      </c>
    </row>
    <row r="4646" spans="1:1" x14ac:dyDescent="0.25">
      <c r="A4646" t="s">
        <v>5068</v>
      </c>
    </row>
    <row r="4647" spans="1:1" x14ac:dyDescent="0.25">
      <c r="A4647" t="s">
        <v>5069</v>
      </c>
    </row>
    <row r="4648" spans="1:1" x14ac:dyDescent="0.25">
      <c r="A4648" t="s">
        <v>5070</v>
      </c>
    </row>
    <row r="4649" spans="1:1" x14ac:dyDescent="0.25">
      <c r="A4649" t="s">
        <v>5071</v>
      </c>
    </row>
    <row r="4650" spans="1:1" x14ac:dyDescent="0.25">
      <c r="A4650" t="s">
        <v>5072</v>
      </c>
    </row>
    <row r="4651" spans="1:1" x14ac:dyDescent="0.25">
      <c r="A4651" t="s">
        <v>5073</v>
      </c>
    </row>
    <row r="4652" spans="1:1" x14ac:dyDescent="0.25">
      <c r="A4652" t="s">
        <v>5074</v>
      </c>
    </row>
    <row r="4653" spans="1:1" x14ac:dyDescent="0.25">
      <c r="A4653" t="s">
        <v>5075</v>
      </c>
    </row>
    <row r="4654" spans="1:1" x14ac:dyDescent="0.25">
      <c r="A4654" t="s">
        <v>5076</v>
      </c>
    </row>
    <row r="4655" spans="1:1" x14ac:dyDescent="0.25">
      <c r="A4655" t="s">
        <v>5077</v>
      </c>
    </row>
    <row r="4656" spans="1:1" x14ac:dyDescent="0.25">
      <c r="A4656" t="s">
        <v>5078</v>
      </c>
    </row>
    <row r="4657" spans="1:1" x14ac:dyDescent="0.25">
      <c r="A4657" t="s">
        <v>5079</v>
      </c>
    </row>
    <row r="4658" spans="1:1" x14ac:dyDescent="0.25">
      <c r="A4658" t="s">
        <v>5080</v>
      </c>
    </row>
    <row r="4660" spans="1:1" x14ac:dyDescent="0.25">
      <c r="A4660" t="s">
        <v>5081</v>
      </c>
    </row>
    <row r="4662" spans="1:1" x14ac:dyDescent="0.25">
      <c r="A4662" t="s">
        <v>5082</v>
      </c>
    </row>
    <row r="4664" spans="1:1" x14ac:dyDescent="0.25">
      <c r="A4664" t="s">
        <v>5083</v>
      </c>
    </row>
    <row r="4666" spans="1:1" x14ac:dyDescent="0.25">
      <c r="A4666" t="s">
        <v>5084</v>
      </c>
    </row>
    <row r="4667" spans="1:1" x14ac:dyDescent="0.25">
      <c r="A4667" t="s">
        <v>5085</v>
      </c>
    </row>
    <row r="4668" spans="1:1" x14ac:dyDescent="0.25">
      <c r="A4668" t="s">
        <v>5086</v>
      </c>
    </row>
    <row r="4669" spans="1:1" x14ac:dyDescent="0.25">
      <c r="A4669" t="s">
        <v>5087</v>
      </c>
    </row>
    <row r="4671" spans="1:1" x14ac:dyDescent="0.25">
      <c r="A4671" t="s">
        <v>4378</v>
      </c>
    </row>
    <row r="4672" spans="1:1" x14ac:dyDescent="0.25">
      <c r="A4672" t="s">
        <v>5088</v>
      </c>
    </row>
    <row r="4674" spans="1:1" x14ac:dyDescent="0.25">
      <c r="A4674" t="s">
        <v>2755</v>
      </c>
    </row>
    <row r="4675" spans="1:1" x14ac:dyDescent="0.25">
      <c r="A4675" t="s">
        <v>5089</v>
      </c>
    </row>
    <row r="4676" spans="1:1" x14ac:dyDescent="0.25">
      <c r="A4676" t="s">
        <v>5090</v>
      </c>
    </row>
    <row r="4677" spans="1:1" x14ac:dyDescent="0.25">
      <c r="A4677" t="s">
        <v>5091</v>
      </c>
    </row>
    <row r="4678" spans="1:1" x14ac:dyDescent="0.25">
      <c r="A4678" t="s">
        <v>5092</v>
      </c>
    </row>
    <row r="4679" spans="1:1" x14ac:dyDescent="0.25">
      <c r="A4679" t="s">
        <v>5093</v>
      </c>
    </row>
    <row r="4680" spans="1:1" x14ac:dyDescent="0.25">
      <c r="A4680" t="s">
        <v>5094</v>
      </c>
    </row>
    <row r="4681" spans="1:1" x14ac:dyDescent="0.25">
      <c r="A4681" t="s">
        <v>5095</v>
      </c>
    </row>
    <row r="4682" spans="1:1" x14ac:dyDescent="0.25">
      <c r="A4682" t="s">
        <v>5096</v>
      </c>
    </row>
    <row r="4683" spans="1:1" x14ac:dyDescent="0.25">
      <c r="A4683" t="s">
        <v>5097</v>
      </c>
    </row>
    <row r="4684" spans="1:1" x14ac:dyDescent="0.25">
      <c r="A4684" t="s">
        <v>5098</v>
      </c>
    </row>
    <row r="4685" spans="1:1" x14ac:dyDescent="0.25">
      <c r="A4685" t="s">
        <v>5099</v>
      </c>
    </row>
    <row r="4686" spans="1:1" x14ac:dyDescent="0.25">
      <c r="A4686" t="s">
        <v>5100</v>
      </c>
    </row>
    <row r="4687" spans="1:1" x14ac:dyDescent="0.25">
      <c r="A4687" t="s">
        <v>5101</v>
      </c>
    </row>
    <row r="4688" spans="1:1" x14ac:dyDescent="0.25">
      <c r="A4688" t="s">
        <v>5102</v>
      </c>
    </row>
    <row r="4689" spans="1:1" x14ac:dyDescent="0.25">
      <c r="A4689" t="s">
        <v>5103</v>
      </c>
    </row>
    <row r="4690" spans="1:1" x14ac:dyDescent="0.25">
      <c r="A4690" t="s">
        <v>5104</v>
      </c>
    </row>
    <row r="4691" spans="1:1" x14ac:dyDescent="0.25">
      <c r="A4691" t="s">
        <v>5105</v>
      </c>
    </row>
    <row r="4692" spans="1:1" x14ac:dyDescent="0.25">
      <c r="A4692" t="s">
        <v>5106</v>
      </c>
    </row>
    <row r="4693" spans="1:1" x14ac:dyDescent="0.25">
      <c r="A4693" t="s">
        <v>5107</v>
      </c>
    </row>
    <row r="4694" spans="1:1" x14ac:dyDescent="0.25">
      <c r="A4694" t="s">
        <v>5108</v>
      </c>
    </row>
    <row r="4695" spans="1:1" x14ac:dyDescent="0.25">
      <c r="A4695" t="s">
        <v>5109</v>
      </c>
    </row>
    <row r="4696" spans="1:1" x14ac:dyDescent="0.25">
      <c r="A4696" t="s">
        <v>5110</v>
      </c>
    </row>
    <row r="4697" spans="1:1" x14ac:dyDescent="0.25">
      <c r="A4697" t="s">
        <v>5111</v>
      </c>
    </row>
    <row r="4698" spans="1:1" x14ac:dyDescent="0.25">
      <c r="A4698" t="s">
        <v>5112</v>
      </c>
    </row>
    <row r="4699" spans="1:1" x14ac:dyDescent="0.25">
      <c r="A4699" t="s">
        <v>5113</v>
      </c>
    </row>
    <row r="4700" spans="1:1" x14ac:dyDescent="0.25">
      <c r="A4700" t="s">
        <v>5114</v>
      </c>
    </row>
    <row r="4701" spans="1:1" x14ac:dyDescent="0.25">
      <c r="A4701" t="s">
        <v>1941</v>
      </c>
    </row>
    <row r="4702" spans="1:1" x14ac:dyDescent="0.25">
      <c r="A4702" t="s">
        <v>5115</v>
      </c>
    </row>
    <row r="4703" spans="1:1" x14ac:dyDescent="0.25">
      <c r="A4703" t="s">
        <v>5116</v>
      </c>
    </row>
    <row r="4704" spans="1:1" x14ac:dyDescent="0.25">
      <c r="A4704" t="s">
        <v>5117</v>
      </c>
    </row>
    <row r="4705" spans="1:1" x14ac:dyDescent="0.25">
      <c r="A4705" t="s">
        <v>5118</v>
      </c>
    </row>
    <row r="4706" spans="1:1" x14ac:dyDescent="0.25">
      <c r="A4706" t="s">
        <v>5119</v>
      </c>
    </row>
    <row r="4708" spans="1:1" x14ac:dyDescent="0.25">
      <c r="A4708" t="s">
        <v>5120</v>
      </c>
    </row>
    <row r="4710" spans="1:1" x14ac:dyDescent="0.25">
      <c r="A4710" t="s">
        <v>5121</v>
      </c>
    </row>
    <row r="4711" spans="1:1" x14ac:dyDescent="0.25">
      <c r="A4711" t="s">
        <v>5122</v>
      </c>
    </row>
    <row r="4712" spans="1:1" x14ac:dyDescent="0.25">
      <c r="A4712" t="s">
        <v>5123</v>
      </c>
    </row>
    <row r="4713" spans="1:1" x14ac:dyDescent="0.25">
      <c r="A4713" t="s">
        <v>5124</v>
      </c>
    </row>
    <row r="4715" spans="1:1" x14ac:dyDescent="0.25">
      <c r="A4715" t="s">
        <v>5125</v>
      </c>
    </row>
    <row r="4716" spans="1:1" x14ac:dyDescent="0.25">
      <c r="A4716" t="s">
        <v>5126</v>
      </c>
    </row>
    <row r="4717" spans="1:1" x14ac:dyDescent="0.25">
      <c r="A4717" t="s">
        <v>5127</v>
      </c>
    </row>
    <row r="4718" spans="1:1" x14ac:dyDescent="0.25">
      <c r="A4718" t="s">
        <v>5128</v>
      </c>
    </row>
    <row r="4719" spans="1:1" x14ac:dyDescent="0.25">
      <c r="A4719" t="s">
        <v>5129</v>
      </c>
    </row>
    <row r="4720" spans="1:1" x14ac:dyDescent="0.25">
      <c r="A4720" t="s">
        <v>5130</v>
      </c>
    </row>
    <row r="4722" spans="1:1" x14ac:dyDescent="0.25">
      <c r="A4722" t="s">
        <v>5131</v>
      </c>
    </row>
    <row r="4723" spans="1:1" x14ac:dyDescent="0.25">
      <c r="A4723" t="s">
        <v>5132</v>
      </c>
    </row>
    <row r="4724" spans="1:1" x14ac:dyDescent="0.25">
      <c r="A4724" t="s">
        <v>5133</v>
      </c>
    </row>
    <row r="4725" spans="1:1" x14ac:dyDescent="0.25">
      <c r="A4725" t="s">
        <v>5134</v>
      </c>
    </row>
    <row r="4726" spans="1:1" x14ac:dyDescent="0.25">
      <c r="A4726" t="s">
        <v>5135</v>
      </c>
    </row>
    <row r="4727" spans="1:1" x14ac:dyDescent="0.25">
      <c r="A4727" t="s">
        <v>5136</v>
      </c>
    </row>
    <row r="4729" spans="1:1" x14ac:dyDescent="0.25">
      <c r="A4729" t="s">
        <v>5137</v>
      </c>
    </row>
    <row r="4730" spans="1:1" x14ac:dyDescent="0.25">
      <c r="A4730" t="s">
        <v>5138</v>
      </c>
    </row>
    <row r="4731" spans="1:1" x14ac:dyDescent="0.25">
      <c r="A4731" t="s">
        <v>5139</v>
      </c>
    </row>
    <row r="4732" spans="1:1" x14ac:dyDescent="0.25">
      <c r="A4732" t="s">
        <v>5140</v>
      </c>
    </row>
    <row r="4733" spans="1:1" x14ac:dyDescent="0.25">
      <c r="A4733" t="s">
        <v>5141</v>
      </c>
    </row>
    <row r="4734" spans="1:1" x14ac:dyDescent="0.25">
      <c r="A4734" t="s">
        <v>5142</v>
      </c>
    </row>
    <row r="4735" spans="1:1" x14ac:dyDescent="0.25">
      <c r="A4735" t="s">
        <v>5143</v>
      </c>
    </row>
    <row r="4736" spans="1:1" x14ac:dyDescent="0.25">
      <c r="A4736" t="s">
        <v>5144</v>
      </c>
    </row>
    <row r="4738" spans="1:2" x14ac:dyDescent="0.25">
      <c r="A4738" t="s">
        <v>5145</v>
      </c>
    </row>
    <row r="4739" spans="1:2" x14ac:dyDescent="0.25">
      <c r="A4739" t="s">
        <v>5146</v>
      </c>
    </row>
    <row r="4740" spans="1:2" x14ac:dyDescent="0.25">
      <c r="A4740" t="s">
        <v>5147</v>
      </c>
    </row>
    <row r="4742" spans="1:2" x14ac:dyDescent="0.25">
      <c r="A4742" t="s">
        <v>5148</v>
      </c>
    </row>
    <row r="4743" spans="1:2" x14ac:dyDescent="0.25">
      <c r="A4743" t="s">
        <v>5149</v>
      </c>
    </row>
    <row r="4744" spans="1:2" x14ac:dyDescent="0.25">
      <c r="A4744" t="s">
        <v>5150</v>
      </c>
    </row>
    <row r="4745" spans="1:2" x14ac:dyDescent="0.25">
      <c r="A4745" t="s">
        <v>5151</v>
      </c>
    </row>
    <row r="4747" spans="1:2" x14ac:dyDescent="0.25">
      <c r="A4747" t="s">
        <v>5152</v>
      </c>
    </row>
    <row r="4748" spans="1:2" x14ac:dyDescent="0.25">
      <c r="A4748" t="s">
        <v>5153</v>
      </c>
      <c r="B4748" t="s">
        <v>5154</v>
      </c>
    </row>
    <row r="4749" spans="1:2" x14ac:dyDescent="0.25">
      <c r="A4749" t="s">
        <v>5155</v>
      </c>
      <c r="B4749" t="s">
        <v>5156</v>
      </c>
    </row>
    <row r="4750" spans="1:2" x14ac:dyDescent="0.25">
      <c r="A4750" t="s">
        <v>5157</v>
      </c>
      <c r="B4750" t="s">
        <v>5158</v>
      </c>
    </row>
    <row r="4751" spans="1:2" x14ac:dyDescent="0.25">
      <c r="A4751" t="s">
        <v>5159</v>
      </c>
      <c r="B4751" t="s">
        <v>5160</v>
      </c>
    </row>
    <row r="4752" spans="1:2" x14ac:dyDescent="0.25">
      <c r="A4752" t="s">
        <v>5161</v>
      </c>
    </row>
    <row r="4753" spans="1:1" x14ac:dyDescent="0.25">
      <c r="A4753" t="s">
        <v>5162</v>
      </c>
    </row>
    <row r="4755" spans="1:1" x14ac:dyDescent="0.25">
      <c r="A4755" t="s">
        <v>3270</v>
      </c>
    </row>
    <row r="4757" spans="1:1" x14ac:dyDescent="0.25">
      <c r="A4757" t="s">
        <v>5163</v>
      </c>
    </row>
    <row r="4758" spans="1:1" x14ac:dyDescent="0.25">
      <c r="A4758" t="s">
        <v>5164</v>
      </c>
    </row>
    <row r="4759" spans="1:1" x14ac:dyDescent="0.25">
      <c r="A4759" t="s">
        <v>5165</v>
      </c>
    </row>
    <row r="4760" spans="1:1" x14ac:dyDescent="0.25">
      <c r="A4760" t="s">
        <v>5166</v>
      </c>
    </row>
    <row r="4761" spans="1:1" x14ac:dyDescent="0.25">
      <c r="A4761" t="s">
        <v>5167</v>
      </c>
    </row>
    <row r="4762" spans="1:1" x14ac:dyDescent="0.25">
      <c r="A4762" t="s">
        <v>5168</v>
      </c>
    </row>
    <row r="4763" spans="1:1" x14ac:dyDescent="0.25">
      <c r="A4763" t="s">
        <v>5169</v>
      </c>
    </row>
    <row r="4764" spans="1:1" x14ac:dyDescent="0.25">
      <c r="A4764" t="s">
        <v>5170</v>
      </c>
    </row>
    <row r="4765" spans="1:1" x14ac:dyDescent="0.25">
      <c r="A4765" t="s">
        <v>5171</v>
      </c>
    </row>
    <row r="4766" spans="1:1" x14ac:dyDescent="0.25">
      <c r="A4766" t="s">
        <v>5172</v>
      </c>
    </row>
    <row r="4767" spans="1:1" x14ac:dyDescent="0.25">
      <c r="A4767" t="s">
        <v>5173</v>
      </c>
    </row>
    <row r="4768" spans="1:1" x14ac:dyDescent="0.25">
      <c r="A4768" t="s">
        <v>5174</v>
      </c>
    </row>
    <row r="4769" spans="1:1" x14ac:dyDescent="0.25">
      <c r="A4769" t="s">
        <v>5175</v>
      </c>
    </row>
    <row r="4770" spans="1:1" x14ac:dyDescent="0.25">
      <c r="A4770" t="s">
        <v>5176</v>
      </c>
    </row>
    <row r="4771" spans="1:1" x14ac:dyDescent="0.25">
      <c r="A4771" t="s">
        <v>5177</v>
      </c>
    </row>
    <row r="4772" spans="1:1" x14ac:dyDescent="0.25">
      <c r="A4772" t="s">
        <v>5178</v>
      </c>
    </row>
    <row r="4773" spans="1:1" x14ac:dyDescent="0.25">
      <c r="A4773" t="s">
        <v>5179</v>
      </c>
    </row>
    <row r="4775" spans="1:1" x14ac:dyDescent="0.25">
      <c r="A4775" t="s">
        <v>5180</v>
      </c>
    </row>
    <row r="4777" spans="1:1" x14ac:dyDescent="0.25">
      <c r="A4777" t="s">
        <v>801</v>
      </c>
    </row>
    <row r="4779" spans="1:1" x14ac:dyDescent="0.25">
      <c r="A4779" t="s">
        <v>5181</v>
      </c>
    </row>
    <row r="4781" spans="1:1" x14ac:dyDescent="0.25">
      <c r="A4781" t="s">
        <v>5182</v>
      </c>
    </row>
    <row r="4783" spans="1:1" x14ac:dyDescent="0.25">
      <c r="A4783" t="s">
        <v>5183</v>
      </c>
    </row>
    <row r="4785" spans="1:1" x14ac:dyDescent="0.25">
      <c r="A4785" t="s">
        <v>5184</v>
      </c>
    </row>
    <row r="4787" spans="1:1" x14ac:dyDescent="0.25">
      <c r="A4787" t="s">
        <v>5185</v>
      </c>
    </row>
    <row r="4788" spans="1:1" x14ac:dyDescent="0.25">
      <c r="A4788" t="s">
        <v>5186</v>
      </c>
    </row>
    <row r="4789" spans="1:1" x14ac:dyDescent="0.25">
      <c r="A4789" t="s">
        <v>3835</v>
      </c>
    </row>
    <row r="4791" spans="1:1" x14ac:dyDescent="0.25">
      <c r="A4791" t="s">
        <v>5187</v>
      </c>
    </row>
    <row r="4793" spans="1:1" x14ac:dyDescent="0.25">
      <c r="A4793" t="s">
        <v>2810</v>
      </c>
    </row>
    <row r="4795" spans="1:1" x14ac:dyDescent="0.25">
      <c r="A4795" t="s">
        <v>5188</v>
      </c>
    </row>
    <row r="4797" spans="1:1" x14ac:dyDescent="0.25">
      <c r="A4797">
        <v>5568</v>
      </c>
    </row>
    <row r="4799" spans="1:1" x14ac:dyDescent="0.25">
      <c r="A4799" t="s">
        <v>5189</v>
      </c>
    </row>
    <row r="4801" spans="1:1" x14ac:dyDescent="0.25">
      <c r="A4801" t="s">
        <v>5190</v>
      </c>
    </row>
    <row r="4802" spans="1:1" x14ac:dyDescent="0.25">
      <c r="A4802" t="s">
        <v>2753</v>
      </c>
    </row>
    <row r="4803" spans="1:1" x14ac:dyDescent="0.25">
      <c r="A4803" t="s">
        <v>5191</v>
      </c>
    </row>
    <row r="4804" spans="1:1" x14ac:dyDescent="0.25">
      <c r="A4804" t="s">
        <v>5192</v>
      </c>
    </row>
    <row r="4805" spans="1:1" x14ac:dyDescent="0.25">
      <c r="A4805" t="s">
        <v>5193</v>
      </c>
    </row>
    <row r="4807" spans="1:1" x14ac:dyDescent="0.25">
      <c r="A4807" t="s">
        <v>5194</v>
      </c>
    </row>
    <row r="4809" spans="1:1" x14ac:dyDescent="0.25">
      <c r="A4809" t="s">
        <v>5195</v>
      </c>
    </row>
    <row r="4811" spans="1:1" x14ac:dyDescent="0.25">
      <c r="A4811" t="s">
        <v>5196</v>
      </c>
    </row>
    <row r="4813" spans="1:1" x14ac:dyDescent="0.25">
      <c r="A4813" t="s">
        <v>5197</v>
      </c>
    </row>
    <row r="4815" spans="1:1" x14ac:dyDescent="0.25">
      <c r="A4815" t="s">
        <v>5198</v>
      </c>
    </row>
    <row r="4817" spans="1:1" x14ac:dyDescent="0.25">
      <c r="A4817" t="s">
        <v>5199</v>
      </c>
    </row>
    <row r="4819" spans="1:1" x14ac:dyDescent="0.25">
      <c r="A4819" t="s">
        <v>5200</v>
      </c>
    </row>
    <row r="4820" spans="1:1" x14ac:dyDescent="0.25">
      <c r="A4820" t="s">
        <v>5201</v>
      </c>
    </row>
    <row r="4821" spans="1:1" x14ac:dyDescent="0.25">
      <c r="A4821" t="s">
        <v>5202</v>
      </c>
    </row>
    <row r="4822" spans="1:1" x14ac:dyDescent="0.25">
      <c r="A4822" t="s">
        <v>5203</v>
      </c>
    </row>
    <row r="4823" spans="1:1" x14ac:dyDescent="0.25">
      <c r="A4823" t="s">
        <v>5204</v>
      </c>
    </row>
    <row r="4824" spans="1:1" x14ac:dyDescent="0.25">
      <c r="A4824" t="s">
        <v>5205</v>
      </c>
    </row>
    <row r="4825" spans="1:1" x14ac:dyDescent="0.25">
      <c r="A4825" t="s">
        <v>3216</v>
      </c>
    </row>
    <row r="4826" spans="1:1" x14ac:dyDescent="0.25">
      <c r="A4826" t="s">
        <v>5206</v>
      </c>
    </row>
    <row r="4827" spans="1:1" x14ac:dyDescent="0.25">
      <c r="A4827" t="s">
        <v>5207</v>
      </c>
    </row>
    <row r="4829" spans="1:1" x14ac:dyDescent="0.25">
      <c r="A4829" t="s">
        <v>5208</v>
      </c>
    </row>
    <row r="4830" spans="1:1" x14ac:dyDescent="0.25">
      <c r="A4830" t="s">
        <v>2620</v>
      </c>
    </row>
    <row r="4831" spans="1:1" x14ac:dyDescent="0.25">
      <c r="A4831" t="s">
        <v>5206</v>
      </c>
    </row>
    <row r="4832" spans="1:1" x14ac:dyDescent="0.25">
      <c r="A4832" t="s">
        <v>5209</v>
      </c>
    </row>
    <row r="4834" spans="1:3" x14ac:dyDescent="0.25">
      <c r="A4834" t="s">
        <v>5210</v>
      </c>
    </row>
    <row r="4836" spans="1:3" x14ac:dyDescent="0.25">
      <c r="A4836" t="s">
        <v>5211</v>
      </c>
    </row>
    <row r="4838" spans="1:3" x14ac:dyDescent="0.25">
      <c r="A4838" t="s">
        <v>5212</v>
      </c>
      <c r="B4838" t="s">
        <v>5213</v>
      </c>
      <c r="C4838" t="s">
        <v>5214</v>
      </c>
    </row>
    <row r="4840" spans="1:3" x14ac:dyDescent="0.25">
      <c r="A4840" t="s">
        <v>5215</v>
      </c>
    </row>
    <row r="4842" spans="1:3" x14ac:dyDescent="0.25">
      <c r="A4842" t="s">
        <v>5216</v>
      </c>
    </row>
    <row r="4844" spans="1:3" x14ac:dyDescent="0.25">
      <c r="A4844" t="s">
        <v>5217</v>
      </c>
    </row>
    <row r="4846" spans="1:3" x14ac:dyDescent="0.25">
      <c r="A4846" t="s">
        <v>5218</v>
      </c>
    </row>
    <row r="4847" spans="1:3" x14ac:dyDescent="0.25">
      <c r="A4847" t="s">
        <v>5219</v>
      </c>
    </row>
    <row r="4848" spans="1:3" x14ac:dyDescent="0.25">
      <c r="A4848" t="s">
        <v>5220</v>
      </c>
    </row>
    <row r="4849" spans="1:1" x14ac:dyDescent="0.25">
      <c r="A4849" t="s">
        <v>5221</v>
      </c>
    </row>
    <row r="4850" spans="1:1" x14ac:dyDescent="0.25">
      <c r="A4850" t="s">
        <v>4860</v>
      </c>
    </row>
    <row r="4852" spans="1:1" x14ac:dyDescent="0.25">
      <c r="A4852" t="s">
        <v>5222</v>
      </c>
    </row>
    <row r="4853" spans="1:1" x14ac:dyDescent="0.25">
      <c r="A4853" t="s">
        <v>5223</v>
      </c>
    </row>
    <row r="4854" spans="1:1" x14ac:dyDescent="0.25">
      <c r="A4854" t="s">
        <v>5224</v>
      </c>
    </row>
    <row r="4855" spans="1:1" x14ac:dyDescent="0.25">
      <c r="A4855" t="s">
        <v>5225</v>
      </c>
    </row>
    <row r="4856" spans="1:1" x14ac:dyDescent="0.25">
      <c r="A4856" t="s">
        <v>5226</v>
      </c>
    </row>
    <row r="4857" spans="1:1" x14ac:dyDescent="0.25">
      <c r="A4857" t="s">
        <v>5227</v>
      </c>
    </row>
    <row r="4858" spans="1:1" x14ac:dyDescent="0.25">
      <c r="A4858" t="s">
        <v>5228</v>
      </c>
    </row>
    <row r="4860" spans="1:1" x14ac:dyDescent="0.25">
      <c r="A4860" t="s">
        <v>5229</v>
      </c>
    </row>
    <row r="4861" spans="1:1" x14ac:dyDescent="0.25">
      <c r="A4861" t="s">
        <v>5230</v>
      </c>
    </row>
    <row r="4862" spans="1:1" x14ac:dyDescent="0.25">
      <c r="A4862" t="s">
        <v>5231</v>
      </c>
    </row>
    <row r="4863" spans="1:1" x14ac:dyDescent="0.25">
      <c r="A4863" t="s">
        <v>5232</v>
      </c>
    </row>
    <row r="4864" spans="1:1" x14ac:dyDescent="0.25">
      <c r="A4864" t="s">
        <v>5233</v>
      </c>
    </row>
    <row r="4866" spans="1:1" x14ac:dyDescent="0.25">
      <c r="A4866" t="s">
        <v>4919</v>
      </c>
    </row>
    <row r="4867" spans="1:1" x14ac:dyDescent="0.25">
      <c r="A4867" t="s">
        <v>5234</v>
      </c>
    </row>
    <row r="4868" spans="1:1" x14ac:dyDescent="0.25">
      <c r="A4868" t="s">
        <v>5235</v>
      </c>
    </row>
    <row r="4869" spans="1:1" x14ac:dyDescent="0.25">
      <c r="A4869" t="s">
        <v>5236</v>
      </c>
    </row>
    <row r="4870" spans="1:1" x14ac:dyDescent="0.25">
      <c r="A4870" t="s">
        <v>5237</v>
      </c>
    </row>
    <row r="4871" spans="1:1" x14ac:dyDescent="0.25">
      <c r="A4871" t="s">
        <v>5238</v>
      </c>
    </row>
    <row r="4872" spans="1:1" x14ac:dyDescent="0.25">
      <c r="A4872" t="s">
        <v>5239</v>
      </c>
    </row>
    <row r="4873" spans="1:1" x14ac:dyDescent="0.25">
      <c r="A4873" t="s">
        <v>5240</v>
      </c>
    </row>
    <row r="4874" spans="1:1" x14ac:dyDescent="0.25">
      <c r="A4874" t="s">
        <v>5241</v>
      </c>
    </row>
    <row r="4875" spans="1:1" x14ac:dyDescent="0.25">
      <c r="A4875" t="s">
        <v>5242</v>
      </c>
    </row>
    <row r="4876" spans="1:1" x14ac:dyDescent="0.25">
      <c r="A4876" t="s">
        <v>5243</v>
      </c>
    </row>
    <row r="4877" spans="1:1" x14ac:dyDescent="0.25">
      <c r="A4877" t="s">
        <v>5244</v>
      </c>
    </row>
    <row r="4878" spans="1:1" x14ac:dyDescent="0.25">
      <c r="A4878" t="s">
        <v>5245</v>
      </c>
    </row>
    <row r="4879" spans="1:1" x14ac:dyDescent="0.25">
      <c r="A4879" t="s">
        <v>5246</v>
      </c>
    </row>
    <row r="4880" spans="1:1" x14ac:dyDescent="0.25">
      <c r="A4880" t="s">
        <v>5247</v>
      </c>
    </row>
    <row r="4881" spans="1:1" x14ac:dyDescent="0.25">
      <c r="A4881" t="s">
        <v>5248</v>
      </c>
    </row>
    <row r="4882" spans="1:1" x14ac:dyDescent="0.25">
      <c r="A4882" t="s">
        <v>5249</v>
      </c>
    </row>
    <row r="4884" spans="1:1" x14ac:dyDescent="0.25">
      <c r="A4884" t="s">
        <v>5250</v>
      </c>
    </row>
    <row r="4886" spans="1:1" x14ac:dyDescent="0.25">
      <c r="A4886" t="s">
        <v>5251</v>
      </c>
    </row>
    <row r="4887" spans="1:1" x14ac:dyDescent="0.25">
      <c r="A4887" t="s">
        <v>5252</v>
      </c>
    </row>
    <row r="4888" spans="1:1" x14ac:dyDescent="0.25">
      <c r="A4888" t="s">
        <v>5253</v>
      </c>
    </row>
    <row r="4889" spans="1:1" x14ac:dyDescent="0.25">
      <c r="A4889" t="s">
        <v>5254</v>
      </c>
    </row>
    <row r="4890" spans="1:1" x14ac:dyDescent="0.25">
      <c r="A4890" t="s">
        <v>5255</v>
      </c>
    </row>
    <row r="4891" spans="1:1" x14ac:dyDescent="0.25">
      <c r="A4891" t="s">
        <v>5256</v>
      </c>
    </row>
    <row r="4892" spans="1:1" x14ac:dyDescent="0.25">
      <c r="A4892" t="s">
        <v>5257</v>
      </c>
    </row>
    <row r="4893" spans="1:1" x14ac:dyDescent="0.25">
      <c r="A4893" t="s">
        <v>5258</v>
      </c>
    </row>
    <row r="4894" spans="1:1" x14ac:dyDescent="0.25">
      <c r="A4894" t="s">
        <v>1868</v>
      </c>
    </row>
    <row r="4895" spans="1:1" x14ac:dyDescent="0.25">
      <c r="A4895" t="s">
        <v>5259</v>
      </c>
    </row>
    <row r="4896" spans="1:1" x14ac:dyDescent="0.25">
      <c r="A4896" t="s">
        <v>5260</v>
      </c>
    </row>
    <row r="4897" spans="1:1" x14ac:dyDescent="0.25">
      <c r="A4897" t="s">
        <v>5261</v>
      </c>
    </row>
    <row r="4898" spans="1:1" x14ac:dyDescent="0.25">
      <c r="A4898" t="s">
        <v>5262</v>
      </c>
    </row>
    <row r="4899" spans="1:1" x14ac:dyDescent="0.25">
      <c r="A4899" t="s">
        <v>5263</v>
      </c>
    </row>
    <row r="4900" spans="1:1" x14ac:dyDescent="0.25">
      <c r="A4900" t="s">
        <v>5264</v>
      </c>
    </row>
    <row r="4901" spans="1:1" x14ac:dyDescent="0.25">
      <c r="A4901" t="s">
        <v>5265</v>
      </c>
    </row>
    <row r="4902" spans="1:1" x14ac:dyDescent="0.25">
      <c r="A4902" t="s">
        <v>5266</v>
      </c>
    </row>
    <row r="4903" spans="1:1" x14ac:dyDescent="0.25">
      <c r="A4903" t="s">
        <v>5267</v>
      </c>
    </row>
    <row r="4904" spans="1:1" x14ac:dyDescent="0.25">
      <c r="A4904" t="s">
        <v>5268</v>
      </c>
    </row>
    <row r="4905" spans="1:1" x14ac:dyDescent="0.25">
      <c r="A4905" t="s">
        <v>5269</v>
      </c>
    </row>
    <row r="4906" spans="1:1" x14ac:dyDescent="0.25">
      <c r="A4906" t="s">
        <v>2453</v>
      </c>
    </row>
    <row r="4907" spans="1:1" x14ac:dyDescent="0.25">
      <c r="A4907" t="s">
        <v>5270</v>
      </c>
    </row>
    <row r="4908" spans="1:1" x14ac:dyDescent="0.25">
      <c r="A4908" t="s">
        <v>5271</v>
      </c>
    </row>
    <row r="4909" spans="1:1" x14ac:dyDescent="0.25">
      <c r="A4909" t="s">
        <v>5272</v>
      </c>
    </row>
    <row r="4910" spans="1:1" x14ac:dyDescent="0.25">
      <c r="A4910" t="s">
        <v>5273</v>
      </c>
    </row>
    <row r="4911" spans="1:1" x14ac:dyDescent="0.25">
      <c r="A4911" t="s">
        <v>5274</v>
      </c>
    </row>
    <row r="4912" spans="1:1" x14ac:dyDescent="0.25">
      <c r="A4912" t="s">
        <v>5275</v>
      </c>
    </row>
    <row r="4913" spans="1:1" x14ac:dyDescent="0.25">
      <c r="A4913" t="s">
        <v>5276</v>
      </c>
    </row>
    <row r="4914" spans="1:1" x14ac:dyDescent="0.25">
      <c r="A4914" t="s">
        <v>5277</v>
      </c>
    </row>
    <row r="4915" spans="1:1" x14ac:dyDescent="0.25">
      <c r="A4915" t="s">
        <v>5278</v>
      </c>
    </row>
    <row r="4916" spans="1:1" x14ac:dyDescent="0.25">
      <c r="A4916" t="s">
        <v>5279</v>
      </c>
    </row>
    <row r="4917" spans="1:1" x14ac:dyDescent="0.25">
      <c r="A4917" t="s">
        <v>5280</v>
      </c>
    </row>
    <row r="4918" spans="1:1" x14ac:dyDescent="0.25">
      <c r="A4918" t="s">
        <v>5281</v>
      </c>
    </row>
    <row r="4920" spans="1:1" x14ac:dyDescent="0.25">
      <c r="A4920" t="s">
        <v>5282</v>
      </c>
    </row>
    <row r="4921" spans="1:1" x14ac:dyDescent="0.25">
      <c r="A4921" t="s">
        <v>5283</v>
      </c>
    </row>
    <row r="4922" spans="1:1" x14ac:dyDescent="0.25">
      <c r="A4922" t="s">
        <v>5284</v>
      </c>
    </row>
    <row r="4923" spans="1:1" x14ac:dyDescent="0.25">
      <c r="A4923" t="s">
        <v>5285</v>
      </c>
    </row>
    <row r="4924" spans="1:1" x14ac:dyDescent="0.25">
      <c r="A4924" t="s">
        <v>5286</v>
      </c>
    </row>
    <row r="4925" spans="1:1" x14ac:dyDescent="0.25">
      <c r="A4925" t="s">
        <v>5287</v>
      </c>
    </row>
    <row r="4926" spans="1:1" x14ac:dyDescent="0.25">
      <c r="A4926" t="s">
        <v>5288</v>
      </c>
    </row>
    <row r="4927" spans="1:1" x14ac:dyDescent="0.25">
      <c r="A4927" t="s">
        <v>5289</v>
      </c>
    </row>
    <row r="4928" spans="1:1" x14ac:dyDescent="0.25">
      <c r="A4928" t="s">
        <v>5290</v>
      </c>
    </row>
    <row r="4930" spans="1:1" x14ac:dyDescent="0.25">
      <c r="A4930" t="s">
        <v>5291</v>
      </c>
    </row>
    <row r="4932" spans="1:1" x14ac:dyDescent="0.25">
      <c r="A4932" t="s">
        <v>5292</v>
      </c>
    </row>
    <row r="4934" spans="1:1" x14ac:dyDescent="0.25">
      <c r="A4934" t="s">
        <v>5293</v>
      </c>
    </row>
    <row r="4935" spans="1:1" x14ac:dyDescent="0.25">
      <c r="A4935" t="s">
        <v>5294</v>
      </c>
    </row>
    <row r="4936" spans="1:1" x14ac:dyDescent="0.25">
      <c r="A4936" t="s">
        <v>5295</v>
      </c>
    </row>
    <row r="4937" spans="1:1" x14ac:dyDescent="0.25">
      <c r="A4937" t="s">
        <v>5296</v>
      </c>
    </row>
    <row r="4938" spans="1:1" x14ac:dyDescent="0.25">
      <c r="A4938" t="s">
        <v>5297</v>
      </c>
    </row>
    <row r="4939" spans="1:1" x14ac:dyDescent="0.25">
      <c r="A4939" t="s">
        <v>5298</v>
      </c>
    </row>
    <row r="4940" spans="1:1" x14ac:dyDescent="0.25">
      <c r="A4940" t="s">
        <v>5299</v>
      </c>
    </row>
    <row r="4941" spans="1:1" x14ac:dyDescent="0.25">
      <c r="A4941" t="s">
        <v>5300</v>
      </c>
    </row>
    <row r="4942" spans="1:1" x14ac:dyDescent="0.25">
      <c r="A4942" t="s">
        <v>5301</v>
      </c>
    </row>
    <row r="4943" spans="1:1" x14ac:dyDescent="0.25">
      <c r="A4943" t="s">
        <v>5302</v>
      </c>
    </row>
    <row r="4944" spans="1:1" x14ac:dyDescent="0.25">
      <c r="A4944" t="s">
        <v>5303</v>
      </c>
    </row>
    <row r="4945" spans="1:1" x14ac:dyDescent="0.25">
      <c r="A4945" t="s">
        <v>5304</v>
      </c>
    </row>
    <row r="4946" spans="1:1" x14ac:dyDescent="0.25">
      <c r="A4946" t="s">
        <v>5305</v>
      </c>
    </row>
    <row r="4947" spans="1:1" x14ac:dyDescent="0.25">
      <c r="A4947" t="s">
        <v>5306</v>
      </c>
    </row>
    <row r="4948" spans="1:1" x14ac:dyDescent="0.25">
      <c r="A4948" t="s">
        <v>5307</v>
      </c>
    </row>
    <row r="4949" spans="1:1" x14ac:dyDescent="0.25">
      <c r="A4949" t="s">
        <v>5308</v>
      </c>
    </row>
    <row r="4950" spans="1:1" x14ac:dyDescent="0.25">
      <c r="A4950" t="s">
        <v>5309</v>
      </c>
    </row>
    <row r="4951" spans="1:1" x14ac:dyDescent="0.25">
      <c r="A4951" t="s">
        <v>5310</v>
      </c>
    </row>
    <row r="4952" spans="1:1" x14ac:dyDescent="0.25">
      <c r="A4952" t="s">
        <v>5311</v>
      </c>
    </row>
    <row r="4953" spans="1:1" x14ac:dyDescent="0.25">
      <c r="A4953" t="s">
        <v>5312</v>
      </c>
    </row>
    <row r="4954" spans="1:1" x14ac:dyDescent="0.25">
      <c r="A4954" t="s">
        <v>5313</v>
      </c>
    </row>
    <row r="4955" spans="1:1" x14ac:dyDescent="0.25">
      <c r="A4955" t="s">
        <v>5314</v>
      </c>
    </row>
    <row r="4956" spans="1:1" x14ac:dyDescent="0.25">
      <c r="A4956" t="s">
        <v>5315</v>
      </c>
    </row>
    <row r="4957" spans="1:1" x14ac:dyDescent="0.25">
      <c r="A4957" t="s">
        <v>5316</v>
      </c>
    </row>
    <row r="4958" spans="1:1" x14ac:dyDescent="0.25">
      <c r="A4958" t="s">
        <v>5317</v>
      </c>
    </row>
    <row r="4959" spans="1:1" x14ac:dyDescent="0.25">
      <c r="A4959" t="s">
        <v>5318</v>
      </c>
    </row>
    <row r="4960" spans="1:1" x14ac:dyDescent="0.25">
      <c r="A4960" t="s">
        <v>5319</v>
      </c>
    </row>
    <row r="4961" spans="1:1" x14ac:dyDescent="0.25">
      <c r="A4961" t="s">
        <v>5320</v>
      </c>
    </row>
    <row r="4962" spans="1:1" x14ac:dyDescent="0.25">
      <c r="A4962" t="s">
        <v>5321</v>
      </c>
    </row>
    <row r="4963" spans="1:1" x14ac:dyDescent="0.25">
      <c r="A4963" t="s">
        <v>5322</v>
      </c>
    </row>
    <row r="4965" spans="1:1" x14ac:dyDescent="0.25">
      <c r="A4965" t="s">
        <v>5323</v>
      </c>
    </row>
    <row r="4967" spans="1:1" x14ac:dyDescent="0.25">
      <c r="A4967" t="s">
        <v>5324</v>
      </c>
    </row>
    <row r="4969" spans="1:1" x14ac:dyDescent="0.25">
      <c r="A4969" t="s">
        <v>5325</v>
      </c>
    </row>
    <row r="4971" spans="1:1" x14ac:dyDescent="0.25">
      <c r="A4971" t="s">
        <v>5326</v>
      </c>
    </row>
    <row r="4973" spans="1:1" x14ac:dyDescent="0.25">
      <c r="A4973" t="s">
        <v>5327</v>
      </c>
    </row>
    <row r="4974" spans="1:1" x14ac:dyDescent="0.25">
      <c r="A4974" t="s">
        <v>5328</v>
      </c>
    </row>
    <row r="4975" spans="1:1" x14ac:dyDescent="0.25">
      <c r="A4975" t="s">
        <v>5329</v>
      </c>
    </row>
    <row r="4976" spans="1:1" x14ac:dyDescent="0.25">
      <c r="A4976" t="s">
        <v>5330</v>
      </c>
    </row>
    <row r="4977" spans="1:1" x14ac:dyDescent="0.25">
      <c r="A4977" t="s">
        <v>5331</v>
      </c>
    </row>
    <row r="4978" spans="1:1" x14ac:dyDescent="0.25">
      <c r="A4978" t="s">
        <v>5332</v>
      </c>
    </row>
    <row r="4979" spans="1:1" x14ac:dyDescent="0.25">
      <c r="A4979" t="s">
        <v>5333</v>
      </c>
    </row>
    <row r="4980" spans="1:1" x14ac:dyDescent="0.25">
      <c r="A4980" t="s">
        <v>5334</v>
      </c>
    </row>
    <row r="4981" spans="1:1" x14ac:dyDescent="0.25">
      <c r="A4981" t="s">
        <v>5335</v>
      </c>
    </row>
    <row r="4982" spans="1:1" x14ac:dyDescent="0.25">
      <c r="A4982" t="s">
        <v>5336</v>
      </c>
    </row>
    <row r="4983" spans="1:1" x14ac:dyDescent="0.25">
      <c r="A4983" t="s">
        <v>5337</v>
      </c>
    </row>
    <row r="4984" spans="1:1" x14ac:dyDescent="0.25">
      <c r="A4984" t="s">
        <v>5338</v>
      </c>
    </row>
    <row r="4985" spans="1:1" x14ac:dyDescent="0.25">
      <c r="A4985" t="s">
        <v>5339</v>
      </c>
    </row>
    <row r="4986" spans="1:1" x14ac:dyDescent="0.25">
      <c r="A4986" t="s">
        <v>5340</v>
      </c>
    </row>
    <row r="4987" spans="1:1" x14ac:dyDescent="0.25">
      <c r="A4987" t="s">
        <v>5341</v>
      </c>
    </row>
    <row r="4988" spans="1:1" x14ac:dyDescent="0.25">
      <c r="A4988" t="s">
        <v>5342</v>
      </c>
    </row>
    <row r="4989" spans="1:1" x14ac:dyDescent="0.25">
      <c r="A4989" t="s">
        <v>5343</v>
      </c>
    </row>
    <row r="4990" spans="1:1" x14ac:dyDescent="0.25">
      <c r="A4990" t="s">
        <v>5344</v>
      </c>
    </row>
    <row r="4991" spans="1:1" x14ac:dyDescent="0.25">
      <c r="A4991" t="s">
        <v>5345</v>
      </c>
    </row>
    <row r="4992" spans="1:1" x14ac:dyDescent="0.25">
      <c r="A4992" t="s">
        <v>5346</v>
      </c>
    </row>
    <row r="4993" spans="1:1" x14ac:dyDescent="0.25">
      <c r="A4993" t="s">
        <v>5347</v>
      </c>
    </row>
    <row r="4994" spans="1:1" x14ac:dyDescent="0.25">
      <c r="A4994" t="s">
        <v>5348</v>
      </c>
    </row>
    <row r="4995" spans="1:1" x14ac:dyDescent="0.25">
      <c r="A4995" t="s">
        <v>5349</v>
      </c>
    </row>
    <row r="4996" spans="1:1" x14ac:dyDescent="0.25">
      <c r="A4996" t="s">
        <v>5350</v>
      </c>
    </row>
    <row r="4997" spans="1:1" x14ac:dyDescent="0.25">
      <c r="A4997" t="s">
        <v>5351</v>
      </c>
    </row>
    <row r="4999" spans="1:1" x14ac:dyDescent="0.25">
      <c r="A4999" t="s">
        <v>5352</v>
      </c>
    </row>
    <row r="5000" spans="1:1" x14ac:dyDescent="0.25">
      <c r="A5000" t="s">
        <v>5353</v>
      </c>
    </row>
    <row r="5002" spans="1:1" x14ac:dyDescent="0.25">
      <c r="A5002" t="s">
        <v>5354</v>
      </c>
    </row>
    <row r="5003" spans="1:1" x14ac:dyDescent="0.25">
      <c r="A5003" t="s">
        <v>5355</v>
      </c>
    </row>
    <row r="5004" spans="1:1" x14ac:dyDescent="0.25">
      <c r="A5004" t="s">
        <v>5356</v>
      </c>
    </row>
    <row r="5005" spans="1:1" x14ac:dyDescent="0.25">
      <c r="A5005" t="s">
        <v>5357</v>
      </c>
    </row>
    <row r="5006" spans="1:1" x14ac:dyDescent="0.25">
      <c r="A5006" t="s">
        <v>5358</v>
      </c>
    </row>
    <row r="5007" spans="1:1" x14ac:dyDescent="0.25">
      <c r="A5007" t="s">
        <v>5359</v>
      </c>
    </row>
    <row r="5009" spans="1:1" x14ac:dyDescent="0.25">
      <c r="A5009" t="s">
        <v>5360</v>
      </c>
    </row>
    <row r="5010" spans="1:1" x14ac:dyDescent="0.25">
      <c r="A5010" t="s">
        <v>5361</v>
      </c>
    </row>
    <row r="5011" spans="1:1" x14ac:dyDescent="0.25">
      <c r="A5011" t="s">
        <v>5362</v>
      </c>
    </row>
    <row r="5012" spans="1:1" x14ac:dyDescent="0.25">
      <c r="A5012" t="s">
        <v>5363</v>
      </c>
    </row>
    <row r="5013" spans="1:1" x14ac:dyDescent="0.25">
      <c r="A5013" t="s">
        <v>5364</v>
      </c>
    </row>
    <row r="5014" spans="1:1" x14ac:dyDescent="0.25">
      <c r="A5014" t="s">
        <v>5365</v>
      </c>
    </row>
    <row r="5015" spans="1:1" x14ac:dyDescent="0.25">
      <c r="A5015" t="s">
        <v>5366</v>
      </c>
    </row>
    <row r="5016" spans="1:1" x14ac:dyDescent="0.25">
      <c r="A5016" t="s">
        <v>5367</v>
      </c>
    </row>
    <row r="5017" spans="1:1" x14ac:dyDescent="0.25">
      <c r="A5017" t="s">
        <v>5368</v>
      </c>
    </row>
    <row r="5018" spans="1:1" x14ac:dyDescent="0.25">
      <c r="A5018" t="s">
        <v>5369</v>
      </c>
    </row>
    <row r="5019" spans="1:1" x14ac:dyDescent="0.25">
      <c r="A5019" t="s">
        <v>3109</v>
      </c>
    </row>
    <row r="5020" spans="1:1" x14ac:dyDescent="0.25">
      <c r="A5020" t="s">
        <v>3110</v>
      </c>
    </row>
    <row r="5021" spans="1:1" x14ac:dyDescent="0.25">
      <c r="A5021" t="s">
        <v>3111</v>
      </c>
    </row>
    <row r="5022" spans="1:1" x14ac:dyDescent="0.25">
      <c r="A5022" t="s">
        <v>3112</v>
      </c>
    </row>
    <row r="5023" spans="1:1" x14ac:dyDescent="0.25">
      <c r="A5023" t="s">
        <v>3113</v>
      </c>
    </row>
    <row r="5024" spans="1:1" x14ac:dyDescent="0.25">
      <c r="A5024" t="s">
        <v>3114</v>
      </c>
    </row>
    <row r="5025" spans="1:2" x14ac:dyDescent="0.25">
      <c r="A5025" t="s">
        <v>3115</v>
      </c>
    </row>
    <row r="5026" spans="1:2" x14ac:dyDescent="0.25">
      <c r="A5026" t="s">
        <v>3116</v>
      </c>
    </row>
    <row r="5027" spans="1:2" x14ac:dyDescent="0.25">
      <c r="A5027" t="s">
        <v>3117</v>
      </c>
    </row>
    <row r="5028" spans="1:2" x14ac:dyDescent="0.25">
      <c r="A5028" t="s">
        <v>5370</v>
      </c>
    </row>
    <row r="5029" spans="1:2" x14ac:dyDescent="0.25">
      <c r="A5029" t="s">
        <v>5371</v>
      </c>
    </row>
    <row r="5030" spans="1:2" x14ac:dyDescent="0.25">
      <c r="A5030" t="s">
        <v>3128</v>
      </c>
    </row>
    <row r="5031" spans="1:2" x14ac:dyDescent="0.25">
      <c r="A5031" t="s">
        <v>5372</v>
      </c>
    </row>
    <row r="5032" spans="1:2" x14ac:dyDescent="0.25">
      <c r="A5032" t="s">
        <v>5373</v>
      </c>
    </row>
    <row r="5033" spans="1:2" x14ac:dyDescent="0.25">
      <c r="A5033" t="s">
        <v>5374</v>
      </c>
    </row>
    <row r="5034" spans="1:2" x14ac:dyDescent="0.25">
      <c r="A5034" t="s">
        <v>5375</v>
      </c>
    </row>
    <row r="5035" spans="1:2" x14ac:dyDescent="0.25">
      <c r="A5035" t="s">
        <v>5376</v>
      </c>
    </row>
    <row r="5036" spans="1:2" x14ac:dyDescent="0.25">
      <c r="A5036" t="s">
        <v>5377</v>
      </c>
    </row>
    <row r="5037" spans="1:2" x14ac:dyDescent="0.25">
      <c r="A5037" t="s">
        <v>5378</v>
      </c>
    </row>
    <row r="5038" spans="1:2" x14ac:dyDescent="0.25">
      <c r="A5038" t="s">
        <v>5379</v>
      </c>
    </row>
    <row r="5039" spans="1:2" x14ac:dyDescent="0.25">
      <c r="A5039" t="s">
        <v>5380</v>
      </c>
    </row>
    <row r="5040" spans="1:2" x14ac:dyDescent="0.25">
      <c r="A5040" t="s">
        <v>5381</v>
      </c>
      <c r="B5040" t="s">
        <v>5382</v>
      </c>
    </row>
    <row r="5041" spans="1:2" x14ac:dyDescent="0.25">
      <c r="A5041" t="s">
        <v>5383</v>
      </c>
    </row>
    <row r="5042" spans="1:2" x14ac:dyDescent="0.25">
      <c r="A5042" t="s">
        <v>3131</v>
      </c>
    </row>
    <row r="5043" spans="1:2" x14ac:dyDescent="0.25">
      <c r="A5043" t="s">
        <v>5384</v>
      </c>
    </row>
    <row r="5044" spans="1:2" x14ac:dyDescent="0.25">
      <c r="A5044" t="s">
        <v>5385</v>
      </c>
      <c r="B5044" t="s">
        <v>5386</v>
      </c>
    </row>
    <row r="5045" spans="1:2" x14ac:dyDescent="0.25">
      <c r="A5045" t="s">
        <v>5387</v>
      </c>
    </row>
    <row r="5046" spans="1:2" x14ac:dyDescent="0.25">
      <c r="A5046" t="s">
        <v>5388</v>
      </c>
    </row>
    <row r="5047" spans="1:2" x14ac:dyDescent="0.25">
      <c r="A5047" t="s">
        <v>5389</v>
      </c>
    </row>
    <row r="5048" spans="1:2" x14ac:dyDescent="0.25">
      <c r="A5048" t="s">
        <v>5390</v>
      </c>
    </row>
    <row r="5049" spans="1:2" x14ac:dyDescent="0.25">
      <c r="A5049" t="s">
        <v>5391</v>
      </c>
    </row>
    <row r="5050" spans="1:2" x14ac:dyDescent="0.25">
      <c r="A5050" t="s">
        <v>5392</v>
      </c>
    </row>
    <row r="5051" spans="1:2" x14ac:dyDescent="0.25">
      <c r="A5051" t="s">
        <v>5393</v>
      </c>
    </row>
    <row r="5052" spans="1:2" x14ac:dyDescent="0.25">
      <c r="A5052" t="s">
        <v>5394</v>
      </c>
    </row>
    <row r="5053" spans="1:2" x14ac:dyDescent="0.25">
      <c r="A5053" t="s">
        <v>5395</v>
      </c>
    </row>
    <row r="5054" spans="1:2" x14ac:dyDescent="0.25">
      <c r="A5054" t="s">
        <v>5396</v>
      </c>
    </row>
    <row r="5055" spans="1:2" x14ac:dyDescent="0.25">
      <c r="A5055" t="s">
        <v>3143</v>
      </c>
    </row>
    <row r="5056" spans="1:2" x14ac:dyDescent="0.25">
      <c r="A5056" t="s">
        <v>3144</v>
      </c>
    </row>
    <row r="5057" spans="1:1" x14ac:dyDescent="0.25">
      <c r="A5057" t="s">
        <v>3145</v>
      </c>
    </row>
    <row r="5059" spans="1:1" x14ac:dyDescent="0.25">
      <c r="A5059" t="s">
        <v>5397</v>
      </c>
    </row>
    <row r="5060" spans="1:1" x14ac:dyDescent="0.25">
      <c r="A5060" t="s">
        <v>5398</v>
      </c>
    </row>
    <row r="5061" spans="1:1" x14ac:dyDescent="0.25">
      <c r="A5061" t="s">
        <v>5399</v>
      </c>
    </row>
    <row r="5063" spans="1:1" x14ac:dyDescent="0.25">
      <c r="A5063" t="s">
        <v>5400</v>
      </c>
    </row>
    <row r="5065" spans="1:1" x14ac:dyDescent="0.25">
      <c r="A5065" t="s">
        <v>5401</v>
      </c>
    </row>
    <row r="5067" spans="1:1" x14ac:dyDescent="0.25">
      <c r="A5067" t="s">
        <v>5402</v>
      </c>
    </row>
    <row r="5069" spans="1:1" x14ac:dyDescent="0.25">
      <c r="A5069" t="s">
        <v>5403</v>
      </c>
    </row>
    <row r="5070" spans="1:1" x14ac:dyDescent="0.25">
      <c r="A5070" t="s">
        <v>5404</v>
      </c>
    </row>
    <row r="5071" spans="1:1" x14ac:dyDescent="0.25">
      <c r="A5071" t="s">
        <v>5405</v>
      </c>
    </row>
    <row r="5072" spans="1:1" x14ac:dyDescent="0.25">
      <c r="A5072" t="s">
        <v>5406</v>
      </c>
    </row>
    <row r="5073" spans="1:1" x14ac:dyDescent="0.25">
      <c r="A5073" t="s">
        <v>5407</v>
      </c>
    </row>
    <row r="5074" spans="1:1" x14ac:dyDescent="0.25">
      <c r="A5074" t="s">
        <v>5408</v>
      </c>
    </row>
    <row r="5075" spans="1:1" x14ac:dyDescent="0.25">
      <c r="A5075" t="s">
        <v>5409</v>
      </c>
    </row>
    <row r="5076" spans="1:1" x14ac:dyDescent="0.25">
      <c r="A5076" t="s">
        <v>5410</v>
      </c>
    </row>
    <row r="5077" spans="1:1" x14ac:dyDescent="0.25">
      <c r="A5077" t="s">
        <v>5411</v>
      </c>
    </row>
    <row r="5078" spans="1:1" x14ac:dyDescent="0.25">
      <c r="A5078" t="s">
        <v>5412</v>
      </c>
    </row>
    <row r="5079" spans="1:1" x14ac:dyDescent="0.25">
      <c r="A5079" t="s">
        <v>5413</v>
      </c>
    </row>
    <row r="5080" spans="1:1" x14ac:dyDescent="0.25">
      <c r="A5080" t="s">
        <v>5414</v>
      </c>
    </row>
    <row r="5081" spans="1:1" x14ac:dyDescent="0.25">
      <c r="A5081" t="s">
        <v>5415</v>
      </c>
    </row>
    <row r="5082" spans="1:1" x14ac:dyDescent="0.25">
      <c r="A5082" t="s">
        <v>2453</v>
      </c>
    </row>
    <row r="5083" spans="1:1" x14ac:dyDescent="0.25">
      <c r="A5083" t="s">
        <v>5416</v>
      </c>
    </row>
    <row r="5084" spans="1:1" x14ac:dyDescent="0.25">
      <c r="A5084" t="s">
        <v>5417</v>
      </c>
    </row>
    <row r="5085" spans="1:1" x14ac:dyDescent="0.25">
      <c r="A5085" t="s">
        <v>5418</v>
      </c>
    </row>
    <row r="5086" spans="1:1" x14ac:dyDescent="0.25">
      <c r="A5086" t="s">
        <v>5419</v>
      </c>
    </row>
    <row r="5087" spans="1:1" x14ac:dyDescent="0.25">
      <c r="A5087" t="s">
        <v>5420</v>
      </c>
    </row>
    <row r="5088" spans="1:1" x14ac:dyDescent="0.25">
      <c r="A5088" t="s">
        <v>5421</v>
      </c>
    </row>
    <row r="5090" spans="1:1" x14ac:dyDescent="0.25">
      <c r="A5090" t="s">
        <v>5422</v>
      </c>
    </row>
    <row r="5091" spans="1:1" x14ac:dyDescent="0.25">
      <c r="A5091" t="s">
        <v>5423</v>
      </c>
    </row>
    <row r="5092" spans="1:1" x14ac:dyDescent="0.25">
      <c r="A5092" t="s">
        <v>5424</v>
      </c>
    </row>
    <row r="5093" spans="1:1" x14ac:dyDescent="0.25">
      <c r="A5093" t="s">
        <v>3310</v>
      </c>
    </row>
    <row r="5094" spans="1:1" x14ac:dyDescent="0.25">
      <c r="A5094" t="s">
        <v>5425</v>
      </c>
    </row>
    <row r="5095" spans="1:1" x14ac:dyDescent="0.25">
      <c r="A5095" t="s">
        <v>5426</v>
      </c>
    </row>
    <row r="5096" spans="1:1" x14ac:dyDescent="0.25">
      <c r="A5096" t="s">
        <v>5427</v>
      </c>
    </row>
    <row r="5097" spans="1:1" x14ac:dyDescent="0.25">
      <c r="A5097" t="s">
        <v>5428</v>
      </c>
    </row>
    <row r="5098" spans="1:1" x14ac:dyDescent="0.25">
      <c r="A5098" t="s">
        <v>5429</v>
      </c>
    </row>
    <row r="5099" spans="1:1" x14ac:dyDescent="0.25">
      <c r="A5099" t="s">
        <v>5430</v>
      </c>
    </row>
    <row r="5100" spans="1:1" x14ac:dyDescent="0.25">
      <c r="A5100" t="s">
        <v>5431</v>
      </c>
    </row>
    <row r="5101" spans="1:1" x14ac:dyDescent="0.25">
      <c r="A5101" t="s">
        <v>3234</v>
      </c>
    </row>
    <row r="5102" spans="1:1" x14ac:dyDescent="0.25">
      <c r="A5102" t="s">
        <v>5432</v>
      </c>
    </row>
    <row r="5104" spans="1:1" x14ac:dyDescent="0.25">
      <c r="A5104" t="s">
        <v>5433</v>
      </c>
    </row>
    <row r="5106" spans="1:1" x14ac:dyDescent="0.25">
      <c r="A5106" t="s">
        <v>5434</v>
      </c>
    </row>
    <row r="5107" spans="1:1" x14ac:dyDescent="0.25">
      <c r="A5107" t="s">
        <v>5435</v>
      </c>
    </row>
    <row r="5108" spans="1:1" x14ac:dyDescent="0.25">
      <c r="A5108" t="s">
        <v>5436</v>
      </c>
    </row>
    <row r="5109" spans="1:1" x14ac:dyDescent="0.25">
      <c r="A5109" t="s">
        <v>5437</v>
      </c>
    </row>
    <row r="5110" spans="1:1" x14ac:dyDescent="0.25">
      <c r="A5110" t="s">
        <v>5438</v>
      </c>
    </row>
    <row r="5111" spans="1:1" x14ac:dyDescent="0.25">
      <c r="A5111" t="s">
        <v>5439</v>
      </c>
    </row>
    <row r="5112" spans="1:1" x14ac:dyDescent="0.25">
      <c r="A5112" t="s">
        <v>5440</v>
      </c>
    </row>
    <row r="5113" spans="1:1" x14ac:dyDescent="0.25">
      <c r="A5113" t="s">
        <v>5441</v>
      </c>
    </row>
    <row r="5114" spans="1:1" x14ac:dyDescent="0.25">
      <c r="A5114" t="s">
        <v>5442</v>
      </c>
    </row>
    <row r="5115" spans="1:1" x14ac:dyDescent="0.25">
      <c r="A5115" t="s">
        <v>5443</v>
      </c>
    </row>
    <row r="5116" spans="1:1" x14ac:dyDescent="0.25">
      <c r="A5116" t="s">
        <v>2205</v>
      </c>
    </row>
    <row r="5117" spans="1:1" x14ac:dyDescent="0.25">
      <c r="A5117" t="s">
        <v>5444</v>
      </c>
    </row>
    <row r="5118" spans="1:1" x14ac:dyDescent="0.25">
      <c r="A5118" t="s">
        <v>5445</v>
      </c>
    </row>
    <row r="5119" spans="1:1" x14ac:dyDescent="0.25">
      <c r="A5119" t="s">
        <v>5446</v>
      </c>
    </row>
    <row r="5120" spans="1:1" x14ac:dyDescent="0.25">
      <c r="A5120" t="s">
        <v>5447</v>
      </c>
    </row>
    <row r="5121" spans="1:1" x14ac:dyDescent="0.25">
      <c r="A5121" t="s">
        <v>5448</v>
      </c>
    </row>
    <row r="5122" spans="1:1" x14ac:dyDescent="0.25">
      <c r="A5122" t="s">
        <v>5449</v>
      </c>
    </row>
    <row r="5123" spans="1:1" x14ac:dyDescent="0.25">
      <c r="A5123" t="s">
        <v>5450</v>
      </c>
    </row>
    <row r="5124" spans="1:1" x14ac:dyDescent="0.25">
      <c r="A5124" t="s">
        <v>5451</v>
      </c>
    </row>
    <row r="5125" spans="1:1" x14ac:dyDescent="0.25">
      <c r="A5125" t="s">
        <v>5452</v>
      </c>
    </row>
    <row r="5126" spans="1:1" x14ac:dyDescent="0.25">
      <c r="A5126" t="s">
        <v>5453</v>
      </c>
    </row>
    <row r="5127" spans="1:1" x14ac:dyDescent="0.25">
      <c r="A5127" t="s">
        <v>5454</v>
      </c>
    </row>
    <row r="5128" spans="1:1" x14ac:dyDescent="0.25">
      <c r="A5128" t="s">
        <v>5455</v>
      </c>
    </row>
    <row r="5129" spans="1:1" x14ac:dyDescent="0.25">
      <c r="A5129" t="s">
        <v>5456</v>
      </c>
    </row>
    <row r="5130" spans="1:1" x14ac:dyDescent="0.25">
      <c r="A5130" t="s">
        <v>5457</v>
      </c>
    </row>
    <row r="5131" spans="1:1" x14ac:dyDescent="0.25">
      <c r="A5131" t="s">
        <v>5458</v>
      </c>
    </row>
    <row r="5132" spans="1:1" x14ac:dyDescent="0.25">
      <c r="A5132" t="s">
        <v>5459</v>
      </c>
    </row>
    <row r="5133" spans="1:1" x14ac:dyDescent="0.25">
      <c r="A5133" t="s">
        <v>5460</v>
      </c>
    </row>
    <row r="5134" spans="1:1" x14ac:dyDescent="0.25">
      <c r="A5134" t="s">
        <v>5461</v>
      </c>
    </row>
    <row r="5135" spans="1:1" x14ac:dyDescent="0.25">
      <c r="A5135" t="s">
        <v>5462</v>
      </c>
    </row>
    <row r="5136" spans="1:1" x14ac:dyDescent="0.25">
      <c r="A5136" t="s">
        <v>5463</v>
      </c>
    </row>
    <row r="5137" spans="1:1" x14ac:dyDescent="0.25">
      <c r="A5137" t="s">
        <v>5464</v>
      </c>
    </row>
    <row r="5138" spans="1:1" x14ac:dyDescent="0.25">
      <c r="A5138" t="s">
        <v>5465</v>
      </c>
    </row>
    <row r="5139" spans="1:1" x14ac:dyDescent="0.25">
      <c r="A5139" t="s">
        <v>5466</v>
      </c>
    </row>
    <row r="5140" spans="1:1" x14ac:dyDescent="0.25">
      <c r="A5140" t="s">
        <v>5467</v>
      </c>
    </row>
    <row r="5142" spans="1:1" x14ac:dyDescent="0.25">
      <c r="A5142" t="s">
        <v>5468</v>
      </c>
    </row>
    <row r="5144" spans="1:1" x14ac:dyDescent="0.25">
      <c r="A5144" t="s">
        <v>5469</v>
      </c>
    </row>
    <row r="5146" spans="1:1" x14ac:dyDescent="0.25">
      <c r="A5146" t="s">
        <v>3463</v>
      </c>
    </row>
    <row r="5148" spans="1:1" x14ac:dyDescent="0.25">
      <c r="A5148" t="s">
        <v>5470</v>
      </c>
    </row>
    <row r="5149" spans="1:1" x14ac:dyDescent="0.25">
      <c r="A5149" t="s">
        <v>2755</v>
      </c>
    </row>
    <row r="5150" spans="1:1" x14ac:dyDescent="0.25">
      <c r="A5150" t="s">
        <v>5471</v>
      </c>
    </row>
    <row r="5151" spans="1:1" x14ac:dyDescent="0.25">
      <c r="A5151" t="s">
        <v>5472</v>
      </c>
    </row>
    <row r="5152" spans="1:1" x14ac:dyDescent="0.25">
      <c r="A5152" t="s">
        <v>5473</v>
      </c>
    </row>
    <row r="5153" spans="1:1" x14ac:dyDescent="0.25">
      <c r="A5153" t="s">
        <v>3162</v>
      </c>
    </row>
    <row r="5154" spans="1:1" x14ac:dyDescent="0.25">
      <c r="A5154" t="s">
        <v>5474</v>
      </c>
    </row>
    <row r="5155" spans="1:1" x14ac:dyDescent="0.25">
      <c r="A5155" t="s">
        <v>5475</v>
      </c>
    </row>
    <row r="5156" spans="1:1" x14ac:dyDescent="0.25">
      <c r="A5156" t="s">
        <v>5476</v>
      </c>
    </row>
    <row r="5157" spans="1:1" x14ac:dyDescent="0.25">
      <c r="A5157" t="s">
        <v>3165</v>
      </c>
    </row>
    <row r="5158" spans="1:1" x14ac:dyDescent="0.25">
      <c r="A5158" t="s">
        <v>3270</v>
      </c>
    </row>
    <row r="5159" spans="1:1" x14ac:dyDescent="0.25">
      <c r="A5159" t="s">
        <v>5477</v>
      </c>
    </row>
    <row r="5160" spans="1:1" x14ac:dyDescent="0.25">
      <c r="A5160" t="s">
        <v>5478</v>
      </c>
    </row>
    <row r="5161" spans="1:1" x14ac:dyDescent="0.25">
      <c r="A5161" t="s">
        <v>5479</v>
      </c>
    </row>
    <row r="5162" spans="1:1" x14ac:dyDescent="0.25">
      <c r="A5162" t="s">
        <v>2341</v>
      </c>
    </row>
    <row r="5163" spans="1:1" x14ac:dyDescent="0.25">
      <c r="A5163" t="s">
        <v>2343</v>
      </c>
    </row>
    <row r="5164" spans="1:1" x14ac:dyDescent="0.25">
      <c r="A5164" t="s">
        <v>5480</v>
      </c>
    </row>
    <row r="5165" spans="1:1" x14ac:dyDescent="0.25">
      <c r="A5165" t="s">
        <v>5481</v>
      </c>
    </row>
    <row r="5166" spans="1:1" x14ac:dyDescent="0.25">
      <c r="A5166" t="s">
        <v>5482</v>
      </c>
    </row>
    <row r="5167" spans="1:1" x14ac:dyDescent="0.25">
      <c r="A5167" t="s">
        <v>5483</v>
      </c>
    </row>
    <row r="5168" spans="1:1" x14ac:dyDescent="0.25">
      <c r="A5168" t="s">
        <v>5484</v>
      </c>
    </row>
    <row r="5169" spans="1:1" x14ac:dyDescent="0.25">
      <c r="A5169" t="s">
        <v>5485</v>
      </c>
    </row>
    <row r="5170" spans="1:1" x14ac:dyDescent="0.25">
      <c r="A5170" t="s">
        <v>5486</v>
      </c>
    </row>
    <row r="5171" spans="1:1" x14ac:dyDescent="0.25">
      <c r="A5171" t="s">
        <v>5487</v>
      </c>
    </row>
    <row r="5172" spans="1:1" x14ac:dyDescent="0.25">
      <c r="A5172" t="s">
        <v>5488</v>
      </c>
    </row>
    <row r="5173" spans="1:1" x14ac:dyDescent="0.25">
      <c r="A5173" t="s">
        <v>5489</v>
      </c>
    </row>
    <row r="5174" spans="1:1" x14ac:dyDescent="0.25">
      <c r="A5174" t="s">
        <v>5490</v>
      </c>
    </row>
    <row r="5175" spans="1:1" x14ac:dyDescent="0.25">
      <c r="A5175" t="s">
        <v>5491</v>
      </c>
    </row>
    <row r="5176" spans="1:1" x14ac:dyDescent="0.25">
      <c r="A5176" t="s">
        <v>5492</v>
      </c>
    </row>
    <row r="5177" spans="1:1" x14ac:dyDescent="0.25">
      <c r="A5177" t="s">
        <v>5493</v>
      </c>
    </row>
    <row r="5178" spans="1:1" x14ac:dyDescent="0.25">
      <c r="A5178" t="s">
        <v>5494</v>
      </c>
    </row>
    <row r="5179" spans="1:1" x14ac:dyDescent="0.25">
      <c r="A5179" t="s">
        <v>5495</v>
      </c>
    </row>
    <row r="5181" spans="1:1" x14ac:dyDescent="0.25">
      <c r="A5181" t="s">
        <v>5496</v>
      </c>
    </row>
    <row r="5182" spans="1:1" x14ac:dyDescent="0.25">
      <c r="A5182" t="s">
        <v>5497</v>
      </c>
    </row>
    <row r="5183" spans="1:1" x14ac:dyDescent="0.25">
      <c r="A5183" t="s">
        <v>5498</v>
      </c>
    </row>
    <row r="5184" spans="1:1" x14ac:dyDescent="0.25">
      <c r="A5184" t="s">
        <v>5499</v>
      </c>
    </row>
    <row r="5185" spans="1:2" x14ac:dyDescent="0.25">
      <c r="A5185" t="s">
        <v>5500</v>
      </c>
    </row>
    <row r="5186" spans="1:2" x14ac:dyDescent="0.25">
      <c r="A5186" t="s">
        <v>5501</v>
      </c>
    </row>
    <row r="5187" spans="1:2" x14ac:dyDescent="0.25">
      <c r="A5187" t="s">
        <v>5502</v>
      </c>
    </row>
    <row r="5188" spans="1:2" x14ac:dyDescent="0.25">
      <c r="A5188" t="s">
        <v>5503</v>
      </c>
    </row>
    <row r="5189" spans="1:2" x14ac:dyDescent="0.25">
      <c r="A5189" t="s">
        <v>5504</v>
      </c>
      <c r="B5189" t="s">
        <v>5505</v>
      </c>
    </row>
    <row r="5190" spans="1:2" x14ac:dyDescent="0.25">
      <c r="A5190" t="s">
        <v>5506</v>
      </c>
    </row>
    <row r="5191" spans="1:2" x14ac:dyDescent="0.25">
      <c r="A5191" t="s">
        <v>5507</v>
      </c>
    </row>
    <row r="5192" spans="1:2" x14ac:dyDescent="0.25">
      <c r="A5192" t="s">
        <v>5508</v>
      </c>
    </row>
    <row r="5193" spans="1:2" x14ac:dyDescent="0.25">
      <c r="A5193" t="s">
        <v>5509</v>
      </c>
    </row>
    <row r="5194" spans="1:2" x14ac:dyDescent="0.25">
      <c r="A5194" t="s">
        <v>5510</v>
      </c>
    </row>
    <row r="5195" spans="1:2" x14ac:dyDescent="0.25">
      <c r="A5195" t="s">
        <v>5511</v>
      </c>
    </row>
    <row r="5196" spans="1:2" x14ac:dyDescent="0.25">
      <c r="A5196" t="s">
        <v>5512</v>
      </c>
    </row>
    <row r="5197" spans="1:2" x14ac:dyDescent="0.25">
      <c r="A5197" t="s">
        <v>5513</v>
      </c>
    </row>
    <row r="5199" spans="1:2" x14ac:dyDescent="0.25">
      <c r="A5199" t="s">
        <v>5514</v>
      </c>
    </row>
    <row r="5200" spans="1:2" x14ac:dyDescent="0.25">
      <c r="A5200" t="s">
        <v>5515</v>
      </c>
      <c r="B5200" t="s">
        <v>5516</v>
      </c>
    </row>
    <row r="5201" spans="1:1" x14ac:dyDescent="0.25">
      <c r="A5201" t="s">
        <v>5517</v>
      </c>
    </row>
    <row r="5202" spans="1:1" x14ac:dyDescent="0.25">
      <c r="A5202" t="s">
        <v>5518</v>
      </c>
    </row>
    <row r="5203" spans="1:1" x14ac:dyDescent="0.25">
      <c r="A5203" t="s">
        <v>5519</v>
      </c>
    </row>
    <row r="5204" spans="1:1" x14ac:dyDescent="0.25">
      <c r="A5204" t="s">
        <v>5520</v>
      </c>
    </row>
    <row r="5205" spans="1:1" x14ac:dyDescent="0.25">
      <c r="A5205" t="s">
        <v>5521</v>
      </c>
    </row>
    <row r="5206" spans="1:1" x14ac:dyDescent="0.25">
      <c r="A5206" t="s">
        <v>5522</v>
      </c>
    </row>
    <row r="5207" spans="1:1" x14ac:dyDescent="0.25">
      <c r="A5207" t="s">
        <v>5523</v>
      </c>
    </row>
    <row r="5208" spans="1:1" x14ac:dyDescent="0.25">
      <c r="A5208" t="s">
        <v>5524</v>
      </c>
    </row>
    <row r="5209" spans="1:1" x14ac:dyDescent="0.25">
      <c r="A5209" t="s">
        <v>5525</v>
      </c>
    </row>
    <row r="5210" spans="1:1" x14ac:dyDescent="0.25">
      <c r="A5210" t="s">
        <v>5526</v>
      </c>
    </row>
    <row r="5211" spans="1:1" x14ac:dyDescent="0.25">
      <c r="A5211" t="s">
        <v>5527</v>
      </c>
    </row>
    <row r="5213" spans="1:1" x14ac:dyDescent="0.25">
      <c r="A5213" t="s">
        <v>3180</v>
      </c>
    </row>
    <row r="5215" spans="1:1" x14ac:dyDescent="0.25">
      <c r="A5215" t="s">
        <v>5528</v>
      </c>
    </row>
    <row r="5217" spans="1:1" x14ac:dyDescent="0.25">
      <c r="A5217" t="s">
        <v>5529</v>
      </c>
    </row>
    <row r="5219" spans="1:1" x14ac:dyDescent="0.25">
      <c r="A5219" t="s">
        <v>5530</v>
      </c>
    </row>
    <row r="5221" spans="1:1" x14ac:dyDescent="0.25">
      <c r="A5221" t="s">
        <v>5531</v>
      </c>
    </row>
    <row r="5222" spans="1:1" x14ac:dyDescent="0.25">
      <c r="A5222" t="s">
        <v>5532</v>
      </c>
    </row>
    <row r="5223" spans="1:1" x14ac:dyDescent="0.25">
      <c r="A5223" t="s">
        <v>5533</v>
      </c>
    </row>
    <row r="5224" spans="1:1" x14ac:dyDescent="0.25">
      <c r="A5224" t="s">
        <v>5534</v>
      </c>
    </row>
    <row r="5225" spans="1:1" x14ac:dyDescent="0.25">
      <c r="A5225" t="s">
        <v>2779</v>
      </c>
    </row>
    <row r="5226" spans="1:1" x14ac:dyDescent="0.25">
      <c r="A5226" t="s">
        <v>5535</v>
      </c>
    </row>
    <row r="5227" spans="1:1" x14ac:dyDescent="0.25">
      <c r="A5227" t="s">
        <v>5536</v>
      </c>
    </row>
    <row r="5228" spans="1:1" x14ac:dyDescent="0.25">
      <c r="A5228" t="s">
        <v>5537</v>
      </c>
    </row>
    <row r="5229" spans="1:1" x14ac:dyDescent="0.25">
      <c r="A5229" t="s">
        <v>5538</v>
      </c>
    </row>
    <row r="5230" spans="1:1" x14ac:dyDescent="0.25">
      <c r="A5230" t="s">
        <v>5539</v>
      </c>
    </row>
    <row r="5232" spans="1:1" x14ac:dyDescent="0.25">
      <c r="A5232" t="s">
        <v>1932</v>
      </c>
    </row>
    <row r="5233" spans="1:1" x14ac:dyDescent="0.25">
      <c r="A5233" t="s">
        <v>5540</v>
      </c>
    </row>
    <row r="5234" spans="1:1" x14ac:dyDescent="0.25">
      <c r="A5234" t="s">
        <v>5541</v>
      </c>
    </row>
    <row r="5235" spans="1:1" x14ac:dyDescent="0.25">
      <c r="A5235" t="s">
        <v>5542</v>
      </c>
    </row>
    <row r="5236" spans="1:1" x14ac:dyDescent="0.25">
      <c r="A5236" t="s">
        <v>5543</v>
      </c>
    </row>
    <row r="5237" spans="1:1" x14ac:dyDescent="0.25">
      <c r="A5237" t="s">
        <v>5544</v>
      </c>
    </row>
    <row r="5238" spans="1:1" x14ac:dyDescent="0.25">
      <c r="A5238" t="s">
        <v>5545</v>
      </c>
    </row>
    <row r="5239" spans="1:1" x14ac:dyDescent="0.25">
      <c r="A5239" t="s">
        <v>5546</v>
      </c>
    </row>
    <row r="5240" spans="1:1" x14ac:dyDescent="0.25">
      <c r="A5240" t="s">
        <v>5547</v>
      </c>
    </row>
    <row r="5241" spans="1:1" x14ac:dyDescent="0.25">
      <c r="A5241" t="s">
        <v>5548</v>
      </c>
    </row>
    <row r="5242" spans="1:1" x14ac:dyDescent="0.25">
      <c r="A5242" t="s">
        <v>5549</v>
      </c>
    </row>
    <row r="5243" spans="1:1" x14ac:dyDescent="0.25">
      <c r="A5243" t="s">
        <v>5550</v>
      </c>
    </row>
    <row r="5244" spans="1:1" x14ac:dyDescent="0.25">
      <c r="A5244" t="s">
        <v>5551</v>
      </c>
    </row>
    <row r="5245" spans="1:1" x14ac:dyDescent="0.25">
      <c r="A5245" t="s">
        <v>5552</v>
      </c>
    </row>
    <row r="5246" spans="1:1" x14ac:dyDescent="0.25">
      <c r="A5246" t="s">
        <v>5553</v>
      </c>
    </row>
    <row r="5247" spans="1:1" x14ac:dyDescent="0.25">
      <c r="A5247" t="s">
        <v>5554</v>
      </c>
    </row>
    <row r="5248" spans="1:1" x14ac:dyDescent="0.25">
      <c r="A5248" t="s">
        <v>5555</v>
      </c>
    </row>
    <row r="5249" spans="1:1" x14ac:dyDescent="0.25">
      <c r="A5249" t="s">
        <v>3208</v>
      </c>
    </row>
    <row r="5250" spans="1:1" x14ac:dyDescent="0.25">
      <c r="A5250" t="s">
        <v>5556</v>
      </c>
    </row>
    <row r="5251" spans="1:1" x14ac:dyDescent="0.25">
      <c r="A5251" t="s">
        <v>5557</v>
      </c>
    </row>
    <row r="5253" spans="1:1" x14ac:dyDescent="0.25">
      <c r="A5253" t="s">
        <v>5558</v>
      </c>
    </row>
    <row r="5255" spans="1:1" x14ac:dyDescent="0.25">
      <c r="A5255" t="s">
        <v>5559</v>
      </c>
    </row>
    <row r="5258" spans="1:1" x14ac:dyDescent="0.25">
      <c r="A5258" t="s">
        <v>5560</v>
      </c>
    </row>
    <row r="5260" spans="1:1" x14ac:dyDescent="0.25">
      <c r="A5260" t="s">
        <v>5561</v>
      </c>
    </row>
    <row r="5263" spans="1:1" x14ac:dyDescent="0.25">
      <c r="A5263" t="s">
        <v>5562</v>
      </c>
    </row>
    <row r="5264" spans="1:1" x14ac:dyDescent="0.25">
      <c r="A5264" t="s">
        <v>5563</v>
      </c>
    </row>
    <row r="5265" spans="1:1" x14ac:dyDescent="0.25">
      <c r="A5265" t="s">
        <v>5564</v>
      </c>
    </row>
    <row r="5266" spans="1:1" x14ac:dyDescent="0.25">
      <c r="A5266" t="s">
        <v>3162</v>
      </c>
    </row>
    <row r="5267" spans="1:1" x14ac:dyDescent="0.25">
      <c r="A5267" t="s">
        <v>5565</v>
      </c>
    </row>
    <row r="5268" spans="1:1" x14ac:dyDescent="0.25">
      <c r="A5268" t="s">
        <v>5566</v>
      </c>
    </row>
    <row r="5270" spans="1:1" x14ac:dyDescent="0.25">
      <c r="A5270" t="s">
        <v>5567</v>
      </c>
    </row>
    <row r="5271" spans="1:1" x14ac:dyDescent="0.25">
      <c r="A5271" t="s">
        <v>5568</v>
      </c>
    </row>
    <row r="5272" spans="1:1" x14ac:dyDescent="0.25">
      <c r="A5272" t="s">
        <v>5569</v>
      </c>
    </row>
    <row r="5273" spans="1:1" x14ac:dyDescent="0.25">
      <c r="A5273" t="s">
        <v>5570</v>
      </c>
    </row>
    <row r="5274" spans="1:1" x14ac:dyDescent="0.25">
      <c r="A5274" t="s">
        <v>5571</v>
      </c>
    </row>
    <row r="5275" spans="1:1" x14ac:dyDescent="0.25">
      <c r="A5275" t="s">
        <v>5572</v>
      </c>
    </row>
    <row r="5277" spans="1:1" x14ac:dyDescent="0.25">
      <c r="A5277" t="s">
        <v>5573</v>
      </c>
    </row>
    <row r="5278" spans="1:1" x14ac:dyDescent="0.25">
      <c r="A5278" t="s">
        <v>5574</v>
      </c>
    </row>
    <row r="5279" spans="1:1" x14ac:dyDescent="0.25">
      <c r="A5279" t="s">
        <v>5575</v>
      </c>
    </row>
    <row r="5280" spans="1:1" x14ac:dyDescent="0.25">
      <c r="A5280" t="s">
        <v>5576</v>
      </c>
    </row>
    <row r="5281" spans="1:1" x14ac:dyDescent="0.25">
      <c r="A5281" t="s">
        <v>5577</v>
      </c>
    </row>
    <row r="5282" spans="1:1" x14ac:dyDescent="0.25">
      <c r="A5282" t="s">
        <v>5578</v>
      </c>
    </row>
    <row r="5283" spans="1:1" x14ac:dyDescent="0.25">
      <c r="A5283" t="s">
        <v>5579</v>
      </c>
    </row>
    <row r="5284" spans="1:1" x14ac:dyDescent="0.25">
      <c r="A5284" t="s">
        <v>5580</v>
      </c>
    </row>
    <row r="5285" spans="1:1" x14ac:dyDescent="0.25">
      <c r="A5285" t="s">
        <v>5581</v>
      </c>
    </row>
    <row r="5286" spans="1:1" x14ac:dyDescent="0.25">
      <c r="A5286" t="s">
        <v>5582</v>
      </c>
    </row>
    <row r="5287" spans="1:1" x14ac:dyDescent="0.25">
      <c r="A5287" t="s">
        <v>5583</v>
      </c>
    </row>
    <row r="5288" spans="1:1" x14ac:dyDescent="0.25">
      <c r="A5288" t="s">
        <v>5584</v>
      </c>
    </row>
    <row r="5289" spans="1:1" x14ac:dyDescent="0.25">
      <c r="A5289" t="s">
        <v>5585</v>
      </c>
    </row>
    <row r="5290" spans="1:1" x14ac:dyDescent="0.25">
      <c r="A5290" t="s">
        <v>5586</v>
      </c>
    </row>
    <row r="5291" spans="1:1" x14ac:dyDescent="0.25">
      <c r="A5291" t="s">
        <v>5587</v>
      </c>
    </row>
    <row r="5292" spans="1:1" x14ac:dyDescent="0.25">
      <c r="A5292" t="s">
        <v>5588</v>
      </c>
    </row>
    <row r="5293" spans="1:1" x14ac:dyDescent="0.25">
      <c r="A5293" t="s">
        <v>5589</v>
      </c>
    </row>
    <row r="5294" spans="1:1" x14ac:dyDescent="0.25">
      <c r="A5294" t="s">
        <v>5590</v>
      </c>
    </row>
    <row r="5295" spans="1:1" x14ac:dyDescent="0.25">
      <c r="A5295" t="s">
        <v>5591</v>
      </c>
    </row>
    <row r="5296" spans="1:1" x14ac:dyDescent="0.25">
      <c r="A5296" t="s">
        <v>5592</v>
      </c>
    </row>
    <row r="5297" spans="1:1" x14ac:dyDescent="0.25">
      <c r="A5297" t="s">
        <v>5593</v>
      </c>
    </row>
    <row r="5298" spans="1:1" x14ac:dyDescent="0.25">
      <c r="A5298" t="s">
        <v>5594</v>
      </c>
    </row>
    <row r="5299" spans="1:1" x14ac:dyDescent="0.25">
      <c r="A5299" t="s">
        <v>5595</v>
      </c>
    </row>
    <row r="5300" spans="1:1" x14ac:dyDescent="0.25">
      <c r="A5300" t="s">
        <v>2566</v>
      </c>
    </row>
    <row r="5301" spans="1:1" x14ac:dyDescent="0.25">
      <c r="A5301" t="s">
        <v>2567</v>
      </c>
    </row>
    <row r="5303" spans="1:1" x14ac:dyDescent="0.25">
      <c r="A5303" t="s">
        <v>2568</v>
      </c>
    </row>
    <row r="5305" spans="1:1" x14ac:dyDescent="0.25">
      <c r="A5305" t="s">
        <v>2569</v>
      </c>
    </row>
    <row r="5307" spans="1:1" x14ac:dyDescent="0.25">
      <c r="A5307" t="s">
        <v>5596</v>
      </c>
    </row>
    <row r="5309" spans="1:1" x14ac:dyDescent="0.25">
      <c r="A5309" t="s">
        <v>2571</v>
      </c>
    </row>
    <row r="5310" spans="1:1" x14ac:dyDescent="0.25">
      <c r="A5310" t="s">
        <v>2572</v>
      </c>
    </row>
    <row r="5311" spans="1:1" x14ac:dyDescent="0.25">
      <c r="A5311" t="s">
        <v>2573</v>
      </c>
    </row>
    <row r="5312" spans="1:1" x14ac:dyDescent="0.25">
      <c r="A5312" t="s">
        <v>2574</v>
      </c>
    </row>
    <row r="5313" spans="1:1" x14ac:dyDescent="0.25">
      <c r="A5313" t="s">
        <v>2575</v>
      </c>
    </row>
    <row r="5314" spans="1:1" x14ac:dyDescent="0.25">
      <c r="A5314" t="s">
        <v>2576</v>
      </c>
    </row>
    <row r="5315" spans="1:1" x14ac:dyDescent="0.25">
      <c r="A5315" t="s">
        <v>2577</v>
      </c>
    </row>
    <row r="5316" spans="1:1" x14ac:dyDescent="0.25">
      <c r="A5316" t="s">
        <v>2578</v>
      </c>
    </row>
    <row r="5317" spans="1:1" x14ac:dyDescent="0.25">
      <c r="A5317" t="s">
        <v>5597</v>
      </c>
    </row>
    <row r="5318" spans="1:1" x14ac:dyDescent="0.25">
      <c r="A5318" t="s">
        <v>5598</v>
      </c>
    </row>
    <row r="5319" spans="1:1" x14ac:dyDescent="0.25">
      <c r="A5319" t="s">
        <v>2581</v>
      </c>
    </row>
    <row r="5320" spans="1:1" x14ac:dyDescent="0.25">
      <c r="A5320" t="s">
        <v>2582</v>
      </c>
    </row>
    <row r="5321" spans="1:1" x14ac:dyDescent="0.25">
      <c r="A5321" t="s">
        <v>2583</v>
      </c>
    </row>
    <row r="5322" spans="1:1" x14ac:dyDescent="0.25">
      <c r="A5322" t="s">
        <v>2584</v>
      </c>
    </row>
    <row r="5323" spans="1:1" x14ac:dyDescent="0.25">
      <c r="A5323" t="s">
        <v>2585</v>
      </c>
    </row>
    <row r="5324" spans="1:1" x14ac:dyDescent="0.25">
      <c r="A5324" t="s">
        <v>5599</v>
      </c>
    </row>
    <row r="5325" spans="1:1" x14ac:dyDescent="0.25">
      <c r="A5325" t="s">
        <v>2587</v>
      </c>
    </row>
    <row r="5326" spans="1:1" x14ac:dyDescent="0.25">
      <c r="A5326" t="s">
        <v>2588</v>
      </c>
    </row>
    <row r="5327" spans="1:1" x14ac:dyDescent="0.25">
      <c r="A5327" t="s">
        <v>2589</v>
      </c>
    </row>
    <row r="5328" spans="1:1" x14ac:dyDescent="0.25">
      <c r="A5328" t="s">
        <v>5600</v>
      </c>
    </row>
    <row r="5329" spans="1:1" x14ac:dyDescent="0.25">
      <c r="A5329" t="s">
        <v>2591</v>
      </c>
    </row>
    <row r="5331" spans="1:1" x14ac:dyDescent="0.25">
      <c r="A5331" t="s">
        <v>2592</v>
      </c>
    </row>
    <row r="5333" spans="1:1" x14ac:dyDescent="0.25">
      <c r="A5333" t="s">
        <v>2593</v>
      </c>
    </row>
    <row r="5334" spans="1:1" x14ac:dyDescent="0.25">
      <c r="A5334" t="s">
        <v>2594</v>
      </c>
    </row>
    <row r="5335" spans="1:1" x14ac:dyDescent="0.25">
      <c r="A5335" t="s">
        <v>2595</v>
      </c>
    </row>
    <row r="5336" spans="1:1" x14ac:dyDescent="0.25">
      <c r="A5336" t="s">
        <v>2596</v>
      </c>
    </row>
    <row r="5337" spans="1:1" x14ac:dyDescent="0.25">
      <c r="A5337" t="s">
        <v>2597</v>
      </c>
    </row>
    <row r="5338" spans="1:1" x14ac:dyDescent="0.25">
      <c r="A5338" t="s">
        <v>2598</v>
      </c>
    </row>
    <row r="5339" spans="1:1" x14ac:dyDescent="0.25">
      <c r="A5339" t="s">
        <v>2599</v>
      </c>
    </row>
    <row r="5340" spans="1:1" x14ac:dyDescent="0.25">
      <c r="A5340" t="s">
        <v>2600</v>
      </c>
    </row>
    <row r="5342" spans="1:1" x14ac:dyDescent="0.25">
      <c r="A5342" t="s">
        <v>2601</v>
      </c>
    </row>
    <row r="5343" spans="1:1" x14ac:dyDescent="0.25">
      <c r="A5343" t="s">
        <v>2602</v>
      </c>
    </row>
    <row r="5344" spans="1:1" x14ac:dyDescent="0.25">
      <c r="A5344" t="s">
        <v>2603</v>
      </c>
    </row>
    <row r="5345" spans="1:1" x14ac:dyDescent="0.25">
      <c r="A5345" t="s">
        <v>2604</v>
      </c>
    </row>
    <row r="5346" spans="1:1" x14ac:dyDescent="0.25">
      <c r="A5346" t="s">
        <v>5601</v>
      </c>
    </row>
    <row r="5347" spans="1:1" x14ac:dyDescent="0.25">
      <c r="A5347" t="s">
        <v>5602</v>
      </c>
    </row>
    <row r="5349" spans="1:1" x14ac:dyDescent="0.25">
      <c r="A5349" t="s">
        <v>5603</v>
      </c>
    </row>
    <row r="5351" spans="1:1" x14ac:dyDescent="0.25">
      <c r="A5351" t="s">
        <v>5604</v>
      </c>
    </row>
    <row r="5353" spans="1:1" x14ac:dyDescent="0.25">
      <c r="A5353" t="s">
        <v>5605</v>
      </c>
    </row>
    <row r="5355" spans="1:1" x14ac:dyDescent="0.25">
      <c r="A5355" t="s">
        <v>5606</v>
      </c>
    </row>
    <row r="5356" spans="1:1" x14ac:dyDescent="0.25">
      <c r="A5356" t="s">
        <v>5607</v>
      </c>
    </row>
    <row r="5357" spans="1:1" x14ac:dyDescent="0.25">
      <c r="A5357" t="s">
        <v>5608</v>
      </c>
    </row>
    <row r="5358" spans="1:1" x14ac:dyDescent="0.25">
      <c r="A5358" t="s">
        <v>5609</v>
      </c>
    </row>
    <row r="5359" spans="1:1" x14ac:dyDescent="0.25">
      <c r="A5359" t="s">
        <v>5610</v>
      </c>
    </row>
    <row r="5360" spans="1:1" x14ac:dyDescent="0.25">
      <c r="A5360" t="s">
        <v>5611</v>
      </c>
    </row>
    <row r="5361" spans="1:2" x14ac:dyDescent="0.25">
      <c r="A5361" t="s">
        <v>5612</v>
      </c>
    </row>
    <row r="5362" spans="1:2" x14ac:dyDescent="0.25">
      <c r="A5362" t="s">
        <v>5613</v>
      </c>
    </row>
    <row r="5364" spans="1:2" x14ac:dyDescent="0.25">
      <c r="A5364" t="s">
        <v>1055</v>
      </c>
    </row>
    <row r="5365" spans="1:2" x14ac:dyDescent="0.25">
      <c r="A5365" t="s">
        <v>5614</v>
      </c>
      <c r="B5365" t="s">
        <v>5615</v>
      </c>
    </row>
    <row r="5366" spans="1:2" x14ac:dyDescent="0.25">
      <c r="A5366" t="s">
        <v>2015</v>
      </c>
    </row>
    <row r="5367" spans="1:2" x14ac:dyDescent="0.25">
      <c r="A5367" t="s">
        <v>5616</v>
      </c>
    </row>
    <row r="5368" spans="1:2" x14ac:dyDescent="0.25">
      <c r="A5368" t="s">
        <v>5617</v>
      </c>
    </row>
    <row r="5369" spans="1:2" x14ac:dyDescent="0.25">
      <c r="A5369" t="s">
        <v>5618</v>
      </c>
    </row>
    <row r="5370" spans="1:2" x14ac:dyDescent="0.25">
      <c r="A5370" t="s">
        <v>5619</v>
      </c>
    </row>
    <row r="5371" spans="1:2" x14ac:dyDescent="0.25">
      <c r="A5371" t="s">
        <v>5620</v>
      </c>
    </row>
    <row r="5372" spans="1:2" x14ac:dyDescent="0.25">
      <c r="A5372" t="s">
        <v>5621</v>
      </c>
    </row>
    <row r="5373" spans="1:2" x14ac:dyDescent="0.25">
      <c r="A5373" t="s">
        <v>5622</v>
      </c>
    </row>
    <row r="5374" spans="1:2" x14ac:dyDescent="0.25">
      <c r="A5374" t="s">
        <v>5623</v>
      </c>
    </row>
    <row r="5375" spans="1:2" x14ac:dyDescent="0.25">
      <c r="A5375" t="s">
        <v>5624</v>
      </c>
    </row>
    <row r="5376" spans="1:2" x14ac:dyDescent="0.25">
      <c r="A5376" t="s">
        <v>5625</v>
      </c>
    </row>
    <row r="5377" spans="1:1" x14ac:dyDescent="0.25">
      <c r="A5377" t="s">
        <v>1941</v>
      </c>
    </row>
    <row r="5378" spans="1:1" x14ac:dyDescent="0.25">
      <c r="A5378" t="s">
        <v>5626</v>
      </c>
    </row>
    <row r="5379" spans="1:1" x14ac:dyDescent="0.25">
      <c r="A5379" t="s">
        <v>5627</v>
      </c>
    </row>
    <row r="5380" spans="1:1" x14ac:dyDescent="0.25">
      <c r="A5380" t="s">
        <v>5628</v>
      </c>
    </row>
    <row r="5381" spans="1:1" x14ac:dyDescent="0.25">
      <c r="A5381" t="s">
        <v>5629</v>
      </c>
    </row>
    <row r="5382" spans="1:1" x14ac:dyDescent="0.25">
      <c r="A5382" t="s">
        <v>5630</v>
      </c>
    </row>
    <row r="5383" spans="1:1" x14ac:dyDescent="0.25">
      <c r="A5383" t="s">
        <v>5631</v>
      </c>
    </row>
    <row r="5384" spans="1:1" x14ac:dyDescent="0.25">
      <c r="A5384" t="s">
        <v>5632</v>
      </c>
    </row>
    <row r="5385" spans="1:1" x14ac:dyDescent="0.25">
      <c r="A5385" t="s">
        <v>5633</v>
      </c>
    </row>
    <row r="5386" spans="1:1" x14ac:dyDescent="0.25">
      <c r="A5386" t="s">
        <v>2769</v>
      </c>
    </row>
    <row r="5388" spans="1:1" x14ac:dyDescent="0.25">
      <c r="A5388" t="s">
        <v>5634</v>
      </c>
    </row>
    <row r="5390" spans="1:1" x14ac:dyDescent="0.25">
      <c r="A5390" t="s">
        <v>5635</v>
      </c>
    </row>
    <row r="5392" spans="1:1" x14ac:dyDescent="0.25">
      <c r="A5392" t="s">
        <v>3308</v>
      </c>
    </row>
    <row r="5394" spans="1:1" x14ac:dyDescent="0.25">
      <c r="A5394" t="s">
        <v>3309</v>
      </c>
    </row>
    <row r="5396" spans="1:1" x14ac:dyDescent="0.25">
      <c r="A5396" t="s">
        <v>3310</v>
      </c>
    </row>
    <row r="5397" spans="1:1" x14ac:dyDescent="0.25">
      <c r="A5397" t="s">
        <v>5636</v>
      </c>
    </row>
    <row r="5398" spans="1:1" x14ac:dyDescent="0.25">
      <c r="A5398" t="s">
        <v>5637</v>
      </c>
    </row>
    <row r="5399" spans="1:1" x14ac:dyDescent="0.25">
      <c r="A5399" t="s">
        <v>5638</v>
      </c>
    </row>
    <row r="5400" spans="1:1" x14ac:dyDescent="0.25">
      <c r="A5400" t="s">
        <v>5639</v>
      </c>
    </row>
    <row r="5402" spans="1:1" x14ac:dyDescent="0.25">
      <c r="A5402" t="s">
        <v>5640</v>
      </c>
    </row>
    <row r="5403" spans="1:1" x14ac:dyDescent="0.25">
      <c r="A5403" t="s">
        <v>1120</v>
      </c>
    </row>
    <row r="5405" spans="1:1" x14ac:dyDescent="0.25">
      <c r="A5405" t="s">
        <v>5641</v>
      </c>
    </row>
    <row r="5406" spans="1:1" x14ac:dyDescent="0.25">
      <c r="A5406" t="s">
        <v>5642</v>
      </c>
    </row>
    <row r="5408" spans="1:1" x14ac:dyDescent="0.25">
      <c r="A5408" t="s">
        <v>5643</v>
      </c>
    </row>
    <row r="5409" spans="1:1" x14ac:dyDescent="0.25">
      <c r="A5409" t="s">
        <v>5644</v>
      </c>
    </row>
    <row r="5411" spans="1:1" x14ac:dyDescent="0.25">
      <c r="A5411" t="s">
        <v>5645</v>
      </c>
    </row>
    <row r="5412" spans="1:1" x14ac:dyDescent="0.25">
      <c r="A5412" t="s">
        <v>5646</v>
      </c>
    </row>
    <row r="5414" spans="1:1" x14ac:dyDescent="0.25">
      <c r="A5414" t="s">
        <v>5183</v>
      </c>
    </row>
    <row r="5415" spans="1:1" x14ac:dyDescent="0.25">
      <c r="A5415" t="s">
        <v>5647</v>
      </c>
    </row>
    <row r="5417" spans="1:1" x14ac:dyDescent="0.25">
      <c r="A5417" t="s">
        <v>2569</v>
      </c>
    </row>
    <row r="5418" spans="1:1" x14ac:dyDescent="0.25">
      <c r="A5418" t="s">
        <v>5648</v>
      </c>
    </row>
    <row r="5420" spans="1:1" x14ac:dyDescent="0.25">
      <c r="A5420" t="s">
        <v>1123</v>
      </c>
    </row>
    <row r="5422" spans="1:1" x14ac:dyDescent="0.25">
      <c r="A5422" t="s">
        <v>5649</v>
      </c>
    </row>
    <row r="5424" spans="1:1" x14ac:dyDescent="0.25">
      <c r="A5424" t="s">
        <v>5650</v>
      </c>
    </row>
    <row r="5426" spans="1:1" x14ac:dyDescent="0.25">
      <c r="A5426" t="s">
        <v>5651</v>
      </c>
    </row>
    <row r="5428" spans="1:1" x14ac:dyDescent="0.25">
      <c r="A5428" t="s">
        <v>5652</v>
      </c>
    </row>
    <row r="5429" spans="1:1" x14ac:dyDescent="0.25">
      <c r="A5429" t="s">
        <v>5653</v>
      </c>
    </row>
    <row r="5430" spans="1:1" x14ac:dyDescent="0.25">
      <c r="A5430" t="s">
        <v>5654</v>
      </c>
    </row>
    <row r="5431" spans="1:1" x14ac:dyDescent="0.25">
      <c r="A5431" t="s">
        <v>5655</v>
      </c>
    </row>
    <row r="5432" spans="1:1" x14ac:dyDescent="0.25">
      <c r="A5432" t="s">
        <v>5656</v>
      </c>
    </row>
    <row r="5433" spans="1:1" x14ac:dyDescent="0.25">
      <c r="A5433" t="s">
        <v>5657</v>
      </c>
    </row>
    <row r="5434" spans="1:1" x14ac:dyDescent="0.25">
      <c r="A5434" t="s">
        <v>5658</v>
      </c>
    </row>
    <row r="5436" spans="1:1" x14ac:dyDescent="0.25">
      <c r="A5436" t="s">
        <v>5659</v>
      </c>
    </row>
    <row r="5437" spans="1:1" x14ac:dyDescent="0.25">
      <c r="A5437" t="s">
        <v>5660</v>
      </c>
    </row>
    <row r="5438" spans="1:1" x14ac:dyDescent="0.25">
      <c r="A5438" t="s">
        <v>5661</v>
      </c>
    </row>
    <row r="5439" spans="1:1" x14ac:dyDescent="0.25">
      <c r="A5439" t="s">
        <v>5662</v>
      </c>
    </row>
    <row r="5440" spans="1:1" x14ac:dyDescent="0.25">
      <c r="A5440" t="s">
        <v>5663</v>
      </c>
    </row>
    <row r="5441" spans="1:1" x14ac:dyDescent="0.25">
      <c r="A5441" t="s">
        <v>5664</v>
      </c>
    </row>
    <row r="5442" spans="1:1" x14ac:dyDescent="0.25">
      <c r="A5442" t="s">
        <v>5665</v>
      </c>
    </row>
    <row r="5444" spans="1:1" x14ac:dyDescent="0.25">
      <c r="A5444" t="s">
        <v>5666</v>
      </c>
    </row>
    <row r="5445" spans="1:1" x14ac:dyDescent="0.25">
      <c r="A5445" t="s">
        <v>5667</v>
      </c>
    </row>
    <row r="5446" spans="1:1" x14ac:dyDescent="0.25">
      <c r="A5446" t="s">
        <v>5668</v>
      </c>
    </row>
    <row r="5447" spans="1:1" x14ac:dyDescent="0.25">
      <c r="A5447" t="s">
        <v>5669</v>
      </c>
    </row>
    <row r="5448" spans="1:1" x14ac:dyDescent="0.25">
      <c r="A5448" t="s">
        <v>5670</v>
      </c>
    </row>
    <row r="5449" spans="1:1" x14ac:dyDescent="0.25">
      <c r="A5449" t="s">
        <v>5671</v>
      </c>
    </row>
    <row r="5450" spans="1:1" x14ac:dyDescent="0.25">
      <c r="A5450" t="s">
        <v>5672</v>
      </c>
    </row>
    <row r="5451" spans="1:1" x14ac:dyDescent="0.25">
      <c r="A5451" t="s">
        <v>5673</v>
      </c>
    </row>
    <row r="5453" spans="1:1" x14ac:dyDescent="0.25">
      <c r="A5453" t="s">
        <v>5674</v>
      </c>
    </row>
    <row r="5455" spans="1:1" x14ac:dyDescent="0.25">
      <c r="A5455" t="s">
        <v>5675</v>
      </c>
    </row>
    <row r="5457" spans="1:1" x14ac:dyDescent="0.25">
      <c r="A5457" t="s">
        <v>5676</v>
      </c>
    </row>
    <row r="5459" spans="1:1" x14ac:dyDescent="0.25">
      <c r="A5459" t="s">
        <v>5677</v>
      </c>
    </row>
    <row r="5461" spans="1:1" x14ac:dyDescent="0.25">
      <c r="A5461" t="s">
        <v>5678</v>
      </c>
    </row>
    <row r="5463" spans="1:1" x14ac:dyDescent="0.25">
      <c r="A5463" t="s">
        <v>2769</v>
      </c>
    </row>
    <row r="5465" spans="1:1" x14ac:dyDescent="0.25">
      <c r="A5465" t="s">
        <v>5679</v>
      </c>
    </row>
    <row r="5466" spans="1:1" x14ac:dyDescent="0.25">
      <c r="A5466" t="s">
        <v>5680</v>
      </c>
    </row>
    <row r="5467" spans="1:1" x14ac:dyDescent="0.25">
      <c r="A5467" t="s">
        <v>5681</v>
      </c>
    </row>
    <row r="5469" spans="1:1" x14ac:dyDescent="0.25">
      <c r="A5469" t="s">
        <v>5682</v>
      </c>
    </row>
    <row r="5471" spans="1:1" x14ac:dyDescent="0.25">
      <c r="A5471" t="s">
        <v>5683</v>
      </c>
    </row>
    <row r="5473" spans="1:1" x14ac:dyDescent="0.25">
      <c r="A5473" t="s">
        <v>5684</v>
      </c>
    </row>
    <row r="5475" spans="1:1" x14ac:dyDescent="0.25">
      <c r="A5475" t="s">
        <v>5685</v>
      </c>
    </row>
    <row r="5477" spans="1:1" x14ac:dyDescent="0.25">
      <c r="A5477" t="s">
        <v>5686</v>
      </c>
    </row>
    <row r="5478" spans="1:1" x14ac:dyDescent="0.25">
      <c r="A5478" t="s">
        <v>5687</v>
      </c>
    </row>
    <row r="5479" spans="1:1" x14ac:dyDescent="0.25">
      <c r="A5479" t="s">
        <v>5688</v>
      </c>
    </row>
    <row r="5480" spans="1:1" x14ac:dyDescent="0.25">
      <c r="A5480" t="s">
        <v>5689</v>
      </c>
    </row>
    <row r="5481" spans="1:1" x14ac:dyDescent="0.25">
      <c r="A5481" t="s">
        <v>5690</v>
      </c>
    </row>
    <row r="5482" spans="1:1" x14ac:dyDescent="0.25">
      <c r="A5482" t="s">
        <v>5691</v>
      </c>
    </row>
    <row r="5483" spans="1:1" x14ac:dyDescent="0.25">
      <c r="A5483" t="s">
        <v>5692</v>
      </c>
    </row>
    <row r="5484" spans="1:1" x14ac:dyDescent="0.25">
      <c r="A5484" t="s">
        <v>5693</v>
      </c>
    </row>
    <row r="5485" spans="1:1" x14ac:dyDescent="0.25">
      <c r="A5485" t="s">
        <v>5694</v>
      </c>
    </row>
    <row r="5486" spans="1:1" x14ac:dyDescent="0.25">
      <c r="A5486" t="s">
        <v>5695</v>
      </c>
    </row>
    <row r="5487" spans="1:1" x14ac:dyDescent="0.25">
      <c r="A5487" t="s">
        <v>5696</v>
      </c>
    </row>
    <row r="5488" spans="1:1" x14ac:dyDescent="0.25">
      <c r="A5488" t="s">
        <v>5697</v>
      </c>
    </row>
    <row r="5489" spans="1:1" x14ac:dyDescent="0.25">
      <c r="A5489" t="s">
        <v>5698</v>
      </c>
    </row>
    <row r="5490" spans="1:1" x14ac:dyDescent="0.25">
      <c r="A5490" t="s">
        <v>5699</v>
      </c>
    </row>
    <row r="5491" spans="1:1" x14ac:dyDescent="0.25">
      <c r="A5491" t="s">
        <v>5700</v>
      </c>
    </row>
    <row r="5492" spans="1:1" x14ac:dyDescent="0.25">
      <c r="A5492" t="s">
        <v>5701</v>
      </c>
    </row>
    <row r="5493" spans="1:1" x14ac:dyDescent="0.25">
      <c r="A5493" t="s">
        <v>5702</v>
      </c>
    </row>
    <row r="5494" spans="1:1" x14ac:dyDescent="0.25">
      <c r="A5494" t="s">
        <v>5703</v>
      </c>
    </row>
    <row r="5495" spans="1:1" x14ac:dyDescent="0.25">
      <c r="A5495" t="s">
        <v>5704</v>
      </c>
    </row>
    <row r="5496" spans="1:1" x14ac:dyDescent="0.25">
      <c r="A5496" t="s">
        <v>5705</v>
      </c>
    </row>
    <row r="5497" spans="1:1" x14ac:dyDescent="0.25">
      <c r="A5497" t="s">
        <v>3014</v>
      </c>
    </row>
    <row r="5498" spans="1:1" x14ac:dyDescent="0.25">
      <c r="A5498" t="s">
        <v>5706</v>
      </c>
    </row>
    <row r="5499" spans="1:1" x14ac:dyDescent="0.25">
      <c r="A5499" t="s">
        <v>5707</v>
      </c>
    </row>
    <row r="5500" spans="1:1" x14ac:dyDescent="0.25">
      <c r="A5500" t="s">
        <v>5708</v>
      </c>
    </row>
    <row r="5501" spans="1:1" x14ac:dyDescent="0.25">
      <c r="A5501" t="s">
        <v>5709</v>
      </c>
    </row>
    <row r="5502" spans="1:1" x14ac:dyDescent="0.25">
      <c r="A5502" t="s">
        <v>5710</v>
      </c>
    </row>
    <row r="5503" spans="1:1" x14ac:dyDescent="0.25">
      <c r="A5503" t="s">
        <v>5711</v>
      </c>
    </row>
    <row r="5504" spans="1:1" x14ac:dyDescent="0.25">
      <c r="A5504" t="s">
        <v>5712</v>
      </c>
    </row>
    <row r="5505" spans="1:1" x14ac:dyDescent="0.25">
      <c r="A5505" t="s">
        <v>2788</v>
      </c>
    </row>
    <row r="5506" spans="1:1" x14ac:dyDescent="0.25">
      <c r="A5506" t="s">
        <v>5713</v>
      </c>
    </row>
    <row r="5507" spans="1:1" x14ac:dyDescent="0.25">
      <c r="A5507" t="s">
        <v>5714</v>
      </c>
    </row>
    <row r="5508" spans="1:1" x14ac:dyDescent="0.25">
      <c r="A5508" t="s">
        <v>5715</v>
      </c>
    </row>
    <row r="5509" spans="1:1" x14ac:dyDescent="0.25">
      <c r="A5509" t="s">
        <v>5716</v>
      </c>
    </row>
    <row r="5510" spans="1:1" x14ac:dyDescent="0.25">
      <c r="A5510" t="s">
        <v>5717</v>
      </c>
    </row>
    <row r="5511" spans="1:1" x14ac:dyDescent="0.25">
      <c r="A5511" t="s">
        <v>5718</v>
      </c>
    </row>
    <row r="5512" spans="1:1" x14ac:dyDescent="0.25">
      <c r="A5512" t="s">
        <v>5719</v>
      </c>
    </row>
    <row r="5513" spans="1:1" x14ac:dyDescent="0.25">
      <c r="A5513" t="s">
        <v>5720</v>
      </c>
    </row>
    <row r="5514" spans="1:1" x14ac:dyDescent="0.25">
      <c r="A5514" t="s">
        <v>5721</v>
      </c>
    </row>
    <row r="5515" spans="1:1" x14ac:dyDescent="0.25">
      <c r="A5515" t="s">
        <v>5722</v>
      </c>
    </row>
    <row r="5517" spans="1:1" x14ac:dyDescent="0.25">
      <c r="A5517" t="s">
        <v>5723</v>
      </c>
    </row>
    <row r="5519" spans="1:1" x14ac:dyDescent="0.25">
      <c r="A5519" t="s">
        <v>5724</v>
      </c>
    </row>
    <row r="5520" spans="1:1" x14ac:dyDescent="0.25">
      <c r="A5520" t="s">
        <v>5725</v>
      </c>
    </row>
    <row r="5522" spans="1:1" x14ac:dyDescent="0.25">
      <c r="A5522" t="s">
        <v>5726</v>
      </c>
    </row>
    <row r="5524" spans="1:1" x14ac:dyDescent="0.25">
      <c r="A5524" t="s">
        <v>5727</v>
      </c>
    </row>
    <row r="5525" spans="1:1" x14ac:dyDescent="0.25">
      <c r="A5525" t="s">
        <v>5728</v>
      </c>
    </row>
    <row r="5526" spans="1:1" x14ac:dyDescent="0.25">
      <c r="A5526" t="s">
        <v>5729</v>
      </c>
    </row>
    <row r="5527" spans="1:1" x14ac:dyDescent="0.25">
      <c r="A5527" t="s">
        <v>5730</v>
      </c>
    </row>
    <row r="5528" spans="1:1" x14ac:dyDescent="0.25">
      <c r="A5528" t="s">
        <v>5731</v>
      </c>
    </row>
    <row r="5529" spans="1:1" x14ac:dyDescent="0.25">
      <c r="A5529" t="s">
        <v>5732</v>
      </c>
    </row>
    <row r="5530" spans="1:1" x14ac:dyDescent="0.25">
      <c r="A5530" t="s">
        <v>5733</v>
      </c>
    </row>
    <row r="5531" spans="1:1" x14ac:dyDescent="0.25">
      <c r="A5531" t="s">
        <v>5734</v>
      </c>
    </row>
    <row r="5532" spans="1:1" x14ac:dyDescent="0.25">
      <c r="A5532" t="s">
        <v>5735</v>
      </c>
    </row>
    <row r="5533" spans="1:1" x14ac:dyDescent="0.25">
      <c r="A5533" t="s">
        <v>5736</v>
      </c>
    </row>
    <row r="5534" spans="1:1" x14ac:dyDescent="0.25">
      <c r="A5534" t="s">
        <v>5737</v>
      </c>
    </row>
    <row r="5535" spans="1:1" x14ac:dyDescent="0.25">
      <c r="A5535" t="s">
        <v>5738</v>
      </c>
    </row>
    <row r="5536" spans="1:1" x14ac:dyDescent="0.25">
      <c r="A5536" t="s">
        <v>5739</v>
      </c>
    </row>
    <row r="5537" spans="1:1" x14ac:dyDescent="0.25">
      <c r="A5537" t="s">
        <v>5740</v>
      </c>
    </row>
    <row r="5538" spans="1:1" x14ac:dyDescent="0.25">
      <c r="A5538" t="s">
        <v>5741</v>
      </c>
    </row>
    <row r="5539" spans="1:1" x14ac:dyDescent="0.25">
      <c r="A5539" t="s">
        <v>5742</v>
      </c>
    </row>
    <row r="5540" spans="1:1" x14ac:dyDescent="0.25">
      <c r="A5540" t="s">
        <v>5743</v>
      </c>
    </row>
    <row r="5541" spans="1:1" x14ac:dyDescent="0.25">
      <c r="A5541" t="s">
        <v>5744</v>
      </c>
    </row>
    <row r="5542" spans="1:1" x14ac:dyDescent="0.25">
      <c r="A5542" t="s">
        <v>5745</v>
      </c>
    </row>
    <row r="5543" spans="1:1" x14ac:dyDescent="0.25">
      <c r="A5543" t="s">
        <v>5746</v>
      </c>
    </row>
    <row r="5544" spans="1:1" x14ac:dyDescent="0.25">
      <c r="A5544" t="s">
        <v>5747</v>
      </c>
    </row>
    <row r="5545" spans="1:1" x14ac:dyDescent="0.25">
      <c r="A5545" t="s">
        <v>5748</v>
      </c>
    </row>
    <row r="5546" spans="1:1" x14ac:dyDescent="0.25">
      <c r="A5546" t="s">
        <v>5749</v>
      </c>
    </row>
    <row r="5547" spans="1:1" x14ac:dyDescent="0.25">
      <c r="A5547" t="s">
        <v>5750</v>
      </c>
    </row>
    <row r="5548" spans="1:1" x14ac:dyDescent="0.25">
      <c r="A5548" t="s">
        <v>5751</v>
      </c>
    </row>
    <row r="5549" spans="1:1" x14ac:dyDescent="0.25">
      <c r="A5549" t="s">
        <v>5752</v>
      </c>
    </row>
    <row r="5550" spans="1:1" x14ac:dyDescent="0.25">
      <c r="A5550" t="s">
        <v>5753</v>
      </c>
    </row>
    <row r="5551" spans="1:1" x14ac:dyDescent="0.25">
      <c r="A5551" t="s">
        <v>5754</v>
      </c>
    </row>
    <row r="5553" spans="1:1" x14ac:dyDescent="0.25">
      <c r="A5553" t="s">
        <v>5755</v>
      </c>
    </row>
    <row r="5554" spans="1:1" x14ac:dyDescent="0.25">
      <c r="A5554" t="s">
        <v>5756</v>
      </c>
    </row>
    <row r="5556" spans="1:1" x14ac:dyDescent="0.25">
      <c r="A5556" t="s">
        <v>5757</v>
      </c>
    </row>
    <row r="5557" spans="1:1" x14ac:dyDescent="0.25">
      <c r="A5557" t="s">
        <v>5758</v>
      </c>
    </row>
    <row r="5558" spans="1:1" x14ac:dyDescent="0.25">
      <c r="A5558" t="s">
        <v>5759</v>
      </c>
    </row>
    <row r="5560" spans="1:1" x14ac:dyDescent="0.25">
      <c r="A5560" t="s">
        <v>3831</v>
      </c>
    </row>
    <row r="5562" spans="1:1" x14ac:dyDescent="0.25">
      <c r="A5562" t="s">
        <v>5760</v>
      </c>
    </row>
    <row r="5564" spans="1:1" x14ac:dyDescent="0.25">
      <c r="A5564" t="s">
        <v>5761</v>
      </c>
    </row>
    <row r="5566" spans="1:1" x14ac:dyDescent="0.25">
      <c r="A5566" t="s">
        <v>5762</v>
      </c>
    </row>
    <row r="5568" spans="1:1" x14ac:dyDescent="0.25">
      <c r="A5568" t="s">
        <v>5763</v>
      </c>
    </row>
    <row r="5570" spans="1:1" x14ac:dyDescent="0.25">
      <c r="A5570" t="s">
        <v>5764</v>
      </c>
    </row>
    <row r="5572" spans="1:1" x14ac:dyDescent="0.25">
      <c r="A5572" t="s">
        <v>5765</v>
      </c>
    </row>
    <row r="5574" spans="1:1" x14ac:dyDescent="0.25">
      <c r="A5574" t="s">
        <v>5766</v>
      </c>
    </row>
    <row r="5575" spans="1:1" x14ac:dyDescent="0.25">
      <c r="A5575" t="s">
        <v>5767</v>
      </c>
    </row>
    <row r="5576" spans="1:1" x14ac:dyDescent="0.25">
      <c r="A5576" t="s">
        <v>5768</v>
      </c>
    </row>
    <row r="5577" spans="1:1" x14ac:dyDescent="0.25">
      <c r="A5577" t="s">
        <v>5769</v>
      </c>
    </row>
    <row r="5578" spans="1:1" x14ac:dyDescent="0.25">
      <c r="A5578" t="s">
        <v>5770</v>
      </c>
    </row>
    <row r="5579" spans="1:1" x14ac:dyDescent="0.25">
      <c r="A5579" t="s">
        <v>5771</v>
      </c>
    </row>
    <row r="5580" spans="1:1" x14ac:dyDescent="0.25">
      <c r="A5580" t="s">
        <v>5772</v>
      </c>
    </row>
    <row r="5581" spans="1:1" x14ac:dyDescent="0.25">
      <c r="A5581" t="s">
        <v>5773</v>
      </c>
    </row>
    <row r="5582" spans="1:1" x14ac:dyDescent="0.25">
      <c r="A5582" t="s">
        <v>5774</v>
      </c>
    </row>
    <row r="5583" spans="1:1" x14ac:dyDescent="0.25">
      <c r="A5583" t="s">
        <v>5775</v>
      </c>
    </row>
    <row r="5584" spans="1:1" x14ac:dyDescent="0.25">
      <c r="A5584" t="s">
        <v>5776</v>
      </c>
    </row>
    <row r="5585" spans="1:1" x14ac:dyDescent="0.25">
      <c r="A5585" t="s">
        <v>5777</v>
      </c>
    </row>
    <row r="5587" spans="1:1" x14ac:dyDescent="0.25">
      <c r="A5587" t="s">
        <v>2211</v>
      </c>
    </row>
    <row r="5590" spans="1:1" x14ac:dyDescent="0.25">
      <c r="A5590" t="s">
        <v>5778</v>
      </c>
    </row>
    <row r="5592" spans="1:1" x14ac:dyDescent="0.25">
      <c r="A5592" t="s">
        <v>5779</v>
      </c>
    </row>
    <row r="5595" spans="1:1" x14ac:dyDescent="0.25">
      <c r="A5595" t="s">
        <v>5780</v>
      </c>
    </row>
    <row r="5597" spans="1:1" x14ac:dyDescent="0.25">
      <c r="A5597" t="s">
        <v>5781</v>
      </c>
    </row>
    <row r="5600" spans="1:1" x14ac:dyDescent="0.25">
      <c r="A5600" t="s">
        <v>5782</v>
      </c>
    </row>
    <row r="5602" spans="1:1" x14ac:dyDescent="0.25">
      <c r="A5602" t="s">
        <v>5783</v>
      </c>
    </row>
    <row r="5604" spans="1:1" x14ac:dyDescent="0.25">
      <c r="A5604" t="s">
        <v>2811</v>
      </c>
    </row>
    <row r="5607" spans="1:1" x14ac:dyDescent="0.25">
      <c r="A5607" t="s">
        <v>5784</v>
      </c>
    </row>
    <row r="5610" spans="1:1" x14ac:dyDescent="0.25">
      <c r="A5610" t="s">
        <v>746</v>
      </c>
    </row>
    <row r="5613" spans="1:1" x14ac:dyDescent="0.25">
      <c r="A5613" t="s">
        <v>5785</v>
      </c>
    </row>
    <row r="5616" spans="1:1" x14ac:dyDescent="0.25">
      <c r="A5616" t="s">
        <v>5786</v>
      </c>
    </row>
    <row r="5619" spans="1:1" x14ac:dyDescent="0.25">
      <c r="A5619" t="s">
        <v>5787</v>
      </c>
    </row>
    <row r="5622" spans="1:1" x14ac:dyDescent="0.25">
      <c r="A5622" t="s">
        <v>5788</v>
      </c>
    </row>
    <row r="5625" spans="1:1" x14ac:dyDescent="0.25">
      <c r="A5625" t="s">
        <v>2810</v>
      </c>
    </row>
    <row r="5627" spans="1:1" x14ac:dyDescent="0.25">
      <c r="A5627" t="s">
        <v>5760</v>
      </c>
    </row>
    <row r="5629" spans="1:1" x14ac:dyDescent="0.25">
      <c r="A5629" t="s">
        <v>5761</v>
      </c>
    </row>
    <row r="5631" spans="1:1" x14ac:dyDescent="0.25">
      <c r="A5631" t="s">
        <v>5762</v>
      </c>
    </row>
    <row r="5633" spans="1:1" x14ac:dyDescent="0.25">
      <c r="A5633" t="s">
        <v>5763</v>
      </c>
    </row>
    <row r="5635" spans="1:1" x14ac:dyDescent="0.25">
      <c r="A5635" t="s">
        <v>5764</v>
      </c>
    </row>
    <row r="5637" spans="1:1" x14ac:dyDescent="0.25">
      <c r="A5637" t="s">
        <v>5765</v>
      </c>
    </row>
    <row r="5639" spans="1:1" x14ac:dyDescent="0.25">
      <c r="A5639" t="s">
        <v>5766</v>
      </c>
    </row>
    <row r="5640" spans="1:1" x14ac:dyDescent="0.25">
      <c r="A5640" t="s">
        <v>5767</v>
      </c>
    </row>
    <row r="5641" spans="1:1" x14ac:dyDescent="0.25">
      <c r="A5641" t="s">
        <v>5768</v>
      </c>
    </row>
    <row r="5642" spans="1:1" x14ac:dyDescent="0.25">
      <c r="A5642" t="s">
        <v>5769</v>
      </c>
    </row>
    <row r="5643" spans="1:1" x14ac:dyDescent="0.25">
      <c r="A5643" t="s">
        <v>5770</v>
      </c>
    </row>
    <row r="5644" spans="1:1" x14ac:dyDescent="0.25">
      <c r="A5644" t="s">
        <v>5771</v>
      </c>
    </row>
    <row r="5645" spans="1:1" x14ac:dyDescent="0.25">
      <c r="A5645" t="s">
        <v>5772</v>
      </c>
    </row>
    <row r="5646" spans="1:1" x14ac:dyDescent="0.25">
      <c r="A5646" t="s">
        <v>5773</v>
      </c>
    </row>
    <row r="5647" spans="1:1" x14ac:dyDescent="0.25">
      <c r="A5647" t="s">
        <v>5774</v>
      </c>
    </row>
    <row r="5648" spans="1:1" x14ac:dyDescent="0.25">
      <c r="A5648" t="s">
        <v>5775</v>
      </c>
    </row>
    <row r="5649" spans="1:1" x14ac:dyDescent="0.25">
      <c r="A5649" t="s">
        <v>5776</v>
      </c>
    </row>
    <row r="5650" spans="1:1" x14ac:dyDescent="0.25">
      <c r="A5650" t="s">
        <v>5777</v>
      </c>
    </row>
    <row r="5652" spans="1:1" x14ac:dyDescent="0.25">
      <c r="A5652" t="s">
        <v>2211</v>
      </c>
    </row>
    <row r="5655" spans="1:1" x14ac:dyDescent="0.25">
      <c r="A5655" t="s">
        <v>5778</v>
      </c>
    </row>
    <row r="5657" spans="1:1" x14ac:dyDescent="0.25">
      <c r="A5657" t="s">
        <v>5779</v>
      </c>
    </row>
    <row r="5660" spans="1:1" x14ac:dyDescent="0.25">
      <c r="A5660" t="s">
        <v>5780</v>
      </c>
    </row>
    <row r="5662" spans="1:1" x14ac:dyDescent="0.25">
      <c r="A5662" t="s">
        <v>5781</v>
      </c>
    </row>
    <row r="5665" spans="1:1" x14ac:dyDescent="0.25">
      <c r="A5665" t="s">
        <v>5782</v>
      </c>
    </row>
    <row r="5667" spans="1:1" x14ac:dyDescent="0.25">
      <c r="A5667" t="s">
        <v>5783</v>
      </c>
    </row>
    <row r="5669" spans="1:1" x14ac:dyDescent="0.25">
      <c r="A5669" t="s">
        <v>5789</v>
      </c>
    </row>
    <row r="5671" spans="1:1" x14ac:dyDescent="0.25">
      <c r="A5671" t="s">
        <v>5790</v>
      </c>
    </row>
    <row r="5673" spans="1:1" x14ac:dyDescent="0.25">
      <c r="A5673" t="s">
        <v>5791</v>
      </c>
    </row>
    <row r="5675" spans="1:1" x14ac:dyDescent="0.25">
      <c r="A5675" t="s">
        <v>5792</v>
      </c>
    </row>
    <row r="5676" spans="1:1" x14ac:dyDescent="0.25">
      <c r="A5676" t="s">
        <v>5793</v>
      </c>
    </row>
    <row r="5677" spans="1:1" x14ac:dyDescent="0.25">
      <c r="A5677" t="s">
        <v>5794</v>
      </c>
    </row>
    <row r="5679" spans="1:1" x14ac:dyDescent="0.25">
      <c r="A5679" t="s">
        <v>2120</v>
      </c>
    </row>
    <row r="5681" spans="1:1" x14ac:dyDescent="0.25">
      <c r="A5681" t="s">
        <v>2121</v>
      </c>
    </row>
    <row r="5683" spans="1:1" x14ac:dyDescent="0.25">
      <c r="A5683" t="s">
        <v>2122</v>
      </c>
    </row>
    <row r="5684" spans="1:1" x14ac:dyDescent="0.25">
      <c r="A5684" t="s">
        <v>2123</v>
      </c>
    </row>
    <row r="5685" spans="1:1" x14ac:dyDescent="0.25">
      <c r="A5685" t="s">
        <v>2124</v>
      </c>
    </row>
    <row r="5686" spans="1:1" x14ac:dyDescent="0.25">
      <c r="A5686" t="s">
        <v>2125</v>
      </c>
    </row>
    <row r="5687" spans="1:1" x14ac:dyDescent="0.25">
      <c r="A5687" t="s">
        <v>2126</v>
      </c>
    </row>
    <row r="5688" spans="1:1" x14ac:dyDescent="0.25">
      <c r="A5688" t="s">
        <v>2127</v>
      </c>
    </row>
    <row r="5689" spans="1:1" x14ac:dyDescent="0.25">
      <c r="A5689" t="s">
        <v>2128</v>
      </c>
    </row>
    <row r="5690" spans="1:1" x14ac:dyDescent="0.25">
      <c r="A5690" t="s">
        <v>2129</v>
      </c>
    </row>
    <row r="5691" spans="1:1" x14ac:dyDescent="0.25">
      <c r="A5691" t="s">
        <v>2130</v>
      </c>
    </row>
    <row r="5692" spans="1:1" x14ac:dyDescent="0.25">
      <c r="A5692" t="s">
        <v>2131</v>
      </c>
    </row>
    <row r="5693" spans="1:1" x14ac:dyDescent="0.25">
      <c r="A5693" t="s">
        <v>2132</v>
      </c>
    </row>
    <row r="5694" spans="1:1" x14ac:dyDescent="0.25">
      <c r="A5694" t="s">
        <v>2133</v>
      </c>
    </row>
    <row r="5695" spans="1:1" x14ac:dyDescent="0.25">
      <c r="A5695" t="s">
        <v>2134</v>
      </c>
    </row>
    <row r="5696" spans="1:1" x14ac:dyDescent="0.25">
      <c r="A5696" t="s">
        <v>2135</v>
      </c>
    </row>
    <row r="5697" spans="1:1" x14ac:dyDescent="0.25">
      <c r="A5697" t="s">
        <v>2136</v>
      </c>
    </row>
    <row r="5698" spans="1:1" x14ac:dyDescent="0.25">
      <c r="A5698" t="s">
        <v>2137</v>
      </c>
    </row>
    <row r="5699" spans="1:1" x14ac:dyDescent="0.25">
      <c r="A5699" t="s">
        <v>2138</v>
      </c>
    </row>
    <row r="5700" spans="1:1" x14ac:dyDescent="0.25">
      <c r="A5700" t="s">
        <v>2139</v>
      </c>
    </row>
    <row r="5701" spans="1:1" x14ac:dyDescent="0.25">
      <c r="A5701" t="s">
        <v>2140</v>
      </c>
    </row>
    <row r="5702" spans="1:1" x14ac:dyDescent="0.25">
      <c r="A5702" t="s">
        <v>2141</v>
      </c>
    </row>
    <row r="5703" spans="1:1" x14ac:dyDescent="0.25">
      <c r="A5703" t="s">
        <v>2142</v>
      </c>
    </row>
    <row r="5705" spans="1:1" x14ac:dyDescent="0.25">
      <c r="A5705" t="s">
        <v>2143</v>
      </c>
    </row>
    <row r="5707" spans="1:1" x14ac:dyDescent="0.25">
      <c r="A5707" t="s">
        <v>2144</v>
      </c>
    </row>
    <row r="5709" spans="1:1" x14ac:dyDescent="0.25">
      <c r="A5709" t="s">
        <v>2145</v>
      </c>
    </row>
    <row r="5710" spans="1:1" x14ac:dyDescent="0.25">
      <c r="A5710" t="s">
        <v>2146</v>
      </c>
    </row>
    <row r="5711" spans="1:1" x14ac:dyDescent="0.25">
      <c r="A5711" t="s">
        <v>5795</v>
      </c>
    </row>
    <row r="5713" spans="1:1" x14ac:dyDescent="0.25">
      <c r="A5713" t="s">
        <v>2318</v>
      </c>
    </row>
    <row r="5715" spans="1:1" x14ac:dyDescent="0.25">
      <c r="A5715" t="s">
        <v>2319</v>
      </c>
    </row>
    <row r="5716" spans="1:1" x14ac:dyDescent="0.25">
      <c r="A5716" t="s">
        <v>2320</v>
      </c>
    </row>
    <row r="5717" spans="1:1" x14ac:dyDescent="0.25">
      <c r="A5717" t="s">
        <v>2321</v>
      </c>
    </row>
    <row r="5718" spans="1:1" x14ac:dyDescent="0.25">
      <c r="A5718" t="s">
        <v>2322</v>
      </c>
    </row>
    <row r="5719" spans="1:1" x14ac:dyDescent="0.25">
      <c r="A5719" t="s">
        <v>2323</v>
      </c>
    </row>
    <row r="5720" spans="1:1" x14ac:dyDescent="0.25">
      <c r="A5720" t="s">
        <v>2324</v>
      </c>
    </row>
    <row r="5721" spans="1:1" x14ac:dyDescent="0.25">
      <c r="A5721" t="s">
        <v>2325</v>
      </c>
    </row>
    <row r="5722" spans="1:1" x14ac:dyDescent="0.25">
      <c r="A5722" t="s">
        <v>2326</v>
      </c>
    </row>
    <row r="5723" spans="1:1" x14ac:dyDescent="0.25">
      <c r="A5723" t="s">
        <v>2327</v>
      </c>
    </row>
    <row r="5725" spans="1:1" x14ac:dyDescent="0.25">
      <c r="A5725" t="s">
        <v>2328</v>
      </c>
    </row>
    <row r="5727" spans="1:1" x14ac:dyDescent="0.25">
      <c r="A5727" t="s">
        <v>2329</v>
      </c>
    </row>
    <row r="5728" spans="1:1" x14ac:dyDescent="0.25">
      <c r="A5728" t="s">
        <v>2330</v>
      </c>
    </row>
    <row r="5729" spans="1:1" x14ac:dyDescent="0.25">
      <c r="A5729" t="s">
        <v>2331</v>
      </c>
    </row>
    <row r="5730" spans="1:1" x14ac:dyDescent="0.25">
      <c r="A5730" t="s">
        <v>2332</v>
      </c>
    </row>
    <row r="5731" spans="1:1" x14ac:dyDescent="0.25">
      <c r="A5731" t="s">
        <v>2333</v>
      </c>
    </row>
    <row r="5732" spans="1:1" x14ac:dyDescent="0.25">
      <c r="A5732" t="s">
        <v>2334</v>
      </c>
    </row>
    <row r="5733" spans="1:1" x14ac:dyDescent="0.25">
      <c r="A5733" t="s">
        <v>2335</v>
      </c>
    </row>
    <row r="5734" spans="1:1" x14ac:dyDescent="0.25">
      <c r="A5734" t="s">
        <v>2336</v>
      </c>
    </row>
    <row r="5735" spans="1:1" x14ac:dyDescent="0.25">
      <c r="A5735" t="s">
        <v>2337</v>
      </c>
    </row>
    <row r="5736" spans="1:1" x14ac:dyDescent="0.25">
      <c r="A5736" t="s">
        <v>2338</v>
      </c>
    </row>
    <row r="5737" spans="1:1" x14ac:dyDescent="0.25">
      <c r="A5737" t="s">
        <v>2339</v>
      </c>
    </row>
    <row r="5738" spans="1:1" x14ac:dyDescent="0.25">
      <c r="A5738" t="s">
        <v>2340</v>
      </c>
    </row>
    <row r="5739" spans="1:1" x14ac:dyDescent="0.25">
      <c r="A5739" t="s">
        <v>2341</v>
      </c>
    </row>
    <row r="5740" spans="1:1" x14ac:dyDescent="0.25">
      <c r="A5740" t="s">
        <v>2342</v>
      </c>
    </row>
    <row r="5741" spans="1:1" x14ac:dyDescent="0.25">
      <c r="A5741" t="s">
        <v>2343</v>
      </c>
    </row>
    <row r="5742" spans="1:1" x14ac:dyDescent="0.25">
      <c r="A5742" t="s">
        <v>2344</v>
      </c>
    </row>
    <row r="5743" spans="1:1" x14ac:dyDescent="0.25">
      <c r="A5743" t="s">
        <v>2345</v>
      </c>
    </row>
    <row r="5744" spans="1:1" x14ac:dyDescent="0.25">
      <c r="A5744" t="s">
        <v>2346</v>
      </c>
    </row>
    <row r="5745" spans="1:1" x14ac:dyDescent="0.25">
      <c r="A5745" t="s">
        <v>2347</v>
      </c>
    </row>
    <row r="5746" spans="1:1" x14ac:dyDescent="0.25">
      <c r="A5746" t="s">
        <v>2348</v>
      </c>
    </row>
    <row r="5747" spans="1:1" x14ac:dyDescent="0.25">
      <c r="A5747" t="s">
        <v>2349</v>
      </c>
    </row>
    <row r="5749" spans="1:1" x14ac:dyDescent="0.25">
      <c r="A5749" t="s">
        <v>2350</v>
      </c>
    </row>
    <row r="5750" spans="1:1" x14ac:dyDescent="0.25">
      <c r="A5750" t="s">
        <v>2351</v>
      </c>
    </row>
    <row r="5751" spans="1:1" x14ac:dyDescent="0.25">
      <c r="A5751" t="s">
        <v>5796</v>
      </c>
    </row>
    <row r="5752" spans="1:1" x14ac:dyDescent="0.25">
      <c r="A5752" t="s">
        <v>5797</v>
      </c>
    </row>
    <row r="5753" spans="1:1" x14ac:dyDescent="0.25">
      <c r="A5753" t="s">
        <v>5798</v>
      </c>
    </row>
    <row r="5754" spans="1:1" x14ac:dyDescent="0.25">
      <c r="A5754" t="s">
        <v>5799</v>
      </c>
    </row>
    <row r="5755" spans="1:1" x14ac:dyDescent="0.25">
      <c r="A5755" t="s">
        <v>5800</v>
      </c>
    </row>
    <row r="5756" spans="1:1" x14ac:dyDescent="0.25">
      <c r="A5756" t="s">
        <v>5801</v>
      </c>
    </row>
    <row r="5757" spans="1:1" x14ac:dyDescent="0.25">
      <c r="A5757" t="s">
        <v>5802</v>
      </c>
    </row>
    <row r="5758" spans="1:1" x14ac:dyDescent="0.25">
      <c r="A5758" t="s">
        <v>5803</v>
      </c>
    </row>
    <row r="5759" spans="1:1" x14ac:dyDescent="0.25">
      <c r="A5759" t="s">
        <v>5804</v>
      </c>
    </row>
    <row r="5760" spans="1:1" x14ac:dyDescent="0.25">
      <c r="A5760" t="s">
        <v>5805</v>
      </c>
    </row>
    <row r="5761" spans="1:1" x14ac:dyDescent="0.25">
      <c r="A5761" t="s">
        <v>5806</v>
      </c>
    </row>
    <row r="5762" spans="1:1" x14ac:dyDescent="0.25">
      <c r="A5762" t="s">
        <v>5807</v>
      </c>
    </row>
    <row r="5763" spans="1:1" x14ac:dyDescent="0.25">
      <c r="A5763" t="s">
        <v>5808</v>
      </c>
    </row>
    <row r="5764" spans="1:1" x14ac:dyDescent="0.25">
      <c r="A5764" t="s">
        <v>5809</v>
      </c>
    </row>
    <row r="5765" spans="1:1" x14ac:dyDescent="0.25">
      <c r="A5765" t="s">
        <v>5810</v>
      </c>
    </row>
    <row r="5766" spans="1:1" x14ac:dyDescent="0.25">
      <c r="A5766" t="s">
        <v>5811</v>
      </c>
    </row>
    <row r="5767" spans="1:1" x14ac:dyDescent="0.25">
      <c r="A5767" t="s">
        <v>5812</v>
      </c>
    </row>
    <row r="5768" spans="1:1" x14ac:dyDescent="0.25">
      <c r="A5768" t="s">
        <v>5813</v>
      </c>
    </row>
    <row r="5769" spans="1:1" x14ac:dyDescent="0.25">
      <c r="A5769" t="s">
        <v>5814</v>
      </c>
    </row>
    <row r="5770" spans="1:1" x14ac:dyDescent="0.25">
      <c r="A5770" t="s">
        <v>5815</v>
      </c>
    </row>
    <row r="5771" spans="1:1" x14ac:dyDescent="0.25">
      <c r="A5771" t="s">
        <v>5816</v>
      </c>
    </row>
    <row r="5772" spans="1:1" x14ac:dyDescent="0.25">
      <c r="A5772" t="s">
        <v>5817</v>
      </c>
    </row>
    <row r="5773" spans="1:1" x14ac:dyDescent="0.25">
      <c r="A5773" t="s">
        <v>5818</v>
      </c>
    </row>
    <row r="5774" spans="1:1" x14ac:dyDescent="0.25">
      <c r="A5774" t="s">
        <v>5819</v>
      </c>
    </row>
    <row r="5775" spans="1:1" x14ac:dyDescent="0.25">
      <c r="A5775" t="s">
        <v>5820</v>
      </c>
    </row>
    <row r="5776" spans="1:1" x14ac:dyDescent="0.25">
      <c r="A5776" t="s">
        <v>5821</v>
      </c>
    </row>
    <row r="5777" spans="1:1" x14ac:dyDescent="0.25">
      <c r="A5777" t="s">
        <v>5822</v>
      </c>
    </row>
    <row r="5779" spans="1:1" x14ac:dyDescent="0.25">
      <c r="A5779" t="s">
        <v>4219</v>
      </c>
    </row>
    <row r="5781" spans="1:1" x14ac:dyDescent="0.25">
      <c r="A5781" t="s">
        <v>4220</v>
      </c>
    </row>
    <row r="5783" spans="1:1" x14ac:dyDescent="0.25">
      <c r="A5783" t="s">
        <v>4221</v>
      </c>
    </row>
    <row r="5785" spans="1:1" x14ac:dyDescent="0.25">
      <c r="A5785" t="s">
        <v>4222</v>
      </c>
    </row>
    <row r="5786" spans="1:1" x14ac:dyDescent="0.25">
      <c r="A5786" t="s">
        <v>5823</v>
      </c>
    </row>
    <row r="5787" spans="1:1" x14ac:dyDescent="0.25">
      <c r="A5787" t="s">
        <v>5824</v>
      </c>
    </row>
    <row r="5789" spans="1:1" x14ac:dyDescent="0.25">
      <c r="A5789" t="s">
        <v>5825</v>
      </c>
    </row>
    <row r="5791" spans="1:1" x14ac:dyDescent="0.25">
      <c r="A5791" t="s">
        <v>5826</v>
      </c>
    </row>
    <row r="5793" spans="1:1" x14ac:dyDescent="0.25">
      <c r="A5793" t="s">
        <v>5827</v>
      </c>
    </row>
    <row r="5794" spans="1:1" x14ac:dyDescent="0.25">
      <c r="A5794" t="s">
        <v>5828</v>
      </c>
    </row>
    <row r="5795" spans="1:1" x14ac:dyDescent="0.25">
      <c r="A5795" t="s">
        <v>5829</v>
      </c>
    </row>
    <row r="5796" spans="1:1" x14ac:dyDescent="0.25">
      <c r="A5796" t="s">
        <v>5830</v>
      </c>
    </row>
    <row r="5797" spans="1:1" x14ac:dyDescent="0.25">
      <c r="A5797" t="s">
        <v>5831</v>
      </c>
    </row>
    <row r="5798" spans="1:1" x14ac:dyDescent="0.25">
      <c r="A5798" t="s">
        <v>5832</v>
      </c>
    </row>
    <row r="5799" spans="1:1" x14ac:dyDescent="0.25">
      <c r="A5799" t="s">
        <v>5833</v>
      </c>
    </row>
    <row r="5800" spans="1:1" x14ac:dyDescent="0.25">
      <c r="A5800" t="s">
        <v>5834</v>
      </c>
    </row>
    <row r="5801" spans="1:1" x14ac:dyDescent="0.25">
      <c r="A5801" t="s">
        <v>5835</v>
      </c>
    </row>
    <row r="5802" spans="1:1" x14ac:dyDescent="0.25">
      <c r="A5802" t="s">
        <v>5836</v>
      </c>
    </row>
    <row r="5803" spans="1:1" x14ac:dyDescent="0.25">
      <c r="A5803" t="s">
        <v>5837</v>
      </c>
    </row>
    <row r="5804" spans="1:1" x14ac:dyDescent="0.25">
      <c r="A5804" t="s">
        <v>5838</v>
      </c>
    </row>
    <row r="5805" spans="1:1" x14ac:dyDescent="0.25">
      <c r="A5805" t="s">
        <v>5839</v>
      </c>
    </row>
    <row r="5806" spans="1:1" x14ac:dyDescent="0.25">
      <c r="A5806" t="s">
        <v>5840</v>
      </c>
    </row>
    <row r="5807" spans="1:1" x14ac:dyDescent="0.25">
      <c r="A5807" t="s">
        <v>5841</v>
      </c>
    </row>
    <row r="5809" spans="1:1" x14ac:dyDescent="0.25">
      <c r="A5809" t="s">
        <v>5842</v>
      </c>
    </row>
    <row r="5811" spans="1:1" x14ac:dyDescent="0.25">
      <c r="A5811" t="s">
        <v>5843</v>
      </c>
    </row>
    <row r="5813" spans="1:1" x14ac:dyDescent="0.25">
      <c r="A5813" t="s">
        <v>5844</v>
      </c>
    </row>
    <row r="5814" spans="1:1" x14ac:dyDescent="0.25">
      <c r="A5814" t="s">
        <v>5845</v>
      </c>
    </row>
    <row r="5815" spans="1:1" x14ac:dyDescent="0.25">
      <c r="A5815" t="s">
        <v>5846</v>
      </c>
    </row>
    <row r="5816" spans="1:1" x14ac:dyDescent="0.25">
      <c r="A5816" t="s">
        <v>5847</v>
      </c>
    </row>
    <row r="5817" spans="1:1" x14ac:dyDescent="0.25">
      <c r="A5817" t="s">
        <v>5848</v>
      </c>
    </row>
    <row r="5818" spans="1:1" x14ac:dyDescent="0.25">
      <c r="A5818" t="s">
        <v>5849</v>
      </c>
    </row>
    <row r="5819" spans="1:1" x14ac:dyDescent="0.25">
      <c r="A5819" t="s">
        <v>5850</v>
      </c>
    </row>
    <row r="5820" spans="1:1" x14ac:dyDescent="0.25">
      <c r="A5820" t="s">
        <v>5851</v>
      </c>
    </row>
    <row r="5821" spans="1:1" x14ac:dyDescent="0.25">
      <c r="A5821" t="s">
        <v>5852</v>
      </c>
    </row>
    <row r="5822" spans="1:1" x14ac:dyDescent="0.25">
      <c r="A5822" t="s">
        <v>5853</v>
      </c>
    </row>
    <row r="5823" spans="1:1" x14ac:dyDescent="0.25">
      <c r="A5823" t="s">
        <v>5854</v>
      </c>
    </row>
    <row r="5824" spans="1:1" x14ac:dyDescent="0.25">
      <c r="A5824" t="s">
        <v>5855</v>
      </c>
    </row>
    <row r="5826" spans="1:1" x14ac:dyDescent="0.25">
      <c r="A5826" t="s">
        <v>5856</v>
      </c>
    </row>
    <row r="5827" spans="1:1" x14ac:dyDescent="0.25">
      <c r="A5827" t="s">
        <v>5857</v>
      </c>
    </row>
    <row r="5828" spans="1:1" x14ac:dyDescent="0.25">
      <c r="A5828" t="s">
        <v>5858</v>
      </c>
    </row>
    <row r="5830" spans="1:1" x14ac:dyDescent="0.25">
      <c r="A5830" t="s">
        <v>5859</v>
      </c>
    </row>
    <row r="5832" spans="1:1" x14ac:dyDescent="0.25">
      <c r="A5832" t="s">
        <v>5860</v>
      </c>
    </row>
    <row r="5834" spans="1:1" x14ac:dyDescent="0.25">
      <c r="A5834" t="s">
        <v>2755</v>
      </c>
    </row>
    <row r="5835" spans="1:1" x14ac:dyDescent="0.25">
      <c r="A5835" t="s">
        <v>5861</v>
      </c>
    </row>
    <row r="5836" spans="1:1" x14ac:dyDescent="0.25">
      <c r="A5836" t="s">
        <v>5862</v>
      </c>
    </row>
    <row r="5837" spans="1:1" x14ac:dyDescent="0.25">
      <c r="A5837" t="s">
        <v>5863</v>
      </c>
    </row>
    <row r="5838" spans="1:1" x14ac:dyDescent="0.25">
      <c r="A5838" t="s">
        <v>5864</v>
      </c>
    </row>
    <row r="5839" spans="1:1" x14ac:dyDescent="0.25">
      <c r="A5839" t="s">
        <v>5865</v>
      </c>
    </row>
    <row r="5840" spans="1:1" x14ac:dyDescent="0.25">
      <c r="A5840" t="s">
        <v>5866</v>
      </c>
    </row>
    <row r="5841" spans="1:2" x14ac:dyDescent="0.25">
      <c r="A5841" t="s">
        <v>5867</v>
      </c>
    </row>
    <row r="5842" spans="1:2" x14ac:dyDescent="0.25">
      <c r="A5842" t="s">
        <v>5868</v>
      </c>
    </row>
    <row r="5843" spans="1:2" x14ac:dyDescent="0.25">
      <c r="A5843" t="s">
        <v>3270</v>
      </c>
    </row>
    <row r="5844" spans="1:2" x14ac:dyDescent="0.25">
      <c r="A5844" t="s">
        <v>2788</v>
      </c>
    </row>
    <row r="5845" spans="1:2" x14ac:dyDescent="0.25">
      <c r="A5845" t="s">
        <v>5869</v>
      </c>
    </row>
    <row r="5847" spans="1:2" x14ac:dyDescent="0.25">
      <c r="A5847" t="s">
        <v>5870</v>
      </c>
    </row>
    <row r="5848" spans="1:2" x14ac:dyDescent="0.25">
      <c r="A5848" t="s">
        <v>5871</v>
      </c>
    </row>
    <row r="5849" spans="1:2" x14ac:dyDescent="0.25">
      <c r="A5849" t="s">
        <v>5872</v>
      </c>
    </row>
    <row r="5850" spans="1:2" x14ac:dyDescent="0.25">
      <c r="A5850" t="s">
        <v>5873</v>
      </c>
    </row>
    <row r="5851" spans="1:2" x14ac:dyDescent="0.25">
      <c r="A5851" t="s">
        <v>5874</v>
      </c>
    </row>
    <row r="5852" spans="1:2" x14ac:dyDescent="0.25">
      <c r="A5852" t="s">
        <v>5875</v>
      </c>
    </row>
    <row r="5854" spans="1:2" x14ac:dyDescent="0.25">
      <c r="A5854" t="s">
        <v>5876</v>
      </c>
    </row>
    <row r="5855" spans="1:2" x14ac:dyDescent="0.25">
      <c r="A5855" t="s">
        <v>5877</v>
      </c>
    </row>
    <row r="5856" spans="1:2" x14ac:dyDescent="0.25">
      <c r="A5856" t="s">
        <v>5878</v>
      </c>
      <c r="B5856" t="s">
        <v>5879</v>
      </c>
    </row>
    <row r="5857" spans="1:1" x14ac:dyDescent="0.25">
      <c r="A5857" t="s">
        <v>5880</v>
      </c>
    </row>
    <row r="5858" spans="1:1" x14ac:dyDescent="0.25">
      <c r="A5858" t="s">
        <v>5881</v>
      </c>
    </row>
    <row r="5859" spans="1:1" x14ac:dyDescent="0.25">
      <c r="A5859" t="s">
        <v>5882</v>
      </c>
    </row>
    <row r="5860" spans="1:1" x14ac:dyDescent="0.25">
      <c r="A5860" t="s">
        <v>5883</v>
      </c>
    </row>
    <row r="5861" spans="1:1" x14ac:dyDescent="0.25">
      <c r="A5861" t="s">
        <v>5884</v>
      </c>
    </row>
    <row r="5862" spans="1:1" x14ac:dyDescent="0.25">
      <c r="A5862" t="s">
        <v>5872</v>
      </c>
    </row>
    <row r="5863" spans="1:1" x14ac:dyDescent="0.25">
      <c r="A5863" t="s">
        <v>5885</v>
      </c>
    </row>
    <row r="5864" spans="1:1" x14ac:dyDescent="0.25">
      <c r="A5864" t="s">
        <v>5886</v>
      </c>
    </row>
    <row r="5865" spans="1:1" x14ac:dyDescent="0.25">
      <c r="A5865" t="s">
        <v>5887</v>
      </c>
    </row>
    <row r="5866" spans="1:1" x14ac:dyDescent="0.25">
      <c r="A5866" t="s">
        <v>5888</v>
      </c>
    </row>
    <row r="5867" spans="1:1" x14ac:dyDescent="0.25">
      <c r="A5867" t="s">
        <v>5889</v>
      </c>
    </row>
    <row r="5868" spans="1:1" x14ac:dyDescent="0.25">
      <c r="A5868" t="s">
        <v>5890</v>
      </c>
    </row>
    <row r="5870" spans="1:1" x14ac:dyDescent="0.25">
      <c r="A5870" t="s">
        <v>5891</v>
      </c>
    </row>
    <row r="5872" spans="1:1" x14ac:dyDescent="0.25">
      <c r="A5872" t="s">
        <v>5892</v>
      </c>
    </row>
    <row r="5874" spans="1:1" x14ac:dyDescent="0.25">
      <c r="A5874" t="s">
        <v>5893</v>
      </c>
    </row>
    <row r="5876" spans="1:1" x14ac:dyDescent="0.25">
      <c r="A5876" t="s">
        <v>5894</v>
      </c>
    </row>
    <row r="5878" spans="1:1" x14ac:dyDescent="0.25">
      <c r="A5878" t="s">
        <v>5895</v>
      </c>
    </row>
    <row r="5880" spans="1:1" x14ac:dyDescent="0.25">
      <c r="A5880" t="s">
        <v>5896</v>
      </c>
    </row>
    <row r="5881" spans="1:1" x14ac:dyDescent="0.25">
      <c r="A5881" t="s">
        <v>5897</v>
      </c>
    </row>
    <row r="5882" spans="1:1" x14ac:dyDescent="0.25">
      <c r="A5882" t="s">
        <v>5898</v>
      </c>
    </row>
    <row r="5884" spans="1:1" x14ac:dyDescent="0.25">
      <c r="A5884" t="s">
        <v>5899</v>
      </c>
    </row>
    <row r="5886" spans="1:1" x14ac:dyDescent="0.25">
      <c r="A5886" t="s">
        <v>2755</v>
      </c>
    </row>
    <row r="5887" spans="1:1" x14ac:dyDescent="0.25">
      <c r="A5887" t="s">
        <v>5900</v>
      </c>
    </row>
    <row r="5888" spans="1:1" x14ac:dyDescent="0.25">
      <c r="A5888" t="s">
        <v>5901</v>
      </c>
    </row>
    <row r="5889" spans="1:1" x14ac:dyDescent="0.25">
      <c r="A5889" t="s">
        <v>5902</v>
      </c>
    </row>
    <row r="5890" spans="1:1" x14ac:dyDescent="0.25">
      <c r="A5890" t="s">
        <v>5903</v>
      </c>
    </row>
    <row r="5891" spans="1:1" x14ac:dyDescent="0.25">
      <c r="A5891" t="s">
        <v>5904</v>
      </c>
    </row>
    <row r="5892" spans="1:1" x14ac:dyDescent="0.25">
      <c r="A5892" t="s">
        <v>5905</v>
      </c>
    </row>
    <row r="5893" spans="1:1" x14ac:dyDescent="0.25">
      <c r="A5893" t="s">
        <v>5906</v>
      </c>
    </row>
    <row r="5894" spans="1:1" x14ac:dyDescent="0.25">
      <c r="A5894" t="s">
        <v>5907</v>
      </c>
    </row>
    <row r="5895" spans="1:1" x14ac:dyDescent="0.25">
      <c r="A5895" t="s">
        <v>5908</v>
      </c>
    </row>
    <row r="5896" spans="1:1" x14ac:dyDescent="0.25">
      <c r="A5896" t="s">
        <v>5909</v>
      </c>
    </row>
    <row r="5897" spans="1:1" x14ac:dyDescent="0.25">
      <c r="A5897" t="s">
        <v>5910</v>
      </c>
    </row>
    <row r="5898" spans="1:1" x14ac:dyDescent="0.25">
      <c r="A5898" t="s">
        <v>5911</v>
      </c>
    </row>
    <row r="5899" spans="1:1" x14ac:dyDescent="0.25">
      <c r="A5899" t="s">
        <v>5912</v>
      </c>
    </row>
    <row r="5900" spans="1:1" x14ac:dyDescent="0.25">
      <c r="A5900" t="s">
        <v>5913</v>
      </c>
    </row>
    <row r="5901" spans="1:1" x14ac:dyDescent="0.25">
      <c r="A5901" t="s">
        <v>2205</v>
      </c>
    </row>
    <row r="5902" spans="1:1" x14ac:dyDescent="0.25">
      <c r="A5902" t="s">
        <v>5914</v>
      </c>
    </row>
    <row r="5903" spans="1:1" x14ac:dyDescent="0.25">
      <c r="A5903" t="s">
        <v>5915</v>
      </c>
    </row>
    <row r="5904" spans="1:1" x14ac:dyDescent="0.25">
      <c r="A5904" t="s">
        <v>5916</v>
      </c>
    </row>
    <row r="5905" spans="1:1" x14ac:dyDescent="0.25">
      <c r="A5905" t="s">
        <v>5917</v>
      </c>
    </row>
    <row r="5906" spans="1:1" x14ac:dyDescent="0.25">
      <c r="A5906" t="s">
        <v>5918</v>
      </c>
    </row>
    <row r="5907" spans="1:1" x14ac:dyDescent="0.25">
      <c r="A5907" t="s">
        <v>5919</v>
      </c>
    </row>
    <row r="5908" spans="1:1" x14ac:dyDescent="0.25">
      <c r="A5908" t="s">
        <v>5920</v>
      </c>
    </row>
    <row r="5909" spans="1:1" x14ac:dyDescent="0.25">
      <c r="A5909" t="s">
        <v>5921</v>
      </c>
    </row>
    <row r="5911" spans="1:1" x14ac:dyDescent="0.25">
      <c r="A5911" t="s">
        <v>5922</v>
      </c>
    </row>
    <row r="5913" spans="1:1" x14ac:dyDescent="0.25">
      <c r="A5913" t="s">
        <v>2491</v>
      </c>
    </row>
    <row r="5915" spans="1:1" x14ac:dyDescent="0.25">
      <c r="A5915" t="s">
        <v>5923</v>
      </c>
    </row>
    <row r="5917" spans="1:1" x14ac:dyDescent="0.25">
      <c r="A5917" t="s">
        <v>5924</v>
      </c>
    </row>
    <row r="5919" spans="1:1" x14ac:dyDescent="0.25">
      <c r="A5919" t="s">
        <v>5925</v>
      </c>
    </row>
    <row r="5921" spans="1:1" x14ac:dyDescent="0.25">
      <c r="A5921" t="s">
        <v>1957</v>
      </c>
    </row>
    <row r="5922" spans="1:1" x14ac:dyDescent="0.25">
      <c r="A5922" t="s">
        <v>5926</v>
      </c>
    </row>
    <row r="5923" spans="1:1" x14ac:dyDescent="0.25">
      <c r="A5923" t="s">
        <v>5927</v>
      </c>
    </row>
    <row r="5924" spans="1:1" x14ac:dyDescent="0.25">
      <c r="A5924" t="s">
        <v>5928</v>
      </c>
    </row>
    <row r="5927" spans="1:1" x14ac:dyDescent="0.25">
      <c r="A5927" t="s">
        <v>5929</v>
      </c>
    </row>
    <row r="5928" spans="1:1" x14ac:dyDescent="0.25">
      <c r="A5928" t="s">
        <v>5930</v>
      </c>
    </row>
    <row r="5929" spans="1:1" x14ac:dyDescent="0.25">
      <c r="A5929" t="s">
        <v>5931</v>
      </c>
    </row>
    <row r="5930" spans="1:1" x14ac:dyDescent="0.25">
      <c r="A5930" t="s">
        <v>5932</v>
      </c>
    </row>
    <row r="5931" spans="1:1" x14ac:dyDescent="0.25">
      <c r="A5931" t="s">
        <v>5933</v>
      </c>
    </row>
    <row r="5932" spans="1:1" x14ac:dyDescent="0.25">
      <c r="A5932" t="s">
        <v>5934</v>
      </c>
    </row>
    <row r="5933" spans="1:1" x14ac:dyDescent="0.25">
      <c r="A5933" t="s">
        <v>5935</v>
      </c>
    </row>
    <row r="5934" spans="1:1" x14ac:dyDescent="0.25">
      <c r="A5934" t="s">
        <v>5936</v>
      </c>
    </row>
    <row r="5935" spans="1:1" x14ac:dyDescent="0.25">
      <c r="A5935" t="s">
        <v>5937</v>
      </c>
    </row>
    <row r="5936" spans="1:1" x14ac:dyDescent="0.25">
      <c r="A5936" t="s">
        <v>5938</v>
      </c>
    </row>
    <row r="5937" spans="1:1" x14ac:dyDescent="0.25">
      <c r="A5937" t="s">
        <v>5939</v>
      </c>
    </row>
    <row r="5938" spans="1:1" x14ac:dyDescent="0.25">
      <c r="A5938" t="s">
        <v>5940</v>
      </c>
    </row>
    <row r="5939" spans="1:1" x14ac:dyDescent="0.25">
      <c r="A5939" t="s">
        <v>5941</v>
      </c>
    </row>
    <row r="5940" spans="1:1" x14ac:dyDescent="0.25">
      <c r="A5940" t="s">
        <v>5942</v>
      </c>
    </row>
    <row r="5941" spans="1:1" x14ac:dyDescent="0.25">
      <c r="A5941" t="s">
        <v>5943</v>
      </c>
    </row>
    <row r="5942" spans="1:1" x14ac:dyDescent="0.25">
      <c r="A5942" t="s">
        <v>5944</v>
      </c>
    </row>
    <row r="5943" spans="1:1" x14ac:dyDescent="0.25">
      <c r="A5943" t="s">
        <v>5945</v>
      </c>
    </row>
    <row r="5944" spans="1:1" x14ac:dyDescent="0.25">
      <c r="A5944" t="s">
        <v>5946</v>
      </c>
    </row>
    <row r="5945" spans="1:1" x14ac:dyDescent="0.25">
      <c r="A5945" t="s">
        <v>5947</v>
      </c>
    </row>
    <row r="5946" spans="1:1" x14ac:dyDescent="0.25">
      <c r="A5946" t="s">
        <v>5948</v>
      </c>
    </row>
    <row r="5947" spans="1:1" x14ac:dyDescent="0.25">
      <c r="A5947" t="s">
        <v>5949</v>
      </c>
    </row>
    <row r="5948" spans="1:1" x14ac:dyDescent="0.25">
      <c r="A5948" t="s">
        <v>5950</v>
      </c>
    </row>
    <row r="5949" spans="1:1" x14ac:dyDescent="0.25">
      <c r="A5949" t="s">
        <v>5951</v>
      </c>
    </row>
    <row r="5950" spans="1:1" x14ac:dyDescent="0.25">
      <c r="A5950" t="s">
        <v>5952</v>
      </c>
    </row>
    <row r="5951" spans="1:1" x14ac:dyDescent="0.25">
      <c r="A5951" t="s">
        <v>5953</v>
      </c>
    </row>
    <row r="5954" spans="1:1" x14ac:dyDescent="0.25">
      <c r="A5954" t="s">
        <v>5954</v>
      </c>
    </row>
    <row r="5955" spans="1:1" x14ac:dyDescent="0.25">
      <c r="A5955" t="s">
        <v>5955</v>
      </c>
    </row>
    <row r="5956" spans="1:1" x14ac:dyDescent="0.25">
      <c r="A5956" t="s">
        <v>5956</v>
      </c>
    </row>
    <row r="5957" spans="1:1" x14ac:dyDescent="0.25">
      <c r="A5957" t="s">
        <v>5957</v>
      </c>
    </row>
    <row r="5958" spans="1:1" x14ac:dyDescent="0.25">
      <c r="A5958" t="s">
        <v>5958</v>
      </c>
    </row>
    <row r="5959" spans="1:1" x14ac:dyDescent="0.25">
      <c r="A5959" t="s">
        <v>5959</v>
      </c>
    </row>
    <row r="5960" spans="1:1" x14ac:dyDescent="0.25">
      <c r="A5960" t="s">
        <v>5960</v>
      </c>
    </row>
    <row r="5961" spans="1:1" x14ac:dyDescent="0.25">
      <c r="A5961" t="s">
        <v>5961</v>
      </c>
    </row>
    <row r="5962" spans="1:1" x14ac:dyDescent="0.25">
      <c r="A5962" t="s">
        <v>5962</v>
      </c>
    </row>
    <row r="5963" spans="1:1" x14ac:dyDescent="0.25">
      <c r="A5963" t="s">
        <v>5963</v>
      </c>
    </row>
    <row r="5964" spans="1:1" x14ac:dyDescent="0.25">
      <c r="A5964" t="s">
        <v>5964</v>
      </c>
    </row>
    <row r="5965" spans="1:1" x14ac:dyDescent="0.25">
      <c r="A5965" t="s">
        <v>5965</v>
      </c>
    </row>
    <row r="5966" spans="1:1" x14ac:dyDescent="0.25">
      <c r="A5966" t="s">
        <v>5966</v>
      </c>
    </row>
    <row r="5967" spans="1:1" x14ac:dyDescent="0.25">
      <c r="A5967" t="s">
        <v>5967</v>
      </c>
    </row>
    <row r="5968" spans="1:1" x14ac:dyDescent="0.25">
      <c r="A5968" t="s">
        <v>5968</v>
      </c>
    </row>
    <row r="5969" spans="1:1" x14ac:dyDescent="0.25">
      <c r="A5969" t="s">
        <v>5969</v>
      </c>
    </row>
    <row r="5970" spans="1:1" x14ac:dyDescent="0.25">
      <c r="A5970" t="s">
        <v>5970</v>
      </c>
    </row>
    <row r="5973" spans="1:1" x14ac:dyDescent="0.25">
      <c r="A5973" t="s">
        <v>5971</v>
      </c>
    </row>
    <row r="5974" spans="1:1" x14ac:dyDescent="0.25">
      <c r="A5974" t="s">
        <v>5972</v>
      </c>
    </row>
    <row r="5975" spans="1:1" x14ac:dyDescent="0.25">
      <c r="A5975" t="s">
        <v>5973</v>
      </c>
    </row>
    <row r="5976" spans="1:1" x14ac:dyDescent="0.25">
      <c r="A5976" t="s">
        <v>5974</v>
      </c>
    </row>
    <row r="5977" spans="1:1" x14ac:dyDescent="0.25">
      <c r="A5977" t="s">
        <v>5975</v>
      </c>
    </row>
    <row r="5978" spans="1:1" x14ac:dyDescent="0.25">
      <c r="A5978" t="s">
        <v>5976</v>
      </c>
    </row>
    <row r="5979" spans="1:1" x14ac:dyDescent="0.25">
      <c r="A5979" t="s">
        <v>5977</v>
      </c>
    </row>
    <row r="5981" spans="1:1" x14ac:dyDescent="0.25">
      <c r="A5981" t="s">
        <v>3580</v>
      </c>
    </row>
    <row r="5983" spans="1:1" x14ac:dyDescent="0.25">
      <c r="A5983" t="s">
        <v>5978</v>
      </c>
    </row>
    <row r="5985" spans="1:2" x14ac:dyDescent="0.25">
      <c r="A5985" t="s">
        <v>5979</v>
      </c>
    </row>
    <row r="5986" spans="1:2" x14ac:dyDescent="0.25">
      <c r="A5986" t="s">
        <v>1902</v>
      </c>
    </row>
    <row r="5987" spans="1:2" x14ac:dyDescent="0.25">
      <c r="A5987" t="s">
        <v>5980</v>
      </c>
    </row>
    <row r="5989" spans="1:2" x14ac:dyDescent="0.25">
      <c r="A5989" t="s">
        <v>5981</v>
      </c>
    </row>
    <row r="5991" spans="1:2" x14ac:dyDescent="0.25">
      <c r="A5991" t="s">
        <v>5982</v>
      </c>
    </row>
    <row r="5993" spans="1:2" x14ac:dyDescent="0.25">
      <c r="A5993" t="e">
        <f>+ Proficiently applying computational bioinformatics techniques to various assignments in a Research and development laboratory</f>
        <v>#NAME?</v>
      </c>
    </row>
    <row r="5995" spans="1:2" x14ac:dyDescent="0.25">
      <c r="A5995" t="e">
        <f>+ Working in technical teams to complete complex project tasks on time and on budget</f>
        <v>#NAME?</v>
      </c>
    </row>
    <row r="5997" spans="1:2" x14ac:dyDescent="0.25">
      <c r="A5997" t="e">
        <f>+ Exercising strong written and oral communication skills including carefully documenting experimental results and contributing to technical reports and presentations</f>
        <v>#NAME?</v>
      </c>
    </row>
    <row r="5998" spans="1:2" x14ac:dyDescent="0.25">
      <c r="A5998" t="s">
        <v>5983</v>
      </c>
    </row>
    <row r="5999" spans="1:2" x14ac:dyDescent="0.25">
      <c r="A5999" t="s">
        <v>5984</v>
      </c>
      <c r="B5999" t="s">
        <v>5985</v>
      </c>
    </row>
    <row r="6001" spans="1:2" x14ac:dyDescent="0.25">
      <c r="A6001" t="s">
        <v>5986</v>
      </c>
      <c r="B6001" t="s">
        <v>5987</v>
      </c>
    </row>
    <row r="6002" spans="1:2" x14ac:dyDescent="0.25">
      <c r="A6002" t="s">
        <v>1907</v>
      </c>
    </row>
    <row r="6003" spans="1:2" x14ac:dyDescent="0.25">
      <c r="A6003" t="s">
        <v>5988</v>
      </c>
    </row>
    <row r="6004" spans="1:2" x14ac:dyDescent="0.25">
      <c r="A6004" t="s">
        <v>1909</v>
      </c>
    </row>
    <row r="6005" spans="1:2" x14ac:dyDescent="0.25">
      <c r="A6005" t="s">
        <v>5989</v>
      </c>
    </row>
    <row r="6007" spans="1:2" x14ac:dyDescent="0.25">
      <c r="A6007" t="e">
        <f>+ experience with computational and/or statistical aspects of bioinformatics</f>
        <v>#NAME?</v>
      </c>
    </row>
    <row r="6009" spans="1:2" x14ac:dyDescent="0.25">
      <c r="A6009" t="s">
        <v>5990</v>
      </c>
    </row>
    <row r="6011" spans="1:2" x14ac:dyDescent="0.25">
      <c r="A6011" t="s">
        <v>5991</v>
      </c>
    </row>
    <row r="6013" spans="1:2" x14ac:dyDescent="0.25">
      <c r="A6013" t="s">
        <v>5992</v>
      </c>
    </row>
    <row r="6015" spans="1:2" x14ac:dyDescent="0.25">
      <c r="A6015" t="e">
        <f>+ proteomics or metabolomics _xll.SAMPLE preparation laboratory experience</f>
        <v>#NAME?</v>
      </c>
    </row>
    <row r="6017" spans="1:1" x14ac:dyDescent="0.25">
      <c r="A6017" t="e">
        <f>+ experience recommending technical approaches and making technical contributions that may ultimately affect the direction of the Research</f>
        <v>#NAME?</v>
      </c>
    </row>
    <row r="6019" spans="1:1" x14ac:dyDescent="0.25">
      <c r="A6019" t="e">
        <f>+ experience Working in multi-disciplinary teams</f>
        <v>#NAME?</v>
      </c>
    </row>
    <row r="6021" spans="1:1" x14ac:dyDescent="0.25">
      <c r="A6021" t="e">
        <f>+ experience contributing to peer-reviewed publications or technical reports</f>
        <v>#NAME?</v>
      </c>
    </row>
    <row r="6023" spans="1:1" x14ac:dyDescent="0.25">
      <c r="A6023" t="e">
        <f>+ Interest and enthusiasm for Working on diverse projects that will demand the development of New skills.</f>
        <v>#NAME?</v>
      </c>
    </row>
    <row r="6025" spans="1:1" x14ac:dyDescent="0.25">
      <c r="A6025" t="s">
        <v>5993</v>
      </c>
    </row>
    <row r="6026" spans="1:1" x14ac:dyDescent="0.25">
      <c r="A6026" t="s">
        <v>1913</v>
      </c>
    </row>
    <row r="6027" spans="1:1" x14ac:dyDescent="0.25">
      <c r="A6027" t="s">
        <v>1914</v>
      </c>
    </row>
    <row r="6028" spans="1:1" x14ac:dyDescent="0.25">
      <c r="A6028" t="s">
        <v>1915</v>
      </c>
    </row>
    <row r="6029" spans="1:1" x14ac:dyDescent="0.25">
      <c r="A6029" t="s">
        <v>3591</v>
      </c>
    </row>
    <row r="6030" spans="1:1" x14ac:dyDescent="0.25">
      <c r="A6030" t="s">
        <v>5994</v>
      </c>
    </row>
    <row r="6032" spans="1:1" x14ac:dyDescent="0.25">
      <c r="A6032" t="s">
        <v>3592</v>
      </c>
    </row>
    <row r="6034" spans="1:1" x14ac:dyDescent="0.25">
      <c r="A6034" t="s">
        <v>1957</v>
      </c>
    </row>
    <row r="6035" spans="1:1" x14ac:dyDescent="0.25">
      <c r="A6035" t="s">
        <v>3593</v>
      </c>
    </row>
    <row r="6036" spans="1:1" x14ac:dyDescent="0.25">
      <c r="A6036" t="s">
        <v>3594</v>
      </c>
    </row>
    <row r="6037" spans="1:1" x14ac:dyDescent="0.25">
      <c r="A6037" t="s">
        <v>3595</v>
      </c>
    </row>
    <row r="6038" spans="1:1" x14ac:dyDescent="0.25">
      <c r="A6038" t="s">
        <v>3596</v>
      </c>
    </row>
    <row r="6040" spans="1:1" x14ac:dyDescent="0.25">
      <c r="A6040" t="s">
        <v>3597</v>
      </c>
    </row>
    <row r="6042" spans="1:1" x14ac:dyDescent="0.25">
      <c r="A6042" t="s">
        <v>1917</v>
      </c>
    </row>
    <row r="6044" spans="1:1" x14ac:dyDescent="0.25">
      <c r="A6044" t="s">
        <v>5995</v>
      </c>
    </row>
    <row r="6046" spans="1:1" x14ac:dyDescent="0.25">
      <c r="A6046" t="s">
        <v>5996</v>
      </c>
    </row>
    <row r="6048" spans="1:1" x14ac:dyDescent="0.25">
      <c r="A6048" t="s">
        <v>5997</v>
      </c>
    </row>
    <row r="6049" spans="1:1" x14ac:dyDescent="0.25">
      <c r="A6049" t="s">
        <v>5998</v>
      </c>
    </row>
    <row r="6050" spans="1:1" x14ac:dyDescent="0.25">
      <c r="A6050" t="s">
        <v>5999</v>
      </c>
    </row>
    <row r="6051" spans="1:1" x14ac:dyDescent="0.25">
      <c r="A6051" t="s">
        <v>6000</v>
      </c>
    </row>
    <row r="6052" spans="1:1" x14ac:dyDescent="0.25">
      <c r="A6052" t="s">
        <v>6001</v>
      </c>
    </row>
    <row r="6053" spans="1:1" x14ac:dyDescent="0.25">
      <c r="A6053" t="s">
        <v>6002</v>
      </c>
    </row>
    <row r="6054" spans="1:1" x14ac:dyDescent="0.25">
      <c r="A6054" t="s">
        <v>6003</v>
      </c>
    </row>
    <row r="6055" spans="1:1" x14ac:dyDescent="0.25">
      <c r="A6055" t="s">
        <v>6004</v>
      </c>
    </row>
    <row r="6056" spans="1:1" x14ac:dyDescent="0.25">
      <c r="A6056" t="s">
        <v>6005</v>
      </c>
    </row>
    <row r="6057" spans="1:1" x14ac:dyDescent="0.25">
      <c r="A6057" t="s">
        <v>6006</v>
      </c>
    </row>
    <row r="6058" spans="1:1" x14ac:dyDescent="0.25">
      <c r="A6058" t="s">
        <v>6007</v>
      </c>
    </row>
    <row r="6059" spans="1:1" x14ac:dyDescent="0.25">
      <c r="A6059" t="s">
        <v>6008</v>
      </c>
    </row>
    <row r="6061" spans="1:1" x14ac:dyDescent="0.25">
      <c r="A6061" t="s">
        <v>6009</v>
      </c>
    </row>
    <row r="6062" spans="1:1" x14ac:dyDescent="0.25">
      <c r="A6062" t="s">
        <v>6010</v>
      </c>
    </row>
    <row r="6064" spans="1:1" x14ac:dyDescent="0.25">
      <c r="A6064" t="s">
        <v>6011</v>
      </c>
    </row>
    <row r="6065" spans="1:1" x14ac:dyDescent="0.25">
      <c r="A6065" t="s">
        <v>6012</v>
      </c>
    </row>
    <row r="6067" spans="1:1" x14ac:dyDescent="0.25">
      <c r="A6067" t="s">
        <v>6013</v>
      </c>
    </row>
    <row r="6068" spans="1:1" x14ac:dyDescent="0.25">
      <c r="A6068" t="s">
        <v>6014</v>
      </c>
    </row>
    <row r="6070" spans="1:1" x14ac:dyDescent="0.25">
      <c r="A6070" t="s">
        <v>6015</v>
      </c>
    </row>
    <row r="6071" spans="1:1" x14ac:dyDescent="0.25">
      <c r="A6071" t="s">
        <v>6016</v>
      </c>
    </row>
    <row r="6072" spans="1:1" x14ac:dyDescent="0.25">
      <c r="A6072" t="s">
        <v>6017</v>
      </c>
    </row>
    <row r="6073" spans="1:1" x14ac:dyDescent="0.25">
      <c r="A6073" t="s">
        <v>6018</v>
      </c>
    </row>
    <row r="6074" spans="1:1" x14ac:dyDescent="0.25">
      <c r="A6074" t="s">
        <v>6019</v>
      </c>
    </row>
    <row r="6075" spans="1:1" x14ac:dyDescent="0.25">
      <c r="A6075" t="s">
        <v>6020</v>
      </c>
    </row>
    <row r="6076" spans="1:1" x14ac:dyDescent="0.25">
      <c r="A6076" t="s">
        <v>6021</v>
      </c>
    </row>
    <row r="6077" spans="1:1" x14ac:dyDescent="0.25">
      <c r="A6077" t="s">
        <v>6022</v>
      </c>
    </row>
    <row r="6078" spans="1:1" x14ac:dyDescent="0.25">
      <c r="A6078" t="s">
        <v>6023</v>
      </c>
    </row>
    <row r="6079" spans="1:1" x14ac:dyDescent="0.25">
      <c r="A6079" t="s">
        <v>6024</v>
      </c>
    </row>
    <row r="6080" spans="1:1" x14ac:dyDescent="0.25">
      <c r="A6080" t="s">
        <v>6025</v>
      </c>
    </row>
    <row r="6081" spans="1:1" x14ac:dyDescent="0.25">
      <c r="A6081" t="s">
        <v>6026</v>
      </c>
    </row>
    <row r="6082" spans="1:1" x14ac:dyDescent="0.25">
      <c r="A6082" t="s">
        <v>6027</v>
      </c>
    </row>
    <row r="6083" spans="1:1" x14ac:dyDescent="0.25">
      <c r="A6083" t="s">
        <v>6028</v>
      </c>
    </row>
    <row r="6084" spans="1:1" x14ac:dyDescent="0.25">
      <c r="A6084" t="s">
        <v>6029</v>
      </c>
    </row>
    <row r="6085" spans="1:1" x14ac:dyDescent="0.25">
      <c r="A6085" t="s">
        <v>6030</v>
      </c>
    </row>
    <row r="6086" spans="1:1" x14ac:dyDescent="0.25">
      <c r="A6086" t="s">
        <v>6031</v>
      </c>
    </row>
    <row r="6087" spans="1:1" x14ac:dyDescent="0.25">
      <c r="A6087" t="s">
        <v>6032</v>
      </c>
    </row>
    <row r="6088" spans="1:1" x14ac:dyDescent="0.25">
      <c r="A6088" t="s">
        <v>6033</v>
      </c>
    </row>
    <row r="6089" spans="1:1" x14ac:dyDescent="0.25">
      <c r="A6089" t="s">
        <v>6034</v>
      </c>
    </row>
    <row r="6090" spans="1:1" x14ac:dyDescent="0.25">
      <c r="A6090" t="s">
        <v>6035</v>
      </c>
    </row>
    <row r="6092" spans="1:1" x14ac:dyDescent="0.25">
      <c r="A6092" t="s">
        <v>3964</v>
      </c>
    </row>
    <row r="6094" spans="1:1" x14ac:dyDescent="0.25">
      <c r="A6094" t="s">
        <v>3965</v>
      </c>
    </row>
    <row r="6095" spans="1:1" x14ac:dyDescent="0.25">
      <c r="A6095" t="s">
        <v>3966</v>
      </c>
    </row>
    <row r="6096" spans="1:1" x14ac:dyDescent="0.25">
      <c r="A6096" t="s">
        <v>2320</v>
      </c>
    </row>
    <row r="6097" spans="1:1" x14ac:dyDescent="0.25">
      <c r="A6097" t="s">
        <v>2321</v>
      </c>
    </row>
    <row r="6098" spans="1:1" x14ac:dyDescent="0.25">
      <c r="A6098" t="s">
        <v>3967</v>
      </c>
    </row>
    <row r="6099" spans="1:1" x14ac:dyDescent="0.25">
      <c r="A6099" t="s">
        <v>2324</v>
      </c>
    </row>
    <row r="6100" spans="1:1" x14ac:dyDescent="0.25">
      <c r="A6100" t="s">
        <v>3968</v>
      </c>
    </row>
    <row r="6101" spans="1:1" x14ac:dyDescent="0.25">
      <c r="A6101" t="s">
        <v>2327</v>
      </c>
    </row>
    <row r="6103" spans="1:1" x14ac:dyDescent="0.25">
      <c r="A6103" t="s">
        <v>2507</v>
      </c>
    </row>
    <row r="6105" spans="1:1" x14ac:dyDescent="0.25">
      <c r="A6105" t="s">
        <v>3969</v>
      </c>
    </row>
    <row r="6106" spans="1:1" x14ac:dyDescent="0.25">
      <c r="A6106" t="s">
        <v>3970</v>
      </c>
    </row>
    <row r="6107" spans="1:1" x14ac:dyDescent="0.25">
      <c r="A6107" t="s">
        <v>3971</v>
      </c>
    </row>
    <row r="6108" spans="1:1" x14ac:dyDescent="0.25">
      <c r="A6108" t="s">
        <v>3972</v>
      </c>
    </row>
    <row r="6109" spans="1:1" x14ac:dyDescent="0.25">
      <c r="A6109" t="s">
        <v>3973</v>
      </c>
    </row>
    <row r="6110" spans="1:1" x14ac:dyDescent="0.25">
      <c r="A6110" t="s">
        <v>3974</v>
      </c>
    </row>
    <row r="6111" spans="1:1" x14ac:dyDescent="0.25">
      <c r="A6111" t="s">
        <v>3975</v>
      </c>
    </row>
    <row r="6112" spans="1:1" x14ac:dyDescent="0.25">
      <c r="A6112" t="s">
        <v>3976</v>
      </c>
    </row>
    <row r="6113" spans="1:1" x14ac:dyDescent="0.25">
      <c r="A6113" t="s">
        <v>3977</v>
      </c>
    </row>
    <row r="6114" spans="1:1" x14ac:dyDescent="0.25">
      <c r="A6114" t="s">
        <v>3978</v>
      </c>
    </row>
    <row r="6115" spans="1:1" x14ac:dyDescent="0.25">
      <c r="A6115" t="s">
        <v>3979</v>
      </c>
    </row>
    <row r="6116" spans="1:1" x14ac:dyDescent="0.25">
      <c r="A6116" t="s">
        <v>3980</v>
      </c>
    </row>
    <row r="6118" spans="1:1" x14ac:dyDescent="0.25">
      <c r="A6118" t="s">
        <v>2347</v>
      </c>
    </row>
    <row r="6119" spans="1:1" x14ac:dyDescent="0.25">
      <c r="A6119" t="s">
        <v>2348</v>
      </c>
    </row>
    <row r="6120" spans="1:1" x14ac:dyDescent="0.25">
      <c r="A6120" t="s">
        <v>2349</v>
      </c>
    </row>
    <row r="6122" spans="1:1" x14ac:dyDescent="0.25">
      <c r="A6122" t="s">
        <v>2350</v>
      </c>
    </row>
    <row r="6123" spans="1:1" x14ac:dyDescent="0.25">
      <c r="A6123" t="s">
        <v>6036</v>
      </c>
    </row>
    <row r="6124" spans="1:1" x14ac:dyDescent="0.25">
      <c r="A6124" t="s">
        <v>6037</v>
      </c>
    </row>
    <row r="6126" spans="1:1" x14ac:dyDescent="0.25">
      <c r="A6126" t="s">
        <v>6038</v>
      </c>
    </row>
    <row r="6128" spans="1:1" x14ac:dyDescent="0.25">
      <c r="A6128" t="s">
        <v>6039</v>
      </c>
    </row>
    <row r="6130" spans="1:1" x14ac:dyDescent="0.25">
      <c r="A6130" t="s">
        <v>6040</v>
      </c>
    </row>
    <row r="6132" spans="1:1" x14ac:dyDescent="0.25">
      <c r="A6132" t="s">
        <v>6041</v>
      </c>
    </row>
    <row r="6134" spans="1:1" x14ac:dyDescent="0.25">
      <c r="A6134" t="s">
        <v>6042</v>
      </c>
    </row>
    <row r="6136" spans="1:1" x14ac:dyDescent="0.25">
      <c r="A6136" t="s">
        <v>6043</v>
      </c>
    </row>
    <row r="6138" spans="1:1" x14ac:dyDescent="0.25">
      <c r="A6138" t="s">
        <v>6044</v>
      </c>
    </row>
    <row r="6140" spans="1:1" x14ac:dyDescent="0.25">
      <c r="A6140" t="s">
        <v>6045</v>
      </c>
    </row>
    <row r="6142" spans="1:1" x14ac:dyDescent="0.25">
      <c r="A6142" t="s">
        <v>6046</v>
      </c>
    </row>
    <row r="6144" spans="1:1" x14ac:dyDescent="0.25">
      <c r="A6144" t="s">
        <v>6047</v>
      </c>
    </row>
    <row r="6146" spans="1:1" x14ac:dyDescent="0.25">
      <c r="A6146" t="s">
        <v>6048</v>
      </c>
    </row>
    <row r="6148" spans="1:1" x14ac:dyDescent="0.25">
      <c r="A6148" t="s">
        <v>6049</v>
      </c>
    </row>
    <row r="6150" spans="1:1" x14ac:dyDescent="0.25">
      <c r="A6150" t="s">
        <v>6050</v>
      </c>
    </row>
    <row r="6152" spans="1:1" x14ac:dyDescent="0.25">
      <c r="A6152" t="s">
        <v>6051</v>
      </c>
    </row>
    <row r="6154" spans="1:1" x14ac:dyDescent="0.25">
      <c r="A6154" t="s">
        <v>6052</v>
      </c>
    </row>
    <row r="6156" spans="1:1" x14ac:dyDescent="0.25">
      <c r="A6156" t="s">
        <v>6053</v>
      </c>
    </row>
    <row r="6158" spans="1:1" x14ac:dyDescent="0.25">
      <c r="A6158" t="s">
        <v>6054</v>
      </c>
    </row>
    <row r="6160" spans="1:1" x14ac:dyDescent="0.25">
      <c r="A6160" t="s">
        <v>6055</v>
      </c>
    </row>
    <row r="6162" spans="1:1" x14ac:dyDescent="0.25">
      <c r="A6162" t="s">
        <v>6056</v>
      </c>
    </row>
    <row r="6164" spans="1:1" x14ac:dyDescent="0.25">
      <c r="A6164" t="s">
        <v>6057</v>
      </c>
    </row>
    <row r="6166" spans="1:1" x14ac:dyDescent="0.25">
      <c r="A6166" t="s">
        <v>6058</v>
      </c>
    </row>
    <row r="6168" spans="1:1" x14ac:dyDescent="0.25">
      <c r="A6168" t="s">
        <v>6059</v>
      </c>
    </row>
    <row r="6170" spans="1:1" x14ac:dyDescent="0.25">
      <c r="A6170" t="s">
        <v>6060</v>
      </c>
    </row>
    <row r="6172" spans="1:1" x14ac:dyDescent="0.25">
      <c r="A6172" t="s">
        <v>6061</v>
      </c>
    </row>
    <row r="6174" spans="1:1" x14ac:dyDescent="0.25">
      <c r="A6174" t="s">
        <v>6062</v>
      </c>
    </row>
    <row r="6176" spans="1:1" x14ac:dyDescent="0.25">
      <c r="A6176" t="s">
        <v>6063</v>
      </c>
    </row>
    <row r="6178" spans="1:1" x14ac:dyDescent="0.25">
      <c r="A6178" t="s">
        <v>6064</v>
      </c>
    </row>
    <row r="6180" spans="1:1" x14ac:dyDescent="0.25">
      <c r="A6180" t="s">
        <v>6065</v>
      </c>
    </row>
    <row r="6181" spans="1:1" x14ac:dyDescent="0.25">
      <c r="A6181" t="s">
        <v>6066</v>
      </c>
    </row>
    <row r="6182" spans="1:1" x14ac:dyDescent="0.25">
      <c r="A6182" t="s">
        <v>6067</v>
      </c>
    </row>
    <row r="6184" spans="1:1" x14ac:dyDescent="0.25">
      <c r="A6184" t="s">
        <v>2569</v>
      </c>
    </row>
    <row r="6185" spans="1:1" x14ac:dyDescent="0.25">
      <c r="A6185" t="s">
        <v>6068</v>
      </c>
    </row>
    <row r="6187" spans="1:1" x14ac:dyDescent="0.25">
      <c r="A6187" t="s">
        <v>6069</v>
      </c>
    </row>
    <row r="6188" spans="1:1" x14ac:dyDescent="0.25">
      <c r="A6188" t="s">
        <v>6070</v>
      </c>
    </row>
    <row r="6189" spans="1:1" x14ac:dyDescent="0.25">
      <c r="A6189" t="s">
        <v>6071</v>
      </c>
    </row>
    <row r="6190" spans="1:1" x14ac:dyDescent="0.25">
      <c r="A6190" t="s">
        <v>6072</v>
      </c>
    </row>
    <row r="6192" spans="1:1" x14ac:dyDescent="0.25">
      <c r="A6192" t="s">
        <v>6073</v>
      </c>
    </row>
    <row r="6194" spans="1:1" x14ac:dyDescent="0.25">
      <c r="A6194" t="s">
        <v>1055</v>
      </c>
    </row>
    <row r="6196" spans="1:1" x14ac:dyDescent="0.25">
      <c r="A6196" t="s">
        <v>6074</v>
      </c>
    </row>
    <row r="6198" spans="1:1" x14ac:dyDescent="0.25">
      <c r="A6198" t="s">
        <v>3216</v>
      </c>
    </row>
    <row r="6200" spans="1:1" x14ac:dyDescent="0.25">
      <c r="A6200" t="s">
        <v>6075</v>
      </c>
    </row>
    <row r="6201" spans="1:1" x14ac:dyDescent="0.25">
      <c r="A6201" t="s">
        <v>6076</v>
      </c>
    </row>
    <row r="6202" spans="1:1" x14ac:dyDescent="0.25">
      <c r="A6202" t="s">
        <v>6077</v>
      </c>
    </row>
    <row r="6203" spans="1:1" x14ac:dyDescent="0.25">
      <c r="A6203" t="s">
        <v>6078</v>
      </c>
    </row>
    <row r="6205" spans="1:1" x14ac:dyDescent="0.25">
      <c r="A6205" t="s">
        <v>6079</v>
      </c>
    </row>
    <row r="6207" spans="1:1" x14ac:dyDescent="0.25">
      <c r="A6207" t="s">
        <v>6080</v>
      </c>
    </row>
    <row r="6208" spans="1:1" x14ac:dyDescent="0.25">
      <c r="A6208" t="s">
        <v>6081</v>
      </c>
    </row>
    <row r="6209" spans="1:3" x14ac:dyDescent="0.25">
      <c r="A6209" t="s">
        <v>6082</v>
      </c>
    </row>
    <row r="6210" spans="1:3" x14ac:dyDescent="0.25">
      <c r="A6210" t="s">
        <v>6083</v>
      </c>
      <c r="B6210" t="s">
        <v>6084</v>
      </c>
    </row>
    <row r="6211" spans="1:3" x14ac:dyDescent="0.25">
      <c r="A6211" t="s">
        <v>6085</v>
      </c>
    </row>
    <row r="6212" spans="1:3" x14ac:dyDescent="0.25">
      <c r="A6212" t="s">
        <v>6086</v>
      </c>
    </row>
    <row r="6213" spans="1:3" x14ac:dyDescent="0.25">
      <c r="A6213" t="s">
        <v>6087</v>
      </c>
    </row>
    <row r="6214" spans="1:3" x14ac:dyDescent="0.25">
      <c r="A6214" t="s">
        <v>6088</v>
      </c>
    </row>
    <row r="6215" spans="1:3" x14ac:dyDescent="0.25">
      <c r="A6215" t="s">
        <v>6089</v>
      </c>
    </row>
    <row r="6216" spans="1:3" x14ac:dyDescent="0.25">
      <c r="A6216" t="s">
        <v>6090</v>
      </c>
    </row>
    <row r="6217" spans="1:3" x14ac:dyDescent="0.25">
      <c r="A6217" t="s">
        <v>6091</v>
      </c>
    </row>
    <row r="6218" spans="1:3" x14ac:dyDescent="0.25">
      <c r="A6218" t="s">
        <v>6092</v>
      </c>
      <c r="B6218" t="s">
        <v>6093</v>
      </c>
      <c r="C6218" t="s">
        <v>6094</v>
      </c>
    </row>
    <row r="6219" spans="1:3" x14ac:dyDescent="0.25">
      <c r="A6219" t="s">
        <v>6095</v>
      </c>
    </row>
    <row r="6221" spans="1:3" x14ac:dyDescent="0.25">
      <c r="A6221" t="s">
        <v>6096</v>
      </c>
    </row>
    <row r="6222" spans="1:3" x14ac:dyDescent="0.25">
      <c r="A6222" t="s">
        <v>6097</v>
      </c>
    </row>
    <row r="6223" spans="1:3" x14ac:dyDescent="0.25">
      <c r="A6223" t="s">
        <v>6098</v>
      </c>
    </row>
    <row r="6224" spans="1:3" x14ac:dyDescent="0.25">
      <c r="A6224" t="s">
        <v>6099</v>
      </c>
    </row>
    <row r="6226" spans="1:1" x14ac:dyDescent="0.25">
      <c r="A6226" t="s">
        <v>6100</v>
      </c>
    </row>
    <row r="6227" spans="1:1" x14ac:dyDescent="0.25">
      <c r="A6227">
        <v>1</v>
      </c>
    </row>
    <row r="6229" spans="1:1" x14ac:dyDescent="0.25">
      <c r="A6229" t="s">
        <v>6101</v>
      </c>
    </row>
    <row r="6230" spans="1:1" x14ac:dyDescent="0.25">
      <c r="A6230" t="s">
        <v>2273</v>
      </c>
    </row>
    <row r="6232" spans="1:1" x14ac:dyDescent="0.25">
      <c r="A6232" t="s">
        <v>6102</v>
      </c>
    </row>
    <row r="6233" spans="1:1" x14ac:dyDescent="0.25">
      <c r="A6233" t="s">
        <v>2275</v>
      </c>
    </row>
    <row r="6235" spans="1:1" x14ac:dyDescent="0.25">
      <c r="A6235" t="s">
        <v>6103</v>
      </c>
    </row>
    <row r="6236" spans="1:1" x14ac:dyDescent="0.25">
      <c r="A6236" t="s">
        <v>6104</v>
      </c>
    </row>
    <row r="6238" spans="1:1" x14ac:dyDescent="0.25">
      <c r="A6238" t="s">
        <v>6105</v>
      </c>
    </row>
    <row r="6240" spans="1:1" x14ac:dyDescent="0.25">
      <c r="A6240" t="s">
        <v>6106</v>
      </c>
    </row>
    <row r="6242" spans="1:1" x14ac:dyDescent="0.25">
      <c r="A6242" t="s">
        <v>6107</v>
      </c>
    </row>
    <row r="6244" spans="1:1" x14ac:dyDescent="0.25">
      <c r="A6244" t="s">
        <v>6108</v>
      </c>
    </row>
    <row r="6246" spans="1:1" x14ac:dyDescent="0.25">
      <c r="A6246" t="s">
        <v>6109</v>
      </c>
    </row>
    <row r="6248" spans="1:1" x14ac:dyDescent="0.25">
      <c r="A6248" t="s">
        <v>6110</v>
      </c>
    </row>
    <row r="6250" spans="1:1" x14ac:dyDescent="0.25">
      <c r="A6250" t="s">
        <v>6111</v>
      </c>
    </row>
    <row r="6252" spans="1:1" x14ac:dyDescent="0.25">
      <c r="A6252" t="s">
        <v>6112</v>
      </c>
    </row>
    <row r="6253" spans="1:1" x14ac:dyDescent="0.25">
      <c r="A6253" t="s">
        <v>6113</v>
      </c>
    </row>
    <row r="6254" spans="1:1" x14ac:dyDescent="0.25">
      <c r="A6254" t="s">
        <v>6114</v>
      </c>
    </row>
    <row r="6255" spans="1:1" x14ac:dyDescent="0.25">
      <c r="A6255" t="s">
        <v>6115</v>
      </c>
    </row>
    <row r="6257" spans="1:1" x14ac:dyDescent="0.25">
      <c r="A6257" t="s">
        <v>3580</v>
      </c>
    </row>
    <row r="6259" spans="1:1" x14ac:dyDescent="0.25">
      <c r="A6259" t="s">
        <v>3581</v>
      </c>
    </row>
    <row r="6261" spans="1:1" x14ac:dyDescent="0.25">
      <c r="A6261" t="s">
        <v>6116</v>
      </c>
    </row>
    <row r="6262" spans="1:1" x14ac:dyDescent="0.25">
      <c r="A6262" t="s">
        <v>1902</v>
      </c>
    </row>
    <row r="6263" spans="1:1" x14ac:dyDescent="0.25">
      <c r="A6263" t="s">
        <v>6117</v>
      </c>
    </row>
    <row r="6265" spans="1:1" x14ac:dyDescent="0.25">
      <c r="A6265" t="s">
        <v>6118</v>
      </c>
    </row>
    <row r="6267" spans="1:1" x14ac:dyDescent="0.25">
      <c r="A6267" t="s">
        <v>6119</v>
      </c>
    </row>
    <row r="6268" spans="1:1" x14ac:dyDescent="0.25">
      <c r="A6268" t="s">
        <v>1907</v>
      </c>
    </row>
    <row r="6269" spans="1:1" x14ac:dyDescent="0.25">
      <c r="A6269" t="s">
        <v>6120</v>
      </c>
    </row>
    <row r="6270" spans="1:1" x14ac:dyDescent="0.25">
      <c r="A6270" t="s">
        <v>1909</v>
      </c>
    </row>
    <row r="6271" spans="1:1" x14ac:dyDescent="0.25">
      <c r="A6271" t="s">
        <v>6121</v>
      </c>
    </row>
    <row r="6273" spans="1:1" x14ac:dyDescent="0.25">
      <c r="A6273" t="e">
        <f>+ Position requires Ability to Apply theories and Develop technical approaches with minimal oversight</f>
        <v>#NAME?</v>
      </c>
    </row>
    <row r="6275" spans="1:1" x14ac:dyDescent="0.25">
      <c r="A6275" t="e">
        <f>+ Position requires the Ability to effectively team with scientists and engineers to Develop creative solutions to complex problems</f>
        <v>#NAME?</v>
      </c>
    </row>
    <row r="6276" spans="1:1" x14ac:dyDescent="0.25">
      <c r="A6276" t="s">
        <v>1913</v>
      </c>
    </row>
    <row r="6277" spans="1:1" x14ac:dyDescent="0.25">
      <c r="A6277" t="s">
        <v>1914</v>
      </c>
    </row>
    <row r="6278" spans="1:1" x14ac:dyDescent="0.25">
      <c r="A6278" t="s">
        <v>1915</v>
      </c>
    </row>
    <row r="6279" spans="1:1" x14ac:dyDescent="0.25">
      <c r="A6279" t="s">
        <v>3591</v>
      </c>
    </row>
    <row r="6280" spans="1:1" x14ac:dyDescent="0.25">
      <c r="A6280" t="s">
        <v>3592</v>
      </c>
    </row>
    <row r="6282" spans="1:1" x14ac:dyDescent="0.25">
      <c r="A6282" t="s">
        <v>1957</v>
      </c>
    </row>
    <row r="6283" spans="1:1" x14ac:dyDescent="0.25">
      <c r="A6283" t="s">
        <v>3593</v>
      </c>
    </row>
    <row r="6284" spans="1:1" x14ac:dyDescent="0.25">
      <c r="A6284" t="s">
        <v>3594</v>
      </c>
    </row>
    <row r="6285" spans="1:1" x14ac:dyDescent="0.25">
      <c r="A6285" t="s">
        <v>3595</v>
      </c>
    </row>
    <row r="6286" spans="1:1" x14ac:dyDescent="0.25">
      <c r="A6286" t="s">
        <v>3596</v>
      </c>
    </row>
    <row r="6288" spans="1:1" x14ac:dyDescent="0.25">
      <c r="A6288" t="s">
        <v>3597</v>
      </c>
    </row>
    <row r="6290" spans="1:1" x14ac:dyDescent="0.25">
      <c r="A6290" t="s">
        <v>3598</v>
      </c>
    </row>
    <row r="6292" spans="1:1" x14ac:dyDescent="0.25">
      <c r="A6292" t="s">
        <v>6122</v>
      </c>
    </row>
    <row r="6294" spans="1:1" x14ac:dyDescent="0.25">
      <c r="A6294" t="s">
        <v>6123</v>
      </c>
    </row>
    <row r="6296" spans="1:1" x14ac:dyDescent="0.25">
      <c r="A6296" t="s">
        <v>6124</v>
      </c>
    </row>
    <row r="6297" spans="1:1" x14ac:dyDescent="0.25">
      <c r="A6297" t="s">
        <v>6125</v>
      </c>
    </row>
    <row r="6298" spans="1:1" x14ac:dyDescent="0.25">
      <c r="A6298" t="s">
        <v>6126</v>
      </c>
    </row>
    <row r="6300" spans="1:1" x14ac:dyDescent="0.25">
      <c r="A6300" t="s">
        <v>1866</v>
      </c>
    </row>
    <row r="6302" spans="1:1" x14ac:dyDescent="0.25">
      <c r="A6302" t="s">
        <v>6127</v>
      </c>
    </row>
    <row r="6304" spans="1:1" x14ac:dyDescent="0.25">
      <c r="A6304" t="s">
        <v>1868</v>
      </c>
    </row>
    <row r="6305" spans="1:1" x14ac:dyDescent="0.25">
      <c r="A6305" t="s">
        <v>6128</v>
      </c>
    </row>
    <row r="6306" spans="1:1" x14ac:dyDescent="0.25">
      <c r="A6306" t="s">
        <v>6129</v>
      </c>
    </row>
    <row r="6307" spans="1:1" x14ac:dyDescent="0.25">
      <c r="A6307" t="s">
        <v>6130</v>
      </c>
    </row>
    <row r="6308" spans="1:1" x14ac:dyDescent="0.25">
      <c r="A6308" t="s">
        <v>6131</v>
      </c>
    </row>
    <row r="6309" spans="1:1" x14ac:dyDescent="0.25">
      <c r="A6309" t="s">
        <v>6132</v>
      </c>
    </row>
    <row r="6310" spans="1:1" x14ac:dyDescent="0.25">
      <c r="A6310" t="s">
        <v>6133</v>
      </c>
    </row>
    <row r="6311" spans="1:1" x14ac:dyDescent="0.25">
      <c r="A6311" t="s">
        <v>6134</v>
      </c>
    </row>
    <row r="6312" spans="1:1" x14ac:dyDescent="0.25">
      <c r="A6312" t="s">
        <v>6135</v>
      </c>
    </row>
    <row r="6313" spans="1:1" x14ac:dyDescent="0.25">
      <c r="A6313" t="s">
        <v>6136</v>
      </c>
    </row>
    <row r="6314" spans="1:1" x14ac:dyDescent="0.25">
      <c r="A6314" t="s">
        <v>6137</v>
      </c>
    </row>
    <row r="6315" spans="1:1" x14ac:dyDescent="0.25">
      <c r="A6315" t="s">
        <v>6138</v>
      </c>
    </row>
    <row r="6316" spans="1:1" x14ac:dyDescent="0.25">
      <c r="A6316" t="s">
        <v>6139</v>
      </c>
    </row>
    <row r="6317" spans="1:1" x14ac:dyDescent="0.25">
      <c r="A6317" t="s">
        <v>1882</v>
      </c>
    </row>
    <row r="6318" spans="1:1" x14ac:dyDescent="0.25">
      <c r="A6318" t="s">
        <v>6140</v>
      </c>
    </row>
    <row r="6319" spans="1:1" x14ac:dyDescent="0.25">
      <c r="A6319" t="s">
        <v>6141</v>
      </c>
    </row>
    <row r="6320" spans="1:1" x14ac:dyDescent="0.25">
      <c r="A6320" t="s">
        <v>6142</v>
      </c>
    </row>
    <row r="6321" spans="1:1" x14ac:dyDescent="0.25">
      <c r="A6321" t="s">
        <v>6143</v>
      </c>
    </row>
    <row r="6322" spans="1:1" x14ac:dyDescent="0.25">
      <c r="A6322" t="s">
        <v>6144</v>
      </c>
    </row>
    <row r="6323" spans="1:1" x14ac:dyDescent="0.25">
      <c r="A6323" t="s">
        <v>6145</v>
      </c>
    </row>
    <row r="6324" spans="1:1" x14ac:dyDescent="0.25">
      <c r="A6324" t="s">
        <v>6146</v>
      </c>
    </row>
    <row r="6325" spans="1:1" x14ac:dyDescent="0.25">
      <c r="A6325" t="s">
        <v>6147</v>
      </c>
    </row>
    <row r="6326" spans="1:1" x14ac:dyDescent="0.25">
      <c r="A6326" t="s">
        <v>6148</v>
      </c>
    </row>
    <row r="6327" spans="1:1" x14ac:dyDescent="0.25">
      <c r="A6327" t="s">
        <v>6149</v>
      </c>
    </row>
    <row r="6328" spans="1:1" x14ac:dyDescent="0.25">
      <c r="A6328" t="s">
        <v>6150</v>
      </c>
    </row>
    <row r="6329" spans="1:1" x14ac:dyDescent="0.25">
      <c r="A6329" t="s">
        <v>6151</v>
      </c>
    </row>
    <row r="6330" spans="1:1" x14ac:dyDescent="0.25">
      <c r="A6330" t="s">
        <v>1894</v>
      </c>
    </row>
    <row r="6332" spans="1:1" x14ac:dyDescent="0.25">
      <c r="A6332" t="s">
        <v>1895</v>
      </c>
    </row>
    <row r="6333" spans="1:1" x14ac:dyDescent="0.25">
      <c r="A6333" t="s">
        <v>6152</v>
      </c>
    </row>
    <row r="6334" spans="1:1" x14ac:dyDescent="0.25">
      <c r="A6334" t="s">
        <v>6153</v>
      </c>
    </row>
    <row r="6336" spans="1:1" x14ac:dyDescent="0.25">
      <c r="A6336" t="s">
        <v>6154</v>
      </c>
    </row>
    <row r="6338" spans="1:1" x14ac:dyDescent="0.25">
      <c r="A6338" t="s">
        <v>6155</v>
      </c>
    </row>
    <row r="6340" spans="1:1" x14ac:dyDescent="0.25">
      <c r="A6340" t="s">
        <v>6156</v>
      </c>
    </row>
    <row r="6342" spans="1:1" x14ac:dyDescent="0.25">
      <c r="A6342" t="s">
        <v>2776</v>
      </c>
    </row>
    <row r="6344" spans="1:1" x14ac:dyDescent="0.25">
      <c r="A6344" t="s">
        <v>6157</v>
      </c>
    </row>
    <row r="6346" spans="1:1" x14ac:dyDescent="0.25">
      <c r="A6346" t="s">
        <v>6158</v>
      </c>
    </row>
    <row r="6347" spans="1:1" x14ac:dyDescent="0.25">
      <c r="A6347" t="s">
        <v>6159</v>
      </c>
    </row>
    <row r="6348" spans="1:1" x14ac:dyDescent="0.25">
      <c r="A6348" t="s">
        <v>6160</v>
      </c>
    </row>
    <row r="6349" spans="1:1" x14ac:dyDescent="0.25">
      <c r="A6349" t="s">
        <v>6161</v>
      </c>
    </row>
    <row r="6350" spans="1:1" x14ac:dyDescent="0.25">
      <c r="A6350" t="s">
        <v>6162</v>
      </c>
    </row>
    <row r="6351" spans="1:1" x14ac:dyDescent="0.25">
      <c r="A6351" t="s">
        <v>3270</v>
      </c>
    </row>
    <row r="6353" spans="1:1" x14ac:dyDescent="0.25">
      <c r="A6353" t="s">
        <v>6163</v>
      </c>
    </row>
    <row r="6355" spans="1:1" x14ac:dyDescent="0.25">
      <c r="A6355" t="s">
        <v>6164</v>
      </c>
    </row>
    <row r="6356" spans="1:1" x14ac:dyDescent="0.25">
      <c r="A6356" t="s">
        <v>6165</v>
      </c>
    </row>
    <row r="6357" spans="1:1" x14ac:dyDescent="0.25">
      <c r="A6357" t="s">
        <v>6166</v>
      </c>
    </row>
    <row r="6358" spans="1:1" x14ac:dyDescent="0.25">
      <c r="A6358" t="s">
        <v>6167</v>
      </c>
    </row>
    <row r="6359" spans="1:1" x14ac:dyDescent="0.25">
      <c r="A6359" t="s">
        <v>6168</v>
      </c>
    </row>
    <row r="6360" spans="1:1" x14ac:dyDescent="0.25">
      <c r="A6360" t="s">
        <v>6169</v>
      </c>
    </row>
    <row r="6361" spans="1:1" x14ac:dyDescent="0.25">
      <c r="A6361" t="s">
        <v>6170</v>
      </c>
    </row>
    <row r="6362" spans="1:1" x14ac:dyDescent="0.25">
      <c r="A6362" t="s">
        <v>6171</v>
      </c>
    </row>
    <row r="6363" spans="1:1" x14ac:dyDescent="0.25">
      <c r="A6363" t="s">
        <v>6172</v>
      </c>
    </row>
    <row r="6364" spans="1:1" x14ac:dyDescent="0.25">
      <c r="A6364" t="s">
        <v>6173</v>
      </c>
    </row>
    <row r="6365" spans="1:1" x14ac:dyDescent="0.25">
      <c r="A6365" t="s">
        <v>6174</v>
      </c>
    </row>
    <row r="6366" spans="1:1" x14ac:dyDescent="0.25">
      <c r="A6366" t="s">
        <v>6175</v>
      </c>
    </row>
    <row r="6367" spans="1:1" x14ac:dyDescent="0.25">
      <c r="A6367" t="s">
        <v>4860</v>
      </c>
    </row>
    <row r="6369" spans="1:1" x14ac:dyDescent="0.25">
      <c r="A6369" t="s">
        <v>6176</v>
      </c>
    </row>
    <row r="6370" spans="1:1" x14ac:dyDescent="0.25">
      <c r="A6370" t="s">
        <v>6177</v>
      </c>
    </row>
    <row r="6371" spans="1:1" x14ac:dyDescent="0.25">
      <c r="A6371" t="s">
        <v>6178</v>
      </c>
    </row>
    <row r="6372" spans="1:1" x14ac:dyDescent="0.25">
      <c r="A6372" t="s">
        <v>6179</v>
      </c>
    </row>
    <row r="6373" spans="1:1" x14ac:dyDescent="0.25">
      <c r="A6373" t="s">
        <v>6180</v>
      </c>
    </row>
    <row r="6374" spans="1:1" x14ac:dyDescent="0.25">
      <c r="A6374" t="s">
        <v>6181</v>
      </c>
    </row>
    <row r="6375" spans="1:1" x14ac:dyDescent="0.25">
      <c r="A6375" t="s">
        <v>6182</v>
      </c>
    </row>
    <row r="6377" spans="1:1" x14ac:dyDescent="0.25">
      <c r="A6377" t="s">
        <v>6183</v>
      </c>
    </row>
    <row r="6379" spans="1:1" x14ac:dyDescent="0.25">
      <c r="A6379" t="s">
        <v>6184</v>
      </c>
    </row>
    <row r="6380" spans="1:1" x14ac:dyDescent="0.25">
      <c r="A6380" t="s">
        <v>6185</v>
      </c>
    </row>
    <row r="6382" spans="1:1" x14ac:dyDescent="0.25">
      <c r="A6382" t="s">
        <v>6186</v>
      </c>
    </row>
    <row r="6383" spans="1:1" x14ac:dyDescent="0.25">
      <c r="A6383" t="s">
        <v>6187</v>
      </c>
    </row>
    <row r="6384" spans="1:1" x14ac:dyDescent="0.25">
      <c r="A6384" t="s">
        <v>6188</v>
      </c>
    </row>
    <row r="6386" spans="1:1" x14ac:dyDescent="0.25">
      <c r="A6386" t="s">
        <v>6189</v>
      </c>
    </row>
    <row r="6387" spans="1:1" x14ac:dyDescent="0.25">
      <c r="A6387" t="s">
        <v>6190</v>
      </c>
    </row>
    <row r="6388" spans="1:1" x14ac:dyDescent="0.25">
      <c r="A6388" t="s">
        <v>6191</v>
      </c>
    </row>
    <row r="6389" spans="1:1" x14ac:dyDescent="0.25">
      <c r="A6389" t="s">
        <v>6192</v>
      </c>
    </row>
    <row r="6390" spans="1:1" x14ac:dyDescent="0.25">
      <c r="A6390" t="s">
        <v>6193</v>
      </c>
    </row>
    <row r="6391" spans="1:1" x14ac:dyDescent="0.25">
      <c r="A6391" t="s">
        <v>6194</v>
      </c>
    </row>
    <row r="6392" spans="1:1" x14ac:dyDescent="0.25">
      <c r="A6392" t="s">
        <v>6195</v>
      </c>
    </row>
    <row r="6394" spans="1:1" x14ac:dyDescent="0.25">
      <c r="A6394" t="s">
        <v>6196</v>
      </c>
    </row>
    <row r="6395" spans="1:1" x14ac:dyDescent="0.25">
      <c r="A6395" t="s">
        <v>6197</v>
      </c>
    </row>
    <row r="6396" spans="1:1" x14ac:dyDescent="0.25">
      <c r="A6396" t="s">
        <v>6198</v>
      </c>
    </row>
    <row r="6397" spans="1:1" x14ac:dyDescent="0.25">
      <c r="A6397" t="s">
        <v>6199</v>
      </c>
    </row>
    <row r="6398" spans="1:1" x14ac:dyDescent="0.25">
      <c r="A6398" t="s">
        <v>6200</v>
      </c>
    </row>
    <row r="6399" spans="1:1" x14ac:dyDescent="0.25">
      <c r="A6399" t="s">
        <v>6201</v>
      </c>
    </row>
    <row r="6400" spans="1:1" x14ac:dyDescent="0.25">
      <c r="A6400" t="s">
        <v>6202</v>
      </c>
    </row>
    <row r="6401" spans="1:1" x14ac:dyDescent="0.25">
      <c r="A6401" t="s">
        <v>6203</v>
      </c>
    </row>
    <row r="6402" spans="1:1" x14ac:dyDescent="0.25">
      <c r="A6402" t="s">
        <v>6204</v>
      </c>
    </row>
    <row r="6403" spans="1:1" x14ac:dyDescent="0.25">
      <c r="A6403" t="s">
        <v>6205</v>
      </c>
    </row>
    <row r="6404" spans="1:1" x14ac:dyDescent="0.25">
      <c r="A6404" t="s">
        <v>6206</v>
      </c>
    </row>
    <row r="6405" spans="1:1" x14ac:dyDescent="0.25">
      <c r="A6405" t="s">
        <v>6207</v>
      </c>
    </row>
    <row r="6406" spans="1:1" x14ac:dyDescent="0.25">
      <c r="A6406" t="s">
        <v>6208</v>
      </c>
    </row>
    <row r="6407" spans="1:1" x14ac:dyDescent="0.25">
      <c r="A6407" t="s">
        <v>6209</v>
      </c>
    </row>
    <row r="6408" spans="1:1" x14ac:dyDescent="0.25">
      <c r="A6408" t="s">
        <v>6210</v>
      </c>
    </row>
    <row r="6410" spans="1:1" x14ac:dyDescent="0.25">
      <c r="A6410" t="s">
        <v>6211</v>
      </c>
    </row>
    <row r="6412" spans="1:1" x14ac:dyDescent="0.25">
      <c r="A6412" t="s">
        <v>6212</v>
      </c>
    </row>
    <row r="6414" spans="1:1" x14ac:dyDescent="0.25">
      <c r="A6414" t="s">
        <v>6213</v>
      </c>
    </row>
    <row r="6416" spans="1:1" x14ac:dyDescent="0.25">
      <c r="A6416" t="s">
        <v>4749</v>
      </c>
    </row>
    <row r="6418" spans="1:1" x14ac:dyDescent="0.25">
      <c r="A6418" t="s">
        <v>6214</v>
      </c>
    </row>
    <row r="6419" spans="1:1" x14ac:dyDescent="0.25">
      <c r="A6419" t="s">
        <v>6215</v>
      </c>
    </row>
    <row r="6420" spans="1:1" x14ac:dyDescent="0.25">
      <c r="A6420" t="s">
        <v>6216</v>
      </c>
    </row>
    <row r="6421" spans="1:1" x14ac:dyDescent="0.25">
      <c r="A6421" t="s">
        <v>6217</v>
      </c>
    </row>
    <row r="6422" spans="1:1" x14ac:dyDescent="0.25">
      <c r="A6422" t="s">
        <v>6218</v>
      </c>
    </row>
    <row r="6423" spans="1:1" x14ac:dyDescent="0.25">
      <c r="A6423" t="s">
        <v>6219</v>
      </c>
    </row>
    <row r="6424" spans="1:1" x14ac:dyDescent="0.25">
      <c r="A6424" t="s">
        <v>6220</v>
      </c>
    </row>
    <row r="6425" spans="1:1" x14ac:dyDescent="0.25">
      <c r="A6425" t="s">
        <v>6221</v>
      </c>
    </row>
    <row r="6427" spans="1:1" x14ac:dyDescent="0.25">
      <c r="A6427" t="s">
        <v>6222</v>
      </c>
    </row>
    <row r="6428" spans="1:1" x14ac:dyDescent="0.25">
      <c r="A6428" t="s">
        <v>6223</v>
      </c>
    </row>
    <row r="6429" spans="1:1" x14ac:dyDescent="0.25">
      <c r="A6429" t="s">
        <v>6224</v>
      </c>
    </row>
    <row r="6430" spans="1:1" x14ac:dyDescent="0.25">
      <c r="A6430" t="s">
        <v>6225</v>
      </c>
    </row>
    <row r="6431" spans="1:1" x14ac:dyDescent="0.25">
      <c r="A6431" t="s">
        <v>6226</v>
      </c>
    </row>
    <row r="6432" spans="1:1" x14ac:dyDescent="0.25">
      <c r="A6432" t="s">
        <v>6227</v>
      </c>
    </row>
    <row r="6433" spans="1:1" x14ac:dyDescent="0.25">
      <c r="A6433" t="s">
        <v>6228</v>
      </c>
    </row>
    <row r="6434" spans="1:1" x14ac:dyDescent="0.25">
      <c r="A6434" t="s">
        <v>6229</v>
      </c>
    </row>
    <row r="6435" spans="1:1" x14ac:dyDescent="0.25">
      <c r="A6435" t="s">
        <v>4332</v>
      </c>
    </row>
    <row r="6436" spans="1:1" x14ac:dyDescent="0.25">
      <c r="A6436" t="s">
        <v>3957</v>
      </c>
    </row>
    <row r="6437" spans="1:1" x14ac:dyDescent="0.25">
      <c r="A6437" t="s">
        <v>6230</v>
      </c>
    </row>
    <row r="6438" spans="1:1" x14ac:dyDescent="0.25">
      <c r="A6438" t="s">
        <v>6231</v>
      </c>
    </row>
    <row r="6439" spans="1:1" x14ac:dyDescent="0.25">
      <c r="A6439" t="s">
        <v>6232</v>
      </c>
    </row>
    <row r="6440" spans="1:1" x14ac:dyDescent="0.25">
      <c r="A6440" t="s">
        <v>6233</v>
      </c>
    </row>
    <row r="6441" spans="1:1" x14ac:dyDescent="0.25">
      <c r="A6441" t="s">
        <v>6234</v>
      </c>
    </row>
    <row r="6442" spans="1:1" x14ac:dyDescent="0.25">
      <c r="A6442" t="s">
        <v>6235</v>
      </c>
    </row>
    <row r="6444" spans="1:1" x14ac:dyDescent="0.25">
      <c r="A6444" t="s">
        <v>6236</v>
      </c>
    </row>
    <row r="6445" spans="1:1" x14ac:dyDescent="0.25">
      <c r="A6445" t="s">
        <v>6237</v>
      </c>
    </row>
    <row r="6446" spans="1:1" x14ac:dyDescent="0.25">
      <c r="A6446" t="s">
        <v>6238</v>
      </c>
    </row>
    <row r="6448" spans="1:1" x14ac:dyDescent="0.25">
      <c r="A6448" t="s">
        <v>6239</v>
      </c>
    </row>
    <row r="6450" spans="1:1" x14ac:dyDescent="0.25">
      <c r="A6450" t="s">
        <v>6240</v>
      </c>
    </row>
    <row r="6452" spans="1:1" x14ac:dyDescent="0.25">
      <c r="A6452" t="s">
        <v>3234</v>
      </c>
    </row>
    <row r="6454" spans="1:1" x14ac:dyDescent="0.25">
      <c r="A6454" t="s">
        <v>2491</v>
      </c>
    </row>
    <row r="6456" spans="1:1" x14ac:dyDescent="0.25">
      <c r="A6456" t="s">
        <v>6241</v>
      </c>
    </row>
    <row r="6458" spans="1:1" x14ac:dyDescent="0.25">
      <c r="A6458" t="s">
        <v>6242</v>
      </c>
    </row>
    <row r="6460" spans="1:1" x14ac:dyDescent="0.25">
      <c r="A6460" t="s">
        <v>6243</v>
      </c>
    </row>
    <row r="6461" spans="1:1" x14ac:dyDescent="0.25">
      <c r="A6461" t="s">
        <v>6244</v>
      </c>
    </row>
    <row r="6462" spans="1:1" x14ac:dyDescent="0.25">
      <c r="A6462" t="s">
        <v>6245</v>
      </c>
    </row>
    <row r="6463" spans="1:1" x14ac:dyDescent="0.25">
      <c r="A6463" t="s">
        <v>6246</v>
      </c>
    </row>
    <row r="6464" spans="1:1" x14ac:dyDescent="0.25">
      <c r="A6464" t="s">
        <v>6247</v>
      </c>
    </row>
    <row r="6465" spans="1:1" x14ac:dyDescent="0.25">
      <c r="A6465" t="s">
        <v>6248</v>
      </c>
    </row>
    <row r="6466" spans="1:1" x14ac:dyDescent="0.25">
      <c r="A6466" t="s">
        <v>6249</v>
      </c>
    </row>
    <row r="6467" spans="1:1" x14ac:dyDescent="0.25">
      <c r="A6467" t="s">
        <v>6250</v>
      </c>
    </row>
    <row r="6468" spans="1:1" x14ac:dyDescent="0.25">
      <c r="A6468" t="s">
        <v>6251</v>
      </c>
    </row>
    <row r="6469" spans="1:1" x14ac:dyDescent="0.25">
      <c r="A6469" t="s">
        <v>6252</v>
      </c>
    </row>
    <row r="6470" spans="1:1" x14ac:dyDescent="0.25">
      <c r="A6470" t="s">
        <v>6253</v>
      </c>
    </row>
    <row r="6471" spans="1:1" x14ac:dyDescent="0.25">
      <c r="A6471" t="s">
        <v>6254</v>
      </c>
    </row>
    <row r="6472" spans="1:1" x14ac:dyDescent="0.25">
      <c r="A6472" t="s">
        <v>6255</v>
      </c>
    </row>
    <row r="6473" spans="1:1" x14ac:dyDescent="0.25">
      <c r="A6473" t="s">
        <v>6256</v>
      </c>
    </row>
    <row r="6474" spans="1:1" x14ac:dyDescent="0.25">
      <c r="A6474" t="s">
        <v>6257</v>
      </c>
    </row>
    <row r="6475" spans="1:1" x14ac:dyDescent="0.25">
      <c r="A6475" t="s">
        <v>6258</v>
      </c>
    </row>
    <row r="6476" spans="1:1" x14ac:dyDescent="0.25">
      <c r="A6476" t="s">
        <v>6259</v>
      </c>
    </row>
    <row r="6477" spans="1:1" x14ac:dyDescent="0.25">
      <c r="A6477" t="s">
        <v>6260</v>
      </c>
    </row>
    <row r="6478" spans="1:1" x14ac:dyDescent="0.25">
      <c r="A6478" t="s">
        <v>6261</v>
      </c>
    </row>
    <row r="6479" spans="1:1" x14ac:dyDescent="0.25">
      <c r="A6479" t="s">
        <v>6262</v>
      </c>
    </row>
    <row r="6480" spans="1:1" x14ac:dyDescent="0.25">
      <c r="A6480" t="s">
        <v>6263</v>
      </c>
    </row>
    <row r="6481" spans="1:1" x14ac:dyDescent="0.25">
      <c r="A6481" t="s">
        <v>6264</v>
      </c>
    </row>
    <row r="6482" spans="1:1" x14ac:dyDescent="0.25">
      <c r="A6482" t="s">
        <v>6265</v>
      </c>
    </row>
    <row r="6483" spans="1:1" x14ac:dyDescent="0.25">
      <c r="A6483" t="s">
        <v>6266</v>
      </c>
    </row>
    <row r="6485" spans="1:1" x14ac:dyDescent="0.25">
      <c r="A6485" t="s">
        <v>6267</v>
      </c>
    </row>
    <row r="6486" spans="1:1" x14ac:dyDescent="0.25">
      <c r="A6486" t="s">
        <v>6268</v>
      </c>
    </row>
    <row r="6487" spans="1:1" x14ac:dyDescent="0.25">
      <c r="A6487" t="s">
        <v>6269</v>
      </c>
    </row>
    <row r="6488" spans="1:1" x14ac:dyDescent="0.25">
      <c r="A6488" t="s">
        <v>6270</v>
      </c>
    </row>
    <row r="6489" spans="1:1" x14ac:dyDescent="0.25">
      <c r="A6489" t="s">
        <v>6271</v>
      </c>
    </row>
    <row r="6490" spans="1:1" x14ac:dyDescent="0.25">
      <c r="A6490" t="s">
        <v>6272</v>
      </c>
    </row>
    <row r="6491" spans="1:1" x14ac:dyDescent="0.25">
      <c r="A6491" t="s">
        <v>6273</v>
      </c>
    </row>
    <row r="6492" spans="1:1" x14ac:dyDescent="0.25">
      <c r="A6492" t="s">
        <v>6274</v>
      </c>
    </row>
    <row r="6495" spans="1:1" x14ac:dyDescent="0.25">
      <c r="A6495" t="s">
        <v>6275</v>
      </c>
    </row>
    <row r="6497" spans="1:5" x14ac:dyDescent="0.25">
      <c r="A6497" t="s">
        <v>6276</v>
      </c>
    </row>
    <row r="6499" spans="1:5" x14ac:dyDescent="0.25">
      <c r="A6499" t="s">
        <v>6277</v>
      </c>
    </row>
    <row r="6501" spans="1:5" x14ac:dyDescent="0.25">
      <c r="A6501" t="s">
        <v>6278</v>
      </c>
    </row>
    <row r="6503" spans="1:5" x14ac:dyDescent="0.25">
      <c r="A6503" t="s">
        <v>6279</v>
      </c>
    </row>
    <row r="6505" spans="1:5" x14ac:dyDescent="0.25">
      <c r="A6505" t="s">
        <v>2755</v>
      </c>
    </row>
    <row r="6506" spans="1:5" x14ac:dyDescent="0.25">
      <c r="A6506" t="s">
        <v>6280</v>
      </c>
    </row>
    <row r="6507" spans="1:5" x14ac:dyDescent="0.25">
      <c r="A6507" t="s">
        <v>6281</v>
      </c>
    </row>
    <row r="6508" spans="1:5" x14ac:dyDescent="0.25">
      <c r="A6508" t="s">
        <v>6282</v>
      </c>
    </row>
    <row r="6509" spans="1:5" x14ac:dyDescent="0.25">
      <c r="A6509" t="s">
        <v>6283</v>
      </c>
    </row>
    <row r="6510" spans="1:5" x14ac:dyDescent="0.25">
      <c r="A6510" t="s">
        <v>6284</v>
      </c>
      <c r="B6510" t="s">
        <v>6285</v>
      </c>
      <c r="C6510" t="s">
        <v>6286</v>
      </c>
      <c r="D6510" t="s">
        <v>6287</v>
      </c>
      <c r="E6510" t="s">
        <v>6288</v>
      </c>
    </row>
    <row r="6511" spans="1:5" x14ac:dyDescent="0.25">
      <c r="A6511" t="s">
        <v>6289</v>
      </c>
      <c r="B6511" t="s">
        <v>6290</v>
      </c>
      <c r="C6511" t="s">
        <v>6291</v>
      </c>
    </row>
    <row r="6512" spans="1:5" x14ac:dyDescent="0.25">
      <c r="A6512" t="s">
        <v>6292</v>
      </c>
    </row>
    <row r="6513" spans="1:1" x14ac:dyDescent="0.25">
      <c r="A6513" t="s">
        <v>3270</v>
      </c>
    </row>
    <row r="6514" spans="1:1" x14ac:dyDescent="0.25">
      <c r="A6514" t="s">
        <v>6293</v>
      </c>
    </row>
    <row r="6515" spans="1:1" x14ac:dyDescent="0.25">
      <c r="A6515" t="s">
        <v>6294</v>
      </c>
    </row>
    <row r="6516" spans="1:1" x14ac:dyDescent="0.25">
      <c r="A6516" t="s">
        <v>6295</v>
      </c>
    </row>
    <row r="6517" spans="1:1" x14ac:dyDescent="0.25">
      <c r="A6517" t="s">
        <v>6296</v>
      </c>
    </row>
    <row r="6518" spans="1:1" x14ac:dyDescent="0.25">
      <c r="A6518" t="s">
        <v>6297</v>
      </c>
    </row>
    <row r="6519" spans="1:1" x14ac:dyDescent="0.25">
      <c r="A6519" t="s">
        <v>6298</v>
      </c>
    </row>
    <row r="6520" spans="1:1" x14ac:dyDescent="0.25">
      <c r="A6520" t="s">
        <v>6299</v>
      </c>
    </row>
    <row r="6521" spans="1:1" x14ac:dyDescent="0.25">
      <c r="A6521" t="s">
        <v>6300</v>
      </c>
    </row>
    <row r="6522" spans="1:1" x14ac:dyDescent="0.25">
      <c r="A6522" t="s">
        <v>6301</v>
      </c>
    </row>
    <row r="6523" spans="1:1" x14ac:dyDescent="0.25">
      <c r="A6523" t="s">
        <v>6302</v>
      </c>
    </row>
    <row r="6524" spans="1:1" x14ac:dyDescent="0.25">
      <c r="A6524" t="s">
        <v>6303</v>
      </c>
    </row>
    <row r="6525" spans="1:1" x14ac:dyDescent="0.25">
      <c r="A6525" t="s">
        <v>6304</v>
      </c>
    </row>
    <row r="6526" spans="1:1" x14ac:dyDescent="0.25">
      <c r="A6526" t="s">
        <v>6305</v>
      </c>
    </row>
    <row r="6527" spans="1:1" x14ac:dyDescent="0.25">
      <c r="A6527" t="s">
        <v>6306</v>
      </c>
    </row>
    <row r="6528" spans="1:1" x14ac:dyDescent="0.25">
      <c r="A6528" t="s">
        <v>6307</v>
      </c>
    </row>
    <row r="6530" spans="1:1" x14ac:dyDescent="0.25">
      <c r="A6530" t="s">
        <v>6308</v>
      </c>
    </row>
    <row r="6532" spans="1:1" x14ac:dyDescent="0.25">
      <c r="A6532" t="s">
        <v>6309</v>
      </c>
    </row>
    <row r="6534" spans="1:1" x14ac:dyDescent="0.25">
      <c r="A6534" t="s">
        <v>2767</v>
      </c>
    </row>
    <row r="6537" spans="1:1" x14ac:dyDescent="0.25">
      <c r="A6537" t="s">
        <v>6310</v>
      </c>
    </row>
    <row r="6539" spans="1:1" x14ac:dyDescent="0.25">
      <c r="A6539" t="s">
        <v>6311</v>
      </c>
    </row>
    <row r="6541" spans="1:1" x14ac:dyDescent="0.25">
      <c r="A6541" t="s">
        <v>6312</v>
      </c>
    </row>
    <row r="6543" spans="1:1" x14ac:dyDescent="0.25">
      <c r="A6543" t="s">
        <v>6313</v>
      </c>
    </row>
    <row r="6544" spans="1:1" x14ac:dyDescent="0.25">
      <c r="A6544" t="s">
        <v>6314</v>
      </c>
    </row>
    <row r="6545" spans="1:1" x14ac:dyDescent="0.25">
      <c r="A6545" t="s">
        <v>6315</v>
      </c>
    </row>
    <row r="6546" spans="1:1" x14ac:dyDescent="0.25">
      <c r="A6546" t="s">
        <v>6316</v>
      </c>
    </row>
    <row r="6547" spans="1:1" x14ac:dyDescent="0.25">
      <c r="A6547" t="s">
        <v>6317</v>
      </c>
    </row>
    <row r="6548" spans="1:1" x14ac:dyDescent="0.25">
      <c r="A6548" t="s">
        <v>6318</v>
      </c>
    </row>
    <row r="6549" spans="1:1" x14ac:dyDescent="0.25">
      <c r="A6549" t="s">
        <v>6319</v>
      </c>
    </row>
    <row r="6550" spans="1:1" x14ac:dyDescent="0.25">
      <c r="A6550" t="s">
        <v>6320</v>
      </c>
    </row>
    <row r="6552" spans="1:1" x14ac:dyDescent="0.25">
      <c r="A6552" t="s">
        <v>6321</v>
      </c>
    </row>
    <row r="6554" spans="1:1" x14ac:dyDescent="0.25">
      <c r="A6554" t="s">
        <v>6322</v>
      </c>
    </row>
    <row r="6556" spans="1:1" x14ac:dyDescent="0.25">
      <c r="A6556" t="s">
        <v>6323</v>
      </c>
    </row>
    <row r="6558" spans="1:1" x14ac:dyDescent="0.25">
      <c r="A6558" t="s">
        <v>3443</v>
      </c>
    </row>
    <row r="6559" spans="1:1" x14ac:dyDescent="0.25">
      <c r="A6559" t="s">
        <v>6324</v>
      </c>
    </row>
    <row r="6560" spans="1:1" x14ac:dyDescent="0.25">
      <c r="A6560" t="s">
        <v>6325</v>
      </c>
    </row>
    <row r="6561" spans="1:1" x14ac:dyDescent="0.25">
      <c r="A6561" t="s">
        <v>6326</v>
      </c>
    </row>
    <row r="6562" spans="1:1" x14ac:dyDescent="0.25">
      <c r="A6562" t="s">
        <v>6327</v>
      </c>
    </row>
    <row r="6563" spans="1:1" x14ac:dyDescent="0.25">
      <c r="A6563" t="s">
        <v>6328</v>
      </c>
    </row>
    <row r="6564" spans="1:1" x14ac:dyDescent="0.25">
      <c r="A6564" t="s">
        <v>6329</v>
      </c>
    </row>
    <row r="6566" spans="1:1" x14ac:dyDescent="0.25">
      <c r="A6566" t="s">
        <v>5965</v>
      </c>
    </row>
    <row r="6567" spans="1:1" x14ac:dyDescent="0.25">
      <c r="A6567" t="s">
        <v>6330</v>
      </c>
    </row>
    <row r="6568" spans="1:1" x14ac:dyDescent="0.25">
      <c r="A6568" t="s">
        <v>6331</v>
      </c>
    </row>
    <row r="6569" spans="1:1" x14ac:dyDescent="0.25">
      <c r="A6569" t="s">
        <v>6332</v>
      </c>
    </row>
    <row r="6571" spans="1:1" x14ac:dyDescent="0.25">
      <c r="A6571" t="s">
        <v>2850</v>
      </c>
    </row>
    <row r="6572" spans="1:1" x14ac:dyDescent="0.25">
      <c r="A6572" t="s">
        <v>2851</v>
      </c>
    </row>
    <row r="6573" spans="1:1" x14ac:dyDescent="0.25">
      <c r="A6573" t="s">
        <v>6333</v>
      </c>
    </row>
    <row r="6574" spans="1:1" x14ac:dyDescent="0.25">
      <c r="A6574" t="s">
        <v>6334</v>
      </c>
    </row>
    <row r="6577" spans="1:1" x14ac:dyDescent="0.25">
      <c r="A6577" t="s">
        <v>6335</v>
      </c>
    </row>
    <row r="6578" spans="1:1" x14ac:dyDescent="0.25">
      <c r="A6578" t="s">
        <v>6336</v>
      </c>
    </row>
    <row r="6579" spans="1:1" x14ac:dyDescent="0.25">
      <c r="A6579" t="s">
        <v>6337</v>
      </c>
    </row>
    <row r="6580" spans="1:1" x14ac:dyDescent="0.25">
      <c r="A6580" t="s">
        <v>6338</v>
      </c>
    </row>
    <row r="6581" spans="1:1" x14ac:dyDescent="0.25">
      <c r="A6581" t="s">
        <v>6339</v>
      </c>
    </row>
    <row r="6582" spans="1:1" x14ac:dyDescent="0.25">
      <c r="A6582" t="s">
        <v>6340</v>
      </c>
    </row>
    <row r="6583" spans="1:1" x14ac:dyDescent="0.25">
      <c r="A6583" t="s">
        <v>6341</v>
      </c>
    </row>
    <row r="6584" spans="1:1" x14ac:dyDescent="0.25">
      <c r="A6584" t="s">
        <v>6342</v>
      </c>
    </row>
    <row r="6585" spans="1:1" x14ac:dyDescent="0.25">
      <c r="A6585" t="s">
        <v>6343</v>
      </c>
    </row>
    <row r="6586" spans="1:1" x14ac:dyDescent="0.25">
      <c r="A6586" t="s">
        <v>6344</v>
      </c>
    </row>
    <row r="6587" spans="1:1" x14ac:dyDescent="0.25">
      <c r="A6587" t="s">
        <v>6345</v>
      </c>
    </row>
    <row r="6588" spans="1:1" x14ac:dyDescent="0.25">
      <c r="A6588" t="s">
        <v>6346</v>
      </c>
    </row>
    <row r="6589" spans="1:1" x14ac:dyDescent="0.25">
      <c r="A6589" t="s">
        <v>6347</v>
      </c>
    </row>
    <row r="6590" spans="1:1" x14ac:dyDescent="0.25">
      <c r="A6590" t="s">
        <v>6348</v>
      </c>
    </row>
    <row r="6591" spans="1:1" x14ac:dyDescent="0.25">
      <c r="A6591" t="s">
        <v>6349</v>
      </c>
    </row>
    <row r="6592" spans="1:1" x14ac:dyDescent="0.25">
      <c r="A6592" t="s">
        <v>6091</v>
      </c>
    </row>
    <row r="6593" spans="1:1" x14ac:dyDescent="0.25">
      <c r="A6593" t="s">
        <v>6350</v>
      </c>
    </row>
    <row r="6594" spans="1:1" x14ac:dyDescent="0.25">
      <c r="A6594" t="s">
        <v>6351</v>
      </c>
    </row>
    <row r="6595" spans="1:1" x14ac:dyDescent="0.25">
      <c r="A6595" t="s">
        <v>6352</v>
      </c>
    </row>
    <row r="6596" spans="1:1" x14ac:dyDescent="0.25">
      <c r="A6596" t="s">
        <v>2271</v>
      </c>
    </row>
    <row r="6599" spans="1:1" x14ac:dyDescent="0.25">
      <c r="A6599" t="s">
        <v>932</v>
      </c>
    </row>
    <row r="6601" spans="1:1" x14ac:dyDescent="0.25">
      <c r="A6601" t="s">
        <v>2272</v>
      </c>
    </row>
    <row r="6604" spans="1:1" x14ac:dyDescent="0.25">
      <c r="A6604" t="s">
        <v>2273</v>
      </c>
    </row>
    <row r="6606" spans="1:1" x14ac:dyDescent="0.25">
      <c r="A6606" t="s">
        <v>2274</v>
      </c>
    </row>
    <row r="6609" spans="1:1" x14ac:dyDescent="0.25">
      <c r="A6609" t="s">
        <v>2275</v>
      </c>
    </row>
    <row r="6611" spans="1:1" x14ac:dyDescent="0.25">
      <c r="A6611" t="s">
        <v>2276</v>
      </c>
    </row>
    <row r="6614" spans="1:1" x14ac:dyDescent="0.25">
      <c r="A6614" t="s">
        <v>2277</v>
      </c>
    </row>
    <row r="6615" spans="1:1" x14ac:dyDescent="0.25">
      <c r="A6615" t="s">
        <v>6353</v>
      </c>
    </row>
    <row r="6616" spans="1:1" x14ac:dyDescent="0.25">
      <c r="A6616" t="s">
        <v>6354</v>
      </c>
    </row>
    <row r="6617" spans="1:1" x14ac:dyDescent="0.25">
      <c r="A6617" t="s">
        <v>6355</v>
      </c>
    </row>
    <row r="6619" spans="1:1" x14ac:dyDescent="0.25">
      <c r="A6619" t="s">
        <v>6356</v>
      </c>
    </row>
    <row r="6620" spans="1:1" x14ac:dyDescent="0.25">
      <c r="A6620" t="s">
        <v>6357</v>
      </c>
    </row>
    <row r="6621" spans="1:1" x14ac:dyDescent="0.25">
      <c r="A6621" t="s">
        <v>6358</v>
      </c>
    </row>
    <row r="6623" spans="1:1" x14ac:dyDescent="0.25">
      <c r="A6623" t="s">
        <v>1055</v>
      </c>
    </row>
    <row r="6624" spans="1:1" x14ac:dyDescent="0.25">
      <c r="A6624" t="s">
        <v>6359</v>
      </c>
    </row>
    <row r="6625" spans="1:1" x14ac:dyDescent="0.25">
      <c r="A6625" t="s">
        <v>6360</v>
      </c>
    </row>
    <row r="6626" spans="1:1" x14ac:dyDescent="0.25">
      <c r="A6626" t="s">
        <v>6361</v>
      </c>
    </row>
    <row r="6627" spans="1:1" x14ac:dyDescent="0.25">
      <c r="A6627" t="s">
        <v>6362</v>
      </c>
    </row>
    <row r="6628" spans="1:1" x14ac:dyDescent="0.25">
      <c r="A6628" t="s">
        <v>6363</v>
      </c>
    </row>
    <row r="6629" spans="1:1" x14ac:dyDescent="0.25">
      <c r="A6629" t="s">
        <v>6364</v>
      </c>
    </row>
    <row r="6630" spans="1:1" x14ac:dyDescent="0.25">
      <c r="A6630" t="s">
        <v>6365</v>
      </c>
    </row>
    <row r="6631" spans="1:1" x14ac:dyDescent="0.25">
      <c r="A6631" t="s">
        <v>2620</v>
      </c>
    </row>
    <row r="6632" spans="1:1" x14ac:dyDescent="0.25">
      <c r="A6632" t="s">
        <v>6366</v>
      </c>
    </row>
    <row r="6633" spans="1:1" x14ac:dyDescent="0.25">
      <c r="A6633" t="s">
        <v>6367</v>
      </c>
    </row>
    <row r="6634" spans="1:1" x14ac:dyDescent="0.25">
      <c r="A6634" t="s">
        <v>6368</v>
      </c>
    </row>
    <row r="6635" spans="1:1" x14ac:dyDescent="0.25">
      <c r="A6635" t="s">
        <v>6369</v>
      </c>
    </row>
    <row r="6636" spans="1:1" x14ac:dyDescent="0.25">
      <c r="A6636" t="s">
        <v>6370</v>
      </c>
    </row>
    <row r="6637" spans="1:1" x14ac:dyDescent="0.25">
      <c r="A6637" t="s">
        <v>6371</v>
      </c>
    </row>
    <row r="6638" spans="1:1" x14ac:dyDescent="0.25">
      <c r="A6638" t="s">
        <v>6372</v>
      </c>
    </row>
    <row r="6639" spans="1:1" x14ac:dyDescent="0.25">
      <c r="A6639" t="s">
        <v>6373</v>
      </c>
    </row>
    <row r="6640" spans="1:1" x14ac:dyDescent="0.25">
      <c r="A6640" t="s">
        <v>6374</v>
      </c>
    </row>
    <row r="6641" spans="1:1" x14ac:dyDescent="0.25">
      <c r="A6641" t="s">
        <v>6375</v>
      </c>
    </row>
    <row r="6642" spans="1:1" x14ac:dyDescent="0.25">
      <c r="A6642" t="s">
        <v>6376</v>
      </c>
    </row>
    <row r="6643" spans="1:1" x14ac:dyDescent="0.25">
      <c r="A6643" t="s">
        <v>6377</v>
      </c>
    </row>
    <row r="6644" spans="1:1" x14ac:dyDescent="0.25">
      <c r="A6644" t="s">
        <v>6378</v>
      </c>
    </row>
    <row r="6645" spans="1:1" x14ac:dyDescent="0.25">
      <c r="A6645" t="s">
        <v>6379</v>
      </c>
    </row>
    <row r="6647" spans="1:1" x14ac:dyDescent="0.25">
      <c r="A6647" t="s">
        <v>6380</v>
      </c>
    </row>
    <row r="6649" spans="1:1" x14ac:dyDescent="0.25">
      <c r="A6649" t="s">
        <v>6381</v>
      </c>
    </row>
    <row r="6651" spans="1:1" x14ac:dyDescent="0.25">
      <c r="A6651" t="s">
        <v>3632</v>
      </c>
    </row>
    <row r="6652" spans="1:1" x14ac:dyDescent="0.25">
      <c r="A6652" t="s">
        <v>6382</v>
      </c>
    </row>
    <row r="6653" spans="1:1" x14ac:dyDescent="0.25">
      <c r="A6653" t="s">
        <v>6383</v>
      </c>
    </row>
    <row r="6654" spans="1:1" x14ac:dyDescent="0.25">
      <c r="A6654" t="s">
        <v>6384</v>
      </c>
    </row>
    <row r="6655" spans="1:1" x14ac:dyDescent="0.25">
      <c r="A6655" t="s">
        <v>6385</v>
      </c>
    </row>
    <row r="6657" spans="1:1" x14ac:dyDescent="0.25">
      <c r="A6657" t="s">
        <v>6386</v>
      </c>
    </row>
    <row r="6658" spans="1:1" x14ac:dyDescent="0.25">
      <c r="A6658" t="s">
        <v>6387</v>
      </c>
    </row>
    <row r="6659" spans="1:1" x14ac:dyDescent="0.25">
      <c r="A6659" t="s">
        <v>6388</v>
      </c>
    </row>
    <row r="6660" spans="1:1" x14ac:dyDescent="0.25">
      <c r="A6660" t="s">
        <v>6389</v>
      </c>
    </row>
    <row r="6661" spans="1:1" x14ac:dyDescent="0.25">
      <c r="A6661" t="s">
        <v>6390</v>
      </c>
    </row>
    <row r="6662" spans="1:1" x14ac:dyDescent="0.25">
      <c r="A6662" t="s">
        <v>6391</v>
      </c>
    </row>
    <row r="6663" spans="1:1" x14ac:dyDescent="0.25">
      <c r="A6663" t="s">
        <v>6392</v>
      </c>
    </row>
    <row r="6664" spans="1:1" x14ac:dyDescent="0.25">
      <c r="A6664" t="s">
        <v>6393</v>
      </c>
    </row>
    <row r="6665" spans="1:1" x14ac:dyDescent="0.25">
      <c r="A6665" t="s">
        <v>6394</v>
      </c>
    </row>
    <row r="6666" spans="1:1" x14ac:dyDescent="0.25">
      <c r="A6666" t="s">
        <v>6395</v>
      </c>
    </row>
    <row r="6667" spans="1:1" x14ac:dyDescent="0.25">
      <c r="A6667" t="s">
        <v>6396</v>
      </c>
    </row>
    <row r="6670" spans="1:1" x14ac:dyDescent="0.25">
      <c r="A6670" t="s">
        <v>6397</v>
      </c>
    </row>
    <row r="6671" spans="1:1" x14ac:dyDescent="0.25">
      <c r="A6671" t="s">
        <v>6398</v>
      </c>
    </row>
    <row r="6673" spans="1:1" x14ac:dyDescent="0.25">
      <c r="A6673" t="s">
        <v>4515</v>
      </c>
    </row>
    <row r="6674" spans="1:1" x14ac:dyDescent="0.25">
      <c r="A6674" t="s">
        <v>6399</v>
      </c>
    </row>
    <row r="6676" spans="1:1" x14ac:dyDescent="0.25">
      <c r="A6676" t="s">
        <v>6400</v>
      </c>
    </row>
    <row r="6677" spans="1:1" x14ac:dyDescent="0.25">
      <c r="A6677" t="s">
        <v>6401</v>
      </c>
    </row>
    <row r="6678" spans="1:1" x14ac:dyDescent="0.25">
      <c r="A6678" t="s">
        <v>6402</v>
      </c>
    </row>
    <row r="6680" spans="1:1" x14ac:dyDescent="0.25">
      <c r="A6680" t="s">
        <v>6403</v>
      </c>
    </row>
    <row r="6681" spans="1:1" x14ac:dyDescent="0.25">
      <c r="A6681" t="s">
        <v>6404</v>
      </c>
    </row>
    <row r="6682" spans="1:1" x14ac:dyDescent="0.25">
      <c r="A6682" t="s">
        <v>6405</v>
      </c>
    </row>
    <row r="6684" spans="1:1" x14ac:dyDescent="0.25">
      <c r="A6684" t="s">
        <v>6406</v>
      </c>
    </row>
    <row r="6685" spans="1:1" x14ac:dyDescent="0.25">
      <c r="A6685" t="s">
        <v>6407</v>
      </c>
    </row>
    <row r="6686" spans="1:1" x14ac:dyDescent="0.25">
      <c r="A6686" t="s">
        <v>6408</v>
      </c>
    </row>
    <row r="6688" spans="1:1" x14ac:dyDescent="0.25">
      <c r="A6688" t="s">
        <v>6409</v>
      </c>
    </row>
    <row r="6689" spans="1:1" x14ac:dyDescent="0.25">
      <c r="A6689" t="s">
        <v>6410</v>
      </c>
    </row>
    <row r="6690" spans="1:1" x14ac:dyDescent="0.25">
      <c r="A6690" t="s">
        <v>6411</v>
      </c>
    </row>
    <row r="6692" spans="1:1" x14ac:dyDescent="0.25">
      <c r="A6692" t="s">
        <v>6412</v>
      </c>
    </row>
    <row r="6693" spans="1:1" x14ac:dyDescent="0.25">
      <c r="A6693" t="s">
        <v>6413</v>
      </c>
    </row>
    <row r="6694" spans="1:1" x14ac:dyDescent="0.25">
      <c r="A6694" t="s">
        <v>6414</v>
      </c>
    </row>
    <row r="6695" spans="1:1" x14ac:dyDescent="0.25">
      <c r="A6695" t="s">
        <v>6415</v>
      </c>
    </row>
    <row r="6696" spans="1:1" x14ac:dyDescent="0.25">
      <c r="A6696" t="s">
        <v>6416</v>
      </c>
    </row>
    <row r="6697" spans="1:1" x14ac:dyDescent="0.25">
      <c r="A6697" t="s">
        <v>6417</v>
      </c>
    </row>
    <row r="6698" spans="1:1" x14ac:dyDescent="0.25">
      <c r="A6698" t="s">
        <v>6418</v>
      </c>
    </row>
    <row r="6699" spans="1:1" x14ac:dyDescent="0.25">
      <c r="A6699" t="s">
        <v>6419</v>
      </c>
    </row>
    <row r="6700" spans="1:1" x14ac:dyDescent="0.25">
      <c r="A6700" t="s">
        <v>6420</v>
      </c>
    </row>
    <row r="6701" spans="1:1" x14ac:dyDescent="0.25">
      <c r="A6701" t="s">
        <v>6421</v>
      </c>
    </row>
    <row r="6702" spans="1:1" x14ac:dyDescent="0.25">
      <c r="A6702" t="s">
        <v>6422</v>
      </c>
    </row>
    <row r="6703" spans="1:1" x14ac:dyDescent="0.25">
      <c r="A6703" t="s">
        <v>6423</v>
      </c>
    </row>
    <row r="6704" spans="1:1" x14ac:dyDescent="0.25">
      <c r="A6704" t="s">
        <v>6424</v>
      </c>
    </row>
    <row r="6705" spans="1:1" x14ac:dyDescent="0.25">
      <c r="A6705" t="s">
        <v>6425</v>
      </c>
    </row>
    <row r="6706" spans="1:1" x14ac:dyDescent="0.25">
      <c r="A6706" t="s">
        <v>6426</v>
      </c>
    </row>
    <row r="6708" spans="1:1" x14ac:dyDescent="0.25">
      <c r="A6708" t="s">
        <v>6427</v>
      </c>
    </row>
    <row r="6709" spans="1:1" x14ac:dyDescent="0.25">
      <c r="A6709" t="s">
        <v>6428</v>
      </c>
    </row>
    <row r="6710" spans="1:1" x14ac:dyDescent="0.25">
      <c r="A6710" t="s">
        <v>6429</v>
      </c>
    </row>
    <row r="6711" spans="1:1" x14ac:dyDescent="0.25">
      <c r="A6711" t="s">
        <v>6430</v>
      </c>
    </row>
    <row r="6712" spans="1:1" x14ac:dyDescent="0.25">
      <c r="A6712" t="s">
        <v>6431</v>
      </c>
    </row>
    <row r="6713" spans="1:1" x14ac:dyDescent="0.25">
      <c r="A6713" t="s">
        <v>6432</v>
      </c>
    </row>
    <row r="6714" spans="1:1" x14ac:dyDescent="0.25">
      <c r="A6714" t="s">
        <v>6433</v>
      </c>
    </row>
    <row r="6715" spans="1:1" x14ac:dyDescent="0.25">
      <c r="A6715" t="s">
        <v>6434</v>
      </c>
    </row>
    <row r="6717" spans="1:1" x14ac:dyDescent="0.25">
      <c r="A6717" t="s">
        <v>6435</v>
      </c>
    </row>
    <row r="6718" spans="1:1" x14ac:dyDescent="0.25">
      <c r="A6718" t="s">
        <v>6436</v>
      </c>
    </row>
    <row r="6720" spans="1:1" x14ac:dyDescent="0.25">
      <c r="A6720" t="s">
        <v>6437</v>
      </c>
    </row>
    <row r="6721" spans="1:2" x14ac:dyDescent="0.25">
      <c r="A6721" t="s">
        <v>6438</v>
      </c>
    </row>
    <row r="6722" spans="1:2" x14ac:dyDescent="0.25">
      <c r="A6722" t="s">
        <v>6439</v>
      </c>
    </row>
    <row r="6724" spans="1:2" x14ac:dyDescent="0.25">
      <c r="A6724" t="s">
        <v>2441</v>
      </c>
    </row>
    <row r="6726" spans="1:2" x14ac:dyDescent="0.25">
      <c r="A6726" t="s">
        <v>2442</v>
      </c>
    </row>
    <row r="6728" spans="1:2" x14ac:dyDescent="0.25">
      <c r="A6728" t="s">
        <v>2443</v>
      </c>
    </row>
    <row r="6730" spans="1:2" x14ac:dyDescent="0.25">
      <c r="A6730" t="s">
        <v>1868</v>
      </c>
    </row>
    <row r="6731" spans="1:2" x14ac:dyDescent="0.25">
      <c r="A6731" t="s">
        <v>2444</v>
      </c>
    </row>
    <row r="6732" spans="1:2" x14ac:dyDescent="0.25">
      <c r="A6732" t="s">
        <v>2445</v>
      </c>
    </row>
    <row r="6733" spans="1:2" x14ac:dyDescent="0.25">
      <c r="A6733" t="s">
        <v>2446</v>
      </c>
      <c r="B6733" t="s">
        <v>2447</v>
      </c>
    </row>
    <row r="6734" spans="1:2" x14ac:dyDescent="0.25">
      <c r="A6734" t="s">
        <v>2448</v>
      </c>
    </row>
    <row r="6735" spans="1:2" x14ac:dyDescent="0.25">
      <c r="A6735" t="s">
        <v>2449</v>
      </c>
    </row>
    <row r="6736" spans="1:2" x14ac:dyDescent="0.25">
      <c r="A6736" t="s">
        <v>2450</v>
      </c>
    </row>
    <row r="6737" spans="1:1" x14ac:dyDescent="0.25">
      <c r="A6737" t="s">
        <v>2451</v>
      </c>
    </row>
    <row r="6738" spans="1:1" x14ac:dyDescent="0.25">
      <c r="A6738" t="s">
        <v>2452</v>
      </c>
    </row>
    <row r="6740" spans="1:1" x14ac:dyDescent="0.25">
      <c r="A6740" t="s">
        <v>2453</v>
      </c>
    </row>
    <row r="6742" spans="1:1" x14ac:dyDescent="0.25">
      <c r="A6742" t="s">
        <v>2454</v>
      </c>
    </row>
    <row r="6743" spans="1:1" x14ac:dyDescent="0.25">
      <c r="A6743" t="s">
        <v>2455</v>
      </c>
    </row>
    <row r="6744" spans="1:1" x14ac:dyDescent="0.25">
      <c r="A6744" t="s">
        <v>2456</v>
      </c>
    </row>
    <row r="6745" spans="1:1" x14ac:dyDescent="0.25">
      <c r="A6745" t="s">
        <v>2457</v>
      </c>
    </row>
    <row r="6746" spans="1:1" x14ac:dyDescent="0.25">
      <c r="A6746" t="s">
        <v>2458</v>
      </c>
    </row>
    <row r="6747" spans="1:1" x14ac:dyDescent="0.25">
      <c r="A6747" t="s">
        <v>2459</v>
      </c>
    </row>
    <row r="6748" spans="1:1" x14ac:dyDescent="0.25">
      <c r="A6748" t="s">
        <v>2460</v>
      </c>
    </row>
    <row r="6749" spans="1:1" x14ac:dyDescent="0.25">
      <c r="A6749" t="s">
        <v>2461</v>
      </c>
    </row>
    <row r="6751" spans="1:1" x14ac:dyDescent="0.25">
      <c r="A6751" t="s">
        <v>2462</v>
      </c>
    </row>
    <row r="6753" spans="1:1" x14ac:dyDescent="0.25">
      <c r="A6753" t="s">
        <v>2463</v>
      </c>
    </row>
    <row r="6755" spans="1:1" x14ac:dyDescent="0.25">
      <c r="A6755" t="s">
        <v>2464</v>
      </c>
    </row>
    <row r="6756" spans="1:1" x14ac:dyDescent="0.25">
      <c r="A6756" t="s">
        <v>2465</v>
      </c>
    </row>
    <row r="6758" spans="1:1" x14ac:dyDescent="0.25">
      <c r="A6758" t="s">
        <v>2466</v>
      </c>
    </row>
    <row r="6759" spans="1:1" x14ac:dyDescent="0.25">
      <c r="A6759" t="s">
        <v>2467</v>
      </c>
    </row>
    <row r="6761" spans="1:1" x14ac:dyDescent="0.25">
      <c r="A6761" t="s">
        <v>2468</v>
      </c>
    </row>
    <row r="6762" spans="1:1" x14ac:dyDescent="0.25">
      <c r="A6762" t="s">
        <v>2469</v>
      </c>
    </row>
    <row r="6764" spans="1:1" x14ac:dyDescent="0.25">
      <c r="A6764" t="s">
        <v>2470</v>
      </c>
    </row>
    <row r="6765" spans="1:1" x14ac:dyDescent="0.25">
      <c r="A6765" t="s">
        <v>2471</v>
      </c>
    </row>
    <row r="6767" spans="1:1" x14ac:dyDescent="0.25">
      <c r="A6767" t="s">
        <v>2472</v>
      </c>
    </row>
    <row r="6768" spans="1:1" x14ac:dyDescent="0.25">
      <c r="A6768" t="s">
        <v>2473</v>
      </c>
    </row>
    <row r="6770" spans="1:1" x14ac:dyDescent="0.25">
      <c r="A6770" t="s">
        <v>2474</v>
      </c>
    </row>
    <row r="6771" spans="1:1" x14ac:dyDescent="0.25">
      <c r="A6771" t="s">
        <v>2475</v>
      </c>
    </row>
    <row r="6773" spans="1:1" x14ac:dyDescent="0.25">
      <c r="A6773" t="s">
        <v>2476</v>
      </c>
    </row>
    <row r="6775" spans="1:1" x14ac:dyDescent="0.25">
      <c r="A6775" t="s">
        <v>2477</v>
      </c>
    </row>
    <row r="6776" spans="1:1" x14ac:dyDescent="0.25">
      <c r="A6776" t="s">
        <v>2478</v>
      </c>
    </row>
    <row r="6778" spans="1:1" x14ac:dyDescent="0.25">
      <c r="A6778" t="s">
        <v>2479</v>
      </c>
    </row>
    <row r="6780" spans="1:1" x14ac:dyDescent="0.25">
      <c r="A6780" t="s">
        <v>2480</v>
      </c>
    </row>
    <row r="6781" spans="1:1" x14ac:dyDescent="0.25">
      <c r="A6781" t="s">
        <v>2481</v>
      </c>
    </row>
    <row r="6782" spans="1:1" x14ac:dyDescent="0.25">
      <c r="A6782" t="s">
        <v>6440</v>
      </c>
    </row>
    <row r="6784" spans="1:1" x14ac:dyDescent="0.25">
      <c r="A6784" t="s">
        <v>2353</v>
      </c>
    </row>
    <row r="6786" spans="1:1" x14ac:dyDescent="0.25">
      <c r="A6786" t="s">
        <v>2354</v>
      </c>
    </row>
    <row r="6788" spans="1:1" x14ac:dyDescent="0.25">
      <c r="A6788" t="s">
        <v>2355</v>
      </c>
    </row>
    <row r="6791" spans="1:1" x14ac:dyDescent="0.25">
      <c r="A6791" t="s">
        <v>2356</v>
      </c>
    </row>
    <row r="6793" spans="1:1" x14ac:dyDescent="0.25">
      <c r="A6793" t="s">
        <v>2357</v>
      </c>
    </row>
    <row r="6795" spans="1:1" x14ac:dyDescent="0.25">
      <c r="A6795" t="s">
        <v>2358</v>
      </c>
    </row>
    <row r="6798" spans="1:1" x14ac:dyDescent="0.25">
      <c r="A6798" t="s">
        <v>2359</v>
      </c>
    </row>
    <row r="6800" spans="1:1" x14ac:dyDescent="0.25">
      <c r="A6800" t="s">
        <v>2360</v>
      </c>
    </row>
    <row r="6802" spans="1:1" x14ac:dyDescent="0.25">
      <c r="A6802" t="s">
        <v>2361</v>
      </c>
    </row>
    <row r="6803" spans="1:1" x14ac:dyDescent="0.25">
      <c r="A6803" t="s">
        <v>2362</v>
      </c>
    </row>
    <row r="6804" spans="1:1" x14ac:dyDescent="0.25">
      <c r="A6804" t="s">
        <v>2363</v>
      </c>
    </row>
    <row r="6805" spans="1:1" x14ac:dyDescent="0.25">
      <c r="A6805" t="s">
        <v>2364</v>
      </c>
    </row>
    <row r="6806" spans="1:1" x14ac:dyDescent="0.25">
      <c r="A6806" t="s">
        <v>2365</v>
      </c>
    </row>
    <row r="6807" spans="1:1" x14ac:dyDescent="0.25">
      <c r="A6807" t="s">
        <v>2366</v>
      </c>
    </row>
    <row r="6808" spans="1:1" x14ac:dyDescent="0.25">
      <c r="A6808" t="s">
        <v>2367</v>
      </c>
    </row>
    <row r="6809" spans="1:1" x14ac:dyDescent="0.25">
      <c r="A6809" t="s">
        <v>2368</v>
      </c>
    </row>
    <row r="6810" spans="1:1" x14ac:dyDescent="0.25">
      <c r="A6810" t="s">
        <v>2369</v>
      </c>
    </row>
    <row r="6811" spans="1:1" x14ac:dyDescent="0.25">
      <c r="A6811" t="s">
        <v>2370</v>
      </c>
    </row>
    <row r="6812" spans="1:1" x14ac:dyDescent="0.25">
      <c r="A6812" t="s">
        <v>2371</v>
      </c>
    </row>
    <row r="6813" spans="1:1" x14ac:dyDescent="0.25">
      <c r="A6813" t="s">
        <v>2372</v>
      </c>
    </row>
    <row r="6814" spans="1:1" x14ac:dyDescent="0.25">
      <c r="A6814" t="s">
        <v>2373</v>
      </c>
    </row>
    <row r="6815" spans="1:1" x14ac:dyDescent="0.25">
      <c r="A6815" t="s">
        <v>2374</v>
      </c>
    </row>
    <row r="6816" spans="1:1" x14ac:dyDescent="0.25">
      <c r="A6816" t="s">
        <v>2375</v>
      </c>
    </row>
    <row r="6817" spans="1:1" x14ac:dyDescent="0.25">
      <c r="A6817" t="s">
        <v>2376</v>
      </c>
    </row>
    <row r="6818" spans="1:1" x14ac:dyDescent="0.25">
      <c r="A6818" t="s">
        <v>2377</v>
      </c>
    </row>
    <row r="6819" spans="1:1" x14ac:dyDescent="0.25">
      <c r="A6819" t="s">
        <v>2378</v>
      </c>
    </row>
    <row r="6820" spans="1:1" x14ac:dyDescent="0.25">
      <c r="A6820" t="s">
        <v>2379</v>
      </c>
    </row>
    <row r="6821" spans="1:1" x14ac:dyDescent="0.25">
      <c r="A6821" t="s">
        <v>6441</v>
      </c>
    </row>
    <row r="6823" spans="1:1" x14ac:dyDescent="0.25">
      <c r="A6823" t="s">
        <v>6442</v>
      </c>
    </row>
    <row r="6825" spans="1:1" x14ac:dyDescent="0.25">
      <c r="A6825" t="s">
        <v>6443</v>
      </c>
    </row>
    <row r="6827" spans="1:1" x14ac:dyDescent="0.25">
      <c r="A6827" t="s">
        <v>6444</v>
      </c>
    </row>
    <row r="6829" spans="1:1" x14ac:dyDescent="0.25">
      <c r="A6829" t="s">
        <v>6445</v>
      </c>
    </row>
    <row r="6831" spans="1:1" x14ac:dyDescent="0.25">
      <c r="A6831" t="s">
        <v>6446</v>
      </c>
    </row>
    <row r="6833" spans="1:1" x14ac:dyDescent="0.25">
      <c r="A6833" t="s">
        <v>2755</v>
      </c>
    </row>
    <row r="6835" spans="1:1" x14ac:dyDescent="0.25">
      <c r="A6835" t="s">
        <v>5881</v>
      </c>
    </row>
    <row r="6837" spans="1:1" x14ac:dyDescent="0.25">
      <c r="A6837" t="s">
        <v>5882</v>
      </c>
    </row>
    <row r="6839" spans="1:1" x14ac:dyDescent="0.25">
      <c r="A6839" t="s">
        <v>5883</v>
      </c>
    </row>
    <row r="6841" spans="1:1" x14ac:dyDescent="0.25">
      <c r="A6841" t="s">
        <v>5884</v>
      </c>
    </row>
    <row r="6843" spans="1:1" x14ac:dyDescent="0.25">
      <c r="A6843" t="s">
        <v>6447</v>
      </c>
    </row>
    <row r="6845" spans="1:1" x14ac:dyDescent="0.25">
      <c r="A6845" t="s">
        <v>5886</v>
      </c>
    </row>
    <row r="6847" spans="1:1" x14ac:dyDescent="0.25">
      <c r="A6847" t="s">
        <v>5887</v>
      </c>
    </row>
    <row r="6849" spans="1:1" x14ac:dyDescent="0.25">
      <c r="A6849" t="s">
        <v>5888</v>
      </c>
    </row>
    <row r="6851" spans="1:1" x14ac:dyDescent="0.25">
      <c r="A6851" t="s">
        <v>6448</v>
      </c>
    </row>
    <row r="6853" spans="1:1" x14ac:dyDescent="0.25">
      <c r="A6853" t="s">
        <v>5889</v>
      </c>
    </row>
    <row r="6855" spans="1:1" x14ac:dyDescent="0.25">
      <c r="A6855" t="s">
        <v>5890</v>
      </c>
    </row>
    <row r="6857" spans="1:1" x14ac:dyDescent="0.25">
      <c r="A6857" t="s">
        <v>3270</v>
      </c>
    </row>
    <row r="6859" spans="1:1" x14ac:dyDescent="0.25">
      <c r="A6859" t="s">
        <v>2788</v>
      </c>
    </row>
    <row r="6861" spans="1:1" x14ac:dyDescent="0.25">
      <c r="A6861" t="s">
        <v>6449</v>
      </c>
    </row>
    <row r="6863" spans="1:1" x14ac:dyDescent="0.25">
      <c r="A6863" t="s">
        <v>5870</v>
      </c>
    </row>
    <row r="6865" spans="1:1" x14ac:dyDescent="0.25">
      <c r="A6865" t="s">
        <v>6450</v>
      </c>
    </row>
    <row r="6867" spans="1:1" x14ac:dyDescent="0.25">
      <c r="A6867" t="s">
        <v>6451</v>
      </c>
    </row>
    <row r="6869" spans="1:1" x14ac:dyDescent="0.25">
      <c r="A6869" t="s">
        <v>6452</v>
      </c>
    </row>
    <row r="6871" spans="1:1" x14ac:dyDescent="0.25">
      <c r="A6871" t="s">
        <v>6453</v>
      </c>
    </row>
    <row r="6873" spans="1:1" x14ac:dyDescent="0.25">
      <c r="A6873" t="s">
        <v>6454</v>
      </c>
    </row>
    <row r="6875" spans="1:1" x14ac:dyDescent="0.25">
      <c r="A6875" t="s">
        <v>6455</v>
      </c>
    </row>
    <row r="6877" spans="1:1" x14ac:dyDescent="0.25">
      <c r="A6877" t="s">
        <v>6456</v>
      </c>
    </row>
    <row r="6879" spans="1:1" x14ac:dyDescent="0.25">
      <c r="A6879" t="s">
        <v>5876</v>
      </c>
    </row>
    <row r="6881" spans="1:2" x14ac:dyDescent="0.25">
      <c r="A6881" t="s">
        <v>6457</v>
      </c>
      <c r="B6881" t="s">
        <v>5879</v>
      </c>
    </row>
    <row r="6883" spans="1:2" x14ac:dyDescent="0.25">
      <c r="A6883" t="s">
        <v>6458</v>
      </c>
    </row>
    <row r="6885" spans="1:2" x14ac:dyDescent="0.25">
      <c r="A6885" t="s">
        <v>5891</v>
      </c>
    </row>
    <row r="6887" spans="1:2" x14ac:dyDescent="0.25">
      <c r="A6887" t="s">
        <v>5892</v>
      </c>
    </row>
    <row r="6889" spans="1:2" x14ac:dyDescent="0.25">
      <c r="A6889" t="s">
        <v>5893</v>
      </c>
    </row>
    <row r="6891" spans="1:2" x14ac:dyDescent="0.25">
      <c r="A6891" t="s">
        <v>5894</v>
      </c>
    </row>
    <row r="6893" spans="1:2" x14ac:dyDescent="0.25">
      <c r="A6893" t="s">
        <v>5895</v>
      </c>
    </row>
    <row r="6895" spans="1:2" x14ac:dyDescent="0.25">
      <c r="A6895" t="s">
        <v>5896</v>
      </c>
    </row>
    <row r="6896" spans="1:2" x14ac:dyDescent="0.25">
      <c r="A6896" t="s">
        <v>6459</v>
      </c>
    </row>
    <row r="6897" spans="1:1" x14ac:dyDescent="0.25">
      <c r="A6897" t="s">
        <v>6460</v>
      </c>
    </row>
    <row r="6898" spans="1:1" x14ac:dyDescent="0.25">
      <c r="A6898" t="s">
        <v>6461</v>
      </c>
    </row>
    <row r="6900" spans="1:1" x14ac:dyDescent="0.25">
      <c r="A6900" t="s">
        <v>5403</v>
      </c>
    </row>
    <row r="6901" spans="1:1" x14ac:dyDescent="0.25">
      <c r="A6901" t="s">
        <v>6462</v>
      </c>
    </row>
    <row r="6902" spans="1:1" x14ac:dyDescent="0.25">
      <c r="A6902" t="s">
        <v>6463</v>
      </c>
    </row>
    <row r="6903" spans="1:1" x14ac:dyDescent="0.25">
      <c r="A6903" t="s">
        <v>6464</v>
      </c>
    </row>
    <row r="6904" spans="1:1" x14ac:dyDescent="0.25">
      <c r="A6904" t="s">
        <v>6465</v>
      </c>
    </row>
    <row r="6905" spans="1:1" x14ac:dyDescent="0.25">
      <c r="A6905" t="s">
        <v>6466</v>
      </c>
    </row>
    <row r="6906" spans="1:1" x14ac:dyDescent="0.25">
      <c r="A6906" t="s">
        <v>6467</v>
      </c>
    </row>
    <row r="6907" spans="1:1" x14ac:dyDescent="0.25">
      <c r="A6907" t="s">
        <v>6468</v>
      </c>
    </row>
    <row r="6908" spans="1:1" x14ac:dyDescent="0.25">
      <c r="A6908" t="s">
        <v>6469</v>
      </c>
    </row>
    <row r="6909" spans="1:1" x14ac:dyDescent="0.25">
      <c r="A6909" t="s">
        <v>6470</v>
      </c>
    </row>
    <row r="6910" spans="1:1" x14ac:dyDescent="0.25">
      <c r="A6910" t="s">
        <v>6471</v>
      </c>
    </row>
    <row r="6911" spans="1:1" x14ac:dyDescent="0.25">
      <c r="A6911" t="s">
        <v>6472</v>
      </c>
    </row>
    <row r="6912" spans="1:1" x14ac:dyDescent="0.25">
      <c r="A6912" t="s">
        <v>6473</v>
      </c>
    </row>
    <row r="6913" spans="1:1" x14ac:dyDescent="0.25">
      <c r="A6913" t="s">
        <v>6474</v>
      </c>
    </row>
    <row r="6915" spans="1:1" x14ac:dyDescent="0.25">
      <c r="A6915" t="s">
        <v>6475</v>
      </c>
    </row>
    <row r="6917" spans="1:1" x14ac:dyDescent="0.25">
      <c r="A6917" t="s">
        <v>6476</v>
      </c>
    </row>
    <row r="6919" spans="1:1" x14ac:dyDescent="0.25">
      <c r="A6919" t="s">
        <v>6474</v>
      </c>
    </row>
    <row r="6921" spans="1:1" x14ac:dyDescent="0.25">
      <c r="A6921" t="s">
        <v>6477</v>
      </c>
    </row>
    <row r="6923" spans="1:1" x14ac:dyDescent="0.25">
      <c r="A6923" t="s">
        <v>6478</v>
      </c>
    </row>
    <row r="6924" spans="1:1" x14ac:dyDescent="0.25">
      <c r="A6924" t="s">
        <v>6479</v>
      </c>
    </row>
    <row r="6925" spans="1:1" x14ac:dyDescent="0.25">
      <c r="A6925" t="s">
        <v>6480</v>
      </c>
    </row>
    <row r="6928" spans="1:1" x14ac:dyDescent="0.25">
      <c r="A6928" t="s">
        <v>6481</v>
      </c>
    </row>
    <row r="6930" spans="1:1" x14ac:dyDescent="0.25">
      <c r="A6930" t="s">
        <v>6482</v>
      </c>
    </row>
    <row r="6932" spans="1:1" x14ac:dyDescent="0.25">
      <c r="A6932" t="s">
        <v>6483</v>
      </c>
    </row>
    <row r="6933" spans="1:1" x14ac:dyDescent="0.25">
      <c r="A6933" t="s">
        <v>6484</v>
      </c>
    </row>
    <row r="6934" spans="1:1" x14ac:dyDescent="0.25">
      <c r="A6934" t="s">
        <v>6485</v>
      </c>
    </row>
    <row r="6935" spans="1:1" x14ac:dyDescent="0.25">
      <c r="A6935" t="s">
        <v>6486</v>
      </c>
    </row>
    <row r="6936" spans="1:1" x14ac:dyDescent="0.25">
      <c r="A6936" t="s">
        <v>6487</v>
      </c>
    </row>
    <row r="6937" spans="1:1" x14ac:dyDescent="0.25">
      <c r="A6937" t="s">
        <v>6488</v>
      </c>
    </row>
    <row r="6938" spans="1:1" x14ac:dyDescent="0.25">
      <c r="A6938" t="s">
        <v>6489</v>
      </c>
    </row>
    <row r="6939" spans="1:1" x14ac:dyDescent="0.25">
      <c r="A6939" t="s">
        <v>6490</v>
      </c>
    </row>
    <row r="6940" spans="1:1" x14ac:dyDescent="0.25">
      <c r="A6940" t="s">
        <v>6491</v>
      </c>
    </row>
    <row r="6941" spans="1:1" x14ac:dyDescent="0.25">
      <c r="A6941" t="s">
        <v>6492</v>
      </c>
    </row>
    <row r="6942" spans="1:1" x14ac:dyDescent="0.25">
      <c r="A6942" t="s">
        <v>6493</v>
      </c>
    </row>
    <row r="6943" spans="1:1" x14ac:dyDescent="0.25">
      <c r="A6943" t="s">
        <v>6494</v>
      </c>
    </row>
    <row r="6944" spans="1:1" x14ac:dyDescent="0.25">
      <c r="A6944" t="s">
        <v>6495</v>
      </c>
    </row>
    <row r="6945" spans="1:1" x14ac:dyDescent="0.25">
      <c r="A6945" t="s">
        <v>6496</v>
      </c>
    </row>
    <row r="6946" spans="1:1" x14ac:dyDescent="0.25">
      <c r="A6946" t="s">
        <v>6497</v>
      </c>
    </row>
    <row r="6947" spans="1:1" x14ac:dyDescent="0.25">
      <c r="A6947" t="s">
        <v>6498</v>
      </c>
    </row>
    <row r="6948" spans="1:1" x14ac:dyDescent="0.25">
      <c r="A6948" t="s">
        <v>6499</v>
      </c>
    </row>
    <row r="6949" spans="1:1" x14ac:dyDescent="0.25">
      <c r="A6949" t="s">
        <v>6500</v>
      </c>
    </row>
    <row r="6950" spans="1:1" x14ac:dyDescent="0.25">
      <c r="A6950" t="s">
        <v>6501</v>
      </c>
    </row>
    <row r="6951" spans="1:1" x14ac:dyDescent="0.25">
      <c r="A6951" t="s">
        <v>6502</v>
      </c>
    </row>
    <row r="6952" spans="1:1" x14ac:dyDescent="0.25">
      <c r="A6952" t="s">
        <v>6503</v>
      </c>
    </row>
    <row r="6954" spans="1:1" x14ac:dyDescent="0.25">
      <c r="A6954" t="s">
        <v>6504</v>
      </c>
    </row>
    <row r="6955" spans="1:1" x14ac:dyDescent="0.25">
      <c r="A6955" t="s">
        <v>6505</v>
      </c>
    </row>
    <row r="6956" spans="1:1" x14ac:dyDescent="0.25">
      <c r="A6956" t="s">
        <v>6506</v>
      </c>
    </row>
    <row r="6957" spans="1:1" x14ac:dyDescent="0.25">
      <c r="A6957" t="s">
        <v>6507</v>
      </c>
    </row>
    <row r="6958" spans="1:1" x14ac:dyDescent="0.25">
      <c r="A6958" t="s">
        <v>6508</v>
      </c>
    </row>
    <row r="6959" spans="1:1" x14ac:dyDescent="0.25">
      <c r="A6959" t="s">
        <v>6509</v>
      </c>
    </row>
    <row r="6960" spans="1:1" x14ac:dyDescent="0.25">
      <c r="A6960" t="s">
        <v>6510</v>
      </c>
    </row>
    <row r="6961" spans="1:1" x14ac:dyDescent="0.25">
      <c r="A6961" t="s">
        <v>6511</v>
      </c>
    </row>
    <row r="6962" spans="1:1" x14ac:dyDescent="0.25">
      <c r="A6962" t="s">
        <v>6512</v>
      </c>
    </row>
    <row r="6963" spans="1:1" x14ac:dyDescent="0.25">
      <c r="A6963" t="s">
        <v>6513</v>
      </c>
    </row>
    <row r="6964" spans="1:1" x14ac:dyDescent="0.25">
      <c r="A6964" t="s">
        <v>6514</v>
      </c>
    </row>
    <row r="6965" spans="1:1" x14ac:dyDescent="0.25">
      <c r="A6965" t="s">
        <v>6515</v>
      </c>
    </row>
    <row r="6966" spans="1:1" x14ac:dyDescent="0.25">
      <c r="A6966" t="s">
        <v>6516</v>
      </c>
    </row>
    <row r="6967" spans="1:1" x14ac:dyDescent="0.25">
      <c r="A6967" t="s">
        <v>6517</v>
      </c>
    </row>
    <row r="6968" spans="1:1" x14ac:dyDescent="0.25">
      <c r="A6968" t="s">
        <v>6518</v>
      </c>
    </row>
    <row r="6969" spans="1:1" x14ac:dyDescent="0.25">
      <c r="A6969" t="s">
        <v>6519</v>
      </c>
    </row>
    <row r="6970" spans="1:1" x14ac:dyDescent="0.25">
      <c r="A6970" t="s">
        <v>6520</v>
      </c>
    </row>
    <row r="6971" spans="1:1" x14ac:dyDescent="0.25">
      <c r="A6971" t="s">
        <v>6521</v>
      </c>
    </row>
    <row r="6972" spans="1:1" x14ac:dyDescent="0.25">
      <c r="A6972" t="s">
        <v>2524</v>
      </c>
    </row>
    <row r="6974" spans="1:1" x14ac:dyDescent="0.25">
      <c r="A6974" t="s">
        <v>6522</v>
      </c>
    </row>
    <row r="6975" spans="1:1" x14ac:dyDescent="0.25">
      <c r="A6975" t="s">
        <v>6523</v>
      </c>
    </row>
    <row r="6976" spans="1:1" x14ac:dyDescent="0.25">
      <c r="A6976" t="s">
        <v>6524</v>
      </c>
    </row>
    <row r="6977" spans="1:3" x14ac:dyDescent="0.25">
      <c r="A6977" t="s">
        <v>6525</v>
      </c>
    </row>
    <row r="6978" spans="1:3" x14ac:dyDescent="0.25">
      <c r="A6978" t="s">
        <v>6526</v>
      </c>
    </row>
    <row r="6979" spans="1:3" x14ac:dyDescent="0.25">
      <c r="A6979" t="s">
        <v>6527</v>
      </c>
    </row>
    <row r="6980" spans="1:3" x14ac:dyDescent="0.25">
      <c r="A6980" t="s">
        <v>6528</v>
      </c>
    </row>
    <row r="6981" spans="1:3" x14ac:dyDescent="0.25">
      <c r="A6981" t="s">
        <v>6529</v>
      </c>
    </row>
    <row r="6982" spans="1:3" x14ac:dyDescent="0.25">
      <c r="A6982" t="s">
        <v>6530</v>
      </c>
    </row>
    <row r="6984" spans="1:3" x14ac:dyDescent="0.25">
      <c r="A6984" t="s">
        <v>6531</v>
      </c>
    </row>
    <row r="6987" spans="1:3" x14ac:dyDescent="0.25">
      <c r="A6987" t="s">
        <v>6532</v>
      </c>
    </row>
    <row r="6989" spans="1:3" x14ac:dyDescent="0.25">
      <c r="A6989" t="s">
        <v>6533</v>
      </c>
      <c r="B6989" t="s">
        <v>6534</v>
      </c>
      <c r="C6989" t="s">
        <v>6535</v>
      </c>
    </row>
    <row r="6991" spans="1:3" x14ac:dyDescent="0.25">
      <c r="A6991" t="s">
        <v>2767</v>
      </c>
    </row>
    <row r="6994" spans="1:6" x14ac:dyDescent="0.25">
      <c r="A6994" t="s">
        <v>6536</v>
      </c>
      <c r="B6994" t="s">
        <v>6537</v>
      </c>
      <c r="C6994" t="s">
        <v>6538</v>
      </c>
      <c r="D6994" t="s">
        <v>6539</v>
      </c>
      <c r="E6994" t="s">
        <v>6540</v>
      </c>
      <c r="F6994" t="s">
        <v>6541</v>
      </c>
    </row>
    <row r="6996" spans="1:6" x14ac:dyDescent="0.25">
      <c r="A6996" t="s">
        <v>6542</v>
      </c>
    </row>
    <row r="6998" spans="1:6" x14ac:dyDescent="0.25">
      <c r="A6998" t="s">
        <v>6543</v>
      </c>
    </row>
    <row r="7000" spans="1:6" x14ac:dyDescent="0.25">
      <c r="A7000" t="s">
        <v>2755</v>
      </c>
    </row>
    <row r="7003" spans="1:6" x14ac:dyDescent="0.25">
      <c r="A7003" t="s">
        <v>6544</v>
      </c>
    </row>
    <row r="7005" spans="1:6" x14ac:dyDescent="0.25">
      <c r="A7005" t="s">
        <v>3270</v>
      </c>
    </row>
    <row r="7006" spans="1:6" x14ac:dyDescent="0.25">
      <c r="A7006" t="s">
        <v>6545</v>
      </c>
    </row>
    <row r="7007" spans="1:6" x14ac:dyDescent="0.25">
      <c r="A7007" t="s">
        <v>6546</v>
      </c>
    </row>
    <row r="7008" spans="1:6" x14ac:dyDescent="0.25">
      <c r="A7008" t="s">
        <v>6547</v>
      </c>
    </row>
    <row r="7009" spans="1:1" x14ac:dyDescent="0.25">
      <c r="A7009" t="s">
        <v>6548</v>
      </c>
    </row>
    <row r="7010" spans="1:1" x14ac:dyDescent="0.25">
      <c r="A7010" t="s">
        <v>6549</v>
      </c>
    </row>
    <row r="7011" spans="1:1" x14ac:dyDescent="0.25">
      <c r="A7011" t="s">
        <v>6550</v>
      </c>
    </row>
    <row r="7012" spans="1:1" x14ac:dyDescent="0.25">
      <c r="A7012" t="s">
        <v>6551</v>
      </c>
    </row>
    <row r="7014" spans="1:1" x14ac:dyDescent="0.25">
      <c r="A7014" t="s">
        <v>6552</v>
      </c>
    </row>
    <row r="7016" spans="1:1" x14ac:dyDescent="0.25">
      <c r="A7016" t="s">
        <v>6553</v>
      </c>
    </row>
    <row r="7018" spans="1:1" x14ac:dyDescent="0.25">
      <c r="A7018" t="s">
        <v>6554</v>
      </c>
    </row>
    <row r="7020" spans="1:1" x14ac:dyDescent="0.25">
      <c r="A7020" t="s">
        <v>6555</v>
      </c>
    </row>
    <row r="7022" spans="1:1" x14ac:dyDescent="0.25">
      <c r="A7022" t="s">
        <v>6556</v>
      </c>
    </row>
    <row r="7024" spans="1:1" x14ac:dyDescent="0.25">
      <c r="A7024" t="s">
        <v>6557</v>
      </c>
    </row>
    <row r="7026" spans="1:1" x14ac:dyDescent="0.25">
      <c r="A7026" t="s">
        <v>6558</v>
      </c>
    </row>
    <row r="7028" spans="1:1" x14ac:dyDescent="0.25">
      <c r="A7028" t="s">
        <v>6559</v>
      </c>
    </row>
    <row r="7030" spans="1:1" x14ac:dyDescent="0.25">
      <c r="A7030" t="s">
        <v>6560</v>
      </c>
    </row>
    <row r="7032" spans="1:1" x14ac:dyDescent="0.25">
      <c r="A7032" t="s">
        <v>6561</v>
      </c>
    </row>
    <row r="7034" spans="1:1" x14ac:dyDescent="0.25">
      <c r="A7034" t="s">
        <v>6562</v>
      </c>
    </row>
    <row r="7035" spans="1:1" x14ac:dyDescent="0.25">
      <c r="A7035" t="s">
        <v>6563</v>
      </c>
    </row>
    <row r="7037" spans="1:1" x14ac:dyDescent="0.25">
      <c r="A7037" t="s">
        <v>6564</v>
      </c>
    </row>
    <row r="7038" spans="1:1" x14ac:dyDescent="0.25">
      <c r="A7038" t="s">
        <v>6565</v>
      </c>
    </row>
    <row r="7039" spans="1:1" x14ac:dyDescent="0.25">
      <c r="A7039" t="s">
        <v>6566</v>
      </c>
    </row>
    <row r="7040" spans="1:1" x14ac:dyDescent="0.25">
      <c r="A7040" t="s">
        <v>6567</v>
      </c>
    </row>
    <row r="7041" spans="1:1" x14ac:dyDescent="0.25">
      <c r="A7041" t="s">
        <v>6568</v>
      </c>
    </row>
    <row r="7042" spans="1:1" x14ac:dyDescent="0.25">
      <c r="A7042" t="s">
        <v>6569</v>
      </c>
    </row>
    <row r="7043" spans="1:1" x14ac:dyDescent="0.25">
      <c r="A7043" t="s">
        <v>6570</v>
      </c>
    </row>
    <row r="7044" spans="1:1" x14ac:dyDescent="0.25">
      <c r="A7044" t="s">
        <v>6571</v>
      </c>
    </row>
    <row r="7045" spans="1:1" x14ac:dyDescent="0.25">
      <c r="A7045" t="s">
        <v>6572</v>
      </c>
    </row>
    <row r="7046" spans="1:1" x14ac:dyDescent="0.25">
      <c r="A7046" t="s">
        <v>6573</v>
      </c>
    </row>
    <row r="7047" spans="1:1" x14ac:dyDescent="0.25">
      <c r="A7047" t="s">
        <v>6567</v>
      </c>
    </row>
    <row r="7048" spans="1:1" x14ac:dyDescent="0.25">
      <c r="A7048" t="s">
        <v>6574</v>
      </c>
    </row>
    <row r="7049" spans="1:1" x14ac:dyDescent="0.25">
      <c r="A7049" t="s">
        <v>6575</v>
      </c>
    </row>
    <row r="7050" spans="1:1" x14ac:dyDescent="0.25">
      <c r="A7050" t="s">
        <v>6576</v>
      </c>
    </row>
    <row r="7051" spans="1:1" x14ac:dyDescent="0.25">
      <c r="A7051" t="s">
        <v>6577</v>
      </c>
    </row>
    <row r="7052" spans="1:1" x14ac:dyDescent="0.25">
      <c r="A7052" t="s">
        <v>6578</v>
      </c>
    </row>
    <row r="7053" spans="1:1" x14ac:dyDescent="0.25">
      <c r="A7053" t="s">
        <v>6579</v>
      </c>
    </row>
    <row r="7054" spans="1:1" x14ac:dyDescent="0.25">
      <c r="A7054" t="s">
        <v>6580</v>
      </c>
    </row>
    <row r="7055" spans="1:1" x14ac:dyDescent="0.25">
      <c r="A7055" t="s">
        <v>6581</v>
      </c>
    </row>
    <row r="7056" spans="1:1" x14ac:dyDescent="0.25">
      <c r="A7056" t="s">
        <v>6582</v>
      </c>
    </row>
    <row r="7057" spans="1:1" x14ac:dyDescent="0.25">
      <c r="A7057" t="s">
        <v>6583</v>
      </c>
    </row>
    <row r="7058" spans="1:1" x14ac:dyDescent="0.25">
      <c r="A7058" t="s">
        <v>6584</v>
      </c>
    </row>
    <row r="7059" spans="1:1" x14ac:dyDescent="0.25">
      <c r="A7059" t="s">
        <v>6585</v>
      </c>
    </row>
    <row r="7060" spans="1:1" x14ac:dyDescent="0.25">
      <c r="A7060" t="s">
        <v>6586</v>
      </c>
    </row>
    <row r="7061" spans="1:1" x14ac:dyDescent="0.25">
      <c r="A7061" t="s">
        <v>6587</v>
      </c>
    </row>
    <row r="7062" spans="1:1" x14ac:dyDescent="0.25">
      <c r="A7062" t="s">
        <v>6588</v>
      </c>
    </row>
    <row r="7063" spans="1:1" x14ac:dyDescent="0.25">
      <c r="A7063" t="s">
        <v>6589</v>
      </c>
    </row>
    <row r="7064" spans="1:1" x14ac:dyDescent="0.25">
      <c r="A7064" t="s">
        <v>6590</v>
      </c>
    </row>
    <row r="7065" spans="1:1" x14ac:dyDescent="0.25">
      <c r="A7065" t="s">
        <v>6591</v>
      </c>
    </row>
    <row r="7066" spans="1:1" x14ac:dyDescent="0.25">
      <c r="A7066" t="s">
        <v>6592</v>
      </c>
    </row>
    <row r="7067" spans="1:1" x14ac:dyDescent="0.25">
      <c r="A7067" t="s">
        <v>6593</v>
      </c>
    </row>
    <row r="7068" spans="1:1" x14ac:dyDescent="0.25">
      <c r="A7068" t="s">
        <v>6594</v>
      </c>
    </row>
    <row r="7069" spans="1:1" x14ac:dyDescent="0.25">
      <c r="A7069" t="s">
        <v>6595</v>
      </c>
    </row>
    <row r="7070" spans="1:1" x14ac:dyDescent="0.25">
      <c r="A7070" t="s">
        <v>6596</v>
      </c>
    </row>
    <row r="7071" spans="1:1" x14ac:dyDescent="0.25">
      <c r="A7071" t="s">
        <v>6597</v>
      </c>
    </row>
    <row r="7072" spans="1:1" x14ac:dyDescent="0.25">
      <c r="A7072" t="s">
        <v>6598</v>
      </c>
    </row>
    <row r="7073" spans="1:1" x14ac:dyDescent="0.25">
      <c r="A7073" t="s">
        <v>6599</v>
      </c>
    </row>
    <row r="7074" spans="1:1" x14ac:dyDescent="0.25">
      <c r="A7074" t="s">
        <v>6600</v>
      </c>
    </row>
    <row r="7075" spans="1:1" x14ac:dyDescent="0.25">
      <c r="A7075" t="s">
        <v>6601</v>
      </c>
    </row>
    <row r="7076" spans="1:1" x14ac:dyDescent="0.25">
      <c r="A7076" t="s">
        <v>6602</v>
      </c>
    </row>
    <row r="7077" spans="1:1" x14ac:dyDescent="0.25">
      <c r="A7077" t="s">
        <v>6603</v>
      </c>
    </row>
    <row r="7079" spans="1:1" x14ac:dyDescent="0.25">
      <c r="A7079" t="s">
        <v>6604</v>
      </c>
    </row>
    <row r="7081" spans="1:1" x14ac:dyDescent="0.25">
      <c r="A7081" t="s">
        <v>2120</v>
      </c>
    </row>
    <row r="7082" spans="1:1" x14ac:dyDescent="0.25">
      <c r="A7082" t="s">
        <v>6605</v>
      </c>
    </row>
    <row r="7083" spans="1:1" x14ac:dyDescent="0.25">
      <c r="A7083" t="s">
        <v>2755</v>
      </c>
    </row>
    <row r="7084" spans="1:1" x14ac:dyDescent="0.25">
      <c r="A7084" t="s">
        <v>6606</v>
      </c>
    </row>
    <row r="7085" spans="1:1" x14ac:dyDescent="0.25">
      <c r="A7085" t="s">
        <v>6607</v>
      </c>
    </row>
    <row r="7086" spans="1:1" x14ac:dyDescent="0.25">
      <c r="A7086" t="s">
        <v>6608</v>
      </c>
    </row>
    <row r="7087" spans="1:1" x14ac:dyDescent="0.25">
      <c r="A7087" t="s">
        <v>6609</v>
      </c>
    </row>
    <row r="7088" spans="1:1" x14ac:dyDescent="0.25">
      <c r="A7088" t="s">
        <v>6610</v>
      </c>
    </row>
    <row r="7089" spans="1:2" x14ac:dyDescent="0.25">
      <c r="A7089" t="s">
        <v>6611</v>
      </c>
    </row>
    <row r="7090" spans="1:2" x14ac:dyDescent="0.25">
      <c r="A7090" t="s">
        <v>6612</v>
      </c>
    </row>
    <row r="7091" spans="1:2" x14ac:dyDescent="0.25">
      <c r="A7091" t="s">
        <v>6613</v>
      </c>
    </row>
    <row r="7092" spans="1:2" x14ac:dyDescent="0.25">
      <c r="A7092" t="s">
        <v>6614</v>
      </c>
    </row>
    <row r="7093" spans="1:2" x14ac:dyDescent="0.25">
      <c r="A7093" t="s">
        <v>6615</v>
      </c>
    </row>
    <row r="7094" spans="1:2" x14ac:dyDescent="0.25">
      <c r="A7094" t="s">
        <v>6616</v>
      </c>
    </row>
    <row r="7095" spans="1:2" x14ac:dyDescent="0.25">
      <c r="A7095" t="s">
        <v>6617</v>
      </c>
    </row>
    <row r="7096" spans="1:2" x14ac:dyDescent="0.25">
      <c r="A7096" t="s">
        <v>6618</v>
      </c>
      <c r="B7096" t="s">
        <v>6619</v>
      </c>
    </row>
    <row r="7097" spans="1:2" x14ac:dyDescent="0.25">
      <c r="A7097" t="s">
        <v>6620</v>
      </c>
    </row>
    <row r="7098" spans="1:2" x14ac:dyDescent="0.25">
      <c r="A7098" t="s">
        <v>6621</v>
      </c>
    </row>
    <row r="7099" spans="1:2" x14ac:dyDescent="0.25">
      <c r="A7099" t="s">
        <v>6622</v>
      </c>
    </row>
    <row r="7100" spans="1:2" x14ac:dyDescent="0.25">
      <c r="A7100" t="s">
        <v>6623</v>
      </c>
    </row>
    <row r="7101" spans="1:2" x14ac:dyDescent="0.25">
      <c r="A7101" t="s">
        <v>6624</v>
      </c>
    </row>
    <row r="7102" spans="1:2" x14ac:dyDescent="0.25">
      <c r="A7102" t="s">
        <v>6625</v>
      </c>
    </row>
    <row r="7103" spans="1:2" x14ac:dyDescent="0.25">
      <c r="A7103" t="s">
        <v>6626</v>
      </c>
      <c r="B7103" t="s">
        <v>6627</v>
      </c>
    </row>
    <row r="7104" spans="1:2" x14ac:dyDescent="0.25">
      <c r="A7104" t="s">
        <v>6628</v>
      </c>
    </row>
    <row r="7105" spans="1:1" x14ac:dyDescent="0.25">
      <c r="A7105" t="s">
        <v>6629</v>
      </c>
    </row>
    <row r="7106" spans="1:1" x14ac:dyDescent="0.25">
      <c r="A7106" t="s">
        <v>6630</v>
      </c>
    </row>
    <row r="7108" spans="1:1" x14ac:dyDescent="0.25">
      <c r="A7108" t="s">
        <v>4378</v>
      </c>
    </row>
    <row r="7109" spans="1:1" x14ac:dyDescent="0.25">
      <c r="A7109" t="s">
        <v>6631</v>
      </c>
    </row>
    <row r="7111" spans="1:1" x14ac:dyDescent="0.25">
      <c r="A7111" t="s">
        <v>6632</v>
      </c>
    </row>
    <row r="7113" spans="1:1" x14ac:dyDescent="0.25">
      <c r="A7113" t="s">
        <v>2755</v>
      </c>
    </row>
    <row r="7114" spans="1:1" x14ac:dyDescent="0.25">
      <c r="A7114" t="s">
        <v>6633</v>
      </c>
    </row>
    <row r="7115" spans="1:1" x14ac:dyDescent="0.25">
      <c r="A7115" t="s">
        <v>6634</v>
      </c>
    </row>
    <row r="7116" spans="1:1" x14ac:dyDescent="0.25">
      <c r="A7116" t="s">
        <v>6635</v>
      </c>
    </row>
    <row r="7117" spans="1:1" x14ac:dyDescent="0.25">
      <c r="A7117" t="s">
        <v>6636</v>
      </c>
    </row>
    <row r="7118" spans="1:1" x14ac:dyDescent="0.25">
      <c r="A7118" t="s">
        <v>6637</v>
      </c>
    </row>
    <row r="7119" spans="1:1" x14ac:dyDescent="0.25">
      <c r="A7119" t="s">
        <v>5100</v>
      </c>
    </row>
    <row r="7120" spans="1:1" x14ac:dyDescent="0.25">
      <c r="A7120" t="s">
        <v>6638</v>
      </c>
    </row>
    <row r="7121" spans="1:1" x14ac:dyDescent="0.25">
      <c r="A7121" t="s">
        <v>6639</v>
      </c>
    </row>
    <row r="7122" spans="1:1" x14ac:dyDescent="0.25">
      <c r="A7122" t="s">
        <v>6640</v>
      </c>
    </row>
    <row r="7123" spans="1:1" x14ac:dyDescent="0.25">
      <c r="A7123" t="s">
        <v>6641</v>
      </c>
    </row>
    <row r="7124" spans="1:1" x14ac:dyDescent="0.25">
      <c r="A7124" t="s">
        <v>6642</v>
      </c>
    </row>
    <row r="7125" spans="1:1" x14ac:dyDescent="0.25">
      <c r="A7125" t="s">
        <v>6643</v>
      </c>
    </row>
    <row r="7126" spans="1:1" x14ac:dyDescent="0.25">
      <c r="A7126" t="s">
        <v>6644</v>
      </c>
    </row>
    <row r="7127" spans="1:1" x14ac:dyDescent="0.25">
      <c r="A7127" t="s">
        <v>6645</v>
      </c>
    </row>
    <row r="7128" spans="1:1" x14ac:dyDescent="0.25">
      <c r="A7128" t="s">
        <v>6646</v>
      </c>
    </row>
    <row r="7129" spans="1:1" x14ac:dyDescent="0.25">
      <c r="A7129" t="s">
        <v>6647</v>
      </c>
    </row>
    <row r="7130" spans="1:1" x14ac:dyDescent="0.25">
      <c r="A7130" t="s">
        <v>6648</v>
      </c>
    </row>
    <row r="7131" spans="1:1" x14ac:dyDescent="0.25">
      <c r="A7131" t="s">
        <v>6649</v>
      </c>
    </row>
    <row r="7133" spans="1:1" x14ac:dyDescent="0.25">
      <c r="A7133" t="s">
        <v>6650</v>
      </c>
    </row>
    <row r="7135" spans="1:1" x14ac:dyDescent="0.25">
      <c r="A7135" t="s">
        <v>6651</v>
      </c>
    </row>
    <row r="7136" spans="1:1" x14ac:dyDescent="0.25">
      <c r="A7136" t="s">
        <v>6652</v>
      </c>
    </row>
    <row r="7137" spans="1:1" x14ac:dyDescent="0.25">
      <c r="A7137" t="s">
        <v>6653</v>
      </c>
    </row>
    <row r="7138" spans="1:1" x14ac:dyDescent="0.25">
      <c r="A7138" t="s">
        <v>6654</v>
      </c>
    </row>
    <row r="7139" spans="1:1" x14ac:dyDescent="0.25">
      <c r="A7139" t="s">
        <v>6655</v>
      </c>
    </row>
    <row r="7140" spans="1:1" x14ac:dyDescent="0.25">
      <c r="A7140" t="s">
        <v>6656</v>
      </c>
    </row>
    <row r="7141" spans="1:1" x14ac:dyDescent="0.25">
      <c r="A7141" t="s">
        <v>6657</v>
      </c>
    </row>
    <row r="7142" spans="1:1" x14ac:dyDescent="0.25">
      <c r="A7142" t="s">
        <v>6658</v>
      </c>
    </row>
    <row r="7143" spans="1:1" x14ac:dyDescent="0.25">
      <c r="A7143" t="s">
        <v>6659</v>
      </c>
    </row>
    <row r="7144" spans="1:1" x14ac:dyDescent="0.25">
      <c r="A7144" t="s">
        <v>6660</v>
      </c>
    </row>
    <row r="7145" spans="1:1" x14ac:dyDescent="0.25">
      <c r="A7145" t="s">
        <v>6661</v>
      </c>
    </row>
    <row r="7147" spans="1:1" x14ac:dyDescent="0.25">
      <c r="A7147" t="s">
        <v>6662</v>
      </c>
    </row>
    <row r="7149" spans="1:1" x14ac:dyDescent="0.25">
      <c r="A7149" t="s">
        <v>6663</v>
      </c>
    </row>
    <row r="7151" spans="1:1" x14ac:dyDescent="0.25">
      <c r="A7151" t="s">
        <v>6664</v>
      </c>
    </row>
    <row r="7153" spans="1:1" x14ac:dyDescent="0.25">
      <c r="A7153" t="s">
        <v>6665</v>
      </c>
    </row>
    <row r="7155" spans="1:1" x14ac:dyDescent="0.25">
      <c r="A7155" t="s">
        <v>6666</v>
      </c>
    </row>
    <row r="7157" spans="1:1" x14ac:dyDescent="0.25">
      <c r="A7157" t="s">
        <v>6667</v>
      </c>
    </row>
    <row r="7159" spans="1:1" x14ac:dyDescent="0.25">
      <c r="A7159" t="s">
        <v>6668</v>
      </c>
    </row>
    <row r="7160" spans="1:1" x14ac:dyDescent="0.25">
      <c r="A7160" t="s">
        <v>6669</v>
      </c>
    </row>
    <row r="7161" spans="1:1" x14ac:dyDescent="0.25">
      <c r="A7161" t="s">
        <v>6670</v>
      </c>
    </row>
    <row r="7162" spans="1:1" x14ac:dyDescent="0.25">
      <c r="A7162" t="s">
        <v>6671</v>
      </c>
    </row>
    <row r="7164" spans="1:1" x14ac:dyDescent="0.25">
      <c r="A7164" t="s">
        <v>6672</v>
      </c>
    </row>
    <row r="7166" spans="1:1" x14ac:dyDescent="0.25">
      <c r="A7166" t="s">
        <v>6673</v>
      </c>
    </row>
    <row r="7168" spans="1:1" x14ac:dyDescent="0.25">
      <c r="A7168" t="s">
        <v>6674</v>
      </c>
    </row>
    <row r="7170" spans="1:1" x14ac:dyDescent="0.25">
      <c r="A7170" t="s">
        <v>6675</v>
      </c>
    </row>
    <row r="7172" spans="1:1" x14ac:dyDescent="0.25">
      <c r="A7172" t="s">
        <v>6676</v>
      </c>
    </row>
    <row r="7174" spans="1:1" x14ac:dyDescent="0.25">
      <c r="A7174" t="s">
        <v>5460</v>
      </c>
    </row>
    <row r="7176" spans="1:1" x14ac:dyDescent="0.25">
      <c r="A7176" t="s">
        <v>6677</v>
      </c>
    </row>
    <row r="7177" spans="1:1" x14ac:dyDescent="0.25">
      <c r="A7177" t="s">
        <v>6678</v>
      </c>
    </row>
    <row r="7178" spans="1:1" x14ac:dyDescent="0.25">
      <c r="A7178" t="s">
        <v>6679</v>
      </c>
    </row>
    <row r="7179" spans="1:1" x14ac:dyDescent="0.25">
      <c r="A7179" t="s">
        <v>6680</v>
      </c>
    </row>
    <row r="7180" spans="1:1" x14ac:dyDescent="0.25">
      <c r="A7180" t="s">
        <v>6681</v>
      </c>
    </row>
    <row r="7181" spans="1:1" x14ac:dyDescent="0.25">
      <c r="A7181" t="s">
        <v>6682</v>
      </c>
    </row>
    <row r="7182" spans="1:1" x14ac:dyDescent="0.25">
      <c r="A7182" t="s">
        <v>6683</v>
      </c>
    </row>
    <row r="7183" spans="1:1" x14ac:dyDescent="0.25">
      <c r="A7183" t="s">
        <v>6684</v>
      </c>
    </row>
    <row r="7184" spans="1:1" x14ac:dyDescent="0.25">
      <c r="A7184" t="s">
        <v>6685</v>
      </c>
    </row>
    <row r="7186" spans="1:1" x14ac:dyDescent="0.25">
      <c r="A7186" t="s">
        <v>6686</v>
      </c>
    </row>
    <row r="7188" spans="1:1" x14ac:dyDescent="0.25">
      <c r="A7188" t="s">
        <v>6687</v>
      </c>
    </row>
    <row r="7189" spans="1:1" x14ac:dyDescent="0.25">
      <c r="A7189" t="s">
        <v>6688</v>
      </c>
    </row>
    <row r="7191" spans="1:1" x14ac:dyDescent="0.25">
      <c r="A7191" t="s">
        <v>6689</v>
      </c>
    </row>
    <row r="7192" spans="1:1" x14ac:dyDescent="0.25">
      <c r="A7192" t="s">
        <v>6690</v>
      </c>
    </row>
    <row r="7194" spans="1:1" x14ac:dyDescent="0.25">
      <c r="A7194" t="s">
        <v>6691</v>
      </c>
    </row>
    <row r="7195" spans="1:1" x14ac:dyDescent="0.25">
      <c r="A7195" t="s">
        <v>6692</v>
      </c>
    </row>
    <row r="7197" spans="1:1" x14ac:dyDescent="0.25">
      <c r="A7197" t="s">
        <v>6693</v>
      </c>
    </row>
    <row r="7198" spans="1:1" x14ac:dyDescent="0.25">
      <c r="A7198" t="s">
        <v>6694</v>
      </c>
    </row>
    <row r="7200" spans="1:1" x14ac:dyDescent="0.25">
      <c r="A7200" t="s">
        <v>6695</v>
      </c>
    </row>
    <row r="7201" spans="1:1" x14ac:dyDescent="0.25">
      <c r="A7201" t="s">
        <v>6696</v>
      </c>
    </row>
    <row r="7203" spans="1:1" x14ac:dyDescent="0.25">
      <c r="A7203" t="s">
        <v>6697</v>
      </c>
    </row>
    <row r="7204" spans="1:1" x14ac:dyDescent="0.25">
      <c r="A7204" t="s">
        <v>6698</v>
      </c>
    </row>
    <row r="7206" spans="1:1" x14ac:dyDescent="0.25">
      <c r="A7206" t="s">
        <v>6699</v>
      </c>
    </row>
    <row r="7207" spans="1:1" x14ac:dyDescent="0.25">
      <c r="A7207" t="s">
        <v>6700</v>
      </c>
    </row>
    <row r="7209" spans="1:1" x14ac:dyDescent="0.25">
      <c r="A7209" t="s">
        <v>6701</v>
      </c>
    </row>
    <row r="7210" spans="1:1" x14ac:dyDescent="0.25">
      <c r="A7210" t="s">
        <v>6702</v>
      </c>
    </row>
    <row r="7212" spans="1:1" x14ac:dyDescent="0.25">
      <c r="A7212" t="s">
        <v>6703</v>
      </c>
    </row>
    <row r="7213" spans="1:1" x14ac:dyDescent="0.25">
      <c r="A7213" t="s">
        <v>6704</v>
      </c>
    </row>
    <row r="7215" spans="1:1" x14ac:dyDescent="0.25">
      <c r="A7215" t="s">
        <v>3170</v>
      </c>
    </row>
    <row r="7216" spans="1:1" x14ac:dyDescent="0.25">
      <c r="A7216" t="s">
        <v>6705</v>
      </c>
    </row>
    <row r="7218" spans="1:1" x14ac:dyDescent="0.25">
      <c r="A7218" t="s">
        <v>6706</v>
      </c>
    </row>
    <row r="7220" spans="1:1" x14ac:dyDescent="0.25">
      <c r="A7220" t="s">
        <v>6707</v>
      </c>
    </row>
    <row r="7221" spans="1:1" x14ac:dyDescent="0.25">
      <c r="A7221" t="s">
        <v>6708</v>
      </c>
    </row>
    <row r="7223" spans="1:1" x14ac:dyDescent="0.25">
      <c r="A7223" t="s">
        <v>6709</v>
      </c>
    </row>
    <row r="7224" spans="1:1" x14ac:dyDescent="0.25">
      <c r="A7224" t="s">
        <v>6710</v>
      </c>
    </row>
    <row r="7226" spans="1:1" x14ac:dyDescent="0.25">
      <c r="A7226" t="s">
        <v>6711</v>
      </c>
    </row>
    <row r="7227" spans="1:1" x14ac:dyDescent="0.25">
      <c r="A7227" t="s">
        <v>6712</v>
      </c>
    </row>
    <row r="7229" spans="1:1" x14ac:dyDescent="0.25">
      <c r="A7229" t="s">
        <v>6713</v>
      </c>
    </row>
    <row r="7230" spans="1:1" x14ac:dyDescent="0.25">
      <c r="A7230" t="s">
        <v>6714</v>
      </c>
    </row>
    <row r="7232" spans="1:1" x14ac:dyDescent="0.25">
      <c r="A7232" t="s">
        <v>6715</v>
      </c>
    </row>
    <row r="7233" spans="1:1" x14ac:dyDescent="0.25">
      <c r="A7233" t="s">
        <v>6716</v>
      </c>
    </row>
    <row r="7235" spans="1:1" x14ac:dyDescent="0.25">
      <c r="A7235" t="s">
        <v>6717</v>
      </c>
    </row>
    <row r="7236" spans="1:1" x14ac:dyDescent="0.25">
      <c r="A7236" t="s">
        <v>6718</v>
      </c>
    </row>
    <row r="7238" spans="1:1" x14ac:dyDescent="0.25">
      <c r="A7238" t="s">
        <v>6719</v>
      </c>
    </row>
    <row r="7240" spans="1:1" x14ac:dyDescent="0.25">
      <c r="A7240" t="s">
        <v>6720</v>
      </c>
    </row>
    <row r="7242" spans="1:1" x14ac:dyDescent="0.25">
      <c r="A7242" t="s">
        <v>6721</v>
      </c>
    </row>
    <row r="7244" spans="1:1" x14ac:dyDescent="0.25">
      <c r="A7244" t="s">
        <v>6722</v>
      </c>
    </row>
    <row r="7247" spans="1:1" x14ac:dyDescent="0.25">
      <c r="A7247" t="s">
        <v>6723</v>
      </c>
    </row>
    <row r="7249" spans="1:1" x14ac:dyDescent="0.25">
      <c r="A7249" t="s">
        <v>6724</v>
      </c>
    </row>
    <row r="7251" spans="1:1" x14ac:dyDescent="0.25">
      <c r="A7251" t="s">
        <v>6725</v>
      </c>
    </row>
    <row r="7253" spans="1:1" x14ac:dyDescent="0.25">
      <c r="A7253" t="s">
        <v>6726</v>
      </c>
    </row>
    <row r="7255" spans="1:1" x14ac:dyDescent="0.25">
      <c r="A7255" t="s">
        <v>6727</v>
      </c>
    </row>
    <row r="7257" spans="1:1" x14ac:dyDescent="0.25">
      <c r="A7257" t="s">
        <v>6728</v>
      </c>
    </row>
    <row r="7258" spans="1:1" x14ac:dyDescent="0.25">
      <c r="A7258" t="s">
        <v>6729</v>
      </c>
    </row>
    <row r="7259" spans="1:1" x14ac:dyDescent="0.25">
      <c r="A7259" t="s">
        <v>6730</v>
      </c>
    </row>
    <row r="7261" spans="1:1" x14ac:dyDescent="0.25">
      <c r="A7261" t="s">
        <v>6731</v>
      </c>
    </row>
    <row r="7263" spans="1:1" x14ac:dyDescent="0.25">
      <c r="A7263" t="s">
        <v>6732</v>
      </c>
    </row>
    <row r="7265" spans="1:1" x14ac:dyDescent="0.25">
      <c r="A7265" t="s">
        <v>6733</v>
      </c>
    </row>
    <row r="7267" spans="1:1" x14ac:dyDescent="0.25">
      <c r="A7267" t="s">
        <v>6734</v>
      </c>
    </row>
    <row r="7269" spans="1:1" x14ac:dyDescent="0.25">
      <c r="A7269" t="s">
        <v>6735</v>
      </c>
    </row>
    <row r="7270" spans="1:1" x14ac:dyDescent="0.25">
      <c r="A7270" t="s">
        <v>6736</v>
      </c>
    </row>
    <row r="7271" spans="1:1" x14ac:dyDescent="0.25">
      <c r="A7271" t="s">
        <v>6737</v>
      </c>
    </row>
    <row r="7272" spans="1:1" x14ac:dyDescent="0.25">
      <c r="A7272" t="s">
        <v>6738</v>
      </c>
    </row>
    <row r="7273" spans="1:1" x14ac:dyDescent="0.25">
      <c r="A7273" t="s">
        <v>6739</v>
      </c>
    </row>
    <row r="7274" spans="1:1" x14ac:dyDescent="0.25">
      <c r="A7274" t="s">
        <v>6740</v>
      </c>
    </row>
    <row r="7275" spans="1:1" x14ac:dyDescent="0.25">
      <c r="A7275" t="s">
        <v>6741</v>
      </c>
    </row>
    <row r="7276" spans="1:1" x14ac:dyDescent="0.25">
      <c r="A7276" t="s">
        <v>6742</v>
      </c>
    </row>
    <row r="7277" spans="1:1" x14ac:dyDescent="0.25">
      <c r="A7277" t="s">
        <v>6743</v>
      </c>
    </row>
    <row r="7278" spans="1:1" x14ac:dyDescent="0.25">
      <c r="A7278" t="s">
        <v>6744</v>
      </c>
    </row>
    <row r="7279" spans="1:1" x14ac:dyDescent="0.25">
      <c r="A7279" t="s">
        <v>6745</v>
      </c>
    </row>
    <row r="7280" spans="1:1" x14ac:dyDescent="0.25">
      <c r="A7280" t="s">
        <v>6746</v>
      </c>
    </row>
    <row r="7281" spans="1:1" x14ac:dyDescent="0.25">
      <c r="A7281" t="s">
        <v>6747</v>
      </c>
    </row>
    <row r="7282" spans="1:1" x14ac:dyDescent="0.25">
      <c r="A7282" t="s">
        <v>6748</v>
      </c>
    </row>
    <row r="7283" spans="1:1" x14ac:dyDescent="0.25">
      <c r="A7283" t="s">
        <v>6749</v>
      </c>
    </row>
    <row r="7284" spans="1:1" x14ac:dyDescent="0.25">
      <c r="A7284" t="s">
        <v>6750</v>
      </c>
    </row>
    <row r="7285" spans="1:1" x14ac:dyDescent="0.25">
      <c r="A7285" t="s">
        <v>6751</v>
      </c>
    </row>
    <row r="7286" spans="1:1" x14ac:dyDescent="0.25">
      <c r="A7286" t="s">
        <v>6752</v>
      </c>
    </row>
    <row r="7287" spans="1:1" x14ac:dyDescent="0.25">
      <c r="A7287" t="s">
        <v>6753</v>
      </c>
    </row>
    <row r="7288" spans="1:1" x14ac:dyDescent="0.25">
      <c r="A7288" t="s">
        <v>6754</v>
      </c>
    </row>
    <row r="7289" spans="1:1" x14ac:dyDescent="0.25">
      <c r="A7289" t="s">
        <v>6755</v>
      </c>
    </row>
    <row r="7290" spans="1:1" x14ac:dyDescent="0.25">
      <c r="A7290" t="s">
        <v>6756</v>
      </c>
    </row>
    <row r="7292" spans="1:1" x14ac:dyDescent="0.25">
      <c r="A7292" t="s">
        <v>6757</v>
      </c>
    </row>
    <row r="7293" spans="1:1" x14ac:dyDescent="0.25">
      <c r="A7293" t="s">
        <v>6758</v>
      </c>
    </row>
    <row r="7294" spans="1:1" x14ac:dyDescent="0.25">
      <c r="A7294" t="s">
        <v>6759</v>
      </c>
    </row>
    <row r="7297" spans="1:1" x14ac:dyDescent="0.25">
      <c r="A7297" t="s">
        <v>6760</v>
      </c>
    </row>
    <row r="7299" spans="1:1" x14ac:dyDescent="0.25">
      <c r="A7299" t="s">
        <v>6761</v>
      </c>
    </row>
    <row r="7301" spans="1:1" x14ac:dyDescent="0.25">
      <c r="A7301" t="s">
        <v>6762</v>
      </c>
    </row>
    <row r="7303" spans="1:1" x14ac:dyDescent="0.25">
      <c r="A7303" t="s">
        <v>6763</v>
      </c>
    </row>
    <row r="7305" spans="1:1" x14ac:dyDescent="0.25">
      <c r="A7305" t="s">
        <v>6764</v>
      </c>
    </row>
    <row r="7307" spans="1:1" x14ac:dyDescent="0.25">
      <c r="A7307" t="s">
        <v>6765</v>
      </c>
    </row>
    <row r="7309" spans="1:1" x14ac:dyDescent="0.25">
      <c r="A7309" t="s">
        <v>6766</v>
      </c>
    </row>
    <row r="7311" spans="1:1" x14ac:dyDescent="0.25">
      <c r="A7311" t="s">
        <v>6767</v>
      </c>
    </row>
    <row r="7313" spans="1:1" x14ac:dyDescent="0.25">
      <c r="A7313" t="s">
        <v>6768</v>
      </c>
    </row>
    <row r="7315" spans="1:1" x14ac:dyDescent="0.25">
      <c r="A7315" t="s">
        <v>6769</v>
      </c>
    </row>
    <row r="7316" spans="1:1" x14ac:dyDescent="0.25">
      <c r="A7316" t="s">
        <v>6770</v>
      </c>
    </row>
    <row r="7317" spans="1:1" x14ac:dyDescent="0.25">
      <c r="A7317" t="s">
        <v>6771</v>
      </c>
    </row>
    <row r="7318" spans="1:1" x14ac:dyDescent="0.25">
      <c r="A7318" t="s">
        <v>6772</v>
      </c>
    </row>
    <row r="7319" spans="1:1" x14ac:dyDescent="0.25">
      <c r="A7319" t="s">
        <v>6773</v>
      </c>
    </row>
    <row r="7320" spans="1:1" x14ac:dyDescent="0.25">
      <c r="A7320" t="s">
        <v>6774</v>
      </c>
    </row>
    <row r="7321" spans="1:1" x14ac:dyDescent="0.25">
      <c r="A7321" t="s">
        <v>6775</v>
      </c>
    </row>
    <row r="7322" spans="1:1" x14ac:dyDescent="0.25">
      <c r="A7322" t="s">
        <v>6776</v>
      </c>
    </row>
    <row r="7323" spans="1:1" x14ac:dyDescent="0.25">
      <c r="A7323" t="s">
        <v>6777</v>
      </c>
    </row>
    <row r="7324" spans="1:1" x14ac:dyDescent="0.25">
      <c r="A7324" t="s">
        <v>6778</v>
      </c>
    </row>
    <row r="7325" spans="1:1" x14ac:dyDescent="0.25">
      <c r="A7325" t="s">
        <v>6779</v>
      </c>
    </row>
    <row r="7326" spans="1:1" x14ac:dyDescent="0.25">
      <c r="A7326" t="s">
        <v>6780</v>
      </c>
    </row>
    <row r="7327" spans="1:1" x14ac:dyDescent="0.25">
      <c r="A7327" t="s">
        <v>6781</v>
      </c>
    </row>
    <row r="7328" spans="1:1" x14ac:dyDescent="0.25">
      <c r="A7328" t="s">
        <v>6782</v>
      </c>
    </row>
    <row r="7330" spans="1:1" x14ac:dyDescent="0.25">
      <c r="A7330" t="s">
        <v>6783</v>
      </c>
    </row>
    <row r="7332" spans="1:1" x14ac:dyDescent="0.25">
      <c r="A7332" t="s">
        <v>6784</v>
      </c>
    </row>
    <row r="7334" spans="1:1" x14ac:dyDescent="0.25">
      <c r="A7334" t="s">
        <v>6785</v>
      </c>
    </row>
    <row r="7335" spans="1:1" x14ac:dyDescent="0.25">
      <c r="A7335" t="s">
        <v>6350</v>
      </c>
    </row>
    <row r="7336" spans="1:1" x14ac:dyDescent="0.25">
      <c r="A7336" t="s">
        <v>6786</v>
      </c>
    </row>
    <row r="7337" spans="1:1" x14ac:dyDescent="0.25">
      <c r="A7337" t="s">
        <v>6787</v>
      </c>
    </row>
    <row r="7338" spans="1:1" x14ac:dyDescent="0.25">
      <c r="A7338" t="s">
        <v>6788</v>
      </c>
    </row>
    <row r="7339" spans="1:1" x14ac:dyDescent="0.25">
      <c r="A7339" t="s">
        <v>6789</v>
      </c>
    </row>
    <row r="7340" spans="1:1" x14ac:dyDescent="0.25">
      <c r="A7340" t="s">
        <v>6790</v>
      </c>
    </row>
    <row r="7341" spans="1:1" x14ac:dyDescent="0.25">
      <c r="A7341" t="s">
        <v>6791</v>
      </c>
    </row>
    <row r="7342" spans="1:1" x14ac:dyDescent="0.25">
      <c r="A7342" t="s">
        <v>2261</v>
      </c>
    </row>
    <row r="7343" spans="1:1" x14ac:dyDescent="0.25">
      <c r="A7343" t="s">
        <v>2262</v>
      </c>
    </row>
    <row r="7344" spans="1:1" x14ac:dyDescent="0.25">
      <c r="A7344" t="s">
        <v>6599</v>
      </c>
    </row>
    <row r="7345" spans="1:1" x14ac:dyDescent="0.25">
      <c r="A7345" t="s">
        <v>6792</v>
      </c>
    </row>
    <row r="7346" spans="1:1" x14ac:dyDescent="0.25">
      <c r="A7346" t="s">
        <v>2264</v>
      </c>
    </row>
    <row r="7347" spans="1:1" x14ac:dyDescent="0.25">
      <c r="A7347" t="s">
        <v>2265</v>
      </c>
    </row>
    <row r="7348" spans="1:1" x14ac:dyDescent="0.25">
      <c r="A7348" t="s">
        <v>2266</v>
      </c>
    </row>
    <row r="7350" spans="1:1" x14ac:dyDescent="0.25">
      <c r="A7350" t="s">
        <v>2267</v>
      </c>
    </row>
    <row r="7353" spans="1:1" x14ac:dyDescent="0.25">
      <c r="A7353" t="s">
        <v>6793</v>
      </c>
    </row>
    <row r="7355" spans="1:1" x14ac:dyDescent="0.25">
      <c r="A7355" t="s">
        <v>2269</v>
      </c>
    </row>
    <row r="7357" spans="1:1" x14ac:dyDescent="0.25">
      <c r="A7357" t="s">
        <v>6794</v>
      </c>
    </row>
    <row r="7359" spans="1:1" x14ac:dyDescent="0.25">
      <c r="A7359" t="s">
        <v>2271</v>
      </c>
    </row>
    <row r="7362" spans="1:1" x14ac:dyDescent="0.25">
      <c r="A7362" t="s">
        <v>941</v>
      </c>
    </row>
    <row r="7364" spans="1:1" x14ac:dyDescent="0.25">
      <c r="A7364" t="s">
        <v>2272</v>
      </c>
    </row>
    <row r="7367" spans="1:1" x14ac:dyDescent="0.25">
      <c r="A7367" t="s">
        <v>2273</v>
      </c>
    </row>
    <row r="7369" spans="1:1" x14ac:dyDescent="0.25">
      <c r="A7369" t="s">
        <v>2274</v>
      </c>
    </row>
    <row r="7372" spans="1:1" x14ac:dyDescent="0.25">
      <c r="A7372" t="s">
        <v>2275</v>
      </c>
    </row>
    <row r="7374" spans="1:1" x14ac:dyDescent="0.25">
      <c r="A7374" t="s">
        <v>2276</v>
      </c>
    </row>
    <row r="7377" spans="1:1" x14ac:dyDescent="0.25">
      <c r="A7377" t="s">
        <v>2277</v>
      </c>
    </row>
    <row r="7378" spans="1:1" x14ac:dyDescent="0.25">
      <c r="A7378" t="s">
        <v>6795</v>
      </c>
    </row>
    <row r="7379" spans="1:1" x14ac:dyDescent="0.25">
      <c r="A7379" t="s">
        <v>6796</v>
      </c>
    </row>
    <row r="7381" spans="1:1" x14ac:dyDescent="0.25">
      <c r="A7381" t="s">
        <v>6797</v>
      </c>
    </row>
    <row r="7383" spans="1:1" x14ac:dyDescent="0.25">
      <c r="A7383" t="s">
        <v>6798</v>
      </c>
    </row>
    <row r="7385" spans="1:1" x14ac:dyDescent="0.25">
      <c r="A7385" t="s">
        <v>6799</v>
      </c>
    </row>
    <row r="7387" spans="1:1" x14ac:dyDescent="0.25">
      <c r="A7387" t="s">
        <v>6800</v>
      </c>
    </row>
    <row r="7389" spans="1:1" x14ac:dyDescent="0.25">
      <c r="A7389" t="s">
        <v>6801</v>
      </c>
    </row>
    <row r="7391" spans="1:1" x14ac:dyDescent="0.25">
      <c r="A7391" t="s">
        <v>6802</v>
      </c>
    </row>
    <row r="7393" spans="1:1" x14ac:dyDescent="0.25">
      <c r="A7393" t="s">
        <v>6803</v>
      </c>
    </row>
    <row r="7395" spans="1:1" x14ac:dyDescent="0.25">
      <c r="A7395" t="s">
        <v>6804</v>
      </c>
    </row>
    <row r="7397" spans="1:1" x14ac:dyDescent="0.25">
      <c r="A7397" t="s">
        <v>6805</v>
      </c>
    </row>
    <row r="7399" spans="1:1" x14ac:dyDescent="0.25">
      <c r="A7399" t="s">
        <v>6806</v>
      </c>
    </row>
    <row r="7401" spans="1:1" x14ac:dyDescent="0.25">
      <c r="A7401" t="s">
        <v>6807</v>
      </c>
    </row>
    <row r="7403" spans="1:1" x14ac:dyDescent="0.25">
      <c r="A7403" t="s">
        <v>6808</v>
      </c>
    </row>
    <row r="7405" spans="1:1" x14ac:dyDescent="0.25">
      <c r="A7405" t="s">
        <v>6809</v>
      </c>
    </row>
    <row r="7407" spans="1:1" x14ac:dyDescent="0.25">
      <c r="A7407" t="s">
        <v>6810</v>
      </c>
    </row>
    <row r="7409" spans="1:1" x14ac:dyDescent="0.25">
      <c r="A7409" t="s">
        <v>6811</v>
      </c>
    </row>
    <row r="7411" spans="1:1" x14ac:dyDescent="0.25">
      <c r="A7411" t="s">
        <v>6812</v>
      </c>
    </row>
    <row r="7413" spans="1:1" x14ac:dyDescent="0.25">
      <c r="A7413" t="s">
        <v>6813</v>
      </c>
    </row>
    <row r="7415" spans="1:1" x14ac:dyDescent="0.25">
      <c r="A7415" t="s">
        <v>6814</v>
      </c>
    </row>
    <row r="7417" spans="1:1" x14ac:dyDescent="0.25">
      <c r="A7417" t="s">
        <v>6815</v>
      </c>
    </row>
    <row r="7419" spans="1:1" x14ac:dyDescent="0.25">
      <c r="A7419" t="s">
        <v>6816</v>
      </c>
    </row>
    <row r="7420" spans="1:1" x14ac:dyDescent="0.25">
      <c r="A7420" t="s">
        <v>6817</v>
      </c>
    </row>
    <row r="7421" spans="1:1" x14ac:dyDescent="0.25">
      <c r="A7421" t="s">
        <v>6818</v>
      </c>
    </row>
    <row r="7422" spans="1:1" x14ac:dyDescent="0.25">
      <c r="A7422" t="s">
        <v>6819</v>
      </c>
    </row>
    <row r="7423" spans="1:1" x14ac:dyDescent="0.25">
      <c r="A7423" t="s">
        <v>6820</v>
      </c>
    </row>
    <row r="7424" spans="1:1" x14ac:dyDescent="0.25">
      <c r="A7424" t="s">
        <v>6821</v>
      </c>
    </row>
    <row r="7425" spans="1:1" x14ac:dyDescent="0.25">
      <c r="A7425" t="s">
        <v>6822</v>
      </c>
    </row>
    <row r="7426" spans="1:1" x14ac:dyDescent="0.25">
      <c r="A7426" t="s">
        <v>6823</v>
      </c>
    </row>
    <row r="7427" spans="1:1" x14ac:dyDescent="0.25">
      <c r="A7427" t="s">
        <v>6824</v>
      </c>
    </row>
    <row r="7428" spans="1:1" x14ac:dyDescent="0.25">
      <c r="A7428" t="s">
        <v>6825</v>
      </c>
    </row>
    <row r="7429" spans="1:1" x14ac:dyDescent="0.25">
      <c r="A7429" t="s">
        <v>6826</v>
      </c>
    </row>
    <row r="7430" spans="1:1" x14ac:dyDescent="0.25">
      <c r="A7430" t="s">
        <v>6827</v>
      </c>
    </row>
    <row r="7432" spans="1:1" x14ac:dyDescent="0.25">
      <c r="A7432" t="s">
        <v>6828</v>
      </c>
    </row>
    <row r="7435" spans="1:1" x14ac:dyDescent="0.25">
      <c r="A7435" t="s">
        <v>6829</v>
      </c>
    </row>
    <row r="7436" spans="1:1" x14ac:dyDescent="0.25">
      <c r="A7436" t="s">
        <v>6830</v>
      </c>
    </row>
    <row r="7437" spans="1:1" x14ac:dyDescent="0.25">
      <c r="A7437" t="s">
        <v>6831</v>
      </c>
    </row>
    <row r="7438" spans="1:1" x14ac:dyDescent="0.25">
      <c r="A7438" t="s">
        <v>6832</v>
      </c>
    </row>
    <row r="7439" spans="1:1" x14ac:dyDescent="0.25">
      <c r="A7439" t="s">
        <v>6833</v>
      </c>
    </row>
    <row r="7440" spans="1:1" x14ac:dyDescent="0.25">
      <c r="A7440" t="s">
        <v>6834</v>
      </c>
    </row>
    <row r="7441" spans="1:1" x14ac:dyDescent="0.25">
      <c r="A7441" t="s">
        <v>6835</v>
      </c>
    </row>
    <row r="7442" spans="1:1" x14ac:dyDescent="0.25">
      <c r="A7442" t="s">
        <v>6836</v>
      </c>
    </row>
    <row r="7443" spans="1:1" x14ac:dyDescent="0.25">
      <c r="A7443" t="s">
        <v>6837</v>
      </c>
    </row>
    <row r="7444" spans="1:1" x14ac:dyDescent="0.25">
      <c r="A7444" t="s">
        <v>6838</v>
      </c>
    </row>
    <row r="7445" spans="1:1" x14ac:dyDescent="0.25">
      <c r="A7445" t="s">
        <v>6839</v>
      </c>
    </row>
    <row r="7446" spans="1:1" x14ac:dyDescent="0.25">
      <c r="A7446" t="s">
        <v>6840</v>
      </c>
    </row>
    <row r="7447" spans="1:1" x14ac:dyDescent="0.25">
      <c r="A7447" t="s">
        <v>6841</v>
      </c>
    </row>
    <row r="7448" spans="1:1" x14ac:dyDescent="0.25">
      <c r="A7448" t="s">
        <v>6842</v>
      </c>
    </row>
    <row r="7449" spans="1:1" x14ac:dyDescent="0.25">
      <c r="A7449" t="s">
        <v>6843</v>
      </c>
    </row>
    <row r="7450" spans="1:1" x14ac:dyDescent="0.25">
      <c r="A7450" t="s">
        <v>6844</v>
      </c>
    </row>
    <row r="7451" spans="1:1" x14ac:dyDescent="0.25">
      <c r="A7451" t="s">
        <v>6845</v>
      </c>
    </row>
    <row r="7452" spans="1:1" x14ac:dyDescent="0.25">
      <c r="A7452" t="s">
        <v>6846</v>
      </c>
    </row>
    <row r="7455" spans="1:1" x14ac:dyDescent="0.25">
      <c r="A7455" t="s">
        <v>6335</v>
      </c>
    </row>
    <row r="7456" spans="1:1" x14ac:dyDescent="0.25">
      <c r="A7456" t="s">
        <v>6847</v>
      </c>
    </row>
    <row r="7457" spans="1:1" x14ac:dyDescent="0.25">
      <c r="A7457" t="s">
        <v>6848</v>
      </c>
    </row>
    <row r="7458" spans="1:1" x14ac:dyDescent="0.25">
      <c r="A7458" t="s">
        <v>6849</v>
      </c>
    </row>
    <row r="7459" spans="1:1" x14ac:dyDescent="0.25">
      <c r="A7459" t="s">
        <v>6850</v>
      </c>
    </row>
    <row r="7460" spans="1:1" x14ac:dyDescent="0.25">
      <c r="A7460" t="s">
        <v>6851</v>
      </c>
    </row>
    <row r="7461" spans="1:1" x14ac:dyDescent="0.25">
      <c r="A7461" t="s">
        <v>6852</v>
      </c>
    </row>
    <row r="7462" spans="1:1" x14ac:dyDescent="0.25">
      <c r="A7462" t="s">
        <v>6853</v>
      </c>
    </row>
    <row r="7463" spans="1:1" x14ac:dyDescent="0.25">
      <c r="A7463" t="s">
        <v>6342</v>
      </c>
    </row>
    <row r="7464" spans="1:1" x14ac:dyDescent="0.25">
      <c r="A7464" t="s">
        <v>6854</v>
      </c>
    </row>
    <row r="7465" spans="1:1" x14ac:dyDescent="0.25">
      <c r="A7465" t="s">
        <v>6855</v>
      </c>
    </row>
    <row r="7466" spans="1:1" x14ac:dyDescent="0.25">
      <c r="A7466" t="s">
        <v>6856</v>
      </c>
    </row>
    <row r="7467" spans="1:1" x14ac:dyDescent="0.25">
      <c r="A7467" t="s">
        <v>6346</v>
      </c>
    </row>
    <row r="7468" spans="1:1" x14ac:dyDescent="0.25">
      <c r="A7468" t="s">
        <v>6857</v>
      </c>
    </row>
    <row r="7469" spans="1:1" x14ac:dyDescent="0.25">
      <c r="A7469" t="s">
        <v>6858</v>
      </c>
    </row>
    <row r="7470" spans="1:1" x14ac:dyDescent="0.25">
      <c r="A7470" t="s">
        <v>6859</v>
      </c>
    </row>
    <row r="7471" spans="1:1" x14ac:dyDescent="0.25">
      <c r="A7471" t="s">
        <v>6091</v>
      </c>
    </row>
    <row r="7472" spans="1:1" x14ac:dyDescent="0.25">
      <c r="A7472" t="s">
        <v>6350</v>
      </c>
    </row>
    <row r="7473" spans="1:1" x14ac:dyDescent="0.25">
      <c r="A7473" t="s">
        <v>2271</v>
      </c>
    </row>
    <row r="7476" spans="1:1" x14ac:dyDescent="0.25">
      <c r="A7476" t="s">
        <v>932</v>
      </c>
    </row>
    <row r="7478" spans="1:1" x14ac:dyDescent="0.25">
      <c r="A7478" t="s">
        <v>2272</v>
      </c>
    </row>
    <row r="7481" spans="1:1" x14ac:dyDescent="0.25">
      <c r="A7481" t="s">
        <v>2273</v>
      </c>
    </row>
    <row r="7483" spans="1:1" x14ac:dyDescent="0.25">
      <c r="A7483" t="s">
        <v>2274</v>
      </c>
    </row>
    <row r="7486" spans="1:1" x14ac:dyDescent="0.25">
      <c r="A7486" t="s">
        <v>2275</v>
      </c>
    </row>
    <row r="7488" spans="1:1" x14ac:dyDescent="0.25">
      <c r="A7488" t="s">
        <v>2276</v>
      </c>
    </row>
    <row r="7491" spans="1:1" x14ac:dyDescent="0.25">
      <c r="A7491" t="s">
        <v>2277</v>
      </c>
    </row>
    <row r="7492" spans="1:1" x14ac:dyDescent="0.25">
      <c r="A7492" t="s">
        <v>6860</v>
      </c>
    </row>
    <row r="7493" spans="1:1" x14ac:dyDescent="0.25">
      <c r="A7493" t="s">
        <v>6861</v>
      </c>
    </row>
    <row r="7494" spans="1:1" x14ac:dyDescent="0.25">
      <c r="A7494" t="s">
        <v>6862</v>
      </c>
    </row>
    <row r="7495" spans="1:1" x14ac:dyDescent="0.25">
      <c r="A7495" t="s">
        <v>6863</v>
      </c>
    </row>
    <row r="7496" spans="1:1" x14ac:dyDescent="0.25">
      <c r="A7496" t="s">
        <v>6864</v>
      </c>
    </row>
    <row r="7497" spans="1:1" x14ac:dyDescent="0.25">
      <c r="A7497" t="s">
        <v>6865</v>
      </c>
    </row>
    <row r="7498" spans="1:1" x14ac:dyDescent="0.25">
      <c r="A7498" t="s">
        <v>6866</v>
      </c>
    </row>
    <row r="7499" spans="1:1" x14ac:dyDescent="0.25">
      <c r="A7499" t="s">
        <v>6867</v>
      </c>
    </row>
    <row r="7500" spans="1:1" x14ac:dyDescent="0.25">
      <c r="A7500" t="s">
        <v>6868</v>
      </c>
    </row>
    <row r="7501" spans="1:1" x14ac:dyDescent="0.25">
      <c r="A7501" t="s">
        <v>6869</v>
      </c>
    </row>
    <row r="7502" spans="1:1" x14ac:dyDescent="0.25">
      <c r="A7502" t="s">
        <v>6870</v>
      </c>
    </row>
    <row r="7503" spans="1:1" x14ac:dyDescent="0.25">
      <c r="A7503" t="s">
        <v>6871</v>
      </c>
    </row>
    <row r="7504" spans="1:1" x14ac:dyDescent="0.25">
      <c r="A7504" t="s">
        <v>6872</v>
      </c>
    </row>
    <row r="7505" spans="1:1" x14ac:dyDescent="0.25">
      <c r="A7505" t="s">
        <v>6873</v>
      </c>
    </row>
    <row r="7506" spans="1:1" x14ac:dyDescent="0.25">
      <c r="A7506" t="s">
        <v>6874</v>
      </c>
    </row>
    <row r="7507" spans="1:1" x14ac:dyDescent="0.25">
      <c r="A7507" t="s">
        <v>6875</v>
      </c>
    </row>
    <row r="7508" spans="1:1" x14ac:dyDescent="0.25">
      <c r="A7508" t="s">
        <v>6876</v>
      </c>
    </row>
    <row r="7509" spans="1:1" x14ac:dyDescent="0.25">
      <c r="A7509" t="s">
        <v>6877</v>
      </c>
    </row>
    <row r="7510" spans="1:1" x14ac:dyDescent="0.25">
      <c r="A7510" t="s">
        <v>6878</v>
      </c>
    </row>
    <row r="7511" spans="1:1" x14ac:dyDescent="0.25">
      <c r="A7511" t="s">
        <v>6879</v>
      </c>
    </row>
    <row r="7512" spans="1:1" x14ac:dyDescent="0.25">
      <c r="A7512" t="s">
        <v>6880</v>
      </c>
    </row>
    <row r="7513" spans="1:1" x14ac:dyDescent="0.25">
      <c r="A7513" t="s">
        <v>6881</v>
      </c>
    </row>
    <row r="7514" spans="1:1" x14ac:dyDescent="0.25">
      <c r="A7514" t="s">
        <v>6882</v>
      </c>
    </row>
    <row r="7515" spans="1:1" x14ac:dyDescent="0.25">
      <c r="A7515" t="s">
        <v>6883</v>
      </c>
    </row>
    <row r="7516" spans="1:1" x14ac:dyDescent="0.25">
      <c r="A7516" t="s">
        <v>6884</v>
      </c>
    </row>
    <row r="7517" spans="1:1" x14ac:dyDescent="0.25">
      <c r="A7517" t="s">
        <v>6885</v>
      </c>
    </row>
    <row r="7518" spans="1:1" x14ac:dyDescent="0.25">
      <c r="A7518" t="s">
        <v>6886</v>
      </c>
    </row>
    <row r="7519" spans="1:1" x14ac:dyDescent="0.25">
      <c r="A7519" t="s">
        <v>6887</v>
      </c>
    </row>
    <row r="7521" spans="1:1" x14ac:dyDescent="0.25">
      <c r="A7521" t="s">
        <v>2569</v>
      </c>
    </row>
    <row r="7522" spans="1:1" x14ac:dyDescent="0.25">
      <c r="A7522" t="s">
        <v>6888</v>
      </c>
    </row>
    <row r="7523" spans="1:1" x14ac:dyDescent="0.25">
      <c r="A7523" t="s">
        <v>6889</v>
      </c>
    </row>
    <row r="7524" spans="1:1" x14ac:dyDescent="0.25">
      <c r="A7524" t="s">
        <v>6890</v>
      </c>
    </row>
    <row r="7525" spans="1:1" x14ac:dyDescent="0.25">
      <c r="A7525" t="s">
        <v>6891</v>
      </c>
    </row>
    <row r="7526" spans="1:1" x14ac:dyDescent="0.25">
      <c r="A7526" t="s">
        <v>6892</v>
      </c>
    </row>
    <row r="7527" spans="1:1" x14ac:dyDescent="0.25">
      <c r="A7527" t="s">
        <v>6893</v>
      </c>
    </row>
    <row r="7528" spans="1:1" x14ac:dyDescent="0.25">
      <c r="A7528" t="s">
        <v>6894</v>
      </c>
    </row>
    <row r="7529" spans="1:1" x14ac:dyDescent="0.25">
      <c r="A7529" t="s">
        <v>6895</v>
      </c>
    </row>
    <row r="7530" spans="1:1" x14ac:dyDescent="0.25">
      <c r="A7530" t="s">
        <v>6896</v>
      </c>
    </row>
    <row r="7531" spans="1:1" x14ac:dyDescent="0.25">
      <c r="A7531" t="s">
        <v>6897</v>
      </c>
    </row>
    <row r="7532" spans="1:1" x14ac:dyDescent="0.25">
      <c r="A7532" t="s">
        <v>6898</v>
      </c>
    </row>
    <row r="7533" spans="1:1" x14ac:dyDescent="0.25">
      <c r="A7533" t="s">
        <v>6899</v>
      </c>
    </row>
    <row r="7534" spans="1:1" x14ac:dyDescent="0.25">
      <c r="A7534" t="s">
        <v>6900</v>
      </c>
    </row>
    <row r="7535" spans="1:1" x14ac:dyDescent="0.25">
      <c r="A7535" t="s">
        <v>6901</v>
      </c>
    </row>
    <row r="7536" spans="1:1" x14ac:dyDescent="0.25">
      <c r="A7536" t="s">
        <v>6902</v>
      </c>
    </row>
    <row r="7537" spans="1:1" x14ac:dyDescent="0.25">
      <c r="A7537" t="s">
        <v>6903</v>
      </c>
    </row>
    <row r="7538" spans="1:1" x14ac:dyDescent="0.25">
      <c r="A7538" t="s">
        <v>6904</v>
      </c>
    </row>
    <row r="7539" spans="1:1" x14ac:dyDescent="0.25">
      <c r="A7539" t="s">
        <v>6905</v>
      </c>
    </row>
    <row r="7540" spans="1:1" x14ac:dyDescent="0.25">
      <c r="A7540" t="s">
        <v>6906</v>
      </c>
    </row>
    <row r="7541" spans="1:1" x14ac:dyDescent="0.25">
      <c r="A7541" t="s">
        <v>6907</v>
      </c>
    </row>
    <row r="7542" spans="1:1" x14ac:dyDescent="0.25">
      <c r="A7542" t="s">
        <v>6908</v>
      </c>
    </row>
    <row r="7543" spans="1:1" x14ac:dyDescent="0.25">
      <c r="A7543" t="s">
        <v>6909</v>
      </c>
    </row>
    <row r="7545" spans="1:1" x14ac:dyDescent="0.25">
      <c r="A7545" t="s">
        <v>6910</v>
      </c>
    </row>
    <row r="7547" spans="1:1" x14ac:dyDescent="0.25">
      <c r="A7547" t="s">
        <v>4380</v>
      </c>
    </row>
    <row r="7548" spans="1:1" x14ac:dyDescent="0.25">
      <c r="A7548" t="s">
        <v>6911</v>
      </c>
    </row>
    <row r="7550" spans="1:1" x14ac:dyDescent="0.25">
      <c r="A7550" t="s">
        <v>6912</v>
      </c>
    </row>
    <row r="7551" spans="1:1" x14ac:dyDescent="0.25">
      <c r="A7551" t="s">
        <v>6913</v>
      </c>
    </row>
    <row r="7553" spans="1:1" x14ac:dyDescent="0.25">
      <c r="A7553" t="s">
        <v>1868</v>
      </c>
    </row>
    <row r="7554" spans="1:1" x14ac:dyDescent="0.25">
      <c r="A7554" t="s">
        <v>6914</v>
      </c>
    </row>
    <row r="7556" spans="1:1" x14ac:dyDescent="0.25">
      <c r="A7556" t="s">
        <v>6915</v>
      </c>
    </row>
    <row r="7557" spans="1:1" x14ac:dyDescent="0.25">
      <c r="A7557" t="s">
        <v>6916</v>
      </c>
    </row>
    <row r="7558" spans="1:1" x14ac:dyDescent="0.25">
      <c r="A7558" t="s">
        <v>6917</v>
      </c>
    </row>
    <row r="7560" spans="1:1" x14ac:dyDescent="0.25">
      <c r="A7560" t="s">
        <v>6918</v>
      </c>
    </row>
    <row r="7561" spans="1:1" x14ac:dyDescent="0.25">
      <c r="A7561" t="s">
        <v>6916</v>
      </c>
    </row>
    <row r="7562" spans="1:1" x14ac:dyDescent="0.25">
      <c r="A7562" t="s">
        <v>6919</v>
      </c>
    </row>
    <row r="7563" spans="1:1" x14ac:dyDescent="0.25">
      <c r="A7563" t="s">
        <v>6920</v>
      </c>
    </row>
    <row r="7564" spans="1:1" x14ac:dyDescent="0.25">
      <c r="A7564" t="s">
        <v>6921</v>
      </c>
    </row>
    <row r="7565" spans="1:1" x14ac:dyDescent="0.25">
      <c r="A7565" t="s">
        <v>6922</v>
      </c>
    </row>
    <row r="7566" spans="1:1" x14ac:dyDescent="0.25">
      <c r="A7566" t="s">
        <v>6923</v>
      </c>
    </row>
    <row r="7568" spans="1:1" x14ac:dyDescent="0.25">
      <c r="A7568" t="s">
        <v>2788</v>
      </c>
    </row>
    <row r="7569" spans="1:1" x14ac:dyDescent="0.25">
      <c r="A7569" t="s">
        <v>6916</v>
      </c>
    </row>
    <row r="7570" spans="1:1" x14ac:dyDescent="0.25">
      <c r="A7570" t="s">
        <v>6924</v>
      </c>
    </row>
    <row r="7571" spans="1:1" x14ac:dyDescent="0.25">
      <c r="A7571" t="s">
        <v>6925</v>
      </c>
    </row>
    <row r="7572" spans="1:1" x14ac:dyDescent="0.25">
      <c r="A7572" t="s">
        <v>6916</v>
      </c>
    </row>
    <row r="7573" spans="1:1" x14ac:dyDescent="0.25">
      <c r="A7573" t="s">
        <v>6926</v>
      </c>
    </row>
    <row r="7575" spans="1:1" x14ac:dyDescent="0.25">
      <c r="A7575" t="s">
        <v>6927</v>
      </c>
    </row>
    <row r="7577" spans="1:1" x14ac:dyDescent="0.25">
      <c r="A7577" t="s">
        <v>6928</v>
      </c>
    </row>
    <row r="7579" spans="1:1" x14ac:dyDescent="0.25">
      <c r="A7579" t="s">
        <v>6929</v>
      </c>
    </row>
    <row r="7581" spans="1:1" x14ac:dyDescent="0.25">
      <c r="A7581" t="s">
        <v>6930</v>
      </c>
    </row>
    <row r="7582" spans="1:1" x14ac:dyDescent="0.25">
      <c r="A7582" t="s">
        <v>6931</v>
      </c>
    </row>
    <row r="7583" spans="1:1" x14ac:dyDescent="0.25">
      <c r="A7583" t="s">
        <v>6932</v>
      </c>
    </row>
    <row r="7586" spans="1:3" x14ac:dyDescent="0.25">
      <c r="A7586" t="s">
        <v>6933</v>
      </c>
      <c r="B7586" t="s">
        <v>6934</v>
      </c>
      <c r="C7586" t="s">
        <v>6935</v>
      </c>
    </row>
    <row r="7588" spans="1:3" x14ac:dyDescent="0.25">
      <c r="A7588" t="s">
        <v>2271</v>
      </c>
    </row>
    <row r="7591" spans="1:3" x14ac:dyDescent="0.25">
      <c r="A7591" t="s">
        <v>932</v>
      </c>
    </row>
    <row r="7593" spans="1:3" x14ac:dyDescent="0.25">
      <c r="A7593" t="s">
        <v>2272</v>
      </c>
    </row>
    <row r="7596" spans="1:3" x14ac:dyDescent="0.25">
      <c r="A7596" t="s">
        <v>2273</v>
      </c>
    </row>
    <row r="7598" spans="1:3" x14ac:dyDescent="0.25">
      <c r="A7598" t="s">
        <v>2274</v>
      </c>
    </row>
    <row r="7601" spans="1:2" x14ac:dyDescent="0.25">
      <c r="A7601" t="s">
        <v>2275</v>
      </c>
    </row>
    <row r="7603" spans="1:2" x14ac:dyDescent="0.25">
      <c r="A7603" t="s">
        <v>2276</v>
      </c>
    </row>
    <row r="7606" spans="1:2" x14ac:dyDescent="0.25">
      <c r="A7606" t="s">
        <v>2277</v>
      </c>
    </row>
    <row r="7607" spans="1:2" x14ac:dyDescent="0.25">
      <c r="A7607" t="s">
        <v>6936</v>
      </c>
    </row>
    <row r="7608" spans="1:2" x14ac:dyDescent="0.25">
      <c r="A7608" t="s">
        <v>6937</v>
      </c>
    </row>
    <row r="7610" spans="1:2" x14ac:dyDescent="0.25">
      <c r="A7610" t="s">
        <v>6938</v>
      </c>
    </row>
    <row r="7612" spans="1:2" x14ac:dyDescent="0.25">
      <c r="A7612" t="s">
        <v>6939</v>
      </c>
    </row>
    <row r="7614" spans="1:2" x14ac:dyDescent="0.25">
      <c r="A7614" t="s">
        <v>6940</v>
      </c>
      <c r="B7614" t="s">
        <v>6941</v>
      </c>
    </row>
    <row r="7616" spans="1:2" x14ac:dyDescent="0.25">
      <c r="A7616" t="s">
        <v>6942</v>
      </c>
    </row>
    <row r="7617" spans="1:1" x14ac:dyDescent="0.25">
      <c r="A7617" t="s">
        <v>6943</v>
      </c>
    </row>
    <row r="7618" spans="1:1" x14ac:dyDescent="0.25">
      <c r="A7618" t="s">
        <v>6944</v>
      </c>
    </row>
    <row r="7619" spans="1:1" x14ac:dyDescent="0.25">
      <c r="A7619" t="s">
        <v>6945</v>
      </c>
    </row>
    <row r="7620" spans="1:1" x14ac:dyDescent="0.25">
      <c r="A7620" t="s">
        <v>6946</v>
      </c>
    </row>
    <row r="7621" spans="1:1" x14ac:dyDescent="0.25">
      <c r="A7621" t="s">
        <v>6947</v>
      </c>
    </row>
    <row r="7622" spans="1:1" x14ac:dyDescent="0.25">
      <c r="A7622" t="s">
        <v>6948</v>
      </c>
    </row>
    <row r="7623" spans="1:1" x14ac:dyDescent="0.25">
      <c r="A7623" t="s">
        <v>6949</v>
      </c>
    </row>
    <row r="7624" spans="1:1" x14ac:dyDescent="0.25">
      <c r="A7624" t="s">
        <v>6950</v>
      </c>
    </row>
    <row r="7625" spans="1:1" x14ac:dyDescent="0.25">
      <c r="A7625" t="s">
        <v>6951</v>
      </c>
    </row>
    <row r="7626" spans="1:1" x14ac:dyDescent="0.25">
      <c r="A7626" t="s">
        <v>6952</v>
      </c>
    </row>
    <row r="7627" spans="1:1" x14ac:dyDescent="0.25">
      <c r="A7627" t="s">
        <v>6953</v>
      </c>
    </row>
    <row r="7628" spans="1:1" x14ac:dyDescent="0.25">
      <c r="A7628" t="s">
        <v>6954</v>
      </c>
    </row>
    <row r="7629" spans="1:1" x14ac:dyDescent="0.25">
      <c r="A7629" t="s">
        <v>6955</v>
      </c>
    </row>
    <row r="7630" spans="1:1" x14ac:dyDescent="0.25">
      <c r="A7630" t="s">
        <v>6956</v>
      </c>
    </row>
    <row r="7631" spans="1:1" x14ac:dyDescent="0.25">
      <c r="A7631" t="s">
        <v>6957</v>
      </c>
    </row>
    <row r="7632" spans="1:1" x14ac:dyDescent="0.25">
      <c r="A7632" t="s">
        <v>5100</v>
      </c>
    </row>
    <row r="7633" spans="1:1" x14ac:dyDescent="0.25">
      <c r="A7633" t="s">
        <v>6958</v>
      </c>
    </row>
    <row r="7634" spans="1:1" x14ac:dyDescent="0.25">
      <c r="A7634" t="s">
        <v>6959</v>
      </c>
    </row>
    <row r="7635" spans="1:1" x14ac:dyDescent="0.25">
      <c r="A7635" t="s">
        <v>6960</v>
      </c>
    </row>
    <row r="7636" spans="1:1" x14ac:dyDescent="0.25">
      <c r="A7636" t="s">
        <v>6961</v>
      </c>
    </row>
    <row r="7637" spans="1:1" x14ac:dyDescent="0.25">
      <c r="A7637" t="s">
        <v>6962</v>
      </c>
    </row>
    <row r="7638" spans="1:1" x14ac:dyDescent="0.25">
      <c r="A7638" t="s">
        <v>6963</v>
      </c>
    </row>
    <row r="7639" spans="1:1" x14ac:dyDescent="0.25">
      <c r="A7639" t="s">
        <v>6964</v>
      </c>
    </row>
    <row r="7640" spans="1:1" x14ac:dyDescent="0.25">
      <c r="A7640" t="s">
        <v>6965</v>
      </c>
    </row>
    <row r="7642" spans="1:1" x14ac:dyDescent="0.25">
      <c r="A7642" t="s">
        <v>6966</v>
      </c>
    </row>
    <row r="7644" spans="1:1" x14ac:dyDescent="0.25">
      <c r="A7644" t="s">
        <v>6967</v>
      </c>
    </row>
    <row r="7646" spans="1:1" x14ac:dyDescent="0.25">
      <c r="A7646" t="s">
        <v>6968</v>
      </c>
    </row>
    <row r="7647" spans="1:1" x14ac:dyDescent="0.25">
      <c r="A7647" t="s">
        <v>6969</v>
      </c>
    </row>
    <row r="7648" spans="1:1" x14ac:dyDescent="0.25">
      <c r="A7648" t="s">
        <v>6970</v>
      </c>
    </row>
    <row r="7650" spans="1:1" x14ac:dyDescent="0.25">
      <c r="A7650" t="s">
        <v>5183</v>
      </c>
    </row>
    <row r="7651" spans="1:1" x14ac:dyDescent="0.25">
      <c r="A7651" t="s">
        <v>6971</v>
      </c>
    </row>
    <row r="7652" spans="1:1" x14ac:dyDescent="0.25">
      <c r="A7652" t="s">
        <v>6972</v>
      </c>
    </row>
    <row r="7653" spans="1:1" x14ac:dyDescent="0.25">
      <c r="A7653" t="s">
        <v>6973</v>
      </c>
    </row>
    <row r="7655" spans="1:1" x14ac:dyDescent="0.25">
      <c r="A7655" t="s">
        <v>6974</v>
      </c>
    </row>
    <row r="7657" spans="1:1" x14ac:dyDescent="0.25">
      <c r="A7657" t="s">
        <v>6975</v>
      </c>
    </row>
    <row r="7659" spans="1:1" x14ac:dyDescent="0.25">
      <c r="A7659" t="s">
        <v>6976</v>
      </c>
    </row>
    <row r="7661" spans="1:1" x14ac:dyDescent="0.25">
      <c r="A7661" t="s">
        <v>6977</v>
      </c>
    </row>
    <row r="7663" spans="1:1" x14ac:dyDescent="0.25">
      <c r="A7663" t="s">
        <v>6978</v>
      </c>
    </row>
    <row r="7665" spans="1:1" x14ac:dyDescent="0.25">
      <c r="A7665" t="s">
        <v>6979</v>
      </c>
    </row>
    <row r="7667" spans="1:1" x14ac:dyDescent="0.25">
      <c r="A7667" t="s">
        <v>6980</v>
      </c>
    </row>
    <row r="7669" spans="1:1" x14ac:dyDescent="0.25">
      <c r="A7669" t="s">
        <v>6981</v>
      </c>
    </row>
    <row r="7671" spans="1:1" x14ac:dyDescent="0.25">
      <c r="A7671" t="s">
        <v>6982</v>
      </c>
    </row>
    <row r="7673" spans="1:1" x14ac:dyDescent="0.25">
      <c r="A7673" t="s">
        <v>6983</v>
      </c>
    </row>
    <row r="7675" spans="1:1" x14ac:dyDescent="0.25">
      <c r="A7675" t="s">
        <v>6984</v>
      </c>
    </row>
    <row r="7677" spans="1:1" x14ac:dyDescent="0.25">
      <c r="A7677" t="s">
        <v>6985</v>
      </c>
    </row>
    <row r="7679" spans="1:1" x14ac:dyDescent="0.25">
      <c r="A7679" t="s">
        <v>6986</v>
      </c>
    </row>
    <row r="7680" spans="1:1" x14ac:dyDescent="0.25">
      <c r="A7680" t="s">
        <v>6987</v>
      </c>
    </row>
    <row r="7681" spans="1:3" x14ac:dyDescent="0.25">
      <c r="A7681" t="s">
        <v>6988</v>
      </c>
    </row>
    <row r="7683" spans="1:3" x14ac:dyDescent="0.25">
      <c r="A7683" t="s">
        <v>6989</v>
      </c>
    </row>
    <row r="7684" spans="1:3" x14ac:dyDescent="0.25">
      <c r="A7684" t="s">
        <v>1957</v>
      </c>
    </row>
    <row r="7685" spans="1:3" x14ac:dyDescent="0.25">
      <c r="A7685" t="s">
        <v>6990</v>
      </c>
      <c r="B7685" t="s">
        <v>6991</v>
      </c>
      <c r="C7685" t="s">
        <v>6992</v>
      </c>
    </row>
    <row r="7686" spans="1:3" x14ac:dyDescent="0.25">
      <c r="A7686" t="s">
        <v>6993</v>
      </c>
    </row>
    <row r="7687" spans="1:3" x14ac:dyDescent="0.25">
      <c r="A7687" t="s">
        <v>6994</v>
      </c>
    </row>
    <row r="7688" spans="1:3" x14ac:dyDescent="0.25">
      <c r="A7688" t="s">
        <v>6995</v>
      </c>
    </row>
    <row r="7689" spans="1:3" x14ac:dyDescent="0.25">
      <c r="A7689" t="s">
        <v>6996</v>
      </c>
    </row>
    <row r="7690" spans="1:3" x14ac:dyDescent="0.25">
      <c r="A7690" t="s">
        <v>6997</v>
      </c>
    </row>
    <row r="7691" spans="1:3" x14ac:dyDescent="0.25">
      <c r="A7691" t="s">
        <v>6998</v>
      </c>
    </row>
    <row r="7692" spans="1:3" x14ac:dyDescent="0.25">
      <c r="A7692" t="s">
        <v>6999</v>
      </c>
    </row>
    <row r="7693" spans="1:3" x14ac:dyDescent="0.25">
      <c r="A7693" t="s">
        <v>7000</v>
      </c>
    </row>
    <row r="7694" spans="1:3" x14ac:dyDescent="0.25">
      <c r="A7694" t="s">
        <v>7001</v>
      </c>
    </row>
    <row r="7695" spans="1:3" x14ac:dyDescent="0.25">
      <c r="A7695" t="s">
        <v>7002</v>
      </c>
    </row>
    <row r="7696" spans="1:3" x14ac:dyDescent="0.25">
      <c r="A7696" t="s">
        <v>7003</v>
      </c>
    </row>
    <row r="7697" spans="1:1" x14ac:dyDescent="0.25">
      <c r="A7697" t="s">
        <v>5965</v>
      </c>
    </row>
    <row r="7698" spans="1:1" x14ac:dyDescent="0.25">
      <c r="A7698" t="s">
        <v>7004</v>
      </c>
    </row>
    <row r="7699" spans="1:1" x14ac:dyDescent="0.25">
      <c r="A7699" t="s">
        <v>7005</v>
      </c>
    </row>
    <row r="7701" spans="1:1" x14ac:dyDescent="0.25">
      <c r="A7701" t="s">
        <v>5971</v>
      </c>
    </row>
    <row r="7703" spans="1:1" x14ac:dyDescent="0.25">
      <c r="A7703" t="s">
        <v>5972</v>
      </c>
    </row>
    <row r="7705" spans="1:1" x14ac:dyDescent="0.25">
      <c r="A7705" t="s">
        <v>5973</v>
      </c>
    </row>
    <row r="7707" spans="1:1" x14ac:dyDescent="0.25">
      <c r="A7707" t="s">
        <v>5974</v>
      </c>
    </row>
    <row r="7708" spans="1:1" x14ac:dyDescent="0.25">
      <c r="A7708" t="s">
        <v>7006</v>
      </c>
    </row>
    <row r="7709" spans="1:1" x14ac:dyDescent="0.25">
      <c r="A7709" t="s">
        <v>7007</v>
      </c>
    </row>
    <row r="7711" spans="1:1" x14ac:dyDescent="0.25">
      <c r="A7711" t="s">
        <v>7008</v>
      </c>
    </row>
    <row r="7712" spans="1:1" x14ac:dyDescent="0.25">
      <c r="A7712" t="s">
        <v>7009</v>
      </c>
    </row>
    <row r="7713" spans="1:2" x14ac:dyDescent="0.25">
      <c r="A7713" t="s">
        <v>1991</v>
      </c>
    </row>
    <row r="7714" spans="1:2" x14ac:dyDescent="0.25">
      <c r="A7714" t="s">
        <v>1992</v>
      </c>
    </row>
    <row r="7715" spans="1:2" x14ac:dyDescent="0.25">
      <c r="A7715" t="s">
        <v>7010</v>
      </c>
    </row>
    <row r="7716" spans="1:2" x14ac:dyDescent="0.25">
      <c r="A7716" t="s">
        <v>7011</v>
      </c>
    </row>
    <row r="7717" spans="1:2" x14ac:dyDescent="0.25">
      <c r="A7717" t="s">
        <v>7012</v>
      </c>
    </row>
    <row r="7718" spans="1:2" x14ac:dyDescent="0.25">
      <c r="A7718" t="s">
        <v>1995</v>
      </c>
    </row>
    <row r="7719" spans="1:2" x14ac:dyDescent="0.25">
      <c r="A7719" t="s">
        <v>7013</v>
      </c>
    </row>
    <row r="7720" spans="1:2" x14ac:dyDescent="0.25">
      <c r="A7720" t="s">
        <v>7014</v>
      </c>
    </row>
    <row r="7721" spans="1:2" x14ac:dyDescent="0.25">
      <c r="A7721" t="s">
        <v>7015</v>
      </c>
    </row>
    <row r="7723" spans="1:2" x14ac:dyDescent="0.25">
      <c r="A7723" t="s">
        <v>7016</v>
      </c>
      <c r="B7723" t="s">
        <v>7017</v>
      </c>
    </row>
    <row r="7724" spans="1:2" x14ac:dyDescent="0.25">
      <c r="A7724" t="s">
        <v>7018</v>
      </c>
    </row>
    <row r="7725" spans="1:2" x14ac:dyDescent="0.25">
      <c r="A7725" t="s">
        <v>7019</v>
      </c>
    </row>
    <row r="7726" spans="1:2" x14ac:dyDescent="0.25">
      <c r="A7726" t="s">
        <v>7020</v>
      </c>
    </row>
    <row r="7727" spans="1:2" x14ac:dyDescent="0.25">
      <c r="A7727" t="s">
        <v>7021</v>
      </c>
    </row>
    <row r="7728" spans="1:2" x14ac:dyDescent="0.25">
      <c r="A7728" t="s">
        <v>7022</v>
      </c>
    </row>
    <row r="7729" spans="1:2" x14ac:dyDescent="0.25">
      <c r="A7729" t="s">
        <v>7023</v>
      </c>
    </row>
    <row r="7730" spans="1:2" x14ac:dyDescent="0.25">
      <c r="A7730" t="s">
        <v>7024</v>
      </c>
    </row>
    <row r="7731" spans="1:2" x14ac:dyDescent="0.25">
      <c r="A7731" t="s">
        <v>7025</v>
      </c>
    </row>
    <row r="7732" spans="1:2" x14ac:dyDescent="0.25">
      <c r="A7732" t="s">
        <v>7026</v>
      </c>
    </row>
    <row r="7733" spans="1:2" x14ac:dyDescent="0.25">
      <c r="A7733" t="s">
        <v>7027</v>
      </c>
    </row>
    <row r="7735" spans="1:2" x14ac:dyDescent="0.25">
      <c r="A7735" t="s">
        <v>7028</v>
      </c>
    </row>
    <row r="7736" spans="1:2" x14ac:dyDescent="0.25">
      <c r="A7736" t="s">
        <v>7029</v>
      </c>
    </row>
    <row r="7737" spans="1:2" x14ac:dyDescent="0.25">
      <c r="A7737" t="s">
        <v>7030</v>
      </c>
    </row>
    <row r="7738" spans="1:2" x14ac:dyDescent="0.25">
      <c r="A7738" t="s">
        <v>7031</v>
      </c>
    </row>
    <row r="7739" spans="1:2" x14ac:dyDescent="0.25">
      <c r="A7739" t="s">
        <v>7032</v>
      </c>
    </row>
    <row r="7740" spans="1:2" x14ac:dyDescent="0.25">
      <c r="A7740" t="s">
        <v>7033</v>
      </c>
    </row>
    <row r="7741" spans="1:2" x14ac:dyDescent="0.25">
      <c r="A7741" t="s">
        <v>7034</v>
      </c>
    </row>
    <row r="7742" spans="1:2" x14ac:dyDescent="0.25">
      <c r="A7742" t="s">
        <v>7035</v>
      </c>
      <c r="B7742" t="s">
        <v>7036</v>
      </c>
    </row>
    <row r="7743" spans="1:2" x14ac:dyDescent="0.25">
      <c r="A7743" t="s">
        <v>7037</v>
      </c>
    </row>
    <row r="7744" spans="1:2" x14ac:dyDescent="0.25">
      <c r="A7744" t="s">
        <v>7038</v>
      </c>
    </row>
    <row r="7745" spans="1:2" x14ac:dyDescent="0.25">
      <c r="A7745" t="s">
        <v>7039</v>
      </c>
    </row>
    <row r="7746" spans="1:2" x14ac:dyDescent="0.25">
      <c r="A7746" t="s">
        <v>7040</v>
      </c>
    </row>
    <row r="7747" spans="1:2" x14ac:dyDescent="0.25">
      <c r="A7747" t="s">
        <v>7041</v>
      </c>
    </row>
    <row r="7748" spans="1:2" x14ac:dyDescent="0.25">
      <c r="A7748" t="s">
        <v>7042</v>
      </c>
    </row>
    <row r="7749" spans="1:2" x14ac:dyDescent="0.25">
      <c r="A7749" t="s">
        <v>7043</v>
      </c>
    </row>
    <row r="7750" spans="1:2" x14ac:dyDescent="0.25">
      <c r="A7750" t="s">
        <v>7044</v>
      </c>
    </row>
    <row r="7751" spans="1:2" x14ac:dyDescent="0.25">
      <c r="A7751" t="s">
        <v>7045</v>
      </c>
    </row>
    <row r="7752" spans="1:2" x14ac:dyDescent="0.25">
      <c r="A7752" t="s">
        <v>7046</v>
      </c>
    </row>
    <row r="7753" spans="1:2" x14ac:dyDescent="0.25">
      <c r="A7753" t="s">
        <v>7047</v>
      </c>
    </row>
    <row r="7754" spans="1:2" x14ac:dyDescent="0.25">
      <c r="A7754" t="s">
        <v>7048</v>
      </c>
    </row>
    <row r="7755" spans="1:2" x14ac:dyDescent="0.25">
      <c r="A7755" t="s">
        <v>7049</v>
      </c>
    </row>
    <row r="7756" spans="1:2" x14ac:dyDescent="0.25">
      <c r="A7756" t="s">
        <v>7050</v>
      </c>
    </row>
    <row r="7757" spans="1:2" x14ac:dyDescent="0.25">
      <c r="A7757" t="s">
        <v>7051</v>
      </c>
    </row>
    <row r="7759" spans="1:2" x14ac:dyDescent="0.25">
      <c r="A7759" t="s">
        <v>7052</v>
      </c>
      <c r="B7759" t="s">
        <v>7053</v>
      </c>
    </row>
    <row r="7761" spans="1:1" x14ac:dyDescent="0.25">
      <c r="A7761" t="s">
        <v>7054</v>
      </c>
    </row>
    <row r="7762" spans="1:1" x14ac:dyDescent="0.25">
      <c r="A7762" t="s">
        <v>7055</v>
      </c>
    </row>
    <row r="7763" spans="1:1" x14ac:dyDescent="0.25">
      <c r="A7763" t="s">
        <v>7056</v>
      </c>
    </row>
    <row r="7765" spans="1:1" x14ac:dyDescent="0.25">
      <c r="A7765" t="s">
        <v>7057</v>
      </c>
    </row>
    <row r="7766" spans="1:1" x14ac:dyDescent="0.25">
      <c r="A7766" t="s">
        <v>7058</v>
      </c>
    </row>
    <row r="7767" spans="1:1" x14ac:dyDescent="0.25">
      <c r="A7767" t="s">
        <v>7059</v>
      </c>
    </row>
    <row r="7768" spans="1:1" x14ac:dyDescent="0.25">
      <c r="A7768" t="s">
        <v>7060</v>
      </c>
    </row>
    <row r="7769" spans="1:1" x14ac:dyDescent="0.25">
      <c r="A7769" t="s">
        <v>7061</v>
      </c>
    </row>
    <row r="7771" spans="1:1" x14ac:dyDescent="0.25">
      <c r="A7771" t="s">
        <v>5206</v>
      </c>
    </row>
    <row r="7772" spans="1:1" x14ac:dyDescent="0.25">
      <c r="A7772" t="s">
        <v>7062</v>
      </c>
    </row>
    <row r="7773" spans="1:1" x14ac:dyDescent="0.25">
      <c r="A7773" t="s">
        <v>7063</v>
      </c>
    </row>
    <row r="7774" spans="1:1" x14ac:dyDescent="0.25">
      <c r="A7774" t="s">
        <v>7064</v>
      </c>
    </row>
    <row r="7775" spans="1:1" x14ac:dyDescent="0.25">
      <c r="A7775" t="s">
        <v>7065</v>
      </c>
    </row>
    <row r="7776" spans="1:1" x14ac:dyDescent="0.25">
      <c r="A7776" t="s">
        <v>7066</v>
      </c>
    </row>
    <row r="7777" spans="1:1" x14ac:dyDescent="0.25">
      <c r="A7777" t="s">
        <v>7067</v>
      </c>
    </row>
    <row r="7779" spans="1:1" x14ac:dyDescent="0.25">
      <c r="A7779" t="s">
        <v>7068</v>
      </c>
    </row>
    <row r="7780" spans="1:1" x14ac:dyDescent="0.25">
      <c r="A7780" t="s">
        <v>7069</v>
      </c>
    </row>
    <row r="7781" spans="1:1" x14ac:dyDescent="0.25">
      <c r="A7781" t="s">
        <v>7070</v>
      </c>
    </row>
    <row r="7782" spans="1:1" x14ac:dyDescent="0.25">
      <c r="A7782" t="s">
        <v>7071</v>
      </c>
    </row>
    <row r="7783" spans="1:1" x14ac:dyDescent="0.25">
      <c r="A7783" t="s">
        <v>7072</v>
      </c>
    </row>
    <row r="7784" spans="1:1" x14ac:dyDescent="0.25">
      <c r="A7784" t="s">
        <v>7073</v>
      </c>
    </row>
    <row r="7787" spans="1:1" x14ac:dyDescent="0.25">
      <c r="A7787" t="s">
        <v>7074</v>
      </c>
    </row>
    <row r="7789" spans="1:1" x14ac:dyDescent="0.25">
      <c r="A7789" t="s">
        <v>7075</v>
      </c>
    </row>
    <row r="7790" spans="1:1" x14ac:dyDescent="0.25">
      <c r="A7790" t="s">
        <v>7076</v>
      </c>
    </row>
    <row r="7791" spans="1:1" x14ac:dyDescent="0.25">
      <c r="A7791" t="s">
        <v>7077</v>
      </c>
    </row>
    <row r="7793" spans="1:1" x14ac:dyDescent="0.25">
      <c r="A7793" t="s">
        <v>7078</v>
      </c>
    </row>
    <row r="7795" spans="1:1" x14ac:dyDescent="0.25">
      <c r="A7795" t="s">
        <v>2665</v>
      </c>
    </row>
    <row r="7797" spans="1:1" x14ac:dyDescent="0.25">
      <c r="A7797" t="s">
        <v>7079</v>
      </c>
    </row>
    <row r="7799" spans="1:1" x14ac:dyDescent="0.25">
      <c r="A7799" t="s">
        <v>7080</v>
      </c>
    </row>
    <row r="7802" spans="1:1" x14ac:dyDescent="0.25">
      <c r="A7802" t="s">
        <v>2668</v>
      </c>
    </row>
    <row r="7804" spans="1:1" x14ac:dyDescent="0.25">
      <c r="A7804" t="s">
        <v>7081</v>
      </c>
    </row>
    <row r="7806" spans="1:1" x14ac:dyDescent="0.25">
      <c r="A7806" t="s">
        <v>7082</v>
      </c>
    </row>
    <row r="7808" spans="1:1" x14ac:dyDescent="0.25">
      <c r="A7808" t="s">
        <v>7083</v>
      </c>
    </row>
    <row r="7810" spans="1:1" x14ac:dyDescent="0.25">
      <c r="A7810" t="s">
        <v>7084</v>
      </c>
    </row>
    <row r="7812" spans="1:1" x14ac:dyDescent="0.25">
      <c r="A7812" t="s">
        <v>7085</v>
      </c>
    </row>
    <row r="7814" spans="1:1" x14ac:dyDescent="0.25">
      <c r="A7814" t="s">
        <v>7086</v>
      </c>
    </row>
    <row r="7817" spans="1:1" x14ac:dyDescent="0.25">
      <c r="A7817" t="s">
        <v>7087</v>
      </c>
    </row>
    <row r="7819" spans="1:1" x14ac:dyDescent="0.25">
      <c r="A7819" t="s">
        <v>7088</v>
      </c>
    </row>
    <row r="7821" spans="1:1" x14ac:dyDescent="0.25">
      <c r="A7821" t="s">
        <v>7089</v>
      </c>
    </row>
    <row r="7824" spans="1:1" x14ac:dyDescent="0.25">
      <c r="A7824" t="s">
        <v>7090</v>
      </c>
    </row>
    <row r="7826" spans="1:3" x14ac:dyDescent="0.25">
      <c r="A7826" t="s">
        <v>7091</v>
      </c>
    </row>
    <row r="7828" spans="1:3" x14ac:dyDescent="0.25">
      <c r="A7828" t="s">
        <v>7092</v>
      </c>
    </row>
    <row r="7830" spans="1:3" x14ac:dyDescent="0.25">
      <c r="A7830" t="s">
        <v>7093</v>
      </c>
    </row>
    <row r="7833" spans="1:3" x14ac:dyDescent="0.25">
      <c r="A7833" t="s">
        <v>2687</v>
      </c>
    </row>
    <row r="7835" spans="1:3" x14ac:dyDescent="0.25">
      <c r="A7835" t="s">
        <v>7094</v>
      </c>
      <c r="B7835" t="s">
        <v>7095</v>
      </c>
    </row>
    <row r="7837" spans="1:3" x14ac:dyDescent="0.25">
      <c r="A7837" t="s">
        <v>7096</v>
      </c>
      <c r="B7837" t="s">
        <v>7097</v>
      </c>
      <c r="C7837" t="s">
        <v>7098</v>
      </c>
    </row>
    <row r="7839" spans="1:3" x14ac:dyDescent="0.25">
      <c r="A7839" t="s">
        <v>7099</v>
      </c>
    </row>
    <row r="7841" spans="1:1" x14ac:dyDescent="0.25">
      <c r="A7841" t="s">
        <v>7100</v>
      </c>
    </row>
    <row r="7843" spans="1:1" x14ac:dyDescent="0.25">
      <c r="A7843" t="s">
        <v>2696</v>
      </c>
    </row>
    <row r="7845" spans="1:1" x14ac:dyDescent="0.25">
      <c r="A7845" t="s">
        <v>2697</v>
      </c>
    </row>
    <row r="7847" spans="1:1" x14ac:dyDescent="0.25">
      <c r="A7847" t="s">
        <v>2698</v>
      </c>
    </row>
    <row r="7849" spans="1:1" x14ac:dyDescent="0.25">
      <c r="A7849" t="s">
        <v>2699</v>
      </c>
    </row>
    <row r="7851" spans="1:1" x14ac:dyDescent="0.25">
      <c r="A7851" t="s">
        <v>2700</v>
      </c>
    </row>
    <row r="7853" spans="1:1" x14ac:dyDescent="0.25">
      <c r="A7853" t="s">
        <v>2701</v>
      </c>
    </row>
    <row r="7855" spans="1:1" x14ac:dyDescent="0.25">
      <c r="A7855" t="s">
        <v>2702</v>
      </c>
    </row>
    <row r="7857" spans="1:2" x14ac:dyDescent="0.25">
      <c r="A7857" t="s">
        <v>2703</v>
      </c>
    </row>
    <row r="7858" spans="1:2" x14ac:dyDescent="0.25">
      <c r="A7858" t="s">
        <v>2704</v>
      </c>
    </row>
    <row r="7859" spans="1:2" x14ac:dyDescent="0.25">
      <c r="A7859" t="s">
        <v>2705</v>
      </c>
    </row>
    <row r="7860" spans="1:2" x14ac:dyDescent="0.25">
      <c r="A7860" t="s">
        <v>2706</v>
      </c>
    </row>
    <row r="7861" spans="1:2" x14ac:dyDescent="0.25">
      <c r="A7861" t="s">
        <v>7101</v>
      </c>
    </row>
    <row r="7862" spans="1:2" x14ac:dyDescent="0.25">
      <c r="A7862" t="s">
        <v>7102</v>
      </c>
    </row>
    <row r="7863" spans="1:2" x14ac:dyDescent="0.25">
      <c r="A7863" t="s">
        <v>7103</v>
      </c>
    </row>
    <row r="7864" spans="1:2" x14ac:dyDescent="0.25">
      <c r="A7864" t="s">
        <v>7104</v>
      </c>
    </row>
    <row r="7865" spans="1:2" x14ac:dyDescent="0.25">
      <c r="A7865" t="s">
        <v>7105</v>
      </c>
    </row>
    <row r="7866" spans="1:2" x14ac:dyDescent="0.25">
      <c r="A7866" t="s">
        <v>7106</v>
      </c>
    </row>
    <row r="7867" spans="1:2" x14ac:dyDescent="0.25">
      <c r="A7867" t="s">
        <v>7107</v>
      </c>
    </row>
    <row r="7868" spans="1:2" x14ac:dyDescent="0.25">
      <c r="A7868" t="s">
        <v>7108</v>
      </c>
      <c r="B7868" t="s">
        <v>7109</v>
      </c>
    </row>
    <row r="7869" spans="1:2" x14ac:dyDescent="0.25">
      <c r="A7869" t="s">
        <v>7110</v>
      </c>
    </row>
    <row r="7870" spans="1:2" x14ac:dyDescent="0.25">
      <c r="A7870" t="s">
        <v>7111</v>
      </c>
      <c r="B7870" t="s">
        <v>7112</v>
      </c>
    </row>
    <row r="7871" spans="1:2" x14ac:dyDescent="0.25">
      <c r="A7871" t="s">
        <v>7113</v>
      </c>
    </row>
    <row r="7872" spans="1:2" x14ac:dyDescent="0.25">
      <c r="A7872" t="s">
        <v>7114</v>
      </c>
    </row>
    <row r="7873" spans="1:1" x14ac:dyDescent="0.25">
      <c r="A7873" t="s">
        <v>7115</v>
      </c>
    </row>
    <row r="7874" spans="1:1" x14ac:dyDescent="0.25">
      <c r="A7874" t="s">
        <v>7116</v>
      </c>
    </row>
    <row r="7875" spans="1:1" x14ac:dyDescent="0.25">
      <c r="A7875" t="s">
        <v>7117</v>
      </c>
    </row>
    <row r="7876" spans="1:1" x14ac:dyDescent="0.25">
      <c r="A7876" t="s">
        <v>7118</v>
      </c>
    </row>
    <row r="7877" spans="1:1" x14ac:dyDescent="0.25">
      <c r="A7877" t="s">
        <v>7119</v>
      </c>
    </row>
    <row r="7879" spans="1:1" x14ac:dyDescent="0.25">
      <c r="A7879" t="s">
        <v>7120</v>
      </c>
    </row>
    <row r="7880" spans="1:1" x14ac:dyDescent="0.25">
      <c r="A7880" t="s">
        <v>7121</v>
      </c>
    </row>
    <row r="7881" spans="1:1" x14ac:dyDescent="0.25">
      <c r="A7881" t="s">
        <v>7122</v>
      </c>
    </row>
    <row r="7882" spans="1:1" x14ac:dyDescent="0.25">
      <c r="A7882" t="s">
        <v>7123</v>
      </c>
    </row>
    <row r="7883" spans="1:1" x14ac:dyDescent="0.25">
      <c r="A7883" t="s">
        <v>7124</v>
      </c>
    </row>
    <row r="7884" spans="1:1" x14ac:dyDescent="0.25">
      <c r="A7884" t="s">
        <v>7125</v>
      </c>
    </row>
    <row r="7885" spans="1:1" x14ac:dyDescent="0.25">
      <c r="A7885" t="s">
        <v>7126</v>
      </c>
    </row>
    <row r="7886" spans="1:1" x14ac:dyDescent="0.25">
      <c r="A7886" t="s">
        <v>7127</v>
      </c>
    </row>
    <row r="7887" spans="1:1" x14ac:dyDescent="0.25">
      <c r="A7887" t="s">
        <v>7128</v>
      </c>
    </row>
    <row r="7888" spans="1:1" x14ac:dyDescent="0.25">
      <c r="A7888" t="s">
        <v>7129</v>
      </c>
    </row>
    <row r="7889" spans="1:1" x14ac:dyDescent="0.25">
      <c r="A7889" t="s">
        <v>7130</v>
      </c>
    </row>
    <row r="7891" spans="1:1" x14ac:dyDescent="0.25">
      <c r="A7891" t="s">
        <v>7131</v>
      </c>
    </row>
    <row r="7892" spans="1:1" x14ac:dyDescent="0.25">
      <c r="A7892" t="s">
        <v>7132</v>
      </c>
    </row>
    <row r="7893" spans="1:1" x14ac:dyDescent="0.25">
      <c r="A7893" t="s">
        <v>7133</v>
      </c>
    </row>
    <row r="7894" spans="1:1" x14ac:dyDescent="0.25">
      <c r="A7894" t="s">
        <v>7134</v>
      </c>
    </row>
    <row r="7896" spans="1:1" x14ac:dyDescent="0.25">
      <c r="A7896" t="s">
        <v>7135</v>
      </c>
    </row>
    <row r="7898" spans="1:1" x14ac:dyDescent="0.25">
      <c r="A7898" t="s">
        <v>7136</v>
      </c>
    </row>
    <row r="7900" spans="1:1" x14ac:dyDescent="0.25">
      <c r="A7900" t="s">
        <v>3684</v>
      </c>
    </row>
    <row r="7901" spans="1:1" x14ac:dyDescent="0.25">
      <c r="A7901" t="s">
        <v>7137</v>
      </c>
    </row>
    <row r="7902" spans="1:1" x14ac:dyDescent="0.25">
      <c r="A7902" t="s">
        <v>7138</v>
      </c>
    </row>
    <row r="7903" spans="1:1" x14ac:dyDescent="0.25">
      <c r="A7903" t="s">
        <v>7139</v>
      </c>
    </row>
    <row r="7904" spans="1:1" x14ac:dyDescent="0.25">
      <c r="A7904" t="s">
        <v>7140</v>
      </c>
    </row>
    <row r="7905" spans="1:1" x14ac:dyDescent="0.25">
      <c r="A7905" t="s">
        <v>7141</v>
      </c>
    </row>
    <row r="7906" spans="1:1" x14ac:dyDescent="0.25">
      <c r="A7906" t="s">
        <v>7142</v>
      </c>
    </row>
    <row r="7907" spans="1:1" x14ac:dyDescent="0.25">
      <c r="A7907" t="s">
        <v>3270</v>
      </c>
    </row>
    <row r="7908" spans="1:1" x14ac:dyDescent="0.25">
      <c r="A7908" t="s">
        <v>7143</v>
      </c>
    </row>
    <row r="7909" spans="1:1" x14ac:dyDescent="0.25">
      <c r="A7909" t="s">
        <v>7144</v>
      </c>
    </row>
    <row r="7910" spans="1:1" x14ac:dyDescent="0.25">
      <c r="A7910" t="s">
        <v>7145</v>
      </c>
    </row>
    <row r="7911" spans="1:1" x14ac:dyDescent="0.25">
      <c r="A7911" t="s">
        <v>7146</v>
      </c>
    </row>
    <row r="7912" spans="1:1" x14ac:dyDescent="0.25">
      <c r="A7912" t="s">
        <v>7147</v>
      </c>
    </row>
    <row r="7913" spans="1:1" x14ac:dyDescent="0.25">
      <c r="A7913" t="s">
        <v>7148</v>
      </c>
    </row>
    <row r="7914" spans="1:1" x14ac:dyDescent="0.25">
      <c r="A7914" t="s">
        <v>7149</v>
      </c>
    </row>
    <row r="7915" spans="1:1" x14ac:dyDescent="0.25">
      <c r="A7915" t="s">
        <v>7150</v>
      </c>
    </row>
    <row r="7916" spans="1:1" x14ac:dyDescent="0.25">
      <c r="A7916" t="s">
        <v>7151</v>
      </c>
    </row>
    <row r="7917" spans="1:1" x14ac:dyDescent="0.25">
      <c r="A7917" t="s">
        <v>7152</v>
      </c>
    </row>
    <row r="7918" spans="1:1" x14ac:dyDescent="0.25">
      <c r="A7918" t="s">
        <v>7153</v>
      </c>
    </row>
    <row r="7919" spans="1:1" x14ac:dyDescent="0.25">
      <c r="A7919" t="s">
        <v>7154</v>
      </c>
    </row>
    <row r="7920" spans="1:1" x14ac:dyDescent="0.25">
      <c r="A7920" t="s">
        <v>7155</v>
      </c>
    </row>
    <row r="7921" spans="1:1" x14ac:dyDescent="0.25">
      <c r="A7921" t="s">
        <v>7156</v>
      </c>
    </row>
    <row r="7922" spans="1:1" x14ac:dyDescent="0.25">
      <c r="A7922" t="s">
        <v>7157</v>
      </c>
    </row>
    <row r="7923" spans="1:1" x14ac:dyDescent="0.25">
      <c r="A7923" t="s">
        <v>7158</v>
      </c>
    </row>
    <row r="7924" spans="1:1" x14ac:dyDescent="0.25">
      <c r="A7924" t="s">
        <v>7159</v>
      </c>
    </row>
    <row r="7925" spans="1:1" x14ac:dyDescent="0.25">
      <c r="A7925" t="s">
        <v>7160</v>
      </c>
    </row>
    <row r="7926" spans="1:1" x14ac:dyDescent="0.25">
      <c r="A7926" t="s">
        <v>7161</v>
      </c>
    </row>
    <row r="7927" spans="1:1" x14ac:dyDescent="0.25">
      <c r="A7927" t="s">
        <v>7162</v>
      </c>
    </row>
    <row r="7928" spans="1:1" x14ac:dyDescent="0.25">
      <c r="A7928" t="s">
        <v>7163</v>
      </c>
    </row>
    <row r="7929" spans="1:1" x14ac:dyDescent="0.25">
      <c r="A7929" t="s">
        <v>7164</v>
      </c>
    </row>
    <row r="7931" spans="1:1" x14ac:dyDescent="0.25">
      <c r="A7931" t="s">
        <v>7165</v>
      </c>
    </row>
    <row r="7933" spans="1:1" x14ac:dyDescent="0.25">
      <c r="A7933" t="s">
        <v>7166</v>
      </c>
    </row>
    <row r="7935" spans="1:1" x14ac:dyDescent="0.25">
      <c r="A7935" t="s">
        <v>7028</v>
      </c>
    </row>
    <row r="7936" spans="1:1" x14ac:dyDescent="0.25">
      <c r="A7936" t="s">
        <v>7167</v>
      </c>
    </row>
    <row r="7937" spans="1:1" x14ac:dyDescent="0.25">
      <c r="A7937" t="s">
        <v>7168</v>
      </c>
    </row>
    <row r="7938" spans="1:1" x14ac:dyDescent="0.25">
      <c r="A7938" t="s">
        <v>7169</v>
      </c>
    </row>
    <row r="7939" spans="1:1" x14ac:dyDescent="0.25">
      <c r="A7939" t="s">
        <v>7170</v>
      </c>
    </row>
    <row r="7940" spans="1:1" x14ac:dyDescent="0.25">
      <c r="A7940" t="s">
        <v>7171</v>
      </c>
    </row>
    <row r="7941" spans="1:1" x14ac:dyDescent="0.25">
      <c r="A7941" t="s">
        <v>7172</v>
      </c>
    </row>
    <row r="7942" spans="1:1" x14ac:dyDescent="0.25">
      <c r="A7942" t="s">
        <v>7173</v>
      </c>
    </row>
    <row r="7943" spans="1:1" x14ac:dyDescent="0.25">
      <c r="A7943" t="s">
        <v>7174</v>
      </c>
    </row>
    <row r="7944" spans="1:1" x14ac:dyDescent="0.25">
      <c r="A7944" t="s">
        <v>7175</v>
      </c>
    </row>
    <row r="7945" spans="1:1" x14ac:dyDescent="0.25">
      <c r="A7945" t="s">
        <v>7176</v>
      </c>
    </row>
    <row r="7946" spans="1:1" x14ac:dyDescent="0.25">
      <c r="A7946" t="s">
        <v>7177</v>
      </c>
    </row>
    <row r="7947" spans="1:1" x14ac:dyDescent="0.25">
      <c r="A7947" t="s">
        <v>7178</v>
      </c>
    </row>
    <row r="7948" spans="1:1" x14ac:dyDescent="0.25">
      <c r="A7948" t="s">
        <v>7179</v>
      </c>
    </row>
    <row r="7949" spans="1:1" x14ac:dyDescent="0.25">
      <c r="A7949" t="s">
        <v>7180</v>
      </c>
    </row>
    <row r="7950" spans="1:1" x14ac:dyDescent="0.25">
      <c r="A7950" t="s">
        <v>7181</v>
      </c>
    </row>
    <row r="7951" spans="1:1" x14ac:dyDescent="0.25">
      <c r="A7951" t="s">
        <v>7182</v>
      </c>
    </row>
    <row r="7952" spans="1:1" x14ac:dyDescent="0.25">
      <c r="A7952" t="s">
        <v>7183</v>
      </c>
    </row>
    <row r="7953" spans="1:1" x14ac:dyDescent="0.25">
      <c r="A7953" t="s">
        <v>7184</v>
      </c>
    </row>
    <row r="7954" spans="1:1" x14ac:dyDescent="0.25">
      <c r="A7954" t="s">
        <v>7185</v>
      </c>
    </row>
    <row r="7955" spans="1:1" x14ac:dyDescent="0.25">
      <c r="A7955" t="s">
        <v>7186</v>
      </c>
    </row>
    <row r="7956" spans="1:1" x14ac:dyDescent="0.25">
      <c r="A7956" t="s">
        <v>7187</v>
      </c>
    </row>
    <row r="7957" spans="1:1" x14ac:dyDescent="0.25">
      <c r="A7957" t="s">
        <v>7188</v>
      </c>
    </row>
    <row r="7958" spans="1:1" x14ac:dyDescent="0.25">
      <c r="A7958" t="s">
        <v>7189</v>
      </c>
    </row>
    <row r="7960" spans="1:1" x14ac:dyDescent="0.25">
      <c r="A7960" t="s">
        <v>7190</v>
      </c>
    </row>
    <row r="7962" spans="1:1" x14ac:dyDescent="0.25">
      <c r="A7962" t="s">
        <v>7191</v>
      </c>
    </row>
    <row r="7964" spans="1:1" x14ac:dyDescent="0.25">
      <c r="A7964" t="s">
        <v>7192</v>
      </c>
    </row>
    <row r="7965" spans="1:1" x14ac:dyDescent="0.25">
      <c r="A7965" t="s">
        <v>7193</v>
      </c>
    </row>
    <row r="7966" spans="1:1" x14ac:dyDescent="0.25">
      <c r="A7966" t="s">
        <v>7194</v>
      </c>
    </row>
    <row r="7967" spans="1:1" x14ac:dyDescent="0.25">
      <c r="A7967" t="s">
        <v>7195</v>
      </c>
    </row>
    <row r="7969" spans="1:1" x14ac:dyDescent="0.25">
      <c r="A7969" t="s">
        <v>7196</v>
      </c>
    </row>
    <row r="7970" spans="1:1" x14ac:dyDescent="0.25">
      <c r="A7970" t="s">
        <v>3345</v>
      </c>
    </row>
    <row r="7971" spans="1:1" x14ac:dyDescent="0.25">
      <c r="A7971" t="s">
        <v>7197</v>
      </c>
    </row>
    <row r="7972" spans="1:1" x14ac:dyDescent="0.25">
      <c r="A7972" t="s">
        <v>7198</v>
      </c>
    </row>
    <row r="7973" spans="1:1" x14ac:dyDescent="0.25">
      <c r="A7973" t="s">
        <v>7199</v>
      </c>
    </row>
    <row r="7974" spans="1:1" x14ac:dyDescent="0.25">
      <c r="A7974" t="s">
        <v>2917</v>
      </c>
    </row>
    <row r="7975" spans="1:1" x14ac:dyDescent="0.25">
      <c r="A7975" t="s">
        <v>7200</v>
      </c>
    </row>
    <row r="7976" spans="1:1" x14ac:dyDescent="0.25">
      <c r="A7976" t="s">
        <v>7201</v>
      </c>
    </row>
    <row r="7977" spans="1:1" x14ac:dyDescent="0.25">
      <c r="A7977" t="s">
        <v>7202</v>
      </c>
    </row>
    <row r="7978" spans="1:1" x14ac:dyDescent="0.25">
      <c r="A7978" t="s">
        <v>7203</v>
      </c>
    </row>
    <row r="7979" spans="1:1" x14ac:dyDescent="0.25">
      <c r="A7979" t="s">
        <v>7204</v>
      </c>
    </row>
    <row r="7980" spans="1:1" x14ac:dyDescent="0.25">
      <c r="A7980" t="s">
        <v>7205</v>
      </c>
    </row>
    <row r="7981" spans="1:1" x14ac:dyDescent="0.25">
      <c r="A7981" t="s">
        <v>7206</v>
      </c>
    </row>
    <row r="7982" spans="1:1" x14ac:dyDescent="0.25">
      <c r="A7982" t="s">
        <v>7207</v>
      </c>
    </row>
    <row r="7983" spans="1:1" x14ac:dyDescent="0.25">
      <c r="A7983" t="s">
        <v>7208</v>
      </c>
    </row>
    <row r="7985" spans="1:1" x14ac:dyDescent="0.25">
      <c r="A7985" t="s">
        <v>7209</v>
      </c>
    </row>
    <row r="7986" spans="1:1" x14ac:dyDescent="0.25">
      <c r="A7986" t="s">
        <v>7210</v>
      </c>
    </row>
    <row r="7987" spans="1:1" x14ac:dyDescent="0.25">
      <c r="A7987" t="s">
        <v>7211</v>
      </c>
    </row>
    <row r="7988" spans="1:1" x14ac:dyDescent="0.25">
      <c r="A7988" t="s">
        <v>7212</v>
      </c>
    </row>
    <row r="7989" spans="1:1" x14ac:dyDescent="0.25">
      <c r="A7989" t="s">
        <v>7213</v>
      </c>
    </row>
    <row r="7990" spans="1:1" x14ac:dyDescent="0.25">
      <c r="A7990" t="s">
        <v>7214</v>
      </c>
    </row>
    <row r="7991" spans="1:1" x14ac:dyDescent="0.25">
      <c r="A7991" t="s">
        <v>7215</v>
      </c>
    </row>
    <row r="7992" spans="1:1" x14ac:dyDescent="0.25">
      <c r="A7992" t="s">
        <v>7216</v>
      </c>
    </row>
    <row r="7993" spans="1:1" x14ac:dyDescent="0.25">
      <c r="A7993" t="s">
        <v>7217</v>
      </c>
    </row>
    <row r="7994" spans="1:1" x14ac:dyDescent="0.25">
      <c r="A7994" t="s">
        <v>7218</v>
      </c>
    </row>
    <row r="7996" spans="1:1" x14ac:dyDescent="0.25">
      <c r="A7996" t="s">
        <v>7219</v>
      </c>
    </row>
    <row r="7998" spans="1:1" x14ac:dyDescent="0.25">
      <c r="A7998" t="s">
        <v>7220</v>
      </c>
    </row>
    <row r="8000" spans="1:1" x14ac:dyDescent="0.25">
      <c r="A8000" t="s">
        <v>7221</v>
      </c>
    </row>
    <row r="8002" spans="1:1" x14ac:dyDescent="0.25">
      <c r="A8002" t="s">
        <v>7222</v>
      </c>
    </row>
    <row r="8004" spans="1:1" x14ac:dyDescent="0.25">
      <c r="A8004" t="s">
        <v>7223</v>
      </c>
    </row>
    <row r="8006" spans="1:1" x14ac:dyDescent="0.25">
      <c r="A8006" t="s">
        <v>2043</v>
      </c>
    </row>
    <row r="8007" spans="1:1" x14ac:dyDescent="0.25">
      <c r="A8007" t="s">
        <v>7224</v>
      </c>
    </row>
    <row r="8008" spans="1:1" x14ac:dyDescent="0.25">
      <c r="A8008" t="s">
        <v>7225</v>
      </c>
    </row>
    <row r="8009" spans="1:1" x14ac:dyDescent="0.25">
      <c r="A8009" t="s">
        <v>7226</v>
      </c>
    </row>
    <row r="8010" spans="1:1" x14ac:dyDescent="0.25">
      <c r="A8010" t="s">
        <v>7227</v>
      </c>
    </row>
    <row r="8011" spans="1:1" x14ac:dyDescent="0.25">
      <c r="A8011" t="s">
        <v>7228</v>
      </c>
    </row>
    <row r="8012" spans="1:1" x14ac:dyDescent="0.25">
      <c r="A8012" t="s">
        <v>7229</v>
      </c>
    </row>
    <row r="8013" spans="1:1" x14ac:dyDescent="0.25">
      <c r="A8013" t="s">
        <v>2047</v>
      </c>
    </row>
    <row r="8014" spans="1:1" x14ac:dyDescent="0.25">
      <c r="A8014" t="s">
        <v>7230</v>
      </c>
    </row>
    <row r="8015" spans="1:1" x14ac:dyDescent="0.25">
      <c r="A8015" t="s">
        <v>7231</v>
      </c>
    </row>
    <row r="8016" spans="1:1" x14ac:dyDescent="0.25">
      <c r="A8016" t="s">
        <v>7232</v>
      </c>
    </row>
    <row r="8017" spans="1:1" x14ac:dyDescent="0.25">
      <c r="A8017" t="s">
        <v>7233</v>
      </c>
    </row>
    <row r="8018" spans="1:1" x14ac:dyDescent="0.25">
      <c r="A8018" t="s">
        <v>7234</v>
      </c>
    </row>
    <row r="8019" spans="1:1" x14ac:dyDescent="0.25">
      <c r="A8019" t="s">
        <v>7235</v>
      </c>
    </row>
    <row r="8020" spans="1:1" x14ac:dyDescent="0.25">
      <c r="A8020" t="s">
        <v>7236</v>
      </c>
    </row>
    <row r="8021" spans="1:1" x14ac:dyDescent="0.25">
      <c r="A8021" t="s">
        <v>7237</v>
      </c>
    </row>
    <row r="8022" spans="1:1" x14ac:dyDescent="0.25">
      <c r="A8022" t="s">
        <v>7238</v>
      </c>
    </row>
    <row r="8023" spans="1:1" x14ac:dyDescent="0.25">
      <c r="A8023" t="s">
        <v>7239</v>
      </c>
    </row>
    <row r="8024" spans="1:1" x14ac:dyDescent="0.25">
      <c r="A8024" t="s">
        <v>7240</v>
      </c>
    </row>
    <row r="8025" spans="1:1" x14ac:dyDescent="0.25">
      <c r="A8025" t="s">
        <v>7241</v>
      </c>
    </row>
    <row r="8026" spans="1:1" x14ac:dyDescent="0.25">
      <c r="A8026" t="s">
        <v>7242</v>
      </c>
    </row>
    <row r="8027" spans="1:1" x14ac:dyDescent="0.25">
      <c r="A8027" t="s">
        <v>7243</v>
      </c>
    </row>
    <row r="8028" spans="1:1" x14ac:dyDescent="0.25">
      <c r="A8028" t="s">
        <v>7244</v>
      </c>
    </row>
    <row r="8029" spans="1:1" x14ac:dyDescent="0.25">
      <c r="A8029" t="s">
        <v>7245</v>
      </c>
    </row>
    <row r="8030" spans="1:1" x14ac:dyDescent="0.25">
      <c r="A8030" t="s">
        <v>7246</v>
      </c>
    </row>
    <row r="8031" spans="1:1" x14ac:dyDescent="0.25">
      <c r="A8031" t="s">
        <v>7247</v>
      </c>
    </row>
    <row r="8032" spans="1:1" x14ac:dyDescent="0.25">
      <c r="A8032" t="s">
        <v>7248</v>
      </c>
    </row>
    <row r="8033" spans="1:1" x14ac:dyDescent="0.25">
      <c r="A8033" t="s">
        <v>7249</v>
      </c>
    </row>
    <row r="8034" spans="1:1" x14ac:dyDescent="0.25">
      <c r="A8034" t="s">
        <v>7250</v>
      </c>
    </row>
    <row r="8035" spans="1:1" x14ac:dyDescent="0.25">
      <c r="A8035" t="s">
        <v>7251</v>
      </c>
    </row>
    <row r="8036" spans="1:1" x14ac:dyDescent="0.25">
      <c r="A8036" t="s">
        <v>7252</v>
      </c>
    </row>
    <row r="8037" spans="1:1" x14ac:dyDescent="0.25">
      <c r="A8037" t="s">
        <v>7253</v>
      </c>
    </row>
    <row r="8038" spans="1:1" x14ac:dyDescent="0.25">
      <c r="A8038" t="s">
        <v>7254</v>
      </c>
    </row>
    <row r="8039" spans="1:1" x14ac:dyDescent="0.25">
      <c r="A8039" t="s">
        <v>7255</v>
      </c>
    </row>
    <row r="8040" spans="1:1" x14ac:dyDescent="0.25">
      <c r="A8040" t="s">
        <v>7256</v>
      </c>
    </row>
    <row r="8041" spans="1:1" x14ac:dyDescent="0.25">
      <c r="A8041" t="s">
        <v>7257</v>
      </c>
    </row>
    <row r="8042" spans="1:1" x14ac:dyDescent="0.25">
      <c r="A8042" t="s">
        <v>7258</v>
      </c>
    </row>
    <row r="8043" spans="1:1" x14ac:dyDescent="0.25">
      <c r="A8043" t="s">
        <v>7259</v>
      </c>
    </row>
    <row r="8044" spans="1:1" x14ac:dyDescent="0.25">
      <c r="A8044" t="s">
        <v>7260</v>
      </c>
    </row>
    <row r="8045" spans="1:1" x14ac:dyDescent="0.25">
      <c r="A8045" t="s">
        <v>7261</v>
      </c>
    </row>
    <row r="8046" spans="1:1" x14ac:dyDescent="0.25">
      <c r="A8046" t="s">
        <v>7262</v>
      </c>
    </row>
    <row r="8047" spans="1:1" x14ac:dyDescent="0.25">
      <c r="A8047" t="s">
        <v>7263</v>
      </c>
    </row>
    <row r="8048" spans="1:1" x14ac:dyDescent="0.25">
      <c r="A8048" t="s">
        <v>7264</v>
      </c>
    </row>
    <row r="8049" spans="1:1" x14ac:dyDescent="0.25">
      <c r="A8049" t="s">
        <v>7265</v>
      </c>
    </row>
    <row r="8050" spans="1:1" x14ac:dyDescent="0.25">
      <c r="A8050" t="s">
        <v>7266</v>
      </c>
    </row>
    <row r="8051" spans="1:1" x14ac:dyDescent="0.25">
      <c r="A8051" t="s">
        <v>7267</v>
      </c>
    </row>
    <row r="8053" spans="1:1" x14ac:dyDescent="0.25">
      <c r="A8053" t="s">
        <v>7268</v>
      </c>
    </row>
    <row r="8054" spans="1:1" x14ac:dyDescent="0.25">
      <c r="A8054" t="s">
        <v>7269</v>
      </c>
    </row>
    <row r="8056" spans="1:1" x14ac:dyDescent="0.25">
      <c r="A8056" t="s">
        <v>7270</v>
      </c>
    </row>
    <row r="8057" spans="1:1" x14ac:dyDescent="0.25">
      <c r="A8057" t="s">
        <v>7271</v>
      </c>
    </row>
    <row r="8058" spans="1:1" x14ac:dyDescent="0.25">
      <c r="A8058" t="s">
        <v>7272</v>
      </c>
    </row>
    <row r="8060" spans="1:1" x14ac:dyDescent="0.25">
      <c r="A8060" t="s">
        <v>6604</v>
      </c>
    </row>
    <row r="8062" spans="1:1" x14ac:dyDescent="0.25">
      <c r="A8062" t="s">
        <v>2120</v>
      </c>
    </row>
    <row r="8063" spans="1:1" x14ac:dyDescent="0.25">
      <c r="A8063" t="s">
        <v>7273</v>
      </c>
    </row>
    <row r="8064" spans="1:1" x14ac:dyDescent="0.25">
      <c r="A8064" t="s">
        <v>2755</v>
      </c>
    </row>
    <row r="8065" spans="1:1" x14ac:dyDescent="0.25">
      <c r="A8065" t="s">
        <v>7274</v>
      </c>
    </row>
    <row r="8066" spans="1:1" x14ac:dyDescent="0.25">
      <c r="A8066" t="s">
        <v>7275</v>
      </c>
    </row>
    <row r="8067" spans="1:1" x14ac:dyDescent="0.25">
      <c r="A8067" t="s">
        <v>7276</v>
      </c>
    </row>
    <row r="8068" spans="1:1" x14ac:dyDescent="0.25">
      <c r="A8068" t="s">
        <v>7277</v>
      </c>
    </row>
    <row r="8069" spans="1:1" x14ac:dyDescent="0.25">
      <c r="A8069" t="s">
        <v>7278</v>
      </c>
    </row>
    <row r="8070" spans="1:1" x14ac:dyDescent="0.25">
      <c r="A8070" t="s">
        <v>7279</v>
      </c>
    </row>
    <row r="8071" spans="1:1" x14ac:dyDescent="0.25">
      <c r="A8071" t="s">
        <v>7280</v>
      </c>
    </row>
    <row r="8072" spans="1:1" x14ac:dyDescent="0.25">
      <c r="A8072" t="s">
        <v>6617</v>
      </c>
    </row>
    <row r="8073" spans="1:1" x14ac:dyDescent="0.25">
      <c r="A8073" t="s">
        <v>7281</v>
      </c>
    </row>
    <row r="8074" spans="1:1" x14ac:dyDescent="0.25">
      <c r="A8074" t="s">
        <v>7282</v>
      </c>
    </row>
    <row r="8075" spans="1:1" x14ac:dyDescent="0.25">
      <c r="A8075" t="s">
        <v>7283</v>
      </c>
    </row>
    <row r="8076" spans="1:1" x14ac:dyDescent="0.25">
      <c r="A8076" t="s">
        <v>7284</v>
      </c>
    </row>
    <row r="8077" spans="1:1" x14ac:dyDescent="0.25">
      <c r="A8077" t="s">
        <v>7285</v>
      </c>
    </row>
    <row r="8078" spans="1:1" x14ac:dyDescent="0.25">
      <c r="A8078" t="s">
        <v>7286</v>
      </c>
    </row>
    <row r="8079" spans="1:1" x14ac:dyDescent="0.25">
      <c r="A8079" t="s">
        <v>7287</v>
      </c>
    </row>
    <row r="8080" spans="1:1" x14ac:dyDescent="0.25">
      <c r="A8080" t="s">
        <v>7288</v>
      </c>
    </row>
    <row r="8081" spans="1:2" x14ac:dyDescent="0.25">
      <c r="A8081" t="s">
        <v>7289</v>
      </c>
    </row>
    <row r="8082" spans="1:2" x14ac:dyDescent="0.25">
      <c r="A8082" t="s">
        <v>7290</v>
      </c>
    </row>
    <row r="8083" spans="1:2" x14ac:dyDescent="0.25">
      <c r="A8083" t="s">
        <v>6625</v>
      </c>
    </row>
    <row r="8084" spans="1:2" x14ac:dyDescent="0.25">
      <c r="A8084" t="s">
        <v>6626</v>
      </c>
      <c r="B8084" t="s">
        <v>6627</v>
      </c>
    </row>
    <row r="8085" spans="1:2" x14ac:dyDescent="0.25">
      <c r="A8085" t="s">
        <v>7291</v>
      </c>
    </row>
    <row r="8086" spans="1:2" x14ac:dyDescent="0.25">
      <c r="A8086" t="s">
        <v>7292</v>
      </c>
    </row>
    <row r="8088" spans="1:2" x14ac:dyDescent="0.25">
      <c r="A8088" t="s">
        <v>7293</v>
      </c>
    </row>
    <row r="8090" spans="1:2" x14ac:dyDescent="0.25">
      <c r="A8090" t="s">
        <v>7294</v>
      </c>
    </row>
    <row r="8092" spans="1:2" x14ac:dyDescent="0.25">
      <c r="A8092" t="s">
        <v>2755</v>
      </c>
    </row>
    <row r="8093" spans="1:2" x14ac:dyDescent="0.25">
      <c r="A8093" t="s">
        <v>7295</v>
      </c>
    </row>
    <row r="8094" spans="1:2" x14ac:dyDescent="0.25">
      <c r="A8094" t="s">
        <v>7296</v>
      </c>
    </row>
    <row r="8095" spans="1:2" x14ac:dyDescent="0.25">
      <c r="A8095" t="s">
        <v>7297</v>
      </c>
    </row>
    <row r="8096" spans="1:2" x14ac:dyDescent="0.25">
      <c r="A8096" t="s">
        <v>7298</v>
      </c>
    </row>
    <row r="8097" spans="1:3" x14ac:dyDescent="0.25">
      <c r="A8097" t="s">
        <v>7299</v>
      </c>
    </row>
    <row r="8098" spans="1:3" x14ac:dyDescent="0.25">
      <c r="A8098" t="s">
        <v>7300</v>
      </c>
    </row>
    <row r="8099" spans="1:3" x14ac:dyDescent="0.25">
      <c r="A8099" t="s">
        <v>7301</v>
      </c>
    </row>
    <row r="8100" spans="1:3" x14ac:dyDescent="0.25">
      <c r="A8100" t="s">
        <v>7302</v>
      </c>
    </row>
    <row r="8101" spans="1:3" x14ac:dyDescent="0.25">
      <c r="A8101" t="s">
        <v>7303</v>
      </c>
    </row>
    <row r="8102" spans="1:3" x14ac:dyDescent="0.25">
      <c r="A8102" t="s">
        <v>7304</v>
      </c>
    </row>
    <row r="8103" spans="1:3" x14ac:dyDescent="0.25">
      <c r="A8103" t="s">
        <v>7305</v>
      </c>
    </row>
    <row r="8104" spans="1:3" x14ac:dyDescent="0.25">
      <c r="A8104" t="s">
        <v>7306</v>
      </c>
      <c r="B8104" t="s">
        <v>7307</v>
      </c>
      <c r="C8104" t="s">
        <v>7308</v>
      </c>
    </row>
    <row r="8106" spans="1:3" x14ac:dyDescent="0.25">
      <c r="A8106" t="s">
        <v>7309</v>
      </c>
    </row>
    <row r="8108" spans="1:3" x14ac:dyDescent="0.25">
      <c r="A8108" t="s">
        <v>7310</v>
      </c>
    </row>
    <row r="8109" spans="1:3" x14ac:dyDescent="0.25">
      <c r="A8109" t="s">
        <v>7311</v>
      </c>
    </row>
    <row r="8110" spans="1:3" x14ac:dyDescent="0.25">
      <c r="A8110" t="s">
        <v>7312</v>
      </c>
    </row>
    <row r="8112" spans="1:3" x14ac:dyDescent="0.25">
      <c r="A8112" t="s">
        <v>7219</v>
      </c>
    </row>
    <row r="8114" spans="1:1" x14ac:dyDescent="0.25">
      <c r="A8114" t="s">
        <v>7220</v>
      </c>
    </row>
    <row r="8116" spans="1:1" x14ac:dyDescent="0.25">
      <c r="A8116" t="s">
        <v>7221</v>
      </c>
    </row>
    <row r="8118" spans="1:1" x14ac:dyDescent="0.25">
      <c r="A8118" t="s">
        <v>7222</v>
      </c>
    </row>
    <row r="8120" spans="1:1" x14ac:dyDescent="0.25">
      <c r="A8120" t="s">
        <v>7223</v>
      </c>
    </row>
    <row r="8122" spans="1:1" x14ac:dyDescent="0.25">
      <c r="A8122" t="s">
        <v>2043</v>
      </c>
    </row>
    <row r="8123" spans="1:1" x14ac:dyDescent="0.25">
      <c r="A8123" t="s">
        <v>7224</v>
      </c>
    </row>
    <row r="8124" spans="1:1" x14ac:dyDescent="0.25">
      <c r="A8124" t="s">
        <v>7225</v>
      </c>
    </row>
    <row r="8125" spans="1:1" x14ac:dyDescent="0.25">
      <c r="A8125" t="s">
        <v>7313</v>
      </c>
    </row>
    <row r="8126" spans="1:1" x14ac:dyDescent="0.25">
      <c r="A8126" t="s">
        <v>7227</v>
      </c>
    </row>
    <row r="8127" spans="1:1" x14ac:dyDescent="0.25">
      <c r="A8127" t="s">
        <v>7314</v>
      </c>
    </row>
    <row r="8128" spans="1:1" x14ac:dyDescent="0.25">
      <c r="A8128" t="s">
        <v>7229</v>
      </c>
    </row>
    <row r="8129" spans="1:1" x14ac:dyDescent="0.25">
      <c r="A8129" t="s">
        <v>2047</v>
      </c>
    </row>
    <row r="8130" spans="1:1" x14ac:dyDescent="0.25">
      <c r="A8130" t="s">
        <v>7230</v>
      </c>
    </row>
    <row r="8131" spans="1:1" x14ac:dyDescent="0.25">
      <c r="A8131" t="s">
        <v>7231</v>
      </c>
    </row>
    <row r="8132" spans="1:1" x14ac:dyDescent="0.25">
      <c r="A8132" t="s">
        <v>7232</v>
      </c>
    </row>
    <row r="8133" spans="1:1" x14ac:dyDescent="0.25">
      <c r="A8133" t="s">
        <v>7233</v>
      </c>
    </row>
    <row r="8134" spans="1:1" x14ac:dyDescent="0.25">
      <c r="A8134" t="s">
        <v>7315</v>
      </c>
    </row>
    <row r="8135" spans="1:1" x14ac:dyDescent="0.25">
      <c r="A8135" t="s">
        <v>7316</v>
      </c>
    </row>
    <row r="8137" spans="1:1" x14ac:dyDescent="0.25">
      <c r="A8137" t="s">
        <v>7317</v>
      </c>
    </row>
    <row r="8138" spans="1:1" x14ac:dyDescent="0.25">
      <c r="A8138" t="s">
        <v>7318</v>
      </c>
    </row>
    <row r="8139" spans="1:1" x14ac:dyDescent="0.25">
      <c r="A8139" t="s">
        <v>7319</v>
      </c>
    </row>
    <row r="8140" spans="1:1" x14ac:dyDescent="0.25">
      <c r="A8140" t="s">
        <v>7320</v>
      </c>
    </row>
    <row r="8141" spans="1:1" x14ac:dyDescent="0.25">
      <c r="A8141" t="s">
        <v>7321</v>
      </c>
    </row>
    <row r="8142" spans="1:1" x14ac:dyDescent="0.25">
      <c r="A8142" t="s">
        <v>7322</v>
      </c>
    </row>
    <row r="8143" spans="1:1" x14ac:dyDescent="0.25">
      <c r="A8143" t="s">
        <v>7323</v>
      </c>
    </row>
    <row r="8144" spans="1:1" x14ac:dyDescent="0.25">
      <c r="A8144" t="s">
        <v>7324</v>
      </c>
    </row>
    <row r="8145" spans="1:1" x14ac:dyDescent="0.25">
      <c r="A8145" t="s">
        <v>7325</v>
      </c>
    </row>
    <row r="8146" spans="1:1" x14ac:dyDescent="0.25">
      <c r="A8146" t="s">
        <v>7326</v>
      </c>
    </row>
    <row r="8147" spans="1:1" x14ac:dyDescent="0.25">
      <c r="A8147" t="s">
        <v>7327</v>
      </c>
    </row>
    <row r="8148" spans="1:1" x14ac:dyDescent="0.25">
      <c r="A8148" t="s">
        <v>7328</v>
      </c>
    </row>
    <row r="8149" spans="1:1" x14ac:dyDescent="0.25">
      <c r="A8149" t="s">
        <v>7329</v>
      </c>
    </row>
    <row r="8150" spans="1:1" x14ac:dyDescent="0.25">
      <c r="A8150" t="s">
        <v>7330</v>
      </c>
    </row>
    <row r="8151" spans="1:1" x14ac:dyDescent="0.25">
      <c r="A8151" t="s">
        <v>7331</v>
      </c>
    </row>
    <row r="8152" spans="1:1" x14ac:dyDescent="0.25">
      <c r="A8152" t="s">
        <v>7332</v>
      </c>
    </row>
    <row r="8153" spans="1:1" x14ac:dyDescent="0.25">
      <c r="A8153" t="s">
        <v>7333</v>
      </c>
    </row>
    <row r="8154" spans="1:1" x14ac:dyDescent="0.25">
      <c r="A8154" t="s">
        <v>7334</v>
      </c>
    </row>
    <row r="8155" spans="1:1" x14ac:dyDescent="0.25">
      <c r="A8155" t="s">
        <v>7335</v>
      </c>
    </row>
    <row r="8156" spans="1:1" x14ac:dyDescent="0.25">
      <c r="A8156" t="s">
        <v>7336</v>
      </c>
    </row>
    <row r="8157" spans="1:1" x14ac:dyDescent="0.25">
      <c r="A8157" t="s">
        <v>7337</v>
      </c>
    </row>
    <row r="8158" spans="1:1" x14ac:dyDescent="0.25">
      <c r="A8158" t="s">
        <v>7338</v>
      </c>
    </row>
    <row r="8159" spans="1:1" x14ac:dyDescent="0.25">
      <c r="A8159" t="s">
        <v>7339</v>
      </c>
    </row>
    <row r="8160" spans="1:1" x14ac:dyDescent="0.25">
      <c r="A8160" t="s">
        <v>7340</v>
      </c>
    </row>
    <row r="8161" spans="1:1" x14ac:dyDescent="0.25">
      <c r="A8161" t="s">
        <v>7341</v>
      </c>
    </row>
    <row r="8162" spans="1:1" x14ac:dyDescent="0.25">
      <c r="A8162" t="s">
        <v>7342</v>
      </c>
    </row>
    <row r="8163" spans="1:1" x14ac:dyDescent="0.25">
      <c r="A8163" t="s">
        <v>7343</v>
      </c>
    </row>
    <row r="8165" spans="1:1" x14ac:dyDescent="0.25">
      <c r="A8165" t="s">
        <v>7344</v>
      </c>
    </row>
    <row r="8167" spans="1:1" x14ac:dyDescent="0.25">
      <c r="A8167" t="s">
        <v>7345</v>
      </c>
    </row>
    <row r="8169" spans="1:1" x14ac:dyDescent="0.25">
      <c r="A8169" t="s">
        <v>7346</v>
      </c>
    </row>
    <row r="8171" spans="1:1" x14ac:dyDescent="0.25">
      <c r="A8171" t="s">
        <v>7344</v>
      </c>
    </row>
    <row r="8173" spans="1:1" x14ac:dyDescent="0.25">
      <c r="A8173" t="s">
        <v>7345</v>
      </c>
    </row>
    <row r="8175" spans="1:1" x14ac:dyDescent="0.25">
      <c r="A8175" t="s">
        <v>7347</v>
      </c>
    </row>
    <row r="8176" spans="1:1" x14ac:dyDescent="0.25">
      <c r="A8176" t="s">
        <v>7348</v>
      </c>
    </row>
    <row r="8177" spans="1:1" x14ac:dyDescent="0.25">
      <c r="A8177" t="s">
        <v>7349</v>
      </c>
    </row>
    <row r="8179" spans="1:1" x14ac:dyDescent="0.25">
      <c r="A8179" t="s">
        <v>7350</v>
      </c>
    </row>
    <row r="8180" spans="1:1" x14ac:dyDescent="0.25">
      <c r="A8180" t="s">
        <v>7351</v>
      </c>
    </row>
    <row r="8181" spans="1:1" x14ac:dyDescent="0.25">
      <c r="A8181" t="s">
        <v>7352</v>
      </c>
    </row>
    <row r="8182" spans="1:1" x14ac:dyDescent="0.25">
      <c r="A8182" t="s">
        <v>7353</v>
      </c>
    </row>
    <row r="8183" spans="1:1" x14ac:dyDescent="0.25">
      <c r="A8183" t="s">
        <v>7354</v>
      </c>
    </row>
    <row r="8184" spans="1:1" x14ac:dyDescent="0.25">
      <c r="A8184" t="s">
        <v>7355</v>
      </c>
    </row>
    <row r="8185" spans="1:1" x14ac:dyDescent="0.25">
      <c r="A8185" t="s">
        <v>7356</v>
      </c>
    </row>
    <row r="8186" spans="1:1" x14ac:dyDescent="0.25">
      <c r="A8186" t="s">
        <v>7357</v>
      </c>
    </row>
    <row r="8187" spans="1:1" x14ac:dyDescent="0.25">
      <c r="A8187" t="s">
        <v>7358</v>
      </c>
    </row>
    <row r="8188" spans="1:1" x14ac:dyDescent="0.25">
      <c r="A8188" t="s">
        <v>7359</v>
      </c>
    </row>
    <row r="8189" spans="1:1" x14ac:dyDescent="0.25">
      <c r="A8189" t="s">
        <v>7360</v>
      </c>
    </row>
    <row r="8190" spans="1:1" x14ac:dyDescent="0.25">
      <c r="A8190" t="s">
        <v>7361</v>
      </c>
    </row>
    <row r="8191" spans="1:1" x14ac:dyDescent="0.25">
      <c r="A8191" t="s">
        <v>7362</v>
      </c>
    </row>
    <row r="8192" spans="1:1" x14ac:dyDescent="0.25">
      <c r="A8192" t="s">
        <v>7363</v>
      </c>
    </row>
    <row r="8193" spans="1:1" x14ac:dyDescent="0.25">
      <c r="A8193" t="s">
        <v>7364</v>
      </c>
    </row>
    <row r="8194" spans="1:1" x14ac:dyDescent="0.25">
      <c r="A8194" t="s">
        <v>7365</v>
      </c>
    </row>
    <row r="8195" spans="1:1" x14ac:dyDescent="0.25">
      <c r="A8195" t="s">
        <v>7366</v>
      </c>
    </row>
    <row r="8196" spans="1:1" x14ac:dyDescent="0.25">
      <c r="A8196" t="s">
        <v>7367</v>
      </c>
    </row>
    <row r="8197" spans="1:1" x14ac:dyDescent="0.25">
      <c r="A8197" t="s">
        <v>7368</v>
      </c>
    </row>
    <row r="8198" spans="1:1" x14ac:dyDescent="0.25">
      <c r="A8198" t="s">
        <v>7369</v>
      </c>
    </row>
    <row r="8199" spans="1:1" x14ac:dyDescent="0.25">
      <c r="A8199" t="s">
        <v>7370</v>
      </c>
    </row>
    <row r="8200" spans="1:1" x14ac:dyDescent="0.25">
      <c r="A8200" t="s">
        <v>7371</v>
      </c>
    </row>
    <row r="8201" spans="1:1" x14ac:dyDescent="0.25">
      <c r="A8201" t="s">
        <v>7372</v>
      </c>
    </row>
    <row r="8202" spans="1:1" x14ac:dyDescent="0.25">
      <c r="A8202" t="s">
        <v>7373</v>
      </c>
    </row>
    <row r="8203" spans="1:1" x14ac:dyDescent="0.25">
      <c r="A8203" t="s">
        <v>7374</v>
      </c>
    </row>
    <row r="8204" spans="1:1" x14ac:dyDescent="0.25">
      <c r="A8204" t="s">
        <v>7375</v>
      </c>
    </row>
    <row r="8205" spans="1:1" x14ac:dyDescent="0.25">
      <c r="A8205" t="s">
        <v>7376</v>
      </c>
    </row>
    <row r="8206" spans="1:1" x14ac:dyDescent="0.25">
      <c r="A8206" t="s">
        <v>7377</v>
      </c>
    </row>
    <row r="8207" spans="1:1" x14ac:dyDescent="0.25">
      <c r="A8207" t="s">
        <v>7378</v>
      </c>
    </row>
    <row r="8208" spans="1:1" x14ac:dyDescent="0.25">
      <c r="A8208" t="s">
        <v>7379</v>
      </c>
    </row>
    <row r="8209" spans="1:1" x14ac:dyDescent="0.25">
      <c r="A8209" t="s">
        <v>7380</v>
      </c>
    </row>
    <row r="8210" spans="1:1" x14ac:dyDescent="0.25">
      <c r="A8210" t="s">
        <v>7381</v>
      </c>
    </row>
    <row r="8211" spans="1:1" x14ac:dyDescent="0.25">
      <c r="A8211" t="s">
        <v>7382</v>
      </c>
    </row>
    <row r="8213" spans="1:1" x14ac:dyDescent="0.25">
      <c r="A8213" t="s">
        <v>7383</v>
      </c>
    </row>
    <row r="8214" spans="1:1" x14ac:dyDescent="0.25">
      <c r="A8214" t="s">
        <v>7384</v>
      </c>
    </row>
    <row r="8215" spans="1:1" x14ac:dyDescent="0.25">
      <c r="A8215" t="s">
        <v>7385</v>
      </c>
    </row>
    <row r="8216" spans="1:1" x14ac:dyDescent="0.25">
      <c r="A8216" t="s">
        <v>7386</v>
      </c>
    </row>
    <row r="8217" spans="1:1" x14ac:dyDescent="0.25">
      <c r="A8217" t="s">
        <v>7387</v>
      </c>
    </row>
    <row r="8218" spans="1:1" x14ac:dyDescent="0.25">
      <c r="A8218" t="s">
        <v>7388</v>
      </c>
    </row>
    <row r="8219" spans="1:1" x14ac:dyDescent="0.25">
      <c r="A8219" t="s">
        <v>7389</v>
      </c>
    </row>
    <row r="8220" spans="1:1" x14ac:dyDescent="0.25">
      <c r="A8220" t="s">
        <v>7390</v>
      </c>
    </row>
    <row r="8221" spans="1:1" x14ac:dyDescent="0.25">
      <c r="A8221" t="s">
        <v>7391</v>
      </c>
    </row>
    <row r="8222" spans="1:1" x14ac:dyDescent="0.25">
      <c r="A8222" t="s">
        <v>7392</v>
      </c>
    </row>
    <row r="8223" spans="1:1" x14ac:dyDescent="0.25">
      <c r="A8223" t="s">
        <v>7393</v>
      </c>
    </row>
    <row r="8224" spans="1:1" x14ac:dyDescent="0.25">
      <c r="A8224" t="s">
        <v>7394</v>
      </c>
    </row>
    <row r="8225" spans="1:1" x14ac:dyDescent="0.25">
      <c r="A8225" t="s">
        <v>7395</v>
      </c>
    </row>
    <row r="8226" spans="1:1" x14ac:dyDescent="0.25">
      <c r="A8226" t="s">
        <v>2810</v>
      </c>
    </row>
    <row r="8227" spans="1:1" x14ac:dyDescent="0.25">
      <c r="A8227" t="s">
        <v>7396</v>
      </c>
    </row>
    <row r="8229" spans="1:1" x14ac:dyDescent="0.25">
      <c r="A8229" t="s">
        <v>7397</v>
      </c>
    </row>
    <row r="8230" spans="1:1" x14ac:dyDescent="0.25">
      <c r="A8230" t="s">
        <v>7398</v>
      </c>
    </row>
    <row r="8231" spans="1:1" x14ac:dyDescent="0.25">
      <c r="A8231" t="s">
        <v>7399</v>
      </c>
    </row>
    <row r="8232" spans="1:1" x14ac:dyDescent="0.25">
      <c r="A8232" t="s">
        <v>7400</v>
      </c>
    </row>
    <row r="8233" spans="1:1" x14ac:dyDescent="0.25">
      <c r="A8233" t="s">
        <v>7401</v>
      </c>
    </row>
    <row r="8234" spans="1:1" x14ac:dyDescent="0.25">
      <c r="A8234" t="s">
        <v>7402</v>
      </c>
    </row>
    <row r="8235" spans="1:1" x14ac:dyDescent="0.25">
      <c r="A8235" t="s">
        <v>7403</v>
      </c>
    </row>
    <row r="8236" spans="1:1" x14ac:dyDescent="0.25">
      <c r="A8236" t="s">
        <v>7404</v>
      </c>
    </row>
    <row r="8237" spans="1:1" x14ac:dyDescent="0.25">
      <c r="A8237" t="s">
        <v>7405</v>
      </c>
    </row>
    <row r="8238" spans="1:1" x14ac:dyDescent="0.25">
      <c r="A8238" t="s">
        <v>7406</v>
      </c>
    </row>
    <row r="8239" spans="1:1" x14ac:dyDescent="0.25">
      <c r="A8239" t="s">
        <v>7407</v>
      </c>
    </row>
    <row r="8240" spans="1:1" x14ac:dyDescent="0.25">
      <c r="A8240" t="s">
        <v>7408</v>
      </c>
    </row>
    <row r="8241" spans="1:1" x14ac:dyDescent="0.25">
      <c r="A8241" t="s">
        <v>7409</v>
      </c>
    </row>
    <row r="8242" spans="1:1" x14ac:dyDescent="0.25">
      <c r="A8242" t="s">
        <v>7410</v>
      </c>
    </row>
    <row r="8243" spans="1:1" x14ac:dyDescent="0.25">
      <c r="A8243" t="s">
        <v>7411</v>
      </c>
    </row>
    <row r="8244" spans="1:1" x14ac:dyDescent="0.25">
      <c r="A8244" t="s">
        <v>7412</v>
      </c>
    </row>
    <row r="8245" spans="1:1" x14ac:dyDescent="0.25">
      <c r="A8245" t="s">
        <v>7413</v>
      </c>
    </row>
    <row r="8246" spans="1:1" x14ac:dyDescent="0.25">
      <c r="A8246" t="s">
        <v>7414</v>
      </c>
    </row>
    <row r="8247" spans="1:1" x14ac:dyDescent="0.25">
      <c r="A8247" t="s">
        <v>7415</v>
      </c>
    </row>
    <row r="8248" spans="1:1" x14ac:dyDescent="0.25">
      <c r="A8248" t="s">
        <v>7416</v>
      </c>
    </row>
    <row r="8249" spans="1:1" x14ac:dyDescent="0.25">
      <c r="A8249" t="s">
        <v>7417</v>
      </c>
    </row>
    <row r="8250" spans="1:1" x14ac:dyDescent="0.25">
      <c r="A8250" t="s">
        <v>7418</v>
      </c>
    </row>
    <row r="8251" spans="1:1" x14ac:dyDescent="0.25">
      <c r="A8251" t="s">
        <v>7419</v>
      </c>
    </row>
    <row r="8252" spans="1:1" x14ac:dyDescent="0.25">
      <c r="A8252" t="s">
        <v>7420</v>
      </c>
    </row>
    <row r="8253" spans="1:1" x14ac:dyDescent="0.25">
      <c r="A8253" t="s">
        <v>7421</v>
      </c>
    </row>
    <row r="8254" spans="1:1" x14ac:dyDescent="0.25">
      <c r="A8254" t="s">
        <v>7422</v>
      </c>
    </row>
    <row r="8255" spans="1:1" x14ac:dyDescent="0.25">
      <c r="A8255" t="s">
        <v>7423</v>
      </c>
    </row>
    <row r="8256" spans="1:1" x14ac:dyDescent="0.25">
      <c r="A8256" t="s">
        <v>7424</v>
      </c>
    </row>
    <row r="8257" spans="1:1" x14ac:dyDescent="0.25">
      <c r="A8257" t="s">
        <v>7425</v>
      </c>
    </row>
    <row r="8258" spans="1:1" x14ac:dyDescent="0.25">
      <c r="A8258" t="s">
        <v>7426</v>
      </c>
    </row>
    <row r="8259" spans="1:1" x14ac:dyDescent="0.25">
      <c r="A8259" t="s">
        <v>7427</v>
      </c>
    </row>
    <row r="8260" spans="1:1" x14ac:dyDescent="0.25">
      <c r="A8260" t="s">
        <v>7428</v>
      </c>
    </row>
    <row r="8261" spans="1:1" x14ac:dyDescent="0.25">
      <c r="A8261" t="s">
        <v>3270</v>
      </c>
    </row>
    <row r="8262" spans="1:1" x14ac:dyDescent="0.25">
      <c r="A8262" t="s">
        <v>7429</v>
      </c>
    </row>
    <row r="8264" spans="1:1" x14ac:dyDescent="0.25">
      <c r="A8264" t="s">
        <v>7430</v>
      </c>
    </row>
    <row r="8265" spans="1:1" x14ac:dyDescent="0.25">
      <c r="A8265" t="s">
        <v>7431</v>
      </c>
    </row>
    <row r="8266" spans="1:1" x14ac:dyDescent="0.25">
      <c r="A8266" t="s">
        <v>7432</v>
      </c>
    </row>
    <row r="8267" spans="1:1" x14ac:dyDescent="0.25">
      <c r="A8267" t="s">
        <v>2319</v>
      </c>
    </row>
    <row r="8268" spans="1:1" x14ac:dyDescent="0.25">
      <c r="A8268" t="s">
        <v>7433</v>
      </c>
    </row>
    <row r="8270" spans="1:1" x14ac:dyDescent="0.25">
      <c r="A8270" t="s">
        <v>7434</v>
      </c>
    </row>
    <row r="8271" spans="1:1" x14ac:dyDescent="0.25">
      <c r="A8271" t="s">
        <v>7435</v>
      </c>
    </row>
    <row r="8272" spans="1:1" x14ac:dyDescent="0.25">
      <c r="A8272" t="s">
        <v>7436</v>
      </c>
    </row>
    <row r="8274" spans="1:1" x14ac:dyDescent="0.25">
      <c r="A8274" t="s">
        <v>7437</v>
      </c>
    </row>
    <row r="8276" spans="1:1" x14ac:dyDescent="0.25">
      <c r="A8276" t="s">
        <v>7438</v>
      </c>
    </row>
    <row r="8277" spans="1:1" x14ac:dyDescent="0.25">
      <c r="A8277" t="s">
        <v>7439</v>
      </c>
    </row>
    <row r="8278" spans="1:1" x14ac:dyDescent="0.25">
      <c r="A8278" t="s">
        <v>7440</v>
      </c>
    </row>
    <row r="8279" spans="1:1" x14ac:dyDescent="0.25">
      <c r="A8279" t="s">
        <v>7441</v>
      </c>
    </row>
    <row r="8280" spans="1:1" x14ac:dyDescent="0.25">
      <c r="A8280" t="s">
        <v>7442</v>
      </c>
    </row>
    <row r="8281" spans="1:1" x14ac:dyDescent="0.25">
      <c r="A8281" t="s">
        <v>7443</v>
      </c>
    </row>
    <row r="8282" spans="1:1" x14ac:dyDescent="0.25">
      <c r="A8282" t="s">
        <v>7444</v>
      </c>
    </row>
    <row r="8283" spans="1:1" x14ac:dyDescent="0.25">
      <c r="A8283" t="s">
        <v>7445</v>
      </c>
    </row>
    <row r="8284" spans="1:1" x14ac:dyDescent="0.25">
      <c r="A8284" t="s">
        <v>7446</v>
      </c>
    </row>
    <row r="8286" spans="1:1" x14ac:dyDescent="0.25">
      <c r="A8286" t="s">
        <v>7447</v>
      </c>
    </row>
    <row r="8287" spans="1:1" x14ac:dyDescent="0.25">
      <c r="A8287" t="s">
        <v>7448</v>
      </c>
    </row>
    <row r="8288" spans="1:1" x14ac:dyDescent="0.25">
      <c r="A8288" t="s">
        <v>7449</v>
      </c>
    </row>
    <row r="8289" spans="1:1" x14ac:dyDescent="0.25">
      <c r="A8289" t="s">
        <v>7450</v>
      </c>
    </row>
    <row r="8290" spans="1:1" x14ac:dyDescent="0.25">
      <c r="A8290" t="s">
        <v>7451</v>
      </c>
    </row>
    <row r="8291" spans="1:1" x14ac:dyDescent="0.25">
      <c r="A8291" t="s">
        <v>7452</v>
      </c>
    </row>
    <row r="8292" spans="1:1" x14ac:dyDescent="0.25">
      <c r="A8292" t="s">
        <v>7453</v>
      </c>
    </row>
    <row r="8293" spans="1:1" x14ac:dyDescent="0.25">
      <c r="A8293" t="s">
        <v>7454</v>
      </c>
    </row>
    <row r="8294" spans="1:1" x14ac:dyDescent="0.25">
      <c r="A8294" t="s">
        <v>7455</v>
      </c>
    </row>
    <row r="8295" spans="1:1" x14ac:dyDescent="0.25">
      <c r="A8295" t="s">
        <v>7456</v>
      </c>
    </row>
    <row r="8296" spans="1:1" x14ac:dyDescent="0.25">
      <c r="A8296" t="s">
        <v>7457</v>
      </c>
    </row>
    <row r="8298" spans="1:1" x14ac:dyDescent="0.25">
      <c r="A8298" t="s">
        <v>7458</v>
      </c>
    </row>
    <row r="8299" spans="1:1" x14ac:dyDescent="0.25">
      <c r="A8299" t="s">
        <v>7459</v>
      </c>
    </row>
    <row r="8301" spans="1:1" x14ac:dyDescent="0.25">
      <c r="A8301" t="s">
        <v>2491</v>
      </c>
    </row>
    <row r="8303" spans="1:1" x14ac:dyDescent="0.25">
      <c r="A8303" t="s">
        <v>7460</v>
      </c>
    </row>
    <row r="8305" spans="1:3" x14ac:dyDescent="0.25">
      <c r="A8305" t="s">
        <v>1957</v>
      </c>
    </row>
    <row r="8306" spans="1:3" x14ac:dyDescent="0.25">
      <c r="A8306" t="s">
        <v>7461</v>
      </c>
      <c r="B8306" t="s">
        <v>7462</v>
      </c>
      <c r="C8306" t="s">
        <v>7463</v>
      </c>
    </row>
    <row r="8307" spans="1:3" x14ac:dyDescent="0.25">
      <c r="A8307" t="s">
        <v>7464</v>
      </c>
    </row>
    <row r="8308" spans="1:3" x14ac:dyDescent="0.25">
      <c r="A8308" t="s">
        <v>7465</v>
      </c>
    </row>
    <row r="8310" spans="1:3" x14ac:dyDescent="0.25">
      <c r="A8310" t="s">
        <v>5929</v>
      </c>
    </row>
    <row r="8311" spans="1:3" x14ac:dyDescent="0.25">
      <c r="A8311" t="s">
        <v>7466</v>
      </c>
    </row>
    <row r="8312" spans="1:3" x14ac:dyDescent="0.25">
      <c r="A8312" t="s">
        <v>7467</v>
      </c>
    </row>
    <row r="8313" spans="1:3" x14ac:dyDescent="0.25">
      <c r="A8313" t="s">
        <v>7468</v>
      </c>
    </row>
    <row r="8314" spans="1:3" x14ac:dyDescent="0.25">
      <c r="A8314" t="s">
        <v>7469</v>
      </c>
    </row>
    <row r="8315" spans="1:3" x14ac:dyDescent="0.25">
      <c r="A8315" t="s">
        <v>7470</v>
      </c>
    </row>
    <row r="8318" spans="1:3" x14ac:dyDescent="0.25">
      <c r="A8318" t="s">
        <v>7471</v>
      </c>
    </row>
    <row r="8319" spans="1:3" x14ac:dyDescent="0.25">
      <c r="A8319" t="s">
        <v>7472</v>
      </c>
    </row>
    <row r="8320" spans="1:3" x14ac:dyDescent="0.25">
      <c r="A8320" t="s">
        <v>7473</v>
      </c>
    </row>
    <row r="8321" spans="1:1" x14ac:dyDescent="0.25">
      <c r="A8321" t="s">
        <v>7474</v>
      </c>
    </row>
    <row r="8322" spans="1:1" x14ac:dyDescent="0.25">
      <c r="A8322" t="s">
        <v>7475</v>
      </c>
    </row>
    <row r="8323" spans="1:1" x14ac:dyDescent="0.25">
      <c r="A8323" t="s">
        <v>7476</v>
      </c>
    </row>
    <row r="8326" spans="1:1" x14ac:dyDescent="0.25">
      <c r="A8326" t="s">
        <v>5965</v>
      </c>
    </row>
    <row r="8327" spans="1:1" x14ac:dyDescent="0.25">
      <c r="A8327" t="s">
        <v>7477</v>
      </c>
    </row>
    <row r="8328" spans="1:1" x14ac:dyDescent="0.25">
      <c r="A8328" t="s">
        <v>7478</v>
      </c>
    </row>
    <row r="8329" spans="1:1" x14ac:dyDescent="0.25">
      <c r="A8329" t="s">
        <v>7479</v>
      </c>
    </row>
    <row r="8330" spans="1:1" x14ac:dyDescent="0.25">
      <c r="A8330" t="s">
        <v>7480</v>
      </c>
    </row>
    <row r="8331" spans="1:1" x14ac:dyDescent="0.25">
      <c r="A8331" t="s">
        <v>7481</v>
      </c>
    </row>
    <row r="8334" spans="1:1" x14ac:dyDescent="0.25">
      <c r="A8334" t="s">
        <v>5971</v>
      </c>
    </row>
    <row r="8336" spans="1:1" x14ac:dyDescent="0.25">
      <c r="A8336" t="s">
        <v>5972</v>
      </c>
    </row>
    <row r="8337" spans="1:1" x14ac:dyDescent="0.25">
      <c r="A8337" t="s">
        <v>5973</v>
      </c>
    </row>
    <row r="8338" spans="1:1" x14ac:dyDescent="0.25">
      <c r="A8338" t="s">
        <v>5974</v>
      </c>
    </row>
    <row r="8339" spans="1:1" x14ac:dyDescent="0.25">
      <c r="A8339" t="s">
        <v>7482</v>
      </c>
    </row>
    <row r="8340" spans="1:1" x14ac:dyDescent="0.25">
      <c r="A8340" t="s">
        <v>7483</v>
      </c>
    </row>
    <row r="8342" spans="1:1" x14ac:dyDescent="0.25">
      <c r="A8342" t="s">
        <v>7484</v>
      </c>
    </row>
    <row r="8345" spans="1:1" x14ac:dyDescent="0.25">
      <c r="A8345" t="s">
        <v>7485</v>
      </c>
    </row>
    <row r="8347" spans="1:1" x14ac:dyDescent="0.25">
      <c r="A8347" t="s">
        <v>7486</v>
      </c>
    </row>
    <row r="8349" spans="1:1" x14ac:dyDescent="0.25">
      <c r="A8349" t="s">
        <v>7487</v>
      </c>
    </row>
    <row r="8351" spans="1:1" x14ac:dyDescent="0.25">
      <c r="A8351" t="s">
        <v>7488</v>
      </c>
    </row>
    <row r="8352" spans="1:1" x14ac:dyDescent="0.25">
      <c r="A8352" t="s">
        <v>7489</v>
      </c>
    </row>
    <row r="8353" spans="1:1" x14ac:dyDescent="0.25">
      <c r="A8353" t="s">
        <v>7490</v>
      </c>
    </row>
    <row r="8354" spans="1:1" x14ac:dyDescent="0.25">
      <c r="A8354" t="s">
        <v>7491</v>
      </c>
    </row>
    <row r="8355" spans="1:1" x14ac:dyDescent="0.25">
      <c r="A8355" t="s">
        <v>7492</v>
      </c>
    </row>
    <row r="8356" spans="1:1" x14ac:dyDescent="0.25">
      <c r="A8356" t="s">
        <v>7493</v>
      </c>
    </row>
    <row r="8357" spans="1:1" x14ac:dyDescent="0.25">
      <c r="A8357" t="s">
        <v>7494</v>
      </c>
    </row>
    <row r="8358" spans="1:1" x14ac:dyDescent="0.25">
      <c r="A8358" t="s">
        <v>7495</v>
      </c>
    </row>
    <row r="8360" spans="1:1" x14ac:dyDescent="0.25">
      <c r="A8360" t="s">
        <v>7496</v>
      </c>
    </row>
    <row r="8362" spans="1:1" x14ac:dyDescent="0.25">
      <c r="A8362" t="s">
        <v>7497</v>
      </c>
    </row>
    <row r="8363" spans="1:1" x14ac:dyDescent="0.25">
      <c r="A8363" t="s">
        <v>7498</v>
      </c>
    </row>
    <row r="8364" spans="1:1" x14ac:dyDescent="0.25">
      <c r="A8364" t="s">
        <v>3673</v>
      </c>
    </row>
    <row r="8365" spans="1:1" x14ac:dyDescent="0.25">
      <c r="A8365" t="s">
        <v>7499</v>
      </c>
    </row>
    <row r="8366" spans="1:1" x14ac:dyDescent="0.25">
      <c r="A8366" t="s">
        <v>7500</v>
      </c>
    </row>
    <row r="8367" spans="1:1" x14ac:dyDescent="0.25">
      <c r="A8367" t="s">
        <v>7501</v>
      </c>
    </row>
    <row r="8368" spans="1:1" x14ac:dyDescent="0.25">
      <c r="A8368" t="s">
        <v>7502</v>
      </c>
    </row>
    <row r="8369" spans="1:2" x14ac:dyDescent="0.25">
      <c r="A8369" t="s">
        <v>7503</v>
      </c>
    </row>
    <row r="8370" spans="1:2" x14ac:dyDescent="0.25">
      <c r="A8370" t="s">
        <v>7504</v>
      </c>
    </row>
    <row r="8371" spans="1:2" x14ac:dyDescent="0.25">
      <c r="A8371" t="s">
        <v>7505</v>
      </c>
    </row>
    <row r="8372" spans="1:2" x14ac:dyDescent="0.25">
      <c r="A8372" t="s">
        <v>7506</v>
      </c>
    </row>
    <row r="8373" spans="1:2" x14ac:dyDescent="0.25">
      <c r="A8373" t="s">
        <v>7507</v>
      </c>
    </row>
    <row r="8374" spans="1:2" x14ac:dyDescent="0.25">
      <c r="A8374" t="s">
        <v>7508</v>
      </c>
    </row>
    <row r="8375" spans="1:2" x14ac:dyDescent="0.25">
      <c r="A8375" t="s">
        <v>7509</v>
      </c>
    </row>
    <row r="8376" spans="1:2" x14ac:dyDescent="0.25">
      <c r="A8376" t="s">
        <v>3846</v>
      </c>
    </row>
    <row r="8377" spans="1:2" x14ac:dyDescent="0.25">
      <c r="A8377" t="s">
        <v>7510</v>
      </c>
      <c r="B8377" t="s">
        <v>7511</v>
      </c>
    </row>
    <row r="8379" spans="1:2" x14ac:dyDescent="0.25">
      <c r="A8379" t="s">
        <v>7512</v>
      </c>
    </row>
    <row r="8380" spans="1:2" x14ac:dyDescent="0.25">
      <c r="A8380" t="s">
        <v>7513</v>
      </c>
    </row>
    <row r="8381" spans="1:2" x14ac:dyDescent="0.25">
      <c r="A8381" t="s">
        <v>7514</v>
      </c>
    </row>
    <row r="8382" spans="1:2" x14ac:dyDescent="0.25">
      <c r="A8382" t="s">
        <v>7515</v>
      </c>
    </row>
    <row r="8383" spans="1:2" x14ac:dyDescent="0.25">
      <c r="A8383" t="s">
        <v>7516</v>
      </c>
    </row>
    <row r="8384" spans="1:2" x14ac:dyDescent="0.25">
      <c r="A8384" t="s">
        <v>7517</v>
      </c>
    </row>
    <row r="8385" spans="1:1" x14ac:dyDescent="0.25">
      <c r="A8385" t="s">
        <v>7518</v>
      </c>
    </row>
    <row r="8386" spans="1:1" x14ac:dyDescent="0.25">
      <c r="A8386" t="s">
        <v>7519</v>
      </c>
    </row>
    <row r="8387" spans="1:1" x14ac:dyDescent="0.25">
      <c r="A8387" t="s">
        <v>7520</v>
      </c>
    </row>
    <row r="8388" spans="1:1" x14ac:dyDescent="0.25">
      <c r="A8388" t="s">
        <v>5352</v>
      </c>
    </row>
    <row r="8391" spans="1:1" x14ac:dyDescent="0.25">
      <c r="A8391" t="s">
        <v>7521</v>
      </c>
    </row>
    <row r="8393" spans="1:1" x14ac:dyDescent="0.25">
      <c r="A8393" t="s">
        <v>7522</v>
      </c>
    </row>
    <row r="8395" spans="1:1" x14ac:dyDescent="0.25">
      <c r="A8395" t="s">
        <v>7523</v>
      </c>
    </row>
    <row r="8396" spans="1:1" x14ac:dyDescent="0.25">
      <c r="A8396" t="s">
        <v>7524</v>
      </c>
    </row>
    <row r="8397" spans="1:1" x14ac:dyDescent="0.25">
      <c r="A8397" t="s">
        <v>7525</v>
      </c>
    </row>
    <row r="8399" spans="1:1" x14ac:dyDescent="0.25">
      <c r="A8399" t="s">
        <v>7526</v>
      </c>
    </row>
    <row r="8401" spans="1:1" x14ac:dyDescent="0.25">
      <c r="A8401" t="s">
        <v>7527</v>
      </c>
    </row>
    <row r="8403" spans="1:1" x14ac:dyDescent="0.25">
      <c r="A8403" t="s">
        <v>7528</v>
      </c>
    </row>
    <row r="8405" spans="1:1" x14ac:dyDescent="0.25">
      <c r="A8405" t="s">
        <v>7529</v>
      </c>
    </row>
    <row r="8407" spans="1:1" x14ac:dyDescent="0.25">
      <c r="A8407" t="s">
        <v>7530</v>
      </c>
    </row>
    <row r="8409" spans="1:1" x14ac:dyDescent="0.25">
      <c r="A8409" t="s">
        <v>7531</v>
      </c>
    </row>
    <row r="8411" spans="1:1" x14ac:dyDescent="0.25">
      <c r="A8411" t="s">
        <v>1957</v>
      </c>
    </row>
    <row r="8412" spans="1:1" x14ac:dyDescent="0.25">
      <c r="A8412" t="s">
        <v>7532</v>
      </c>
    </row>
    <row r="8413" spans="1:1" x14ac:dyDescent="0.25">
      <c r="A8413" t="s">
        <v>7533</v>
      </c>
    </row>
    <row r="8414" spans="1:1" x14ac:dyDescent="0.25">
      <c r="A8414" t="s">
        <v>7534</v>
      </c>
    </row>
    <row r="8415" spans="1:1" x14ac:dyDescent="0.25">
      <c r="A8415" t="s">
        <v>7535</v>
      </c>
    </row>
    <row r="8416" spans="1:1" x14ac:dyDescent="0.25">
      <c r="A8416" t="s">
        <v>7536</v>
      </c>
    </row>
    <row r="8417" spans="1:1" x14ac:dyDescent="0.25">
      <c r="A8417" t="s">
        <v>7537</v>
      </c>
    </row>
    <row r="8418" spans="1:1" x14ac:dyDescent="0.25">
      <c r="A8418" t="s">
        <v>7538</v>
      </c>
    </row>
    <row r="8419" spans="1:1" x14ac:dyDescent="0.25">
      <c r="A8419" t="s">
        <v>7539</v>
      </c>
    </row>
    <row r="8420" spans="1:1" x14ac:dyDescent="0.25">
      <c r="A8420" t="s">
        <v>7540</v>
      </c>
    </row>
    <row r="8421" spans="1:1" x14ac:dyDescent="0.25">
      <c r="A8421" t="s">
        <v>7541</v>
      </c>
    </row>
    <row r="8422" spans="1:1" x14ac:dyDescent="0.25">
      <c r="A8422" t="s">
        <v>7542</v>
      </c>
    </row>
    <row r="8423" spans="1:1" x14ac:dyDescent="0.25">
      <c r="A8423" t="s">
        <v>7543</v>
      </c>
    </row>
    <row r="8424" spans="1:1" x14ac:dyDescent="0.25">
      <c r="A8424" t="s">
        <v>7544</v>
      </c>
    </row>
    <row r="8425" spans="1:1" x14ac:dyDescent="0.25">
      <c r="A8425" t="s">
        <v>7545</v>
      </c>
    </row>
    <row r="8426" spans="1:1" x14ac:dyDescent="0.25">
      <c r="A8426" t="s">
        <v>7546</v>
      </c>
    </row>
    <row r="8428" spans="1:1" x14ac:dyDescent="0.25">
      <c r="A8428" t="s">
        <v>7547</v>
      </c>
    </row>
    <row r="8429" spans="1:1" x14ac:dyDescent="0.25">
      <c r="A8429" t="s">
        <v>7548</v>
      </c>
    </row>
    <row r="8430" spans="1:1" x14ac:dyDescent="0.25">
      <c r="A8430" t="s">
        <v>7549</v>
      </c>
    </row>
    <row r="8431" spans="1:1" x14ac:dyDescent="0.25">
      <c r="A8431" t="s">
        <v>7550</v>
      </c>
    </row>
    <row r="8432" spans="1:1" x14ac:dyDescent="0.25">
      <c r="A8432" t="s">
        <v>5183</v>
      </c>
    </row>
    <row r="8433" spans="1:1" x14ac:dyDescent="0.25">
      <c r="A8433" t="s">
        <v>7551</v>
      </c>
    </row>
    <row r="8434" spans="1:1" x14ac:dyDescent="0.25">
      <c r="A8434" t="s">
        <v>7552</v>
      </c>
    </row>
    <row r="8435" spans="1:1" x14ac:dyDescent="0.25">
      <c r="A8435" t="s">
        <v>7553</v>
      </c>
    </row>
    <row r="8436" spans="1:1" x14ac:dyDescent="0.25">
      <c r="A8436" t="s">
        <v>4499</v>
      </c>
    </row>
    <row r="8437" spans="1:1" x14ac:dyDescent="0.25">
      <c r="A8437" t="s">
        <v>7554</v>
      </c>
    </row>
    <row r="8438" spans="1:1" x14ac:dyDescent="0.25">
      <c r="A8438" t="s">
        <v>1818</v>
      </c>
    </row>
    <row r="8439" spans="1:1" x14ac:dyDescent="0.25">
      <c r="A8439" t="s">
        <v>7555</v>
      </c>
    </row>
    <row r="8440" spans="1:1" x14ac:dyDescent="0.25">
      <c r="A8440" t="s">
        <v>7556</v>
      </c>
    </row>
    <row r="8441" spans="1:1" x14ac:dyDescent="0.25">
      <c r="A8441" t="s">
        <v>7557</v>
      </c>
    </row>
    <row r="8442" spans="1:1" x14ac:dyDescent="0.25">
      <c r="A8442" t="s">
        <v>7558</v>
      </c>
    </row>
    <row r="8443" spans="1:1" x14ac:dyDescent="0.25">
      <c r="A8443" t="s">
        <v>7559</v>
      </c>
    </row>
    <row r="8445" spans="1:1" x14ac:dyDescent="0.25">
      <c r="A8445" t="s">
        <v>4380</v>
      </c>
    </row>
    <row r="8446" spans="1:1" x14ac:dyDescent="0.25">
      <c r="A8446" t="s">
        <v>6911</v>
      </c>
    </row>
    <row r="8448" spans="1:1" x14ac:dyDescent="0.25">
      <c r="A8448" t="s">
        <v>6912</v>
      </c>
    </row>
    <row r="8450" spans="1:1" x14ac:dyDescent="0.25">
      <c r="A8450" t="s">
        <v>6913</v>
      </c>
    </row>
    <row r="8452" spans="1:1" x14ac:dyDescent="0.25">
      <c r="A8452" t="s">
        <v>7560</v>
      </c>
    </row>
    <row r="8454" spans="1:1" x14ac:dyDescent="0.25">
      <c r="A8454" t="s">
        <v>1868</v>
      </c>
    </row>
    <row r="8455" spans="1:1" x14ac:dyDescent="0.25">
      <c r="A8455" t="s">
        <v>6914</v>
      </c>
    </row>
    <row r="8457" spans="1:1" x14ac:dyDescent="0.25">
      <c r="A8457" t="s">
        <v>6915</v>
      </c>
    </row>
    <row r="8458" spans="1:1" x14ac:dyDescent="0.25">
      <c r="A8458" t="s">
        <v>6916</v>
      </c>
    </row>
    <row r="8459" spans="1:1" x14ac:dyDescent="0.25">
      <c r="A8459" t="s">
        <v>6917</v>
      </c>
    </row>
    <row r="8461" spans="1:1" x14ac:dyDescent="0.25">
      <c r="A8461" t="s">
        <v>6918</v>
      </c>
    </row>
    <row r="8462" spans="1:1" x14ac:dyDescent="0.25">
      <c r="A8462" t="s">
        <v>6916</v>
      </c>
    </row>
    <row r="8463" spans="1:1" x14ac:dyDescent="0.25">
      <c r="A8463" t="s">
        <v>6919</v>
      </c>
    </row>
    <row r="8464" spans="1:1" x14ac:dyDescent="0.25">
      <c r="A8464" t="s">
        <v>6920</v>
      </c>
    </row>
    <row r="8465" spans="1:1" x14ac:dyDescent="0.25">
      <c r="A8465" t="s">
        <v>6921</v>
      </c>
    </row>
    <row r="8466" spans="1:1" x14ac:dyDescent="0.25">
      <c r="A8466" t="s">
        <v>6922</v>
      </c>
    </row>
    <row r="8467" spans="1:1" x14ac:dyDescent="0.25">
      <c r="A8467" t="s">
        <v>6923</v>
      </c>
    </row>
    <row r="8469" spans="1:1" x14ac:dyDescent="0.25">
      <c r="A8469" t="s">
        <v>2788</v>
      </c>
    </row>
    <row r="8470" spans="1:1" x14ac:dyDescent="0.25">
      <c r="A8470" t="s">
        <v>6916</v>
      </c>
    </row>
    <row r="8471" spans="1:1" x14ac:dyDescent="0.25">
      <c r="A8471" t="s">
        <v>6924</v>
      </c>
    </row>
    <row r="8472" spans="1:1" x14ac:dyDescent="0.25">
      <c r="A8472" t="s">
        <v>6925</v>
      </c>
    </row>
    <row r="8473" spans="1:1" x14ac:dyDescent="0.25">
      <c r="A8473" t="s">
        <v>6916</v>
      </c>
    </row>
    <row r="8474" spans="1:1" x14ac:dyDescent="0.25">
      <c r="A8474" t="s">
        <v>6926</v>
      </c>
    </row>
    <row r="8476" spans="1:1" x14ac:dyDescent="0.25">
      <c r="A8476" t="s">
        <v>7561</v>
      </c>
    </row>
    <row r="8478" spans="1:1" x14ac:dyDescent="0.25">
      <c r="A8478" t="s">
        <v>6928</v>
      </c>
    </row>
    <row r="8480" spans="1:1" x14ac:dyDescent="0.25">
      <c r="A8480" t="s">
        <v>7562</v>
      </c>
    </row>
    <row r="8482" spans="1:1" x14ac:dyDescent="0.25">
      <c r="A8482" t="s">
        <v>7563</v>
      </c>
    </row>
    <row r="8483" spans="1:1" x14ac:dyDescent="0.25">
      <c r="A8483" t="s">
        <v>7564</v>
      </c>
    </row>
    <row r="8484" spans="1:1" x14ac:dyDescent="0.25">
      <c r="A8484" t="s">
        <v>7565</v>
      </c>
    </row>
    <row r="8485" spans="1:1" x14ac:dyDescent="0.25">
      <c r="A8485" t="s">
        <v>7566</v>
      </c>
    </row>
    <row r="8487" spans="1:1" x14ac:dyDescent="0.25">
      <c r="A8487" t="s">
        <v>7567</v>
      </c>
    </row>
    <row r="8488" spans="1:1" x14ac:dyDescent="0.25">
      <c r="A8488" t="s">
        <v>7568</v>
      </c>
    </row>
    <row r="8489" spans="1:1" x14ac:dyDescent="0.25">
      <c r="A8489" t="s">
        <v>7569</v>
      </c>
    </row>
    <row r="8490" spans="1:1" x14ac:dyDescent="0.25">
      <c r="A8490" t="s">
        <v>7570</v>
      </c>
    </row>
    <row r="8491" spans="1:1" x14ac:dyDescent="0.25">
      <c r="A8491" t="s">
        <v>7571</v>
      </c>
    </row>
    <row r="8492" spans="1:1" x14ac:dyDescent="0.25">
      <c r="A8492" t="s">
        <v>7572</v>
      </c>
    </row>
    <row r="8493" spans="1:1" x14ac:dyDescent="0.25">
      <c r="A8493" t="s">
        <v>7573</v>
      </c>
    </row>
    <row r="8494" spans="1:1" x14ac:dyDescent="0.25">
      <c r="A8494" t="s">
        <v>7574</v>
      </c>
    </row>
    <row r="8495" spans="1:1" x14ac:dyDescent="0.25">
      <c r="A8495" t="s">
        <v>7575</v>
      </c>
    </row>
    <row r="8496" spans="1:1" x14ac:dyDescent="0.25">
      <c r="A8496" t="s">
        <v>7576</v>
      </c>
    </row>
    <row r="8497" spans="1:1" x14ac:dyDescent="0.25">
      <c r="A8497" t="s">
        <v>7577</v>
      </c>
    </row>
    <row r="8498" spans="1:1" x14ac:dyDescent="0.25">
      <c r="A8498" t="s">
        <v>7578</v>
      </c>
    </row>
    <row r="8500" spans="1:1" x14ac:dyDescent="0.25">
      <c r="A8500" t="s">
        <v>7579</v>
      </c>
    </row>
    <row r="8501" spans="1:1" x14ac:dyDescent="0.25">
      <c r="A8501" t="s">
        <v>7580</v>
      </c>
    </row>
    <row r="8502" spans="1:1" x14ac:dyDescent="0.25">
      <c r="A8502" t="s">
        <v>7581</v>
      </c>
    </row>
    <row r="8503" spans="1:1" x14ac:dyDescent="0.25">
      <c r="A8503" t="s">
        <v>7582</v>
      </c>
    </row>
    <row r="8504" spans="1:1" x14ac:dyDescent="0.25">
      <c r="A8504" t="s">
        <v>7583</v>
      </c>
    </row>
    <row r="8505" spans="1:1" x14ac:dyDescent="0.25">
      <c r="A8505" t="s">
        <v>7584</v>
      </c>
    </row>
    <row r="8506" spans="1:1" x14ac:dyDescent="0.25">
      <c r="A8506" t="s">
        <v>7585</v>
      </c>
    </row>
    <row r="8507" spans="1:1" x14ac:dyDescent="0.25">
      <c r="A8507" t="s">
        <v>7586</v>
      </c>
    </row>
    <row r="8508" spans="1:1" x14ac:dyDescent="0.25">
      <c r="A8508" t="s">
        <v>7587</v>
      </c>
    </row>
    <row r="8509" spans="1:1" x14ac:dyDescent="0.25">
      <c r="A8509" t="s">
        <v>7588</v>
      </c>
    </row>
    <row r="8511" spans="1:1" x14ac:dyDescent="0.25">
      <c r="A8511" t="s">
        <v>7589</v>
      </c>
    </row>
    <row r="8512" spans="1:1" x14ac:dyDescent="0.25">
      <c r="A8512" t="s">
        <v>7590</v>
      </c>
    </row>
    <row r="8513" spans="1:1" x14ac:dyDescent="0.25">
      <c r="A8513" t="s">
        <v>7591</v>
      </c>
    </row>
    <row r="8514" spans="1:1" x14ac:dyDescent="0.25">
      <c r="A8514" t="s">
        <v>7592</v>
      </c>
    </row>
    <row r="8515" spans="1:1" x14ac:dyDescent="0.25">
      <c r="A8515" t="s">
        <v>7593</v>
      </c>
    </row>
    <row r="8516" spans="1:1" x14ac:dyDescent="0.25">
      <c r="A8516" t="s">
        <v>7594</v>
      </c>
    </row>
    <row r="8517" spans="1:1" x14ac:dyDescent="0.25">
      <c r="A8517" t="s">
        <v>7595</v>
      </c>
    </row>
    <row r="8518" spans="1:1" x14ac:dyDescent="0.25">
      <c r="A8518" t="s">
        <v>7596</v>
      </c>
    </row>
    <row r="8519" spans="1:1" x14ac:dyDescent="0.25">
      <c r="A8519" t="s">
        <v>7597</v>
      </c>
    </row>
    <row r="8520" spans="1:1" x14ac:dyDescent="0.25">
      <c r="A8520" t="s">
        <v>7598</v>
      </c>
    </row>
    <row r="8522" spans="1:1" x14ac:dyDescent="0.25">
      <c r="A8522" t="s">
        <v>7599</v>
      </c>
    </row>
    <row r="8524" spans="1:1" x14ac:dyDescent="0.25">
      <c r="A8524" t="s">
        <v>7600</v>
      </c>
    </row>
    <row r="8525" spans="1:1" x14ac:dyDescent="0.25">
      <c r="A8525" t="s">
        <v>7601</v>
      </c>
    </row>
    <row r="8526" spans="1:1" x14ac:dyDescent="0.25">
      <c r="A8526" t="s">
        <v>7602</v>
      </c>
    </row>
    <row r="8527" spans="1:1" x14ac:dyDescent="0.25">
      <c r="A8527" t="s">
        <v>7603</v>
      </c>
    </row>
    <row r="8528" spans="1:1" x14ac:dyDescent="0.25">
      <c r="A8528" t="s">
        <v>7604</v>
      </c>
    </row>
    <row r="8529" spans="1:1" x14ac:dyDescent="0.25">
      <c r="A8529" t="s">
        <v>7605</v>
      </c>
    </row>
    <row r="8530" spans="1:1" x14ac:dyDescent="0.25">
      <c r="A8530" t="s">
        <v>7606</v>
      </c>
    </row>
    <row r="8532" spans="1:1" x14ac:dyDescent="0.25">
      <c r="A8532" t="s">
        <v>7607</v>
      </c>
    </row>
    <row r="8534" spans="1:1" x14ac:dyDescent="0.25">
      <c r="A8534" t="s">
        <v>4467</v>
      </c>
    </row>
    <row r="8536" spans="1:1" x14ac:dyDescent="0.25">
      <c r="A8536" t="s">
        <v>7608</v>
      </c>
    </row>
    <row r="8538" spans="1:1" x14ac:dyDescent="0.25">
      <c r="A8538" t="s">
        <v>7609</v>
      </c>
    </row>
    <row r="8539" spans="1:1" x14ac:dyDescent="0.25">
      <c r="A8539" t="s">
        <v>7610</v>
      </c>
    </row>
    <row r="8540" spans="1:1" x14ac:dyDescent="0.25">
      <c r="A8540" t="s">
        <v>7611</v>
      </c>
    </row>
    <row r="8542" spans="1:1" x14ac:dyDescent="0.25">
      <c r="A8542" t="s">
        <v>7612</v>
      </c>
    </row>
    <row r="8543" spans="1:1" x14ac:dyDescent="0.25">
      <c r="A8543" t="s">
        <v>7613</v>
      </c>
    </row>
    <row r="8544" spans="1:1" x14ac:dyDescent="0.25">
      <c r="A8544" t="s">
        <v>7614</v>
      </c>
    </row>
    <row r="8546" spans="1:2" x14ac:dyDescent="0.25">
      <c r="A8546" t="s">
        <v>7615</v>
      </c>
    </row>
    <row r="8548" spans="1:2" x14ac:dyDescent="0.25">
      <c r="A8548" t="s">
        <v>7616</v>
      </c>
    </row>
    <row r="8550" spans="1:2" x14ac:dyDescent="0.25">
      <c r="A8550" t="s">
        <v>7617</v>
      </c>
    </row>
    <row r="8552" spans="1:2" x14ac:dyDescent="0.25">
      <c r="A8552" t="s">
        <v>7618</v>
      </c>
    </row>
    <row r="8553" spans="1:2" x14ac:dyDescent="0.25">
      <c r="A8553" t="s">
        <v>7619</v>
      </c>
    </row>
    <row r="8554" spans="1:2" x14ac:dyDescent="0.25">
      <c r="A8554" t="s">
        <v>7620</v>
      </c>
      <c r="B8554" t="s">
        <v>7621</v>
      </c>
    </row>
    <row r="8555" spans="1:2" x14ac:dyDescent="0.25">
      <c r="A8555" t="s">
        <v>7622</v>
      </c>
    </row>
    <row r="8556" spans="1:2" x14ac:dyDescent="0.25">
      <c r="A8556" t="s">
        <v>7623</v>
      </c>
      <c r="B8556" t="s">
        <v>7624</v>
      </c>
    </row>
    <row r="8557" spans="1:2" x14ac:dyDescent="0.25">
      <c r="A8557" t="s">
        <v>7625</v>
      </c>
    </row>
    <row r="8558" spans="1:2" x14ac:dyDescent="0.25">
      <c r="A8558" t="s">
        <v>7626</v>
      </c>
    </row>
    <row r="8559" spans="1:2" x14ac:dyDescent="0.25">
      <c r="A8559" t="s">
        <v>7627</v>
      </c>
    </row>
    <row r="8560" spans="1:2" x14ac:dyDescent="0.25">
      <c r="A8560" t="s">
        <v>7628</v>
      </c>
    </row>
    <row r="8561" spans="1:1" x14ac:dyDescent="0.25">
      <c r="A8561" t="s">
        <v>7629</v>
      </c>
    </row>
    <row r="8562" spans="1:1" x14ac:dyDescent="0.25">
      <c r="A8562" t="s">
        <v>7630</v>
      </c>
    </row>
    <row r="8563" spans="1:1" x14ac:dyDescent="0.25">
      <c r="A8563" t="s">
        <v>1868</v>
      </c>
    </row>
    <row r="8565" spans="1:1" x14ac:dyDescent="0.25">
      <c r="A8565" t="s">
        <v>7631</v>
      </c>
    </row>
    <row r="8566" spans="1:1" x14ac:dyDescent="0.25">
      <c r="A8566" t="s">
        <v>7632</v>
      </c>
    </row>
    <row r="8567" spans="1:1" x14ac:dyDescent="0.25">
      <c r="A8567" t="s">
        <v>7633</v>
      </c>
    </row>
    <row r="8568" spans="1:1" x14ac:dyDescent="0.25">
      <c r="A8568" t="s">
        <v>7634</v>
      </c>
    </row>
    <row r="8569" spans="1:1" x14ac:dyDescent="0.25">
      <c r="A8569" t="s">
        <v>7635</v>
      </c>
    </row>
    <row r="8570" spans="1:1" x14ac:dyDescent="0.25">
      <c r="A8570" t="s">
        <v>7636</v>
      </c>
    </row>
    <row r="8571" spans="1:1" x14ac:dyDescent="0.25">
      <c r="A8571" t="s">
        <v>7637</v>
      </c>
    </row>
    <row r="8572" spans="1:1" x14ac:dyDescent="0.25">
      <c r="A8572" t="s">
        <v>7638</v>
      </c>
    </row>
    <row r="8573" spans="1:1" x14ac:dyDescent="0.25">
      <c r="A8573" t="s">
        <v>7639</v>
      </c>
    </row>
    <row r="8574" spans="1:1" x14ac:dyDescent="0.25">
      <c r="A8574" t="s">
        <v>7640</v>
      </c>
    </row>
    <row r="8575" spans="1:1" x14ac:dyDescent="0.25">
      <c r="A8575" t="s">
        <v>7641</v>
      </c>
    </row>
    <row r="8576" spans="1:1" x14ac:dyDescent="0.25">
      <c r="A8576" t="s">
        <v>7642</v>
      </c>
    </row>
    <row r="8577" spans="1:1" x14ac:dyDescent="0.25">
      <c r="A8577" t="s">
        <v>7643</v>
      </c>
    </row>
    <row r="8578" spans="1:1" x14ac:dyDescent="0.25">
      <c r="A8578" t="s">
        <v>7644</v>
      </c>
    </row>
    <row r="8579" spans="1:1" x14ac:dyDescent="0.25">
      <c r="A8579" t="s">
        <v>7645</v>
      </c>
    </row>
    <row r="8580" spans="1:1" x14ac:dyDescent="0.25">
      <c r="A8580" t="s">
        <v>7646</v>
      </c>
    </row>
    <row r="8581" spans="1:1" x14ac:dyDescent="0.25">
      <c r="A8581" t="s">
        <v>7647</v>
      </c>
    </row>
    <row r="8582" spans="1:1" x14ac:dyDescent="0.25">
      <c r="A8582" t="s">
        <v>7648</v>
      </c>
    </row>
    <row r="8583" spans="1:1" x14ac:dyDescent="0.25">
      <c r="A8583" t="s">
        <v>7649</v>
      </c>
    </row>
    <row r="8584" spans="1:1" x14ac:dyDescent="0.25">
      <c r="A8584" t="s">
        <v>7650</v>
      </c>
    </row>
    <row r="8585" spans="1:1" x14ac:dyDescent="0.25">
      <c r="A8585" t="s">
        <v>7651</v>
      </c>
    </row>
    <row r="8586" spans="1:1" x14ac:dyDescent="0.25">
      <c r="A8586" t="s">
        <v>7652</v>
      </c>
    </row>
    <row r="8587" spans="1:1" x14ac:dyDescent="0.25">
      <c r="A8587" t="s">
        <v>7653</v>
      </c>
    </row>
    <row r="8588" spans="1:1" x14ac:dyDescent="0.25">
      <c r="A8588" t="s">
        <v>7654</v>
      </c>
    </row>
    <row r="8589" spans="1:1" x14ac:dyDescent="0.25">
      <c r="A8589" t="s">
        <v>7655</v>
      </c>
    </row>
    <row r="8590" spans="1:1" x14ac:dyDescent="0.25">
      <c r="A8590" t="s">
        <v>7656</v>
      </c>
    </row>
    <row r="8591" spans="1:1" x14ac:dyDescent="0.25">
      <c r="A8591" t="s">
        <v>7657</v>
      </c>
    </row>
    <row r="8592" spans="1:1" x14ac:dyDescent="0.25">
      <c r="A8592" t="s">
        <v>7658</v>
      </c>
    </row>
    <row r="8593" spans="1:1" x14ac:dyDescent="0.25">
      <c r="A8593" t="s">
        <v>7659</v>
      </c>
    </row>
    <row r="8595" spans="1:1" x14ac:dyDescent="0.25">
      <c r="A8595" t="s">
        <v>2483</v>
      </c>
    </row>
    <row r="8597" spans="1:1" x14ac:dyDescent="0.25">
      <c r="A8597" t="s">
        <v>2484</v>
      </c>
    </row>
    <row r="8599" spans="1:1" x14ac:dyDescent="0.25">
      <c r="A8599" t="s">
        <v>2485</v>
      </c>
    </row>
    <row r="8601" spans="1:1" x14ac:dyDescent="0.25">
      <c r="A8601" t="s">
        <v>2486</v>
      </c>
    </row>
    <row r="8603" spans="1:1" x14ac:dyDescent="0.25">
      <c r="A8603" t="s">
        <v>2487</v>
      </c>
    </row>
    <row r="8605" spans="1:1" x14ac:dyDescent="0.25">
      <c r="A8605" t="s">
        <v>2488</v>
      </c>
    </row>
    <row r="8607" spans="1:1" x14ac:dyDescent="0.25">
      <c r="A8607" t="s">
        <v>2489</v>
      </c>
    </row>
    <row r="8609" spans="1:1" x14ac:dyDescent="0.25">
      <c r="A8609" t="s">
        <v>2490</v>
      </c>
    </row>
    <row r="8611" spans="1:1" x14ac:dyDescent="0.25">
      <c r="A8611" t="s">
        <v>2491</v>
      </c>
    </row>
    <row r="8613" spans="1:1" x14ac:dyDescent="0.25">
      <c r="A8613" t="s">
        <v>2492</v>
      </c>
    </row>
    <row r="8615" spans="1:1" x14ac:dyDescent="0.25">
      <c r="A8615" t="s">
        <v>2328</v>
      </c>
    </row>
    <row r="8616" spans="1:1" x14ac:dyDescent="0.25">
      <c r="A8616" t="s">
        <v>2493</v>
      </c>
    </row>
    <row r="8617" spans="1:1" x14ac:dyDescent="0.25">
      <c r="A8617" t="s">
        <v>2494</v>
      </c>
    </row>
    <row r="8618" spans="1:1" x14ac:dyDescent="0.25">
      <c r="A8618" t="s">
        <v>2495</v>
      </c>
    </row>
    <row r="8619" spans="1:1" x14ac:dyDescent="0.25">
      <c r="A8619" t="s">
        <v>2496</v>
      </c>
    </row>
    <row r="8620" spans="1:1" x14ac:dyDescent="0.25">
      <c r="A8620" t="s">
        <v>2497</v>
      </c>
    </row>
    <row r="8621" spans="1:1" x14ac:dyDescent="0.25">
      <c r="A8621" t="s">
        <v>2498</v>
      </c>
    </row>
    <row r="8622" spans="1:1" x14ac:dyDescent="0.25">
      <c r="A8622" t="s">
        <v>2499</v>
      </c>
    </row>
    <row r="8623" spans="1:1" x14ac:dyDescent="0.25">
      <c r="A8623" t="s">
        <v>2500</v>
      </c>
    </row>
    <row r="8624" spans="1:1" x14ac:dyDescent="0.25">
      <c r="A8624" t="s">
        <v>2501</v>
      </c>
    </row>
    <row r="8625" spans="1:1" x14ac:dyDescent="0.25">
      <c r="A8625" t="s">
        <v>2502</v>
      </c>
    </row>
    <row r="8626" spans="1:1" x14ac:dyDescent="0.25">
      <c r="A8626" t="s">
        <v>2503</v>
      </c>
    </row>
    <row r="8627" spans="1:1" x14ac:dyDescent="0.25">
      <c r="A8627" t="s">
        <v>2504</v>
      </c>
    </row>
    <row r="8628" spans="1:1" x14ac:dyDescent="0.25">
      <c r="A8628" t="s">
        <v>2505</v>
      </c>
    </row>
    <row r="8629" spans="1:1" x14ac:dyDescent="0.25">
      <c r="A8629" t="s">
        <v>2506</v>
      </c>
    </row>
    <row r="8630" spans="1:1" x14ac:dyDescent="0.25">
      <c r="A8630" t="s">
        <v>2507</v>
      </c>
    </row>
    <row r="8631" spans="1:1" x14ac:dyDescent="0.25">
      <c r="A8631" t="s">
        <v>2508</v>
      </c>
    </row>
    <row r="8632" spans="1:1" x14ac:dyDescent="0.25">
      <c r="A8632" t="s">
        <v>2509</v>
      </c>
    </row>
    <row r="8633" spans="1:1" x14ac:dyDescent="0.25">
      <c r="A8633" t="s">
        <v>2510</v>
      </c>
    </row>
    <row r="8634" spans="1:1" x14ac:dyDescent="0.25">
      <c r="A8634" t="s">
        <v>2511</v>
      </c>
    </row>
    <row r="8635" spans="1:1" x14ac:dyDescent="0.25">
      <c r="A8635" t="s">
        <v>2512</v>
      </c>
    </row>
    <row r="8636" spans="1:1" x14ac:dyDescent="0.25">
      <c r="A8636" t="s">
        <v>2513</v>
      </c>
    </row>
    <row r="8637" spans="1:1" x14ac:dyDescent="0.25">
      <c r="A8637" t="s">
        <v>2514</v>
      </c>
    </row>
    <row r="8638" spans="1:1" x14ac:dyDescent="0.25">
      <c r="A8638" t="s">
        <v>2515</v>
      </c>
    </row>
    <row r="8639" spans="1:1" x14ac:dyDescent="0.25">
      <c r="A8639" t="s">
        <v>2516</v>
      </c>
    </row>
    <row r="8640" spans="1:1" x14ac:dyDescent="0.25">
      <c r="A8640" t="s">
        <v>2517</v>
      </c>
    </row>
    <row r="8641" spans="1:1" x14ac:dyDescent="0.25">
      <c r="A8641" t="s">
        <v>2518</v>
      </c>
    </row>
    <row r="8642" spans="1:1" x14ac:dyDescent="0.25">
      <c r="A8642" t="s">
        <v>2519</v>
      </c>
    </row>
    <row r="8643" spans="1:1" x14ac:dyDescent="0.25">
      <c r="A8643" t="s">
        <v>2520</v>
      </c>
    </row>
    <row r="8644" spans="1:1" x14ac:dyDescent="0.25">
      <c r="A8644" t="s">
        <v>2521</v>
      </c>
    </row>
    <row r="8645" spans="1:1" x14ac:dyDescent="0.25">
      <c r="A8645" t="s">
        <v>2522</v>
      </c>
    </row>
    <row r="8646" spans="1:1" x14ac:dyDescent="0.25">
      <c r="A8646" t="s">
        <v>2523</v>
      </c>
    </row>
    <row r="8647" spans="1:1" x14ac:dyDescent="0.25">
      <c r="A8647" t="s">
        <v>2524</v>
      </c>
    </row>
    <row r="8649" spans="1:1" x14ac:dyDescent="0.25">
      <c r="A8649" t="s">
        <v>2525</v>
      </c>
    </row>
    <row r="8651" spans="1:1" x14ac:dyDescent="0.25">
      <c r="A8651" t="s">
        <v>2526</v>
      </c>
    </row>
    <row r="8653" spans="1:1" x14ac:dyDescent="0.25">
      <c r="A8653" t="s">
        <v>2527</v>
      </c>
    </row>
    <row r="8655" spans="1:1" x14ac:dyDescent="0.25">
      <c r="A8655" t="s">
        <v>2528</v>
      </c>
    </row>
    <row r="8657" spans="1:1" x14ac:dyDescent="0.25">
      <c r="A8657" t="s">
        <v>2529</v>
      </c>
    </row>
    <row r="8658" spans="1:1" x14ac:dyDescent="0.25">
      <c r="A8658" t="s">
        <v>2530</v>
      </c>
    </row>
    <row r="8659" spans="1:1" x14ac:dyDescent="0.25">
      <c r="A8659" t="s">
        <v>7660</v>
      </c>
    </row>
    <row r="8661" spans="1:1" x14ac:dyDescent="0.25">
      <c r="A8661" t="s">
        <v>7661</v>
      </c>
    </row>
    <row r="8663" spans="1:1" x14ac:dyDescent="0.25">
      <c r="A8663" t="s">
        <v>7662</v>
      </c>
    </row>
    <row r="8665" spans="1:1" x14ac:dyDescent="0.25">
      <c r="A8665" t="s">
        <v>7663</v>
      </c>
    </row>
    <row r="8667" spans="1:1" x14ac:dyDescent="0.25">
      <c r="A8667" t="s">
        <v>7664</v>
      </c>
    </row>
    <row r="8669" spans="1:1" x14ac:dyDescent="0.25">
      <c r="A8669" t="s">
        <v>7665</v>
      </c>
    </row>
    <row r="8671" spans="1:1" x14ac:dyDescent="0.25">
      <c r="A8671" t="s">
        <v>7666</v>
      </c>
    </row>
    <row r="8673" spans="1:2" x14ac:dyDescent="0.25">
      <c r="A8673" t="s">
        <v>7667</v>
      </c>
    </row>
    <row r="8674" spans="1:2" x14ac:dyDescent="0.25">
      <c r="A8674" t="s">
        <v>2578</v>
      </c>
    </row>
    <row r="8675" spans="1:2" x14ac:dyDescent="0.25">
      <c r="A8675" t="s">
        <v>7668</v>
      </c>
    </row>
    <row r="8676" spans="1:2" x14ac:dyDescent="0.25">
      <c r="A8676" t="s">
        <v>7669</v>
      </c>
    </row>
    <row r="8677" spans="1:2" x14ac:dyDescent="0.25">
      <c r="A8677" t="s">
        <v>7670</v>
      </c>
    </row>
    <row r="8678" spans="1:2" x14ac:dyDescent="0.25">
      <c r="A8678" t="s">
        <v>7671</v>
      </c>
    </row>
    <row r="8679" spans="1:2" x14ac:dyDescent="0.25">
      <c r="A8679" t="s">
        <v>7672</v>
      </c>
    </row>
    <row r="8680" spans="1:2" x14ac:dyDescent="0.25">
      <c r="A8680" t="s">
        <v>7673</v>
      </c>
    </row>
    <row r="8681" spans="1:2" x14ac:dyDescent="0.25">
      <c r="A8681" t="s">
        <v>7674</v>
      </c>
    </row>
    <row r="8682" spans="1:2" x14ac:dyDescent="0.25">
      <c r="A8682" t="s">
        <v>2585</v>
      </c>
    </row>
    <row r="8683" spans="1:2" x14ac:dyDescent="0.25">
      <c r="A8683" t="s">
        <v>7675</v>
      </c>
    </row>
    <row r="8684" spans="1:2" x14ac:dyDescent="0.25">
      <c r="A8684" t="s">
        <v>7676</v>
      </c>
    </row>
    <row r="8685" spans="1:2" x14ac:dyDescent="0.25">
      <c r="A8685" t="s">
        <v>7677</v>
      </c>
    </row>
    <row r="8686" spans="1:2" x14ac:dyDescent="0.25">
      <c r="A8686" t="s">
        <v>7678</v>
      </c>
    </row>
    <row r="8687" spans="1:2" x14ac:dyDescent="0.25">
      <c r="A8687" t="s">
        <v>7679</v>
      </c>
      <c r="B8687" t="s">
        <v>7680</v>
      </c>
    </row>
    <row r="8688" spans="1:2" x14ac:dyDescent="0.25">
      <c r="A8688" t="s">
        <v>7681</v>
      </c>
    </row>
    <row r="8689" spans="1:1" x14ac:dyDescent="0.25">
      <c r="A8689" t="s">
        <v>7682</v>
      </c>
    </row>
    <row r="8690" spans="1:1" x14ac:dyDescent="0.25">
      <c r="A8690" t="s">
        <v>7683</v>
      </c>
    </row>
    <row r="8692" spans="1:1" x14ac:dyDescent="0.25">
      <c r="A8692" t="s">
        <v>7684</v>
      </c>
    </row>
    <row r="8693" spans="1:1" x14ac:dyDescent="0.25">
      <c r="A8693" t="s">
        <v>7685</v>
      </c>
    </row>
    <row r="8695" spans="1:1" x14ac:dyDescent="0.25">
      <c r="A8695" t="s">
        <v>7686</v>
      </c>
    </row>
    <row r="8696" spans="1:1" x14ac:dyDescent="0.25">
      <c r="A8696" t="s">
        <v>7687</v>
      </c>
    </row>
    <row r="8697" spans="1:1" x14ac:dyDescent="0.25">
      <c r="A8697" t="s">
        <v>7688</v>
      </c>
    </row>
    <row r="8698" spans="1:1" x14ac:dyDescent="0.25">
      <c r="A8698" t="s">
        <v>7689</v>
      </c>
    </row>
    <row r="8699" spans="1:1" x14ac:dyDescent="0.25">
      <c r="A8699" t="s">
        <v>7690</v>
      </c>
    </row>
    <row r="8700" spans="1:1" x14ac:dyDescent="0.25">
      <c r="A8700" t="s">
        <v>7691</v>
      </c>
    </row>
    <row r="8701" spans="1:1" x14ac:dyDescent="0.25">
      <c r="A8701" t="s">
        <v>7692</v>
      </c>
    </row>
    <row r="8702" spans="1:1" x14ac:dyDescent="0.25">
      <c r="A8702" t="s">
        <v>7693</v>
      </c>
    </row>
    <row r="8703" spans="1:1" x14ac:dyDescent="0.25">
      <c r="A8703" t="s">
        <v>7694</v>
      </c>
    </row>
    <row r="8704" spans="1:1" x14ac:dyDescent="0.25">
      <c r="A8704" t="s">
        <v>7695</v>
      </c>
    </row>
    <row r="8705" spans="1:1" x14ac:dyDescent="0.25">
      <c r="A8705" t="s">
        <v>7696</v>
      </c>
    </row>
    <row r="8706" spans="1:1" x14ac:dyDescent="0.25">
      <c r="A8706" t="s">
        <v>7697</v>
      </c>
    </row>
    <row r="8707" spans="1:1" x14ac:dyDescent="0.25">
      <c r="A8707" t="s">
        <v>7698</v>
      </c>
    </row>
    <row r="8708" spans="1:1" x14ac:dyDescent="0.25">
      <c r="A8708" t="s">
        <v>7699</v>
      </c>
    </row>
    <row r="8709" spans="1:1" x14ac:dyDescent="0.25">
      <c r="A8709" t="s">
        <v>7700</v>
      </c>
    </row>
    <row r="8710" spans="1:1" x14ac:dyDescent="0.25">
      <c r="A8710" t="s">
        <v>7701</v>
      </c>
    </row>
    <row r="8711" spans="1:1" x14ac:dyDescent="0.25">
      <c r="A8711" t="s">
        <v>5200</v>
      </c>
    </row>
    <row r="8712" spans="1:1" x14ac:dyDescent="0.25">
      <c r="A8712" t="s">
        <v>7702</v>
      </c>
    </row>
    <row r="8713" spans="1:1" x14ac:dyDescent="0.25">
      <c r="A8713" t="s">
        <v>7703</v>
      </c>
    </row>
    <row r="8714" spans="1:1" x14ac:dyDescent="0.25">
      <c r="A8714" t="s">
        <v>7704</v>
      </c>
    </row>
    <row r="8715" spans="1:1" x14ac:dyDescent="0.25">
      <c r="A8715" t="s">
        <v>7705</v>
      </c>
    </row>
    <row r="8716" spans="1:1" x14ac:dyDescent="0.25">
      <c r="A8716" t="s">
        <v>7706</v>
      </c>
    </row>
    <row r="8717" spans="1:1" x14ac:dyDescent="0.25">
      <c r="A8717" t="s">
        <v>7707</v>
      </c>
    </row>
    <row r="8718" spans="1:1" x14ac:dyDescent="0.25">
      <c r="A8718" t="s">
        <v>7708</v>
      </c>
    </row>
    <row r="8719" spans="1:1" x14ac:dyDescent="0.25">
      <c r="A8719" t="s">
        <v>7709</v>
      </c>
    </row>
    <row r="8720" spans="1:1" x14ac:dyDescent="0.25">
      <c r="A8720" t="s">
        <v>7710</v>
      </c>
    </row>
    <row r="8721" spans="1:1" x14ac:dyDescent="0.25">
      <c r="A8721" t="s">
        <v>7711</v>
      </c>
    </row>
    <row r="8722" spans="1:1" x14ac:dyDescent="0.25">
      <c r="A8722" t="s">
        <v>7712</v>
      </c>
    </row>
    <row r="8723" spans="1:1" x14ac:dyDescent="0.25">
      <c r="A8723" t="s">
        <v>7713</v>
      </c>
    </row>
    <row r="8725" spans="1:1" x14ac:dyDescent="0.25">
      <c r="A8725" t="s">
        <v>7714</v>
      </c>
    </row>
    <row r="8727" spans="1:1" x14ac:dyDescent="0.25">
      <c r="A8727" t="s">
        <v>7715</v>
      </c>
    </row>
    <row r="8729" spans="1:1" x14ac:dyDescent="0.25">
      <c r="A8729" t="s">
        <v>2319</v>
      </c>
    </row>
    <row r="8731" spans="1:1" x14ac:dyDescent="0.25">
      <c r="A8731" t="s">
        <v>7716</v>
      </c>
    </row>
    <row r="8733" spans="1:1" x14ac:dyDescent="0.25">
      <c r="A8733" t="s">
        <v>1868</v>
      </c>
    </row>
    <row r="8734" spans="1:1" x14ac:dyDescent="0.25">
      <c r="A8734" t="s">
        <v>7717</v>
      </c>
    </row>
    <row r="8735" spans="1:1" x14ac:dyDescent="0.25">
      <c r="A8735" t="s">
        <v>7718</v>
      </c>
    </row>
    <row r="8736" spans="1:1" x14ac:dyDescent="0.25">
      <c r="A8736" t="s">
        <v>7719</v>
      </c>
    </row>
    <row r="8737" spans="1:2" x14ac:dyDescent="0.25">
      <c r="A8737" t="s">
        <v>7720</v>
      </c>
    </row>
    <row r="8738" spans="1:2" x14ac:dyDescent="0.25">
      <c r="A8738" t="s">
        <v>7721</v>
      </c>
    </row>
    <row r="8739" spans="1:2" x14ac:dyDescent="0.25">
      <c r="A8739" t="s">
        <v>7722</v>
      </c>
    </row>
    <row r="8740" spans="1:2" x14ac:dyDescent="0.25">
      <c r="A8740" t="s">
        <v>7723</v>
      </c>
    </row>
    <row r="8741" spans="1:2" x14ac:dyDescent="0.25">
      <c r="A8741" t="s">
        <v>1957</v>
      </c>
    </row>
    <row r="8742" spans="1:2" x14ac:dyDescent="0.25">
      <c r="A8742" t="s">
        <v>7724</v>
      </c>
    </row>
    <row r="8743" spans="1:2" x14ac:dyDescent="0.25">
      <c r="A8743" t="s">
        <v>7725</v>
      </c>
    </row>
    <row r="8744" spans="1:2" x14ac:dyDescent="0.25">
      <c r="A8744" t="s">
        <v>7726</v>
      </c>
    </row>
    <row r="8745" spans="1:2" x14ac:dyDescent="0.25">
      <c r="A8745" t="s">
        <v>7727</v>
      </c>
    </row>
    <row r="8746" spans="1:2" x14ac:dyDescent="0.25">
      <c r="A8746" t="s">
        <v>7728</v>
      </c>
    </row>
    <row r="8747" spans="1:2" x14ac:dyDescent="0.25">
      <c r="A8747" t="s">
        <v>7729</v>
      </c>
    </row>
    <row r="8748" spans="1:2" x14ac:dyDescent="0.25">
      <c r="A8748" t="s">
        <v>7730</v>
      </c>
    </row>
    <row r="8749" spans="1:2" x14ac:dyDescent="0.25">
      <c r="A8749" t="s">
        <v>7731</v>
      </c>
    </row>
    <row r="8750" spans="1:2" x14ac:dyDescent="0.25">
      <c r="A8750" t="s">
        <v>7732</v>
      </c>
      <c r="B8750" t="s">
        <v>7733</v>
      </c>
    </row>
    <row r="8751" spans="1:2" x14ac:dyDescent="0.25">
      <c r="A8751" t="s">
        <v>7734</v>
      </c>
    </row>
    <row r="8752" spans="1:2" x14ac:dyDescent="0.25">
      <c r="A8752" t="s">
        <v>2752</v>
      </c>
    </row>
    <row r="8753" spans="1:2" x14ac:dyDescent="0.25">
      <c r="A8753" t="s">
        <v>7735</v>
      </c>
    </row>
    <row r="8754" spans="1:2" x14ac:dyDescent="0.25">
      <c r="A8754" t="s">
        <v>7736</v>
      </c>
    </row>
    <row r="8755" spans="1:2" x14ac:dyDescent="0.25">
      <c r="A8755" t="s">
        <v>7737</v>
      </c>
    </row>
    <row r="8757" spans="1:2" x14ac:dyDescent="0.25">
      <c r="A8757" t="s">
        <v>7738</v>
      </c>
      <c r="B8757" t="s">
        <v>7739</v>
      </c>
    </row>
    <row r="8758" spans="1:2" x14ac:dyDescent="0.25">
      <c r="A8758" t="s">
        <v>7740</v>
      </c>
    </row>
    <row r="8759" spans="1:2" x14ac:dyDescent="0.25">
      <c r="A8759" t="s">
        <v>7741</v>
      </c>
    </row>
    <row r="8760" spans="1:2" x14ac:dyDescent="0.25">
      <c r="A8760" t="s">
        <v>7742</v>
      </c>
    </row>
    <row r="8761" spans="1:2" x14ac:dyDescent="0.25">
      <c r="A8761" t="s">
        <v>7743</v>
      </c>
    </row>
    <row r="8762" spans="1:2" x14ac:dyDescent="0.25">
      <c r="A8762" t="s">
        <v>7744</v>
      </c>
    </row>
    <row r="8763" spans="1:2" x14ac:dyDescent="0.25">
      <c r="A8763" t="s">
        <v>7745</v>
      </c>
    </row>
    <row r="8764" spans="1:2" x14ac:dyDescent="0.25">
      <c r="A8764" t="s">
        <v>7746</v>
      </c>
    </row>
    <row r="8765" spans="1:2" x14ac:dyDescent="0.25">
      <c r="A8765" t="s">
        <v>7747</v>
      </c>
    </row>
    <row r="8766" spans="1:2" x14ac:dyDescent="0.25">
      <c r="A8766" t="s">
        <v>7748</v>
      </c>
    </row>
    <row r="8767" spans="1:2" x14ac:dyDescent="0.25">
      <c r="A8767" t="s">
        <v>7749</v>
      </c>
    </row>
    <row r="8768" spans="1:2" x14ac:dyDescent="0.25">
      <c r="A8768" t="s">
        <v>7750</v>
      </c>
    </row>
    <row r="8769" spans="1:3" x14ac:dyDescent="0.25">
      <c r="A8769" t="s">
        <v>7751</v>
      </c>
    </row>
    <row r="8770" spans="1:3" x14ac:dyDescent="0.25">
      <c r="A8770" t="s">
        <v>7752</v>
      </c>
    </row>
    <row r="8771" spans="1:3" x14ac:dyDescent="0.25">
      <c r="A8771" t="s">
        <v>7753</v>
      </c>
    </row>
    <row r="8772" spans="1:3" x14ac:dyDescent="0.25">
      <c r="A8772" t="s">
        <v>7754</v>
      </c>
    </row>
    <row r="8773" spans="1:3" x14ac:dyDescent="0.25">
      <c r="A8773" t="s">
        <v>7755</v>
      </c>
    </row>
    <row r="8774" spans="1:3" x14ac:dyDescent="0.25">
      <c r="A8774" t="s">
        <v>7756</v>
      </c>
    </row>
    <row r="8775" spans="1:3" x14ac:dyDescent="0.25">
      <c r="A8775" t="s">
        <v>7757</v>
      </c>
    </row>
    <row r="8776" spans="1:3" x14ac:dyDescent="0.25">
      <c r="A8776" t="s">
        <v>7758</v>
      </c>
    </row>
    <row r="8777" spans="1:3" x14ac:dyDescent="0.25">
      <c r="A8777" t="s">
        <v>7759</v>
      </c>
    </row>
    <row r="8778" spans="1:3" x14ac:dyDescent="0.25">
      <c r="A8778" t="s">
        <v>7760</v>
      </c>
      <c r="B8778" t="s">
        <v>7761</v>
      </c>
      <c r="C8778" t="s">
        <v>7762</v>
      </c>
    </row>
    <row r="8779" spans="1:3" x14ac:dyDescent="0.25">
      <c r="A8779" t="s">
        <v>7763</v>
      </c>
    </row>
    <row r="8780" spans="1:3" x14ac:dyDescent="0.25">
      <c r="A8780" t="s">
        <v>7764</v>
      </c>
    </row>
    <row r="8781" spans="1:3" x14ac:dyDescent="0.25">
      <c r="A8781" t="s">
        <v>7765</v>
      </c>
    </row>
    <row r="8782" spans="1:3" x14ac:dyDescent="0.25">
      <c r="A8782" t="s">
        <v>7766</v>
      </c>
    </row>
    <row r="8784" spans="1:3" x14ac:dyDescent="0.25">
      <c r="A8784" t="s">
        <v>7767</v>
      </c>
    </row>
    <row r="8785" spans="1:1" x14ac:dyDescent="0.25">
      <c r="A8785" t="s">
        <v>7768</v>
      </c>
    </row>
    <row r="8786" spans="1:1" x14ac:dyDescent="0.25">
      <c r="A8786" t="s">
        <v>7769</v>
      </c>
    </row>
    <row r="8787" spans="1:1" x14ac:dyDescent="0.25">
      <c r="A8787" t="s">
        <v>7770</v>
      </c>
    </row>
    <row r="8788" spans="1:1" x14ac:dyDescent="0.25">
      <c r="A8788" t="s">
        <v>7771</v>
      </c>
    </row>
    <row r="8789" spans="1:1" x14ac:dyDescent="0.25">
      <c r="A8789" t="s">
        <v>7772</v>
      </c>
    </row>
    <row r="8790" spans="1:1" x14ac:dyDescent="0.25">
      <c r="A8790" t="s">
        <v>7773</v>
      </c>
    </row>
    <row r="8791" spans="1:1" x14ac:dyDescent="0.25">
      <c r="A8791" t="s">
        <v>7774</v>
      </c>
    </row>
    <row r="8792" spans="1:1" x14ac:dyDescent="0.25">
      <c r="A8792" t="s">
        <v>7775</v>
      </c>
    </row>
    <row r="8793" spans="1:1" x14ac:dyDescent="0.25">
      <c r="A8793" t="s">
        <v>7776</v>
      </c>
    </row>
    <row r="8794" spans="1:1" x14ac:dyDescent="0.25">
      <c r="A8794" t="s">
        <v>7777</v>
      </c>
    </row>
    <row r="8795" spans="1:1" x14ac:dyDescent="0.25">
      <c r="A8795" t="s">
        <v>7778</v>
      </c>
    </row>
    <row r="8796" spans="1:1" x14ac:dyDescent="0.25">
      <c r="A8796" t="s">
        <v>7779</v>
      </c>
    </row>
    <row r="8797" spans="1:1" x14ac:dyDescent="0.25">
      <c r="A8797" t="s">
        <v>7780</v>
      </c>
    </row>
    <row r="8798" spans="1:1" x14ac:dyDescent="0.25">
      <c r="A8798" t="s">
        <v>7781</v>
      </c>
    </row>
    <row r="8799" spans="1:1" x14ac:dyDescent="0.25">
      <c r="A8799" t="s">
        <v>2310</v>
      </c>
    </row>
    <row r="8800" spans="1:1" x14ac:dyDescent="0.25">
      <c r="A8800" t="s">
        <v>7782</v>
      </c>
    </row>
    <row r="8801" spans="1:1" x14ac:dyDescent="0.25">
      <c r="A8801" t="s">
        <v>7783</v>
      </c>
    </row>
    <row r="8802" spans="1:1" x14ac:dyDescent="0.25">
      <c r="A8802" t="s">
        <v>7784</v>
      </c>
    </row>
    <row r="8803" spans="1:1" x14ac:dyDescent="0.25">
      <c r="A8803" t="s">
        <v>7785</v>
      </c>
    </row>
    <row r="8804" spans="1:1" x14ac:dyDescent="0.25">
      <c r="A8804" t="s">
        <v>7786</v>
      </c>
    </row>
    <row r="8805" spans="1:1" x14ac:dyDescent="0.25">
      <c r="A8805" t="s">
        <v>7787</v>
      </c>
    </row>
    <row r="8806" spans="1:1" x14ac:dyDescent="0.25">
      <c r="A8806" t="s">
        <v>7788</v>
      </c>
    </row>
    <row r="8807" spans="1:1" x14ac:dyDescent="0.25">
      <c r="A8807" t="s">
        <v>7789</v>
      </c>
    </row>
    <row r="8808" spans="1:1" x14ac:dyDescent="0.25">
      <c r="A8808" t="s">
        <v>7790</v>
      </c>
    </row>
    <row r="8809" spans="1:1" x14ac:dyDescent="0.25">
      <c r="A8809" t="s">
        <v>7791</v>
      </c>
    </row>
    <row r="8810" spans="1:1" x14ac:dyDescent="0.25">
      <c r="A8810" t="s">
        <v>7792</v>
      </c>
    </row>
    <row r="8812" spans="1:1" x14ac:dyDescent="0.25">
      <c r="A8812" t="s">
        <v>7793</v>
      </c>
    </row>
    <row r="8814" spans="1:1" x14ac:dyDescent="0.25">
      <c r="A8814" t="s">
        <v>7794</v>
      </c>
    </row>
    <row r="8816" spans="1:1" x14ac:dyDescent="0.25">
      <c r="A8816" t="s">
        <v>7795</v>
      </c>
    </row>
    <row r="8818" spans="1:1" x14ac:dyDescent="0.25">
      <c r="A8818" t="s">
        <v>7796</v>
      </c>
    </row>
    <row r="8820" spans="1:1" x14ac:dyDescent="0.25">
      <c r="A8820" t="s">
        <v>7797</v>
      </c>
    </row>
    <row r="8822" spans="1:1" x14ac:dyDescent="0.25">
      <c r="A8822" t="s">
        <v>7798</v>
      </c>
    </row>
    <row r="8823" spans="1:1" x14ac:dyDescent="0.25">
      <c r="A8823" t="s">
        <v>7799</v>
      </c>
    </row>
    <row r="8824" spans="1:1" x14ac:dyDescent="0.25">
      <c r="A8824" t="s">
        <v>7800</v>
      </c>
    </row>
    <row r="8826" spans="1:1" x14ac:dyDescent="0.25">
      <c r="A8826" t="s">
        <v>1866</v>
      </c>
    </row>
    <row r="8828" spans="1:1" x14ac:dyDescent="0.25">
      <c r="A8828" t="s">
        <v>6127</v>
      </c>
    </row>
    <row r="8830" spans="1:1" x14ac:dyDescent="0.25">
      <c r="A8830" t="s">
        <v>1868</v>
      </c>
    </row>
    <row r="8831" spans="1:1" x14ac:dyDescent="0.25">
      <c r="A8831" t="s">
        <v>6128</v>
      </c>
    </row>
    <row r="8832" spans="1:1" x14ac:dyDescent="0.25">
      <c r="A8832" t="s">
        <v>6129</v>
      </c>
    </row>
    <row r="8833" spans="1:1" x14ac:dyDescent="0.25">
      <c r="A8833" t="s">
        <v>6130</v>
      </c>
    </row>
    <row r="8834" spans="1:1" x14ac:dyDescent="0.25">
      <c r="A8834" t="s">
        <v>6131</v>
      </c>
    </row>
    <row r="8835" spans="1:1" x14ac:dyDescent="0.25">
      <c r="A8835" t="s">
        <v>6132</v>
      </c>
    </row>
    <row r="8836" spans="1:1" x14ac:dyDescent="0.25">
      <c r="A8836" t="s">
        <v>6133</v>
      </c>
    </row>
    <row r="8837" spans="1:1" x14ac:dyDescent="0.25">
      <c r="A8837" t="s">
        <v>6134</v>
      </c>
    </row>
    <row r="8838" spans="1:1" x14ac:dyDescent="0.25">
      <c r="A8838" t="s">
        <v>6135</v>
      </c>
    </row>
    <row r="8839" spans="1:1" x14ac:dyDescent="0.25">
      <c r="A8839" t="s">
        <v>6136</v>
      </c>
    </row>
    <row r="8840" spans="1:1" x14ac:dyDescent="0.25">
      <c r="A8840" t="s">
        <v>6137</v>
      </c>
    </row>
    <row r="8841" spans="1:1" x14ac:dyDescent="0.25">
      <c r="A8841" t="s">
        <v>6138</v>
      </c>
    </row>
    <row r="8842" spans="1:1" x14ac:dyDescent="0.25">
      <c r="A8842" t="s">
        <v>6139</v>
      </c>
    </row>
    <row r="8843" spans="1:1" x14ac:dyDescent="0.25">
      <c r="A8843" t="s">
        <v>1882</v>
      </c>
    </row>
    <row r="8844" spans="1:1" x14ac:dyDescent="0.25">
      <c r="A8844" t="s">
        <v>6140</v>
      </c>
    </row>
    <row r="8845" spans="1:1" x14ac:dyDescent="0.25">
      <c r="A8845" t="s">
        <v>6141</v>
      </c>
    </row>
    <row r="8846" spans="1:1" x14ac:dyDescent="0.25">
      <c r="A8846" t="s">
        <v>6142</v>
      </c>
    </row>
    <row r="8847" spans="1:1" x14ac:dyDescent="0.25">
      <c r="A8847" t="s">
        <v>6143</v>
      </c>
    </row>
    <row r="8848" spans="1:1" x14ac:dyDescent="0.25">
      <c r="A8848" t="s">
        <v>6144</v>
      </c>
    </row>
    <row r="8849" spans="1:1" x14ac:dyDescent="0.25">
      <c r="A8849" t="s">
        <v>6145</v>
      </c>
    </row>
    <row r="8850" spans="1:1" x14ac:dyDescent="0.25">
      <c r="A8850" t="s">
        <v>6146</v>
      </c>
    </row>
    <row r="8851" spans="1:1" x14ac:dyDescent="0.25">
      <c r="A8851" t="s">
        <v>6147</v>
      </c>
    </row>
    <row r="8852" spans="1:1" x14ac:dyDescent="0.25">
      <c r="A8852" t="s">
        <v>6148</v>
      </c>
    </row>
    <row r="8853" spans="1:1" x14ac:dyDescent="0.25">
      <c r="A8853" t="s">
        <v>6149</v>
      </c>
    </row>
    <row r="8854" spans="1:1" x14ac:dyDescent="0.25">
      <c r="A8854" t="s">
        <v>6150</v>
      </c>
    </row>
    <row r="8855" spans="1:1" x14ac:dyDescent="0.25">
      <c r="A8855" t="s">
        <v>6151</v>
      </c>
    </row>
    <row r="8856" spans="1:1" x14ac:dyDescent="0.25">
      <c r="A8856" t="s">
        <v>1894</v>
      </c>
    </row>
    <row r="8858" spans="1:1" x14ac:dyDescent="0.25">
      <c r="A8858" t="s">
        <v>1895</v>
      </c>
    </row>
    <row r="8859" spans="1:1" x14ac:dyDescent="0.25">
      <c r="A8859" t="s">
        <v>6152</v>
      </c>
    </row>
    <row r="8860" spans="1:1" x14ac:dyDescent="0.25">
      <c r="A8860" t="s">
        <v>7801</v>
      </c>
    </row>
    <row r="8862" spans="1:1" x14ac:dyDescent="0.25">
      <c r="A8862" t="s">
        <v>6211</v>
      </c>
    </row>
    <row r="8864" spans="1:1" x14ac:dyDescent="0.25">
      <c r="A8864" t="s">
        <v>6212</v>
      </c>
    </row>
    <row r="8866" spans="1:1" x14ac:dyDescent="0.25">
      <c r="A8866" t="s">
        <v>6213</v>
      </c>
    </row>
    <row r="8868" spans="1:1" x14ac:dyDescent="0.25">
      <c r="A8868" t="s">
        <v>4749</v>
      </c>
    </row>
    <row r="8870" spans="1:1" x14ac:dyDescent="0.25">
      <c r="A8870" t="s">
        <v>6214</v>
      </c>
    </row>
    <row r="8871" spans="1:1" x14ac:dyDescent="0.25">
      <c r="A8871" t="s">
        <v>6215</v>
      </c>
    </row>
    <row r="8872" spans="1:1" x14ac:dyDescent="0.25">
      <c r="A8872" t="s">
        <v>6216</v>
      </c>
    </row>
    <row r="8873" spans="1:1" x14ac:dyDescent="0.25">
      <c r="A8873" t="s">
        <v>6217</v>
      </c>
    </row>
    <row r="8874" spans="1:1" x14ac:dyDescent="0.25">
      <c r="A8874" t="s">
        <v>6218</v>
      </c>
    </row>
    <row r="8875" spans="1:1" x14ac:dyDescent="0.25">
      <c r="A8875" t="s">
        <v>6219</v>
      </c>
    </row>
    <row r="8876" spans="1:1" x14ac:dyDescent="0.25">
      <c r="A8876" t="s">
        <v>6220</v>
      </c>
    </row>
    <row r="8877" spans="1:1" x14ac:dyDescent="0.25">
      <c r="A8877" t="s">
        <v>6221</v>
      </c>
    </row>
    <row r="8879" spans="1:1" x14ac:dyDescent="0.25">
      <c r="A8879" t="s">
        <v>6222</v>
      </c>
    </row>
    <row r="8880" spans="1:1" x14ac:dyDescent="0.25">
      <c r="A8880" t="s">
        <v>6223</v>
      </c>
    </row>
    <row r="8881" spans="1:1" x14ac:dyDescent="0.25">
      <c r="A8881" t="s">
        <v>6224</v>
      </c>
    </row>
    <row r="8882" spans="1:1" x14ac:dyDescent="0.25">
      <c r="A8882" t="s">
        <v>6225</v>
      </c>
    </row>
    <row r="8883" spans="1:1" x14ac:dyDescent="0.25">
      <c r="A8883" t="s">
        <v>6226</v>
      </c>
    </row>
    <row r="8884" spans="1:1" x14ac:dyDescent="0.25">
      <c r="A8884" t="s">
        <v>6227</v>
      </c>
    </row>
    <row r="8885" spans="1:1" x14ac:dyDescent="0.25">
      <c r="A8885" t="s">
        <v>6228</v>
      </c>
    </row>
    <row r="8886" spans="1:1" x14ac:dyDescent="0.25">
      <c r="A8886" t="s">
        <v>6229</v>
      </c>
    </row>
    <row r="8887" spans="1:1" x14ac:dyDescent="0.25">
      <c r="A8887" t="s">
        <v>4332</v>
      </c>
    </row>
    <row r="8888" spans="1:1" x14ac:dyDescent="0.25">
      <c r="A8888" t="s">
        <v>3957</v>
      </c>
    </row>
    <row r="8889" spans="1:1" x14ac:dyDescent="0.25">
      <c r="A8889" t="s">
        <v>6230</v>
      </c>
    </row>
    <row r="8890" spans="1:1" x14ac:dyDescent="0.25">
      <c r="A8890" t="s">
        <v>6231</v>
      </c>
    </row>
    <row r="8891" spans="1:1" x14ac:dyDescent="0.25">
      <c r="A8891" t="s">
        <v>6232</v>
      </c>
    </row>
    <row r="8892" spans="1:1" x14ac:dyDescent="0.25">
      <c r="A8892" t="s">
        <v>6233</v>
      </c>
    </row>
    <row r="8893" spans="1:1" x14ac:dyDescent="0.25">
      <c r="A8893" t="s">
        <v>6234</v>
      </c>
    </row>
    <row r="8894" spans="1:1" x14ac:dyDescent="0.25">
      <c r="A8894" t="s">
        <v>6235</v>
      </c>
    </row>
    <row r="8896" spans="1:1" x14ac:dyDescent="0.25">
      <c r="A8896" t="s">
        <v>6236</v>
      </c>
    </row>
    <row r="8897" spans="1:1" x14ac:dyDescent="0.25">
      <c r="A8897" t="s">
        <v>6237</v>
      </c>
    </row>
    <row r="8898" spans="1:1" x14ac:dyDescent="0.25">
      <c r="A8898" t="s">
        <v>7802</v>
      </c>
    </row>
    <row r="8900" spans="1:1" x14ac:dyDescent="0.25">
      <c r="A8900" t="s">
        <v>6189</v>
      </c>
    </row>
    <row r="8901" spans="1:1" x14ac:dyDescent="0.25">
      <c r="A8901" t="s">
        <v>6190</v>
      </c>
    </row>
    <row r="8902" spans="1:1" x14ac:dyDescent="0.25">
      <c r="A8902" t="s">
        <v>6191</v>
      </c>
    </row>
    <row r="8903" spans="1:1" x14ac:dyDescent="0.25">
      <c r="A8903" t="s">
        <v>6192</v>
      </c>
    </row>
    <row r="8904" spans="1:1" x14ac:dyDescent="0.25">
      <c r="A8904" t="s">
        <v>6193</v>
      </c>
    </row>
    <row r="8905" spans="1:1" x14ac:dyDescent="0.25">
      <c r="A8905" t="s">
        <v>6194</v>
      </c>
    </row>
    <row r="8906" spans="1:1" x14ac:dyDescent="0.25">
      <c r="A8906" t="s">
        <v>6195</v>
      </c>
    </row>
    <row r="8908" spans="1:1" x14ac:dyDescent="0.25">
      <c r="A8908" t="s">
        <v>6196</v>
      </c>
    </row>
    <row r="8909" spans="1:1" x14ac:dyDescent="0.25">
      <c r="A8909" t="s">
        <v>6197</v>
      </c>
    </row>
    <row r="8910" spans="1:1" x14ac:dyDescent="0.25">
      <c r="A8910" t="s">
        <v>6198</v>
      </c>
    </row>
    <row r="8911" spans="1:1" x14ac:dyDescent="0.25">
      <c r="A8911" t="s">
        <v>6199</v>
      </c>
    </row>
    <row r="8912" spans="1:1" x14ac:dyDescent="0.25">
      <c r="A8912" t="s">
        <v>6200</v>
      </c>
    </row>
    <row r="8913" spans="1:1" x14ac:dyDescent="0.25">
      <c r="A8913" t="s">
        <v>6201</v>
      </c>
    </row>
    <row r="8914" spans="1:1" x14ac:dyDescent="0.25">
      <c r="A8914" t="s">
        <v>6202</v>
      </c>
    </row>
    <row r="8915" spans="1:1" x14ac:dyDescent="0.25">
      <c r="A8915" t="s">
        <v>6203</v>
      </c>
    </row>
    <row r="8916" spans="1:1" x14ac:dyDescent="0.25">
      <c r="A8916" t="s">
        <v>6204</v>
      </c>
    </row>
    <row r="8917" spans="1:1" x14ac:dyDescent="0.25">
      <c r="A8917" t="s">
        <v>6205</v>
      </c>
    </row>
    <row r="8918" spans="1:1" x14ac:dyDescent="0.25">
      <c r="A8918" t="s">
        <v>6206</v>
      </c>
    </row>
    <row r="8919" spans="1:1" x14ac:dyDescent="0.25">
      <c r="A8919" t="s">
        <v>6207</v>
      </c>
    </row>
    <row r="8920" spans="1:1" x14ac:dyDescent="0.25">
      <c r="A8920" t="s">
        <v>6208</v>
      </c>
    </row>
    <row r="8921" spans="1:1" x14ac:dyDescent="0.25">
      <c r="A8921" t="s">
        <v>6209</v>
      </c>
    </row>
    <row r="8922" spans="1:1" x14ac:dyDescent="0.25">
      <c r="A8922" t="s">
        <v>7803</v>
      </c>
    </row>
    <row r="8924" spans="1:1" x14ac:dyDescent="0.25">
      <c r="A8924" t="s">
        <v>2755</v>
      </c>
    </row>
    <row r="8926" spans="1:1" x14ac:dyDescent="0.25">
      <c r="A8926" t="s">
        <v>7804</v>
      </c>
    </row>
    <row r="8927" spans="1:1" x14ac:dyDescent="0.25">
      <c r="A8927" t="s">
        <v>7805</v>
      </c>
    </row>
    <row r="8928" spans="1:1" x14ac:dyDescent="0.25">
      <c r="A8928" t="s">
        <v>7806</v>
      </c>
    </row>
    <row r="8929" spans="1:1" x14ac:dyDescent="0.25">
      <c r="A8929" t="s">
        <v>7807</v>
      </c>
    </row>
    <row r="8930" spans="1:1" x14ac:dyDescent="0.25">
      <c r="A8930" t="s">
        <v>7808</v>
      </c>
    </row>
    <row r="8931" spans="1:1" x14ac:dyDescent="0.25">
      <c r="A8931" t="s">
        <v>7809</v>
      </c>
    </row>
    <row r="8932" spans="1:1" x14ac:dyDescent="0.25">
      <c r="A8932" t="s">
        <v>7810</v>
      </c>
    </row>
    <row r="8933" spans="1:1" x14ac:dyDescent="0.25">
      <c r="A8933" t="s">
        <v>7811</v>
      </c>
    </row>
    <row r="8934" spans="1:1" x14ac:dyDescent="0.25">
      <c r="A8934" t="s">
        <v>7812</v>
      </c>
    </row>
    <row r="8936" spans="1:1" x14ac:dyDescent="0.25">
      <c r="A8936" t="s">
        <v>7813</v>
      </c>
    </row>
    <row r="8937" spans="1:1" x14ac:dyDescent="0.25">
      <c r="A8937" t="s">
        <v>7814</v>
      </c>
    </row>
    <row r="8938" spans="1:1" x14ac:dyDescent="0.25">
      <c r="A8938" t="s">
        <v>7815</v>
      </c>
    </row>
    <row r="8939" spans="1:1" x14ac:dyDescent="0.25">
      <c r="A8939" t="s">
        <v>7816</v>
      </c>
    </row>
    <row r="8940" spans="1:1" x14ac:dyDescent="0.25">
      <c r="A8940" t="s">
        <v>7817</v>
      </c>
    </row>
    <row r="8941" spans="1:1" x14ac:dyDescent="0.25">
      <c r="A8941" t="s">
        <v>7818</v>
      </c>
    </row>
    <row r="8942" spans="1:1" x14ac:dyDescent="0.25">
      <c r="A8942" t="s">
        <v>7819</v>
      </c>
    </row>
    <row r="8944" spans="1:1" x14ac:dyDescent="0.25">
      <c r="A8944" t="s">
        <v>7820</v>
      </c>
    </row>
    <row r="8945" spans="1:1" x14ac:dyDescent="0.25">
      <c r="A8945" t="s">
        <v>7821</v>
      </c>
    </row>
    <row r="8946" spans="1:1" x14ac:dyDescent="0.25">
      <c r="A8946" t="s">
        <v>7822</v>
      </c>
    </row>
    <row r="8947" spans="1:1" x14ac:dyDescent="0.25">
      <c r="A8947" t="s">
        <v>7823</v>
      </c>
    </row>
    <row r="8948" spans="1:1" x14ac:dyDescent="0.25">
      <c r="A8948" t="s">
        <v>7824</v>
      </c>
    </row>
    <row r="8949" spans="1:1" x14ac:dyDescent="0.25">
      <c r="A8949" t="s">
        <v>7825</v>
      </c>
    </row>
    <row r="8950" spans="1:1" x14ac:dyDescent="0.25">
      <c r="A8950" t="s">
        <v>7826</v>
      </c>
    </row>
    <row r="8951" spans="1:1" x14ac:dyDescent="0.25">
      <c r="A8951" t="s">
        <v>7827</v>
      </c>
    </row>
    <row r="8952" spans="1:1" x14ac:dyDescent="0.25">
      <c r="A8952" t="s">
        <v>2211</v>
      </c>
    </row>
    <row r="8954" spans="1:1" x14ac:dyDescent="0.25">
      <c r="A8954" t="s">
        <v>7828</v>
      </c>
    </row>
    <row r="8955" spans="1:1" x14ac:dyDescent="0.25">
      <c r="A8955" t="s">
        <v>7829</v>
      </c>
    </row>
    <row r="8956" spans="1:1" x14ac:dyDescent="0.25">
      <c r="A8956" t="s">
        <v>7830</v>
      </c>
    </row>
    <row r="8957" spans="1:1" x14ac:dyDescent="0.25">
      <c r="A8957" t="s">
        <v>7831</v>
      </c>
    </row>
    <row r="8958" spans="1:1" x14ac:dyDescent="0.25">
      <c r="A8958" t="s">
        <v>7832</v>
      </c>
    </row>
    <row r="8959" spans="1:1" x14ac:dyDescent="0.25">
      <c r="A8959" t="s">
        <v>7833</v>
      </c>
    </row>
    <row r="8960" spans="1:1" x14ac:dyDescent="0.25">
      <c r="A8960" t="s">
        <v>7834</v>
      </c>
    </row>
    <row r="8961" spans="1:1" x14ac:dyDescent="0.25">
      <c r="A8961" t="s">
        <v>7835</v>
      </c>
    </row>
    <row r="8962" spans="1:1" x14ac:dyDescent="0.25">
      <c r="A8962" t="s">
        <v>7836</v>
      </c>
    </row>
    <row r="8963" spans="1:1" x14ac:dyDescent="0.25">
      <c r="A8963" t="s">
        <v>7837</v>
      </c>
    </row>
    <row r="8964" spans="1:1" x14ac:dyDescent="0.25">
      <c r="A8964" t="s">
        <v>7838</v>
      </c>
    </row>
    <row r="8965" spans="1:1" x14ac:dyDescent="0.25">
      <c r="A8965" t="s">
        <v>7839</v>
      </c>
    </row>
    <row r="8966" spans="1:1" x14ac:dyDescent="0.25">
      <c r="A8966" t="s">
        <v>7840</v>
      </c>
    </row>
    <row r="8967" spans="1:1" x14ac:dyDescent="0.25">
      <c r="A8967" t="s">
        <v>7841</v>
      </c>
    </row>
    <row r="8969" spans="1:1" x14ac:dyDescent="0.25">
      <c r="A8969" t="s">
        <v>7842</v>
      </c>
    </row>
    <row r="8971" spans="1:1" x14ac:dyDescent="0.25">
      <c r="A8971" t="s">
        <v>7107</v>
      </c>
    </row>
    <row r="8972" spans="1:1" x14ac:dyDescent="0.25">
      <c r="A8972" t="s">
        <v>7843</v>
      </c>
    </row>
    <row r="8973" spans="1:1" x14ac:dyDescent="0.25">
      <c r="A8973" t="s">
        <v>7844</v>
      </c>
    </row>
    <row r="8974" spans="1:1" x14ac:dyDescent="0.25">
      <c r="A8974" t="s">
        <v>7845</v>
      </c>
    </row>
    <row r="8975" spans="1:1" x14ac:dyDescent="0.25">
      <c r="A8975" t="s">
        <v>7846</v>
      </c>
    </row>
    <row r="8976" spans="1:1" x14ac:dyDescent="0.25">
      <c r="A8976" t="s">
        <v>7847</v>
      </c>
    </row>
    <row r="8977" spans="1:1" x14ac:dyDescent="0.25">
      <c r="A8977" t="s">
        <v>7848</v>
      </c>
    </row>
    <row r="8978" spans="1:1" x14ac:dyDescent="0.25">
      <c r="A8978" t="s">
        <v>7849</v>
      </c>
    </row>
    <row r="8979" spans="1:1" x14ac:dyDescent="0.25">
      <c r="A8979" t="s">
        <v>7850</v>
      </c>
    </row>
    <row r="8980" spans="1:1" x14ac:dyDescent="0.25">
      <c r="A8980" t="s">
        <v>7851</v>
      </c>
    </row>
    <row r="8981" spans="1:1" x14ac:dyDescent="0.25">
      <c r="A8981" t="s">
        <v>7852</v>
      </c>
    </row>
    <row r="8982" spans="1:1" x14ac:dyDescent="0.25">
      <c r="A8982" t="s">
        <v>7853</v>
      </c>
    </row>
    <row r="8983" spans="1:1" x14ac:dyDescent="0.25">
      <c r="A8983" t="s">
        <v>3639</v>
      </c>
    </row>
    <row r="8984" spans="1:1" x14ac:dyDescent="0.25">
      <c r="A8984" t="s">
        <v>7854</v>
      </c>
    </row>
    <row r="8985" spans="1:1" x14ac:dyDescent="0.25">
      <c r="A8985" t="s">
        <v>7855</v>
      </c>
    </row>
    <row r="8986" spans="1:1" x14ac:dyDescent="0.25">
      <c r="A8986" t="s">
        <v>7856</v>
      </c>
    </row>
    <row r="8987" spans="1:1" x14ac:dyDescent="0.25">
      <c r="A8987" t="s">
        <v>7857</v>
      </c>
    </row>
    <row r="8988" spans="1:1" x14ac:dyDescent="0.25">
      <c r="A8988" t="s">
        <v>7858</v>
      </c>
    </row>
    <row r="8989" spans="1:1" x14ac:dyDescent="0.25">
      <c r="A8989" t="s">
        <v>7859</v>
      </c>
    </row>
    <row r="8990" spans="1:1" x14ac:dyDescent="0.25">
      <c r="A8990" t="s">
        <v>7860</v>
      </c>
    </row>
    <row r="8991" spans="1:1" x14ac:dyDescent="0.25">
      <c r="A8991" t="s">
        <v>7861</v>
      </c>
    </row>
    <row r="8992" spans="1:1" x14ac:dyDescent="0.25">
      <c r="A8992" t="s">
        <v>7862</v>
      </c>
    </row>
    <row r="8993" spans="1:1" x14ac:dyDescent="0.25">
      <c r="A8993" t="s">
        <v>7863</v>
      </c>
    </row>
    <row r="8994" spans="1:1" x14ac:dyDescent="0.25">
      <c r="A8994" t="s">
        <v>7864</v>
      </c>
    </row>
    <row r="8995" spans="1:1" x14ac:dyDescent="0.25">
      <c r="A8995" t="s">
        <v>7865</v>
      </c>
    </row>
    <row r="8996" spans="1:1" x14ac:dyDescent="0.25">
      <c r="A8996" t="s">
        <v>7866</v>
      </c>
    </row>
    <row r="8997" spans="1:1" x14ac:dyDescent="0.25">
      <c r="A8997" t="s">
        <v>7867</v>
      </c>
    </row>
    <row r="8998" spans="1:1" x14ac:dyDescent="0.25">
      <c r="A8998" t="s">
        <v>7868</v>
      </c>
    </row>
    <row r="8999" spans="1:1" x14ac:dyDescent="0.25">
      <c r="A8999" t="s">
        <v>7869</v>
      </c>
    </row>
    <row r="9000" spans="1:1" x14ac:dyDescent="0.25">
      <c r="A9000" t="s">
        <v>7870</v>
      </c>
    </row>
    <row r="9002" spans="1:1" x14ac:dyDescent="0.25">
      <c r="A9002" t="s">
        <v>7871</v>
      </c>
    </row>
    <row r="9004" spans="1:1" x14ac:dyDescent="0.25">
      <c r="A9004" t="s">
        <v>7872</v>
      </c>
    </row>
    <row r="9005" spans="1:1" x14ac:dyDescent="0.25">
      <c r="A9005" t="s">
        <v>7873</v>
      </c>
    </row>
    <row r="9006" spans="1:1" x14ac:dyDescent="0.25">
      <c r="A9006" t="s">
        <v>7874</v>
      </c>
    </row>
    <row r="9007" spans="1:1" x14ac:dyDescent="0.25">
      <c r="A9007" t="s">
        <v>7875</v>
      </c>
    </row>
    <row r="9008" spans="1:1" x14ac:dyDescent="0.25">
      <c r="A9008" t="s">
        <v>7876</v>
      </c>
    </row>
    <row r="9009" spans="1:1" x14ac:dyDescent="0.25">
      <c r="A9009" t="s">
        <v>7877</v>
      </c>
    </row>
    <row r="9010" spans="1:1" x14ac:dyDescent="0.25">
      <c r="A9010" t="s">
        <v>7878</v>
      </c>
    </row>
    <row r="9011" spans="1:1" x14ac:dyDescent="0.25">
      <c r="A9011" t="s">
        <v>7879</v>
      </c>
    </row>
    <row r="9013" spans="1:1" x14ac:dyDescent="0.25">
      <c r="A9013" t="s">
        <v>7880</v>
      </c>
    </row>
    <row r="9014" spans="1:1" x14ac:dyDescent="0.25">
      <c r="A9014" t="s">
        <v>7881</v>
      </c>
    </row>
    <row r="9015" spans="1:1" x14ac:dyDescent="0.25">
      <c r="A9015" t="s">
        <v>7882</v>
      </c>
    </row>
    <row r="9016" spans="1:1" x14ac:dyDescent="0.25">
      <c r="A9016" t="s">
        <v>7883</v>
      </c>
    </row>
    <row r="9017" spans="1:1" x14ac:dyDescent="0.25">
      <c r="A9017" t="s">
        <v>7884</v>
      </c>
    </row>
    <row r="9019" spans="1:1" x14ac:dyDescent="0.25">
      <c r="A9019" t="s">
        <v>7885</v>
      </c>
    </row>
    <row r="9020" spans="1:1" x14ac:dyDescent="0.25">
      <c r="A9020" t="s">
        <v>7886</v>
      </c>
    </row>
    <row r="9021" spans="1:1" x14ac:dyDescent="0.25">
      <c r="A9021" t="s">
        <v>7887</v>
      </c>
    </row>
    <row r="9022" spans="1:1" x14ac:dyDescent="0.25">
      <c r="A9022" t="s">
        <v>7888</v>
      </c>
    </row>
    <row r="9023" spans="1:1" x14ac:dyDescent="0.25">
      <c r="A9023" t="s">
        <v>7889</v>
      </c>
    </row>
    <row r="9024" spans="1:1" x14ac:dyDescent="0.25">
      <c r="A9024" t="s">
        <v>7890</v>
      </c>
    </row>
    <row r="9025" spans="1:1" x14ac:dyDescent="0.25">
      <c r="A9025" t="s">
        <v>7891</v>
      </c>
    </row>
    <row r="9026" spans="1:1" x14ac:dyDescent="0.25">
      <c r="A9026" t="s">
        <v>7892</v>
      </c>
    </row>
    <row r="9027" spans="1:1" x14ac:dyDescent="0.25">
      <c r="A9027" t="s">
        <v>7893</v>
      </c>
    </row>
    <row r="9028" spans="1:1" x14ac:dyDescent="0.25">
      <c r="A9028" t="s">
        <v>7894</v>
      </c>
    </row>
    <row r="9029" spans="1:1" x14ac:dyDescent="0.25">
      <c r="A9029" t="s">
        <v>7895</v>
      </c>
    </row>
    <row r="9030" spans="1:1" x14ac:dyDescent="0.25">
      <c r="A9030" t="s">
        <v>7896</v>
      </c>
    </row>
    <row r="9031" spans="1:1" x14ac:dyDescent="0.25">
      <c r="A9031" t="s">
        <v>7897</v>
      </c>
    </row>
    <row r="9032" spans="1:1" x14ac:dyDescent="0.25">
      <c r="A9032" t="s">
        <v>7898</v>
      </c>
    </row>
    <row r="9033" spans="1:1" x14ac:dyDescent="0.25">
      <c r="A9033" t="s">
        <v>7899</v>
      </c>
    </row>
    <row r="9034" spans="1:1" x14ac:dyDescent="0.25">
      <c r="A9034" t="s">
        <v>7900</v>
      </c>
    </row>
    <row r="9035" spans="1:1" x14ac:dyDescent="0.25">
      <c r="A9035" t="s">
        <v>7901</v>
      </c>
    </row>
    <row r="9036" spans="1:1" x14ac:dyDescent="0.25">
      <c r="A9036" t="s">
        <v>7902</v>
      </c>
    </row>
    <row r="9037" spans="1:1" x14ac:dyDescent="0.25">
      <c r="A9037" t="s">
        <v>7903</v>
      </c>
    </row>
    <row r="9038" spans="1:1" x14ac:dyDescent="0.25">
      <c r="A9038" t="s">
        <v>2578</v>
      </c>
    </row>
    <row r="9039" spans="1:1" x14ac:dyDescent="0.25">
      <c r="A9039" t="s">
        <v>7904</v>
      </c>
    </row>
    <row r="9040" spans="1:1" x14ac:dyDescent="0.25">
      <c r="A9040" t="s">
        <v>7905</v>
      </c>
    </row>
    <row r="9041" spans="1:1" x14ac:dyDescent="0.25">
      <c r="A9041" t="s">
        <v>7906</v>
      </c>
    </row>
    <row r="9042" spans="1:1" x14ac:dyDescent="0.25">
      <c r="A9042" t="s">
        <v>7907</v>
      </c>
    </row>
    <row r="9043" spans="1:1" x14ac:dyDescent="0.25">
      <c r="A9043" t="s">
        <v>3216</v>
      </c>
    </row>
    <row r="9044" spans="1:1" x14ac:dyDescent="0.25">
      <c r="A9044" t="s">
        <v>7908</v>
      </c>
    </row>
    <row r="9045" spans="1:1" x14ac:dyDescent="0.25">
      <c r="A9045" t="s">
        <v>7909</v>
      </c>
    </row>
    <row r="9046" spans="1:1" x14ac:dyDescent="0.25">
      <c r="A9046" t="s">
        <v>4593</v>
      </c>
    </row>
    <row r="9047" spans="1:1" x14ac:dyDescent="0.25">
      <c r="A9047" t="s">
        <v>7910</v>
      </c>
    </row>
    <row r="9048" spans="1:1" x14ac:dyDescent="0.25">
      <c r="A9048" t="s">
        <v>4567</v>
      </c>
    </row>
    <row r="9049" spans="1:1" x14ac:dyDescent="0.25">
      <c r="A9049" t="s">
        <v>7911</v>
      </c>
    </row>
    <row r="9051" spans="1:1" x14ac:dyDescent="0.25">
      <c r="A9051" t="s">
        <v>2258</v>
      </c>
    </row>
    <row r="9052" spans="1:1" x14ac:dyDescent="0.25">
      <c r="A9052" t="s">
        <v>2453</v>
      </c>
    </row>
    <row r="9053" spans="1:1" x14ac:dyDescent="0.25">
      <c r="A9053" t="s">
        <v>7912</v>
      </c>
    </row>
    <row r="9054" spans="1:1" x14ac:dyDescent="0.25">
      <c r="A9054" t="s">
        <v>7913</v>
      </c>
    </row>
    <row r="9055" spans="1:1" x14ac:dyDescent="0.25">
      <c r="A9055" t="s">
        <v>7914</v>
      </c>
    </row>
    <row r="9056" spans="1:1" x14ac:dyDescent="0.25">
      <c r="A9056" t="s">
        <v>7915</v>
      </c>
    </row>
    <row r="9057" spans="1:1" x14ac:dyDescent="0.25">
      <c r="A9057" t="s">
        <v>3216</v>
      </c>
    </row>
    <row r="9058" spans="1:1" x14ac:dyDescent="0.25">
      <c r="A9058" t="s">
        <v>7916</v>
      </c>
    </row>
    <row r="9059" spans="1:1" x14ac:dyDescent="0.25">
      <c r="A9059" t="s">
        <v>7917</v>
      </c>
    </row>
    <row r="9060" spans="1:1" x14ac:dyDescent="0.25">
      <c r="A9060" t="s">
        <v>7918</v>
      </c>
    </row>
    <row r="9061" spans="1:1" x14ac:dyDescent="0.25">
      <c r="A9061" t="s">
        <v>7919</v>
      </c>
    </row>
    <row r="9062" spans="1:1" x14ac:dyDescent="0.25">
      <c r="A9062" t="s">
        <v>4567</v>
      </c>
    </row>
    <row r="9063" spans="1:1" x14ac:dyDescent="0.25">
      <c r="A9063" t="s">
        <v>7920</v>
      </c>
    </row>
    <row r="9064" spans="1:1" x14ac:dyDescent="0.25">
      <c r="A9064" t="s">
        <v>7921</v>
      </c>
    </row>
    <row r="9065" spans="1:1" x14ac:dyDescent="0.25">
      <c r="A9065" t="s">
        <v>7922</v>
      </c>
    </row>
    <row r="9067" spans="1:1" x14ac:dyDescent="0.25">
      <c r="A9067" t="s">
        <v>7923</v>
      </c>
    </row>
    <row r="9068" spans="1:1" x14ac:dyDescent="0.25">
      <c r="A9068" t="s">
        <v>7924</v>
      </c>
    </row>
    <row r="9069" spans="1:1" x14ac:dyDescent="0.25">
      <c r="A9069" t="s">
        <v>7925</v>
      </c>
    </row>
    <row r="9070" spans="1:1" x14ac:dyDescent="0.25">
      <c r="A9070" t="s">
        <v>7926</v>
      </c>
    </row>
    <row r="9071" spans="1:1" x14ac:dyDescent="0.25">
      <c r="A9071" t="s">
        <v>7927</v>
      </c>
    </row>
    <row r="9072" spans="1:1" x14ac:dyDescent="0.25">
      <c r="A9072" t="s">
        <v>7928</v>
      </c>
    </row>
    <row r="9073" spans="1:1" x14ac:dyDescent="0.25">
      <c r="A9073" t="s">
        <v>7929</v>
      </c>
    </row>
    <row r="9074" spans="1:1" x14ac:dyDescent="0.25">
      <c r="A9074" t="s">
        <v>7930</v>
      </c>
    </row>
    <row r="9075" spans="1:1" x14ac:dyDescent="0.25">
      <c r="A9075" t="s">
        <v>7931</v>
      </c>
    </row>
    <row r="9076" spans="1:1" x14ac:dyDescent="0.25">
      <c r="A9076" t="s">
        <v>7932</v>
      </c>
    </row>
    <row r="9077" spans="1:1" x14ac:dyDescent="0.25">
      <c r="A9077" t="s">
        <v>7933</v>
      </c>
    </row>
    <row r="9078" spans="1:1" x14ac:dyDescent="0.25">
      <c r="A9078" t="s">
        <v>7934</v>
      </c>
    </row>
    <row r="9079" spans="1:1" x14ac:dyDescent="0.25">
      <c r="A9079" t="s">
        <v>7929</v>
      </c>
    </row>
    <row r="9080" spans="1:1" x14ac:dyDescent="0.25">
      <c r="A9080" t="s">
        <v>7931</v>
      </c>
    </row>
    <row r="9081" spans="1:1" x14ac:dyDescent="0.25">
      <c r="A9081" t="s">
        <v>7935</v>
      </c>
    </row>
    <row r="9082" spans="1:1" x14ac:dyDescent="0.25">
      <c r="A9082" t="s">
        <v>7936</v>
      </c>
    </row>
    <row r="9083" spans="1:1" x14ac:dyDescent="0.25">
      <c r="A9083" t="s">
        <v>7937</v>
      </c>
    </row>
    <row r="9084" spans="1:1" x14ac:dyDescent="0.25">
      <c r="A9084" t="s">
        <v>7931</v>
      </c>
    </row>
    <row r="9085" spans="1:1" x14ac:dyDescent="0.25">
      <c r="A9085" t="s">
        <v>7938</v>
      </c>
    </row>
    <row r="9086" spans="1:1" x14ac:dyDescent="0.25">
      <c r="A9086" t="s">
        <v>7939</v>
      </c>
    </row>
    <row r="9087" spans="1:1" x14ac:dyDescent="0.25">
      <c r="A9087" t="s">
        <v>7940</v>
      </c>
    </row>
    <row r="9089" spans="1:1" x14ac:dyDescent="0.25">
      <c r="A9089" t="s">
        <v>7941</v>
      </c>
    </row>
    <row r="9090" spans="1:1" x14ac:dyDescent="0.25">
      <c r="A9090" t="s">
        <v>7942</v>
      </c>
    </row>
    <row r="9091" spans="1:1" x14ac:dyDescent="0.25">
      <c r="A9091" t="s">
        <v>7943</v>
      </c>
    </row>
    <row r="9092" spans="1:1" x14ac:dyDescent="0.25">
      <c r="A9092" t="s">
        <v>7944</v>
      </c>
    </row>
    <row r="9093" spans="1:1" x14ac:dyDescent="0.25">
      <c r="A9093" t="s">
        <v>7945</v>
      </c>
    </row>
    <row r="9094" spans="1:1" x14ac:dyDescent="0.25">
      <c r="A9094" t="s">
        <v>7946</v>
      </c>
    </row>
    <row r="9095" spans="1:1" x14ac:dyDescent="0.25">
      <c r="A9095" t="s">
        <v>7947</v>
      </c>
    </row>
    <row r="9096" spans="1:1" x14ac:dyDescent="0.25">
      <c r="A9096" t="s">
        <v>7948</v>
      </c>
    </row>
    <row r="9097" spans="1:1" x14ac:dyDescent="0.25">
      <c r="A9097" t="s">
        <v>7949</v>
      </c>
    </row>
    <row r="9098" spans="1:1" x14ac:dyDescent="0.25">
      <c r="A9098" t="s">
        <v>7950</v>
      </c>
    </row>
    <row r="9100" spans="1:1" x14ac:dyDescent="0.25">
      <c r="A9100" t="s">
        <v>7951</v>
      </c>
    </row>
    <row r="9101" spans="1:1" x14ac:dyDescent="0.25">
      <c r="A9101" t="s">
        <v>7952</v>
      </c>
    </row>
    <row r="9102" spans="1:1" x14ac:dyDescent="0.25">
      <c r="A9102" t="s">
        <v>7953</v>
      </c>
    </row>
    <row r="9103" spans="1:1" x14ac:dyDescent="0.25">
      <c r="A9103" t="s">
        <v>7954</v>
      </c>
    </row>
    <row r="9104" spans="1:1" x14ac:dyDescent="0.25">
      <c r="A9104" t="s">
        <v>7955</v>
      </c>
    </row>
    <row r="9105" spans="1:2" x14ac:dyDescent="0.25">
      <c r="A9105" t="s">
        <v>7956</v>
      </c>
      <c r="B9105" t="s">
        <v>7957</v>
      </c>
    </row>
    <row r="9106" spans="1:2" x14ac:dyDescent="0.25">
      <c r="A9106" t="s">
        <v>7958</v>
      </c>
    </row>
    <row r="9107" spans="1:2" x14ac:dyDescent="0.25">
      <c r="A9107" t="s">
        <v>7959</v>
      </c>
    </row>
    <row r="9108" spans="1:2" x14ac:dyDescent="0.25">
      <c r="A9108" t="s">
        <v>7960</v>
      </c>
    </row>
    <row r="9110" spans="1:2" x14ac:dyDescent="0.25">
      <c r="A9110" t="s">
        <v>6239</v>
      </c>
    </row>
    <row r="9112" spans="1:2" x14ac:dyDescent="0.25">
      <c r="A9112" t="s">
        <v>6240</v>
      </c>
    </row>
    <row r="9114" spans="1:2" x14ac:dyDescent="0.25">
      <c r="A9114" t="s">
        <v>3234</v>
      </c>
    </row>
    <row r="9116" spans="1:2" x14ac:dyDescent="0.25">
      <c r="A9116" t="s">
        <v>2491</v>
      </c>
    </row>
    <row r="9118" spans="1:2" x14ac:dyDescent="0.25">
      <c r="A9118" t="s">
        <v>6241</v>
      </c>
    </row>
    <row r="9120" spans="1:2" x14ac:dyDescent="0.25">
      <c r="A9120" t="s">
        <v>6242</v>
      </c>
    </row>
    <row r="9122" spans="1:1" x14ac:dyDescent="0.25">
      <c r="A9122" t="s">
        <v>6243</v>
      </c>
    </row>
    <row r="9123" spans="1:1" x14ac:dyDescent="0.25">
      <c r="A9123" t="s">
        <v>6244</v>
      </c>
    </row>
    <row r="9124" spans="1:1" x14ac:dyDescent="0.25">
      <c r="A9124" t="s">
        <v>6245</v>
      </c>
    </row>
    <row r="9125" spans="1:1" x14ac:dyDescent="0.25">
      <c r="A9125" t="s">
        <v>6246</v>
      </c>
    </row>
    <row r="9126" spans="1:1" x14ac:dyDescent="0.25">
      <c r="A9126" t="s">
        <v>6247</v>
      </c>
    </row>
    <row r="9127" spans="1:1" x14ac:dyDescent="0.25">
      <c r="A9127" t="s">
        <v>6248</v>
      </c>
    </row>
    <row r="9128" spans="1:1" x14ac:dyDescent="0.25">
      <c r="A9128" t="s">
        <v>6249</v>
      </c>
    </row>
    <row r="9129" spans="1:1" x14ac:dyDescent="0.25">
      <c r="A9129" t="s">
        <v>6250</v>
      </c>
    </row>
    <row r="9130" spans="1:1" x14ac:dyDescent="0.25">
      <c r="A9130" t="s">
        <v>6251</v>
      </c>
    </row>
    <row r="9131" spans="1:1" x14ac:dyDescent="0.25">
      <c r="A9131" t="s">
        <v>6252</v>
      </c>
    </row>
    <row r="9132" spans="1:1" x14ac:dyDescent="0.25">
      <c r="A9132" t="s">
        <v>6253</v>
      </c>
    </row>
    <row r="9133" spans="1:1" x14ac:dyDescent="0.25">
      <c r="A9133" t="s">
        <v>6254</v>
      </c>
    </row>
    <row r="9134" spans="1:1" x14ac:dyDescent="0.25">
      <c r="A9134" t="s">
        <v>6255</v>
      </c>
    </row>
    <row r="9135" spans="1:1" x14ac:dyDescent="0.25">
      <c r="A9135" t="s">
        <v>6256</v>
      </c>
    </row>
    <row r="9136" spans="1:1" x14ac:dyDescent="0.25">
      <c r="A9136" t="s">
        <v>6257</v>
      </c>
    </row>
    <row r="9137" spans="1:1" x14ac:dyDescent="0.25">
      <c r="A9137" t="s">
        <v>6258</v>
      </c>
    </row>
    <row r="9138" spans="1:1" x14ac:dyDescent="0.25">
      <c r="A9138" t="s">
        <v>6259</v>
      </c>
    </row>
    <row r="9139" spans="1:1" x14ac:dyDescent="0.25">
      <c r="A9139" t="s">
        <v>6260</v>
      </c>
    </row>
    <row r="9140" spans="1:1" x14ac:dyDescent="0.25">
      <c r="A9140" t="s">
        <v>6261</v>
      </c>
    </row>
    <row r="9141" spans="1:1" x14ac:dyDescent="0.25">
      <c r="A9141" t="s">
        <v>6262</v>
      </c>
    </row>
    <row r="9142" spans="1:1" x14ac:dyDescent="0.25">
      <c r="A9142" t="s">
        <v>6263</v>
      </c>
    </row>
    <row r="9143" spans="1:1" x14ac:dyDescent="0.25">
      <c r="A9143" t="s">
        <v>6264</v>
      </c>
    </row>
    <row r="9144" spans="1:1" x14ac:dyDescent="0.25">
      <c r="A9144" t="s">
        <v>6265</v>
      </c>
    </row>
    <row r="9145" spans="1:1" x14ac:dyDescent="0.25">
      <c r="A9145" t="s">
        <v>6266</v>
      </c>
    </row>
    <row r="9147" spans="1:1" x14ac:dyDescent="0.25">
      <c r="A9147" t="s">
        <v>6267</v>
      </c>
    </row>
    <row r="9148" spans="1:1" x14ac:dyDescent="0.25">
      <c r="A9148" t="s">
        <v>6268</v>
      </c>
    </row>
    <row r="9149" spans="1:1" x14ac:dyDescent="0.25">
      <c r="A9149" t="s">
        <v>6269</v>
      </c>
    </row>
    <row r="9150" spans="1:1" x14ac:dyDescent="0.25">
      <c r="A9150" t="s">
        <v>6270</v>
      </c>
    </row>
    <row r="9151" spans="1:1" x14ac:dyDescent="0.25">
      <c r="A9151" t="s">
        <v>6271</v>
      </c>
    </row>
    <row r="9152" spans="1:1" x14ac:dyDescent="0.25">
      <c r="A9152" t="s">
        <v>6272</v>
      </c>
    </row>
    <row r="9153" spans="1:1" x14ac:dyDescent="0.25">
      <c r="A9153" t="s">
        <v>6273</v>
      </c>
    </row>
    <row r="9154" spans="1:1" x14ac:dyDescent="0.25">
      <c r="A9154" t="s">
        <v>7961</v>
      </c>
    </row>
    <row r="9157" spans="1:1" x14ac:dyDescent="0.25">
      <c r="A9157" t="s">
        <v>6275</v>
      </c>
    </row>
    <row r="9159" spans="1:1" x14ac:dyDescent="0.25">
      <c r="A9159" t="s">
        <v>6276</v>
      </c>
    </row>
    <row r="9161" spans="1:1" x14ac:dyDescent="0.25">
      <c r="A9161" t="s">
        <v>6277</v>
      </c>
    </row>
    <row r="9163" spans="1:1" x14ac:dyDescent="0.25">
      <c r="A9163" t="s">
        <v>6278</v>
      </c>
    </row>
    <row r="9165" spans="1:1" x14ac:dyDescent="0.25">
      <c r="A9165" t="s">
        <v>6279</v>
      </c>
    </row>
    <row r="9167" spans="1:1" x14ac:dyDescent="0.25">
      <c r="A9167" t="s">
        <v>2755</v>
      </c>
    </row>
    <row r="9168" spans="1:1" x14ac:dyDescent="0.25">
      <c r="A9168" t="s">
        <v>6280</v>
      </c>
    </row>
    <row r="9169" spans="1:5" x14ac:dyDescent="0.25">
      <c r="A9169" t="s">
        <v>6281</v>
      </c>
    </row>
    <row r="9170" spans="1:5" x14ac:dyDescent="0.25">
      <c r="A9170" t="s">
        <v>6282</v>
      </c>
    </row>
    <row r="9171" spans="1:5" x14ac:dyDescent="0.25">
      <c r="A9171" t="s">
        <v>6283</v>
      </c>
    </row>
    <row r="9172" spans="1:5" x14ac:dyDescent="0.25">
      <c r="A9172" t="s">
        <v>6284</v>
      </c>
      <c r="B9172" t="s">
        <v>6285</v>
      </c>
      <c r="C9172" t="s">
        <v>6286</v>
      </c>
      <c r="D9172" t="s">
        <v>6287</v>
      </c>
      <c r="E9172" t="s">
        <v>6288</v>
      </c>
    </row>
    <row r="9173" spans="1:5" x14ac:dyDescent="0.25">
      <c r="A9173" t="s">
        <v>6289</v>
      </c>
      <c r="B9173" t="s">
        <v>6290</v>
      </c>
      <c r="C9173" t="s">
        <v>6291</v>
      </c>
    </row>
    <row r="9174" spans="1:5" x14ac:dyDescent="0.25">
      <c r="A9174" t="s">
        <v>6292</v>
      </c>
    </row>
    <row r="9175" spans="1:5" x14ac:dyDescent="0.25">
      <c r="A9175" t="s">
        <v>3270</v>
      </c>
    </row>
    <row r="9176" spans="1:5" x14ac:dyDescent="0.25">
      <c r="A9176" t="s">
        <v>6293</v>
      </c>
    </row>
    <row r="9177" spans="1:5" x14ac:dyDescent="0.25">
      <c r="A9177" t="s">
        <v>6294</v>
      </c>
    </row>
    <row r="9178" spans="1:5" x14ac:dyDescent="0.25">
      <c r="A9178" t="s">
        <v>6295</v>
      </c>
    </row>
    <row r="9179" spans="1:5" x14ac:dyDescent="0.25">
      <c r="A9179" t="s">
        <v>6296</v>
      </c>
    </row>
    <row r="9180" spans="1:5" x14ac:dyDescent="0.25">
      <c r="A9180" t="s">
        <v>6297</v>
      </c>
    </row>
    <row r="9181" spans="1:5" x14ac:dyDescent="0.25">
      <c r="A9181" t="s">
        <v>6298</v>
      </c>
    </row>
    <row r="9182" spans="1:5" x14ac:dyDescent="0.25">
      <c r="A9182" t="s">
        <v>6299</v>
      </c>
    </row>
    <row r="9183" spans="1:5" x14ac:dyDescent="0.25">
      <c r="A9183" t="s">
        <v>6300</v>
      </c>
    </row>
    <row r="9184" spans="1:5" x14ac:dyDescent="0.25">
      <c r="A9184" t="s">
        <v>6301</v>
      </c>
    </row>
    <row r="9185" spans="1:1" x14ac:dyDescent="0.25">
      <c r="A9185" t="s">
        <v>6302</v>
      </c>
    </row>
    <row r="9186" spans="1:1" x14ac:dyDescent="0.25">
      <c r="A9186" t="s">
        <v>6303</v>
      </c>
    </row>
    <row r="9187" spans="1:1" x14ac:dyDescent="0.25">
      <c r="A9187" t="s">
        <v>6304</v>
      </c>
    </row>
    <row r="9188" spans="1:1" x14ac:dyDescent="0.25">
      <c r="A9188" t="s">
        <v>6305</v>
      </c>
    </row>
    <row r="9189" spans="1:1" x14ac:dyDescent="0.25">
      <c r="A9189" t="s">
        <v>6306</v>
      </c>
    </row>
    <row r="9190" spans="1:1" x14ac:dyDescent="0.25">
      <c r="A9190" t="s">
        <v>6307</v>
      </c>
    </row>
    <row r="9192" spans="1:1" x14ac:dyDescent="0.25">
      <c r="A9192" t="s">
        <v>6308</v>
      </c>
    </row>
    <row r="9194" spans="1:1" x14ac:dyDescent="0.25">
      <c r="A9194" t="s">
        <v>6309</v>
      </c>
    </row>
    <row r="9196" spans="1:1" x14ac:dyDescent="0.25">
      <c r="A9196" t="s">
        <v>2767</v>
      </c>
    </row>
    <row r="9199" spans="1:1" x14ac:dyDescent="0.25">
      <c r="A9199" t="s">
        <v>6310</v>
      </c>
    </row>
    <row r="9201" spans="1:1" x14ac:dyDescent="0.25">
      <c r="A9201" t="s">
        <v>6311</v>
      </c>
    </row>
    <row r="9203" spans="1:1" x14ac:dyDescent="0.25">
      <c r="A9203" t="s">
        <v>6312</v>
      </c>
    </row>
    <row r="9205" spans="1:1" x14ac:dyDescent="0.25">
      <c r="A9205" t="s">
        <v>6313</v>
      </c>
    </row>
    <row r="9206" spans="1:1" x14ac:dyDescent="0.25">
      <c r="A9206" t="s">
        <v>6314</v>
      </c>
    </row>
    <row r="9207" spans="1:1" x14ac:dyDescent="0.25">
      <c r="A9207" t="s">
        <v>6315</v>
      </c>
    </row>
    <row r="9208" spans="1:1" x14ac:dyDescent="0.25">
      <c r="A9208" t="s">
        <v>6316</v>
      </c>
    </row>
    <row r="9209" spans="1:1" x14ac:dyDescent="0.25">
      <c r="A9209" t="s">
        <v>6317</v>
      </c>
    </row>
    <row r="9210" spans="1:1" x14ac:dyDescent="0.25">
      <c r="A9210" t="s">
        <v>6318</v>
      </c>
    </row>
    <row r="9211" spans="1:1" x14ac:dyDescent="0.25">
      <c r="A9211" t="s">
        <v>6319</v>
      </c>
    </row>
    <row r="9212" spans="1:1" x14ac:dyDescent="0.25">
      <c r="A9212" t="s">
        <v>7962</v>
      </c>
    </row>
    <row r="9214" spans="1:1" x14ac:dyDescent="0.25">
      <c r="A9214" t="s">
        <v>6321</v>
      </c>
    </row>
    <row r="9216" spans="1:1" x14ac:dyDescent="0.25">
      <c r="A9216" t="s">
        <v>6322</v>
      </c>
    </row>
    <row r="9218" spans="1:1" x14ac:dyDescent="0.25">
      <c r="A9218" t="s">
        <v>6323</v>
      </c>
    </row>
    <row r="9220" spans="1:1" x14ac:dyDescent="0.25">
      <c r="A9220" t="s">
        <v>3443</v>
      </c>
    </row>
    <row r="9221" spans="1:1" x14ac:dyDescent="0.25">
      <c r="A9221" t="s">
        <v>6324</v>
      </c>
    </row>
    <row r="9222" spans="1:1" x14ac:dyDescent="0.25">
      <c r="A9222" t="s">
        <v>6325</v>
      </c>
    </row>
    <row r="9223" spans="1:1" x14ac:dyDescent="0.25">
      <c r="A9223" t="s">
        <v>6326</v>
      </c>
    </row>
    <row r="9224" spans="1:1" x14ac:dyDescent="0.25">
      <c r="A9224" t="s">
        <v>6327</v>
      </c>
    </row>
    <row r="9225" spans="1:1" x14ac:dyDescent="0.25">
      <c r="A9225" t="s">
        <v>6328</v>
      </c>
    </row>
    <row r="9226" spans="1:1" x14ac:dyDescent="0.25">
      <c r="A9226" t="s">
        <v>6329</v>
      </c>
    </row>
    <row r="9228" spans="1:1" x14ac:dyDescent="0.25">
      <c r="A9228" t="s">
        <v>5965</v>
      </c>
    </row>
    <row r="9229" spans="1:1" x14ac:dyDescent="0.25">
      <c r="A9229" t="s">
        <v>6330</v>
      </c>
    </row>
    <row r="9230" spans="1:1" x14ac:dyDescent="0.25">
      <c r="A9230" t="s">
        <v>6331</v>
      </c>
    </row>
    <row r="9231" spans="1:1" x14ac:dyDescent="0.25">
      <c r="A9231" t="s">
        <v>6332</v>
      </c>
    </row>
    <row r="9233" spans="1:1" x14ac:dyDescent="0.25">
      <c r="A9233" t="s">
        <v>2850</v>
      </c>
    </row>
    <row r="9234" spans="1:1" x14ac:dyDescent="0.25">
      <c r="A9234" t="s">
        <v>2851</v>
      </c>
    </row>
    <row r="9235" spans="1:1" x14ac:dyDescent="0.25">
      <c r="A9235" t="s">
        <v>6333</v>
      </c>
    </row>
    <row r="9236" spans="1:1" x14ac:dyDescent="0.25">
      <c r="A9236" t="s">
        <v>7963</v>
      </c>
    </row>
    <row r="9239" spans="1:1" x14ac:dyDescent="0.25">
      <c r="A9239" t="s">
        <v>7964</v>
      </c>
    </row>
    <row r="9241" spans="1:1" x14ac:dyDescent="0.25">
      <c r="A9241" t="s">
        <v>7965</v>
      </c>
    </row>
    <row r="9243" spans="1:1" x14ac:dyDescent="0.25">
      <c r="A9243" t="s">
        <v>7966</v>
      </c>
    </row>
    <row r="9245" spans="1:1" x14ac:dyDescent="0.25">
      <c r="A9245" t="s">
        <v>2491</v>
      </c>
    </row>
    <row r="9247" spans="1:1" x14ac:dyDescent="0.25">
      <c r="A9247" t="s">
        <v>7967</v>
      </c>
    </row>
    <row r="9249" spans="1:1" x14ac:dyDescent="0.25">
      <c r="A9249" t="s">
        <v>7968</v>
      </c>
    </row>
    <row r="9251" spans="1:1" x14ac:dyDescent="0.25">
      <c r="A9251" t="s">
        <v>7969</v>
      </c>
    </row>
    <row r="9253" spans="1:1" x14ac:dyDescent="0.25">
      <c r="A9253" t="s">
        <v>7970</v>
      </c>
    </row>
    <row r="9255" spans="1:1" x14ac:dyDescent="0.25">
      <c r="A9255" t="s">
        <v>7971</v>
      </c>
    </row>
    <row r="9257" spans="1:1" x14ac:dyDescent="0.25">
      <c r="A9257" t="s">
        <v>7972</v>
      </c>
    </row>
    <row r="9259" spans="1:1" x14ac:dyDescent="0.25">
      <c r="A9259" t="s">
        <v>7973</v>
      </c>
    </row>
    <row r="9261" spans="1:1" x14ac:dyDescent="0.25">
      <c r="A9261" t="s">
        <v>7974</v>
      </c>
    </row>
    <row r="9263" spans="1:1" x14ac:dyDescent="0.25">
      <c r="A9263" t="s">
        <v>7975</v>
      </c>
    </row>
    <row r="9265" spans="1:1" x14ac:dyDescent="0.25">
      <c r="A9265" t="s">
        <v>7976</v>
      </c>
    </row>
    <row r="9267" spans="1:1" x14ac:dyDescent="0.25">
      <c r="A9267" t="s">
        <v>7977</v>
      </c>
    </row>
    <row r="9269" spans="1:1" x14ac:dyDescent="0.25">
      <c r="A9269" t="s">
        <v>7978</v>
      </c>
    </row>
    <row r="9271" spans="1:1" x14ac:dyDescent="0.25">
      <c r="A9271" t="s">
        <v>7979</v>
      </c>
    </row>
    <row r="9273" spans="1:1" x14ac:dyDescent="0.25">
      <c r="A9273" t="s">
        <v>7980</v>
      </c>
    </row>
    <row r="9275" spans="1:1" x14ac:dyDescent="0.25">
      <c r="A9275" t="s">
        <v>7981</v>
      </c>
    </row>
    <row r="9277" spans="1:1" x14ac:dyDescent="0.25">
      <c r="A9277" t="s">
        <v>7982</v>
      </c>
    </row>
    <row r="9279" spans="1:1" x14ac:dyDescent="0.25">
      <c r="A9279" t="s">
        <v>7983</v>
      </c>
    </row>
    <row r="9281" spans="1:4" x14ac:dyDescent="0.25">
      <c r="A9281" t="s">
        <v>7984</v>
      </c>
    </row>
    <row r="9283" spans="1:4" x14ac:dyDescent="0.25">
      <c r="A9283" t="s">
        <v>7985</v>
      </c>
    </row>
    <row r="9285" spans="1:4" x14ac:dyDescent="0.25">
      <c r="A9285" t="s">
        <v>7986</v>
      </c>
    </row>
    <row r="9287" spans="1:4" x14ac:dyDescent="0.25">
      <c r="A9287" t="s">
        <v>7987</v>
      </c>
    </row>
    <row r="9289" spans="1:4" x14ac:dyDescent="0.25">
      <c r="A9289" t="s">
        <v>7988</v>
      </c>
    </row>
    <row r="9291" spans="1:4" x14ac:dyDescent="0.25">
      <c r="A9291" t="s">
        <v>7989</v>
      </c>
      <c r="B9291" t="s">
        <v>7990</v>
      </c>
    </row>
    <row r="9293" spans="1:4" x14ac:dyDescent="0.25">
      <c r="A9293" t="s">
        <v>7991</v>
      </c>
      <c r="B9293" t="s">
        <v>7992</v>
      </c>
      <c r="C9293" t="s">
        <v>7993</v>
      </c>
      <c r="D9293" t="s">
        <v>7994</v>
      </c>
    </row>
    <row r="9295" spans="1:4" x14ac:dyDescent="0.25">
      <c r="A9295" t="s">
        <v>7995</v>
      </c>
    </row>
    <row r="9297" spans="1:1" x14ac:dyDescent="0.25">
      <c r="A9297" t="s">
        <v>7996</v>
      </c>
    </row>
    <row r="9299" spans="1:1" x14ac:dyDescent="0.25">
      <c r="A9299" t="s">
        <v>7997</v>
      </c>
    </row>
    <row r="9301" spans="1:1" x14ac:dyDescent="0.25">
      <c r="A9301" t="s">
        <v>7998</v>
      </c>
    </row>
    <row r="9303" spans="1:1" x14ac:dyDescent="0.25">
      <c r="A9303" t="s">
        <v>7999</v>
      </c>
    </row>
    <row r="9305" spans="1:1" x14ac:dyDescent="0.25">
      <c r="A9305" t="s">
        <v>8000</v>
      </c>
    </row>
    <row r="9307" spans="1:1" x14ac:dyDescent="0.25">
      <c r="A9307" t="s">
        <v>8001</v>
      </c>
    </row>
    <row r="9309" spans="1:1" x14ac:dyDescent="0.25">
      <c r="A9309" t="s">
        <v>8002</v>
      </c>
    </row>
    <row r="9310" spans="1:1" x14ac:dyDescent="0.25">
      <c r="A9310" t="s">
        <v>8003</v>
      </c>
    </row>
    <row r="9311" spans="1:1" x14ac:dyDescent="0.25">
      <c r="A9311" t="s">
        <v>8004</v>
      </c>
    </row>
    <row r="9312" spans="1:1" x14ac:dyDescent="0.25">
      <c r="A9312" t="s">
        <v>8005</v>
      </c>
    </row>
    <row r="9313" spans="1:1" x14ac:dyDescent="0.25">
      <c r="A9313" t="s">
        <v>8006</v>
      </c>
    </row>
    <row r="9315" spans="1:1" x14ac:dyDescent="0.25">
      <c r="A9315" t="s">
        <v>8007</v>
      </c>
    </row>
    <row r="9317" spans="1:1" x14ac:dyDescent="0.25">
      <c r="A9317" t="s">
        <v>8008</v>
      </c>
    </row>
    <row r="9318" spans="1:1" x14ac:dyDescent="0.25">
      <c r="A9318" t="s">
        <v>8009</v>
      </c>
    </row>
    <row r="9320" spans="1:1" x14ac:dyDescent="0.25">
      <c r="A9320" t="s">
        <v>2703</v>
      </c>
    </row>
    <row r="9321" spans="1:1" x14ac:dyDescent="0.25">
      <c r="A9321" t="s">
        <v>2706</v>
      </c>
    </row>
    <row r="9322" spans="1:1" x14ac:dyDescent="0.25">
      <c r="A9322" t="s">
        <v>8010</v>
      </c>
    </row>
    <row r="9323" spans="1:1" x14ac:dyDescent="0.25">
      <c r="A9323" t="s">
        <v>8011</v>
      </c>
    </row>
    <row r="9324" spans="1:1" x14ac:dyDescent="0.25">
      <c r="A9324" t="s">
        <v>8012</v>
      </c>
    </row>
    <row r="9325" spans="1:1" x14ac:dyDescent="0.25">
      <c r="A9325" t="s">
        <v>8013</v>
      </c>
    </row>
    <row r="9326" spans="1:1" x14ac:dyDescent="0.25">
      <c r="A9326" t="s">
        <v>8014</v>
      </c>
    </row>
    <row r="9327" spans="1:1" x14ac:dyDescent="0.25">
      <c r="A9327" t="s">
        <v>8015</v>
      </c>
    </row>
    <row r="9328" spans="1:1" x14ac:dyDescent="0.25">
      <c r="A9328" t="s">
        <v>8016</v>
      </c>
    </row>
    <row r="9331" spans="1:1" x14ac:dyDescent="0.25">
      <c r="A9331" t="s">
        <v>6335</v>
      </c>
    </row>
    <row r="9332" spans="1:1" x14ac:dyDescent="0.25">
      <c r="A9332" t="s">
        <v>6336</v>
      </c>
    </row>
    <row r="9333" spans="1:1" x14ac:dyDescent="0.25">
      <c r="A9333" t="s">
        <v>6337</v>
      </c>
    </row>
    <row r="9334" spans="1:1" x14ac:dyDescent="0.25">
      <c r="A9334" t="s">
        <v>6338</v>
      </c>
    </row>
    <row r="9335" spans="1:1" x14ac:dyDescent="0.25">
      <c r="A9335" t="s">
        <v>6339</v>
      </c>
    </row>
    <row r="9336" spans="1:1" x14ac:dyDescent="0.25">
      <c r="A9336" t="s">
        <v>6340</v>
      </c>
    </row>
    <row r="9337" spans="1:1" x14ac:dyDescent="0.25">
      <c r="A9337" t="s">
        <v>6341</v>
      </c>
    </row>
    <row r="9338" spans="1:1" x14ac:dyDescent="0.25">
      <c r="A9338" t="s">
        <v>6342</v>
      </c>
    </row>
    <row r="9339" spans="1:1" x14ac:dyDescent="0.25">
      <c r="A9339" t="s">
        <v>6343</v>
      </c>
    </row>
    <row r="9340" spans="1:1" x14ac:dyDescent="0.25">
      <c r="A9340" t="s">
        <v>6344</v>
      </c>
    </row>
    <row r="9341" spans="1:1" x14ac:dyDescent="0.25">
      <c r="A9341" t="s">
        <v>6345</v>
      </c>
    </row>
    <row r="9342" spans="1:1" x14ac:dyDescent="0.25">
      <c r="A9342" t="s">
        <v>6346</v>
      </c>
    </row>
    <row r="9343" spans="1:1" x14ac:dyDescent="0.25">
      <c r="A9343" t="s">
        <v>6347</v>
      </c>
    </row>
    <row r="9344" spans="1:1" x14ac:dyDescent="0.25">
      <c r="A9344" t="s">
        <v>6348</v>
      </c>
    </row>
    <row r="9345" spans="1:1" x14ac:dyDescent="0.25">
      <c r="A9345" t="s">
        <v>6349</v>
      </c>
    </row>
    <row r="9346" spans="1:1" x14ac:dyDescent="0.25">
      <c r="A9346" t="s">
        <v>6091</v>
      </c>
    </row>
    <row r="9347" spans="1:1" x14ac:dyDescent="0.25">
      <c r="A9347" t="s">
        <v>6350</v>
      </c>
    </row>
    <row r="9348" spans="1:1" x14ac:dyDescent="0.25">
      <c r="A9348" t="s">
        <v>6351</v>
      </c>
    </row>
    <row r="9349" spans="1:1" x14ac:dyDescent="0.25">
      <c r="A9349" t="s">
        <v>6352</v>
      </c>
    </row>
    <row r="9350" spans="1:1" x14ac:dyDescent="0.25">
      <c r="A9350" t="s">
        <v>2271</v>
      </c>
    </row>
    <row r="9353" spans="1:1" x14ac:dyDescent="0.25">
      <c r="A9353" t="s">
        <v>932</v>
      </c>
    </row>
    <row r="9355" spans="1:1" x14ac:dyDescent="0.25">
      <c r="A9355" t="s">
        <v>2272</v>
      </c>
    </row>
    <row r="9358" spans="1:1" x14ac:dyDescent="0.25">
      <c r="A9358" t="s">
        <v>2273</v>
      </c>
    </row>
    <row r="9360" spans="1:1" x14ac:dyDescent="0.25">
      <c r="A9360" t="s">
        <v>2274</v>
      </c>
    </row>
    <row r="9363" spans="1:1" x14ac:dyDescent="0.25">
      <c r="A9363" t="s">
        <v>2275</v>
      </c>
    </row>
    <row r="9365" spans="1:1" x14ac:dyDescent="0.25">
      <c r="A9365" t="s">
        <v>2276</v>
      </c>
    </row>
    <row r="9368" spans="1:1" x14ac:dyDescent="0.25">
      <c r="A9368" t="s">
        <v>2277</v>
      </c>
    </row>
    <row r="9369" spans="1:1" x14ac:dyDescent="0.25">
      <c r="A9369" t="s">
        <v>6353</v>
      </c>
    </row>
    <row r="9370" spans="1:1" x14ac:dyDescent="0.25">
      <c r="A9370" t="s">
        <v>8017</v>
      </c>
    </row>
    <row r="9372" spans="1:1" x14ac:dyDescent="0.25">
      <c r="A9372" t="s">
        <v>8018</v>
      </c>
    </row>
    <row r="9374" spans="1:1" x14ac:dyDescent="0.25">
      <c r="A9374" t="s">
        <v>8019</v>
      </c>
    </row>
    <row r="9376" spans="1:1" x14ac:dyDescent="0.25">
      <c r="A9376" t="s">
        <v>2931</v>
      </c>
    </row>
    <row r="9378" spans="1:1" x14ac:dyDescent="0.25">
      <c r="A9378" t="s">
        <v>8020</v>
      </c>
    </row>
    <row r="9380" spans="1:1" x14ac:dyDescent="0.25">
      <c r="A9380" t="s">
        <v>8021</v>
      </c>
    </row>
    <row r="9381" spans="1:1" x14ac:dyDescent="0.25">
      <c r="A9381" t="s">
        <v>1868</v>
      </c>
    </row>
    <row r="9382" spans="1:1" x14ac:dyDescent="0.25">
      <c r="A9382" t="s">
        <v>8022</v>
      </c>
    </row>
    <row r="9383" spans="1:1" x14ac:dyDescent="0.25">
      <c r="A9383" t="s">
        <v>8023</v>
      </c>
    </row>
    <row r="9384" spans="1:1" x14ac:dyDescent="0.25">
      <c r="A9384" t="s">
        <v>8024</v>
      </c>
    </row>
    <row r="9385" spans="1:1" x14ac:dyDescent="0.25">
      <c r="A9385" t="s">
        <v>8025</v>
      </c>
    </row>
    <row r="9386" spans="1:1" x14ac:dyDescent="0.25">
      <c r="A9386" t="s">
        <v>8026</v>
      </c>
    </row>
    <row r="9387" spans="1:1" x14ac:dyDescent="0.25">
      <c r="A9387" t="s">
        <v>8027</v>
      </c>
    </row>
    <row r="9388" spans="1:1" x14ac:dyDescent="0.25">
      <c r="A9388" t="s">
        <v>8028</v>
      </c>
    </row>
    <row r="9389" spans="1:1" x14ac:dyDescent="0.25">
      <c r="A9389" t="s">
        <v>8029</v>
      </c>
    </row>
    <row r="9390" spans="1:1" x14ac:dyDescent="0.25">
      <c r="A9390" t="s">
        <v>8030</v>
      </c>
    </row>
    <row r="9391" spans="1:1" x14ac:dyDescent="0.25">
      <c r="A9391" t="s">
        <v>8031</v>
      </c>
    </row>
    <row r="9392" spans="1:1" x14ac:dyDescent="0.25">
      <c r="A9392" t="s">
        <v>1957</v>
      </c>
    </row>
    <row r="9393" spans="1:1" x14ac:dyDescent="0.25">
      <c r="A9393" t="s">
        <v>8032</v>
      </c>
    </row>
    <row r="9394" spans="1:1" x14ac:dyDescent="0.25">
      <c r="A9394" t="s">
        <v>8033</v>
      </c>
    </row>
    <row r="9395" spans="1:1" x14ac:dyDescent="0.25">
      <c r="A9395" t="s">
        <v>8034</v>
      </c>
    </row>
    <row r="9396" spans="1:1" x14ac:dyDescent="0.25">
      <c r="A9396" t="s">
        <v>8035</v>
      </c>
    </row>
    <row r="9397" spans="1:1" x14ac:dyDescent="0.25">
      <c r="A9397" t="s">
        <v>8036</v>
      </c>
    </row>
    <row r="9398" spans="1:1" x14ac:dyDescent="0.25">
      <c r="A9398" t="s">
        <v>8037</v>
      </c>
    </row>
    <row r="9399" spans="1:1" x14ac:dyDescent="0.25">
      <c r="A9399" t="s">
        <v>8038</v>
      </c>
    </row>
    <row r="9400" spans="1:1" x14ac:dyDescent="0.25">
      <c r="A9400" t="s">
        <v>8039</v>
      </c>
    </row>
    <row r="9401" spans="1:1" x14ac:dyDescent="0.25">
      <c r="A9401" t="s">
        <v>8040</v>
      </c>
    </row>
    <row r="9402" spans="1:1" x14ac:dyDescent="0.25">
      <c r="A9402" t="s">
        <v>8041</v>
      </c>
    </row>
    <row r="9403" spans="1:1" x14ac:dyDescent="0.25">
      <c r="A9403" t="s">
        <v>8042</v>
      </c>
    </row>
    <row r="9404" spans="1:1" x14ac:dyDescent="0.25">
      <c r="A9404" t="s">
        <v>8043</v>
      </c>
    </row>
    <row r="9405" spans="1:1" x14ac:dyDescent="0.25">
      <c r="A9405" t="s">
        <v>8044</v>
      </c>
    </row>
    <row r="9406" spans="1:1" x14ac:dyDescent="0.25">
      <c r="A9406" t="s">
        <v>8045</v>
      </c>
    </row>
    <row r="9407" spans="1:1" x14ac:dyDescent="0.25">
      <c r="A9407" t="s">
        <v>8046</v>
      </c>
    </row>
    <row r="9408" spans="1:1" x14ac:dyDescent="0.25">
      <c r="A9408" t="s">
        <v>8047</v>
      </c>
    </row>
    <row r="9409" spans="1:1" x14ac:dyDescent="0.25">
      <c r="A9409" t="s">
        <v>8048</v>
      </c>
    </row>
    <row r="9411" spans="1:1" x14ac:dyDescent="0.25">
      <c r="A9411" t="s">
        <v>8049</v>
      </c>
    </row>
    <row r="9413" spans="1:1" x14ac:dyDescent="0.25">
      <c r="A9413" t="s">
        <v>8050</v>
      </c>
    </row>
    <row r="9414" spans="1:1" x14ac:dyDescent="0.25">
      <c r="A9414" t="s">
        <v>8051</v>
      </c>
    </row>
    <row r="9415" spans="1:1" x14ac:dyDescent="0.25">
      <c r="A9415" t="s">
        <v>8052</v>
      </c>
    </row>
    <row r="9416" spans="1:1" x14ac:dyDescent="0.25">
      <c r="A9416" t="s">
        <v>8053</v>
      </c>
    </row>
    <row r="9417" spans="1:1" x14ac:dyDescent="0.25">
      <c r="A9417" t="s">
        <v>8054</v>
      </c>
    </row>
    <row r="9418" spans="1:1" x14ac:dyDescent="0.25">
      <c r="A9418" t="s">
        <v>8055</v>
      </c>
    </row>
    <row r="9419" spans="1:1" x14ac:dyDescent="0.25">
      <c r="A9419" t="s">
        <v>8056</v>
      </c>
    </row>
    <row r="9421" spans="1:1" x14ac:dyDescent="0.25">
      <c r="A9421" t="s">
        <v>8057</v>
      </c>
    </row>
    <row r="9423" spans="1:1" x14ac:dyDescent="0.25">
      <c r="A9423" t="s">
        <v>8058</v>
      </c>
    </row>
    <row r="9425" spans="1:1" x14ac:dyDescent="0.25">
      <c r="A9425" t="s">
        <v>8059</v>
      </c>
    </row>
    <row r="9426" spans="1:1" x14ac:dyDescent="0.25">
      <c r="A9426" t="s">
        <v>8060</v>
      </c>
    </row>
    <row r="9427" spans="1:1" x14ac:dyDescent="0.25">
      <c r="A9427" t="s">
        <v>8061</v>
      </c>
    </row>
    <row r="9429" spans="1:1" x14ac:dyDescent="0.25">
      <c r="A9429" t="s">
        <v>8062</v>
      </c>
    </row>
    <row r="9431" spans="1:1" x14ac:dyDescent="0.25">
      <c r="A9431" t="s">
        <v>8063</v>
      </c>
    </row>
    <row r="9432" spans="1:1" x14ac:dyDescent="0.25">
      <c r="A9432" t="s">
        <v>8064</v>
      </c>
    </row>
    <row r="9433" spans="1:1" x14ac:dyDescent="0.25">
      <c r="A9433" t="s">
        <v>8065</v>
      </c>
    </row>
    <row r="9434" spans="1:1" x14ac:dyDescent="0.25">
      <c r="A9434" t="s">
        <v>8066</v>
      </c>
    </row>
    <row r="9435" spans="1:1" x14ac:dyDescent="0.25">
      <c r="A9435" t="s">
        <v>8067</v>
      </c>
    </row>
    <row r="9436" spans="1:1" x14ac:dyDescent="0.25">
      <c r="A9436" t="s">
        <v>8068</v>
      </c>
    </row>
    <row r="9437" spans="1:1" x14ac:dyDescent="0.25">
      <c r="A9437" t="s">
        <v>8069</v>
      </c>
    </row>
    <row r="9438" spans="1:1" x14ac:dyDescent="0.25">
      <c r="A9438" t="s">
        <v>8070</v>
      </c>
    </row>
    <row r="9439" spans="1:1" x14ac:dyDescent="0.25">
      <c r="A9439" t="s">
        <v>8071</v>
      </c>
    </row>
    <row r="9440" spans="1:1" x14ac:dyDescent="0.25">
      <c r="A9440" t="s">
        <v>8072</v>
      </c>
    </row>
    <row r="9441" spans="1:1" x14ac:dyDescent="0.25">
      <c r="A9441" t="s">
        <v>8073</v>
      </c>
    </row>
    <row r="9442" spans="1:1" x14ac:dyDescent="0.25">
      <c r="A9442" t="s">
        <v>8074</v>
      </c>
    </row>
    <row r="9443" spans="1:1" x14ac:dyDescent="0.25">
      <c r="A9443" t="s">
        <v>8075</v>
      </c>
    </row>
    <row r="9444" spans="1:1" x14ac:dyDescent="0.25">
      <c r="A9444" t="s">
        <v>8076</v>
      </c>
    </row>
    <row r="9446" spans="1:1" x14ac:dyDescent="0.25">
      <c r="A9446" t="s">
        <v>6205</v>
      </c>
    </row>
    <row r="9447" spans="1:1" x14ac:dyDescent="0.25">
      <c r="A9447" t="s">
        <v>8077</v>
      </c>
    </row>
    <row r="9448" spans="1:1" x14ac:dyDescent="0.25">
      <c r="A9448" t="s">
        <v>8078</v>
      </c>
    </row>
    <row r="9449" spans="1:1" x14ac:dyDescent="0.25">
      <c r="A9449" t="s">
        <v>8079</v>
      </c>
    </row>
    <row r="9450" spans="1:1" x14ac:dyDescent="0.25">
      <c r="A9450" t="s">
        <v>8080</v>
      </c>
    </row>
    <row r="9451" spans="1:1" x14ac:dyDescent="0.25">
      <c r="A9451" t="s">
        <v>8081</v>
      </c>
    </row>
    <row r="9453" spans="1:1" x14ac:dyDescent="0.25">
      <c r="A9453" t="s">
        <v>8082</v>
      </c>
    </row>
    <row r="9455" spans="1:1" x14ac:dyDescent="0.25">
      <c r="A9455" t="s">
        <v>8083</v>
      </c>
    </row>
    <row r="9457" spans="1:1" x14ac:dyDescent="0.25">
      <c r="A9457" t="s">
        <v>8084</v>
      </c>
    </row>
    <row r="9458" spans="1:1" x14ac:dyDescent="0.25">
      <c r="A9458" t="s">
        <v>8085</v>
      </c>
    </row>
    <row r="9459" spans="1:1" x14ac:dyDescent="0.25">
      <c r="A9459" t="s">
        <v>8086</v>
      </c>
    </row>
    <row r="9460" spans="1:1" x14ac:dyDescent="0.25">
      <c r="A9460" t="s">
        <v>8087</v>
      </c>
    </row>
    <row r="9461" spans="1:1" x14ac:dyDescent="0.25">
      <c r="A9461" t="s">
        <v>6378</v>
      </c>
    </row>
    <row r="9462" spans="1:1" x14ac:dyDescent="0.25">
      <c r="A9462" t="s">
        <v>6379</v>
      </c>
    </row>
    <row r="9464" spans="1:1" x14ac:dyDescent="0.25">
      <c r="A9464" t="s">
        <v>6380</v>
      </c>
    </row>
    <row r="9466" spans="1:1" x14ac:dyDescent="0.25">
      <c r="A9466" t="s">
        <v>6381</v>
      </c>
    </row>
    <row r="9468" spans="1:1" x14ac:dyDescent="0.25">
      <c r="A9468" t="s">
        <v>3632</v>
      </c>
    </row>
    <row r="9469" spans="1:1" x14ac:dyDescent="0.25">
      <c r="A9469" t="s">
        <v>6382</v>
      </c>
    </row>
    <row r="9470" spans="1:1" x14ac:dyDescent="0.25">
      <c r="A9470" t="s">
        <v>6383</v>
      </c>
    </row>
    <row r="9471" spans="1:1" x14ac:dyDescent="0.25">
      <c r="A9471" t="s">
        <v>6384</v>
      </c>
    </row>
    <row r="9472" spans="1:1" x14ac:dyDescent="0.25">
      <c r="A9472" t="s">
        <v>6385</v>
      </c>
    </row>
    <row r="9474" spans="1:1" x14ac:dyDescent="0.25">
      <c r="A9474" t="s">
        <v>6386</v>
      </c>
    </row>
    <row r="9475" spans="1:1" x14ac:dyDescent="0.25">
      <c r="A9475" t="s">
        <v>6387</v>
      </c>
    </row>
    <row r="9476" spans="1:1" x14ac:dyDescent="0.25">
      <c r="A9476" t="s">
        <v>6388</v>
      </c>
    </row>
    <row r="9477" spans="1:1" x14ac:dyDescent="0.25">
      <c r="A9477" t="s">
        <v>6389</v>
      </c>
    </row>
    <row r="9478" spans="1:1" x14ac:dyDescent="0.25">
      <c r="A9478" t="s">
        <v>6390</v>
      </c>
    </row>
    <row r="9479" spans="1:1" x14ac:dyDescent="0.25">
      <c r="A9479" t="s">
        <v>6391</v>
      </c>
    </row>
    <row r="9480" spans="1:1" x14ac:dyDescent="0.25">
      <c r="A9480" t="s">
        <v>6392</v>
      </c>
    </row>
    <row r="9481" spans="1:1" x14ac:dyDescent="0.25">
      <c r="A9481" t="s">
        <v>6393</v>
      </c>
    </row>
    <row r="9482" spans="1:1" x14ac:dyDescent="0.25">
      <c r="A9482" t="s">
        <v>6394</v>
      </c>
    </row>
    <row r="9483" spans="1:1" x14ac:dyDescent="0.25">
      <c r="A9483" t="s">
        <v>6395</v>
      </c>
    </row>
    <row r="9484" spans="1:1" x14ac:dyDescent="0.25">
      <c r="A9484" t="s">
        <v>6396</v>
      </c>
    </row>
    <row r="9487" spans="1:1" x14ac:dyDescent="0.25">
      <c r="A9487" t="s">
        <v>6397</v>
      </c>
    </row>
    <row r="9488" spans="1:1" x14ac:dyDescent="0.25">
      <c r="A9488" t="s">
        <v>6398</v>
      </c>
    </row>
    <row r="9490" spans="1:1" x14ac:dyDescent="0.25">
      <c r="A9490" t="s">
        <v>4515</v>
      </c>
    </row>
    <row r="9491" spans="1:1" x14ac:dyDescent="0.25">
      <c r="A9491" t="s">
        <v>6399</v>
      </c>
    </row>
    <row r="9493" spans="1:1" x14ac:dyDescent="0.25">
      <c r="A9493" t="s">
        <v>6400</v>
      </c>
    </row>
    <row r="9494" spans="1:1" x14ac:dyDescent="0.25">
      <c r="A9494" t="s">
        <v>6401</v>
      </c>
    </row>
    <row r="9495" spans="1:1" x14ac:dyDescent="0.25">
      <c r="A9495" t="s">
        <v>6402</v>
      </c>
    </row>
    <row r="9497" spans="1:1" x14ac:dyDescent="0.25">
      <c r="A9497" t="s">
        <v>6403</v>
      </c>
    </row>
    <row r="9498" spans="1:1" x14ac:dyDescent="0.25">
      <c r="A9498" t="s">
        <v>6404</v>
      </c>
    </row>
    <row r="9499" spans="1:1" x14ac:dyDescent="0.25">
      <c r="A9499" t="s">
        <v>6405</v>
      </c>
    </row>
    <row r="9501" spans="1:1" x14ac:dyDescent="0.25">
      <c r="A9501" t="s">
        <v>6406</v>
      </c>
    </row>
    <row r="9502" spans="1:1" x14ac:dyDescent="0.25">
      <c r="A9502" t="s">
        <v>6407</v>
      </c>
    </row>
    <row r="9503" spans="1:1" x14ac:dyDescent="0.25">
      <c r="A9503" t="s">
        <v>6408</v>
      </c>
    </row>
    <row r="9505" spans="1:1" x14ac:dyDescent="0.25">
      <c r="A9505" t="s">
        <v>6409</v>
      </c>
    </row>
    <row r="9506" spans="1:1" x14ac:dyDescent="0.25">
      <c r="A9506" t="s">
        <v>6410</v>
      </c>
    </row>
    <row r="9507" spans="1:1" x14ac:dyDescent="0.25">
      <c r="A9507" t="s">
        <v>6411</v>
      </c>
    </row>
    <row r="9509" spans="1:1" x14ac:dyDescent="0.25">
      <c r="A9509" t="s">
        <v>6412</v>
      </c>
    </row>
    <row r="9510" spans="1:1" x14ac:dyDescent="0.25">
      <c r="A9510" t="s">
        <v>6413</v>
      </c>
    </row>
    <row r="9511" spans="1:1" x14ac:dyDescent="0.25">
      <c r="A9511" t="s">
        <v>6414</v>
      </c>
    </row>
    <row r="9512" spans="1:1" x14ac:dyDescent="0.25">
      <c r="A9512" t="s">
        <v>6415</v>
      </c>
    </row>
    <row r="9513" spans="1:1" x14ac:dyDescent="0.25">
      <c r="A9513" t="s">
        <v>6416</v>
      </c>
    </row>
    <row r="9514" spans="1:1" x14ac:dyDescent="0.25">
      <c r="A9514" t="s">
        <v>6417</v>
      </c>
    </row>
    <row r="9515" spans="1:1" x14ac:dyDescent="0.25">
      <c r="A9515" t="s">
        <v>6418</v>
      </c>
    </row>
    <row r="9516" spans="1:1" x14ac:dyDescent="0.25">
      <c r="A9516" t="s">
        <v>6419</v>
      </c>
    </row>
    <row r="9517" spans="1:1" x14ac:dyDescent="0.25">
      <c r="A9517" t="s">
        <v>6420</v>
      </c>
    </row>
    <row r="9518" spans="1:1" x14ac:dyDescent="0.25">
      <c r="A9518" t="s">
        <v>6421</v>
      </c>
    </row>
    <row r="9519" spans="1:1" x14ac:dyDescent="0.25">
      <c r="A9519" t="s">
        <v>6422</v>
      </c>
    </row>
    <row r="9520" spans="1:1" x14ac:dyDescent="0.25">
      <c r="A9520" t="s">
        <v>6423</v>
      </c>
    </row>
    <row r="9521" spans="1:1" x14ac:dyDescent="0.25">
      <c r="A9521" t="s">
        <v>6424</v>
      </c>
    </row>
    <row r="9522" spans="1:1" x14ac:dyDescent="0.25">
      <c r="A9522" t="s">
        <v>6425</v>
      </c>
    </row>
    <row r="9523" spans="1:1" x14ac:dyDescent="0.25">
      <c r="A9523" t="s">
        <v>6426</v>
      </c>
    </row>
    <row r="9525" spans="1:1" x14ac:dyDescent="0.25">
      <c r="A9525" t="s">
        <v>6427</v>
      </c>
    </row>
    <row r="9526" spans="1:1" x14ac:dyDescent="0.25">
      <c r="A9526" t="s">
        <v>6428</v>
      </c>
    </row>
    <row r="9527" spans="1:1" x14ac:dyDescent="0.25">
      <c r="A9527" t="s">
        <v>6429</v>
      </c>
    </row>
    <row r="9528" spans="1:1" x14ac:dyDescent="0.25">
      <c r="A9528" t="s">
        <v>6430</v>
      </c>
    </row>
    <row r="9529" spans="1:1" x14ac:dyDescent="0.25">
      <c r="A9529" t="s">
        <v>6431</v>
      </c>
    </row>
    <row r="9530" spans="1:1" x14ac:dyDescent="0.25">
      <c r="A9530" t="s">
        <v>6432</v>
      </c>
    </row>
    <row r="9531" spans="1:1" x14ac:dyDescent="0.25">
      <c r="A9531" t="s">
        <v>6433</v>
      </c>
    </row>
    <row r="9532" spans="1:1" x14ac:dyDescent="0.25">
      <c r="A9532" t="s">
        <v>6434</v>
      </c>
    </row>
    <row r="9534" spans="1:1" x14ac:dyDescent="0.25">
      <c r="A9534" t="s">
        <v>6435</v>
      </c>
    </row>
    <row r="9535" spans="1:1" x14ac:dyDescent="0.25">
      <c r="A9535" t="s">
        <v>6436</v>
      </c>
    </row>
    <row r="9537" spans="1:1" x14ac:dyDescent="0.25">
      <c r="A9537" t="s">
        <v>6437</v>
      </c>
    </row>
    <row r="9538" spans="1:1" x14ac:dyDescent="0.25">
      <c r="A9538" t="s">
        <v>6438</v>
      </c>
    </row>
    <row r="9539" spans="1:1" x14ac:dyDescent="0.25">
      <c r="A9539" t="s">
        <v>8088</v>
      </c>
    </row>
    <row r="9540" spans="1:1" x14ac:dyDescent="0.25">
      <c r="A9540" t="s">
        <v>6355</v>
      </c>
    </row>
    <row r="9542" spans="1:1" x14ac:dyDescent="0.25">
      <c r="A9542" t="s">
        <v>6356</v>
      </c>
    </row>
    <row r="9543" spans="1:1" x14ac:dyDescent="0.25">
      <c r="A9543" t="s">
        <v>6357</v>
      </c>
    </row>
    <row r="9544" spans="1:1" x14ac:dyDescent="0.25">
      <c r="A9544" t="s">
        <v>6358</v>
      </c>
    </row>
    <row r="9546" spans="1:1" x14ac:dyDescent="0.25">
      <c r="A9546" t="s">
        <v>1055</v>
      </c>
    </row>
    <row r="9547" spans="1:1" x14ac:dyDescent="0.25">
      <c r="A9547" t="s">
        <v>6359</v>
      </c>
    </row>
    <row r="9548" spans="1:1" x14ac:dyDescent="0.25">
      <c r="A9548" t="s">
        <v>6360</v>
      </c>
    </row>
    <row r="9549" spans="1:1" x14ac:dyDescent="0.25">
      <c r="A9549" t="s">
        <v>6361</v>
      </c>
    </row>
    <row r="9550" spans="1:1" x14ac:dyDescent="0.25">
      <c r="A9550" t="s">
        <v>6362</v>
      </c>
    </row>
    <row r="9551" spans="1:1" x14ac:dyDescent="0.25">
      <c r="A9551" t="s">
        <v>6363</v>
      </c>
    </row>
    <row r="9552" spans="1:1" x14ac:dyDescent="0.25">
      <c r="A9552" t="s">
        <v>6364</v>
      </c>
    </row>
    <row r="9553" spans="1:1" x14ac:dyDescent="0.25">
      <c r="A9553" t="s">
        <v>6365</v>
      </c>
    </row>
    <row r="9554" spans="1:1" x14ac:dyDescent="0.25">
      <c r="A9554" t="s">
        <v>2620</v>
      </c>
    </row>
    <row r="9555" spans="1:1" x14ac:dyDescent="0.25">
      <c r="A9555" t="s">
        <v>6366</v>
      </c>
    </row>
    <row r="9556" spans="1:1" x14ac:dyDescent="0.25">
      <c r="A9556" t="s">
        <v>6367</v>
      </c>
    </row>
    <row r="9557" spans="1:1" x14ac:dyDescent="0.25">
      <c r="A9557" t="s">
        <v>6368</v>
      </c>
    </row>
    <row r="9558" spans="1:1" x14ac:dyDescent="0.25">
      <c r="A9558" t="s">
        <v>6369</v>
      </c>
    </row>
    <row r="9559" spans="1:1" x14ac:dyDescent="0.25">
      <c r="A9559" t="s">
        <v>6370</v>
      </c>
    </row>
    <row r="9560" spans="1:1" x14ac:dyDescent="0.25">
      <c r="A9560" t="s">
        <v>6371</v>
      </c>
    </row>
    <row r="9561" spans="1:1" x14ac:dyDescent="0.25">
      <c r="A9561" t="s">
        <v>6372</v>
      </c>
    </row>
    <row r="9562" spans="1:1" x14ac:dyDescent="0.25">
      <c r="A9562" t="s">
        <v>6373</v>
      </c>
    </row>
    <row r="9563" spans="1:1" x14ac:dyDescent="0.25">
      <c r="A9563" t="s">
        <v>6374</v>
      </c>
    </row>
    <row r="9564" spans="1:1" x14ac:dyDescent="0.25">
      <c r="A9564" t="s">
        <v>6375</v>
      </c>
    </row>
    <row r="9565" spans="1:1" x14ac:dyDescent="0.25">
      <c r="A9565" t="s">
        <v>6376</v>
      </c>
    </row>
    <row r="9566" spans="1:1" x14ac:dyDescent="0.25">
      <c r="A9566" t="s">
        <v>8089</v>
      </c>
    </row>
    <row r="9569" spans="1:1" x14ac:dyDescent="0.25">
      <c r="A9569" t="s">
        <v>8090</v>
      </c>
    </row>
    <row r="9571" spans="1:1" x14ac:dyDescent="0.25">
      <c r="A9571" t="s">
        <v>2491</v>
      </c>
    </row>
    <row r="9573" spans="1:1" x14ac:dyDescent="0.25">
      <c r="A9573" t="s">
        <v>8091</v>
      </c>
    </row>
    <row r="9575" spans="1:1" x14ac:dyDescent="0.25">
      <c r="A9575" t="s">
        <v>2755</v>
      </c>
    </row>
    <row r="9576" spans="1:1" x14ac:dyDescent="0.25">
      <c r="A9576" t="s">
        <v>8092</v>
      </c>
    </row>
    <row r="9577" spans="1:1" x14ac:dyDescent="0.25">
      <c r="A9577" t="s">
        <v>8093</v>
      </c>
    </row>
    <row r="9578" spans="1:1" x14ac:dyDescent="0.25">
      <c r="A9578" t="s">
        <v>8094</v>
      </c>
    </row>
    <row r="9579" spans="1:1" x14ac:dyDescent="0.25">
      <c r="A9579" t="s">
        <v>8095</v>
      </c>
    </row>
    <row r="9580" spans="1:1" x14ac:dyDescent="0.25">
      <c r="A9580" t="s">
        <v>8096</v>
      </c>
    </row>
    <row r="9581" spans="1:1" x14ac:dyDescent="0.25">
      <c r="A9581" t="s">
        <v>8097</v>
      </c>
    </row>
    <row r="9582" spans="1:1" x14ac:dyDescent="0.25">
      <c r="A9582" t="s">
        <v>8098</v>
      </c>
    </row>
    <row r="9583" spans="1:1" x14ac:dyDescent="0.25">
      <c r="A9583" t="s">
        <v>8099</v>
      </c>
    </row>
    <row r="9584" spans="1:1" x14ac:dyDescent="0.25">
      <c r="A9584" t="s">
        <v>3270</v>
      </c>
    </row>
    <row r="9585" spans="1:1" x14ac:dyDescent="0.25">
      <c r="A9585" t="s">
        <v>8100</v>
      </c>
    </row>
    <row r="9586" spans="1:1" x14ac:dyDescent="0.25">
      <c r="A9586" t="s">
        <v>8101</v>
      </c>
    </row>
    <row r="9587" spans="1:1" x14ac:dyDescent="0.25">
      <c r="A9587" t="s">
        <v>8102</v>
      </c>
    </row>
    <row r="9588" spans="1:1" x14ac:dyDescent="0.25">
      <c r="A9588" t="s">
        <v>8103</v>
      </c>
    </row>
    <row r="9589" spans="1:1" x14ac:dyDescent="0.25">
      <c r="A9589" t="s">
        <v>8104</v>
      </c>
    </row>
    <row r="9590" spans="1:1" x14ac:dyDescent="0.25">
      <c r="A9590" t="s">
        <v>8105</v>
      </c>
    </row>
    <row r="9591" spans="1:1" x14ac:dyDescent="0.25">
      <c r="A9591" t="s">
        <v>8106</v>
      </c>
    </row>
    <row r="9592" spans="1:1" x14ac:dyDescent="0.25">
      <c r="A9592" t="s">
        <v>8107</v>
      </c>
    </row>
    <row r="9593" spans="1:1" x14ac:dyDescent="0.25">
      <c r="A9593" t="s">
        <v>8108</v>
      </c>
    </row>
    <row r="9594" spans="1:1" x14ac:dyDescent="0.25">
      <c r="A9594" t="s">
        <v>8109</v>
      </c>
    </row>
    <row r="9595" spans="1:1" x14ac:dyDescent="0.25">
      <c r="A9595" t="s">
        <v>8110</v>
      </c>
    </row>
    <row r="9596" spans="1:1" x14ac:dyDescent="0.25">
      <c r="A9596" t="s">
        <v>8111</v>
      </c>
    </row>
    <row r="9597" spans="1:1" x14ac:dyDescent="0.25">
      <c r="A9597" t="s">
        <v>8112</v>
      </c>
    </row>
    <row r="9599" spans="1:1" x14ac:dyDescent="0.25">
      <c r="A9599" t="s">
        <v>4749</v>
      </c>
    </row>
    <row r="9600" spans="1:1" x14ac:dyDescent="0.25">
      <c r="A9600" t="s">
        <v>8113</v>
      </c>
    </row>
    <row r="9602" spans="1:1" x14ac:dyDescent="0.25">
      <c r="A9602" t="s">
        <v>8114</v>
      </c>
    </row>
    <row r="9603" spans="1:1" x14ac:dyDescent="0.25">
      <c r="A9603" t="s">
        <v>8115</v>
      </c>
    </row>
    <row r="9604" spans="1:1" x14ac:dyDescent="0.25">
      <c r="A9604" t="s">
        <v>8116</v>
      </c>
    </row>
    <row r="9606" spans="1:1" x14ac:dyDescent="0.25">
      <c r="A9606" t="s">
        <v>8117</v>
      </c>
    </row>
    <row r="9607" spans="1:1" x14ac:dyDescent="0.25">
      <c r="A9607" t="s">
        <v>8118</v>
      </c>
    </row>
    <row r="9608" spans="1:1" x14ac:dyDescent="0.25">
      <c r="A9608" t="s">
        <v>8119</v>
      </c>
    </row>
    <row r="9609" spans="1:1" x14ac:dyDescent="0.25">
      <c r="A9609" t="s">
        <v>8120</v>
      </c>
    </row>
    <row r="9610" spans="1:1" x14ac:dyDescent="0.25">
      <c r="A9610" t="s">
        <v>8121</v>
      </c>
    </row>
    <row r="9611" spans="1:1" x14ac:dyDescent="0.25">
      <c r="A9611" t="s">
        <v>8122</v>
      </c>
    </row>
    <row r="9612" spans="1:1" x14ac:dyDescent="0.25">
      <c r="A9612" t="s">
        <v>8123</v>
      </c>
    </row>
    <row r="9613" spans="1:1" x14ac:dyDescent="0.25">
      <c r="A9613" t="s">
        <v>8124</v>
      </c>
    </row>
    <row r="9614" spans="1:1" x14ac:dyDescent="0.25">
      <c r="A9614" t="s">
        <v>8125</v>
      </c>
    </row>
    <row r="9615" spans="1:1" x14ac:dyDescent="0.25">
      <c r="A9615" t="s">
        <v>8126</v>
      </c>
    </row>
    <row r="9616" spans="1:1" x14ac:dyDescent="0.25">
      <c r="A9616" t="s">
        <v>8127</v>
      </c>
    </row>
    <row r="9617" spans="1:1" x14ac:dyDescent="0.25">
      <c r="A9617" t="s">
        <v>8128</v>
      </c>
    </row>
    <row r="9618" spans="1:1" x14ac:dyDescent="0.25">
      <c r="A9618" t="s">
        <v>8129</v>
      </c>
    </row>
    <row r="9619" spans="1:1" x14ac:dyDescent="0.25">
      <c r="A9619" t="s">
        <v>8130</v>
      </c>
    </row>
    <row r="9620" spans="1:1" x14ac:dyDescent="0.25">
      <c r="A9620" t="s">
        <v>8131</v>
      </c>
    </row>
    <row r="9621" spans="1:1" x14ac:dyDescent="0.25">
      <c r="A9621" t="s">
        <v>8132</v>
      </c>
    </row>
    <row r="9622" spans="1:1" x14ac:dyDescent="0.25">
      <c r="A9622" t="s">
        <v>8133</v>
      </c>
    </row>
    <row r="9623" spans="1:1" x14ac:dyDescent="0.25">
      <c r="A9623" t="s">
        <v>8134</v>
      </c>
    </row>
    <row r="9624" spans="1:1" x14ac:dyDescent="0.25">
      <c r="A9624" t="s">
        <v>8135</v>
      </c>
    </row>
    <row r="9625" spans="1:1" x14ac:dyDescent="0.25">
      <c r="A9625" t="s">
        <v>8136</v>
      </c>
    </row>
    <row r="9626" spans="1:1" x14ac:dyDescent="0.25">
      <c r="A9626" t="s">
        <v>8137</v>
      </c>
    </row>
    <row r="9627" spans="1:1" x14ac:dyDescent="0.25">
      <c r="A9627" t="s">
        <v>8138</v>
      </c>
    </row>
    <row r="9628" spans="1:1" x14ac:dyDescent="0.25">
      <c r="A9628" t="s">
        <v>8139</v>
      </c>
    </row>
    <row r="9629" spans="1:1" x14ac:dyDescent="0.25">
      <c r="A9629" t="s">
        <v>8140</v>
      </c>
    </row>
    <row r="9630" spans="1:1" x14ac:dyDescent="0.25">
      <c r="A9630" t="s">
        <v>8141</v>
      </c>
    </row>
    <row r="9631" spans="1:1" x14ac:dyDescent="0.25">
      <c r="A9631" t="s">
        <v>8142</v>
      </c>
    </row>
    <row r="9632" spans="1:1" x14ac:dyDescent="0.25">
      <c r="A9632" t="s">
        <v>8143</v>
      </c>
    </row>
    <row r="9633" spans="1:1" x14ac:dyDescent="0.25">
      <c r="A9633" t="s">
        <v>8144</v>
      </c>
    </row>
    <row r="9634" spans="1:1" x14ac:dyDescent="0.25">
      <c r="A9634" t="s">
        <v>8145</v>
      </c>
    </row>
    <row r="9635" spans="1:1" x14ac:dyDescent="0.25">
      <c r="A9635" t="s">
        <v>8146</v>
      </c>
    </row>
    <row r="9636" spans="1:1" x14ac:dyDescent="0.25">
      <c r="A9636" t="s">
        <v>8147</v>
      </c>
    </row>
    <row r="9637" spans="1:1" x14ac:dyDescent="0.25">
      <c r="A9637" t="s">
        <v>8148</v>
      </c>
    </row>
    <row r="9638" spans="1:1" x14ac:dyDescent="0.25">
      <c r="A9638" t="s">
        <v>8149</v>
      </c>
    </row>
    <row r="9639" spans="1:1" x14ac:dyDescent="0.25">
      <c r="A9639" t="s">
        <v>8150</v>
      </c>
    </row>
    <row r="9640" spans="1:1" x14ac:dyDescent="0.25">
      <c r="A9640" t="s">
        <v>8151</v>
      </c>
    </row>
    <row r="9641" spans="1:1" x14ac:dyDescent="0.25">
      <c r="A9641" t="s">
        <v>8152</v>
      </c>
    </row>
    <row r="9642" spans="1:1" x14ac:dyDescent="0.25">
      <c r="A9642" t="s">
        <v>8153</v>
      </c>
    </row>
    <row r="9643" spans="1:1" x14ac:dyDescent="0.25">
      <c r="A9643" t="s">
        <v>8154</v>
      </c>
    </row>
    <row r="9644" spans="1:1" x14ac:dyDescent="0.25">
      <c r="A9644" t="s">
        <v>8155</v>
      </c>
    </row>
    <row r="9646" spans="1:1" x14ac:dyDescent="0.25">
      <c r="A9646" t="s">
        <v>8156</v>
      </c>
    </row>
    <row r="9648" spans="1:1" x14ac:dyDescent="0.25">
      <c r="A9648" t="s">
        <v>8157</v>
      </c>
    </row>
    <row r="9649" spans="1:1" x14ac:dyDescent="0.25">
      <c r="A9649" t="s">
        <v>8158</v>
      </c>
    </row>
    <row r="9650" spans="1:1" x14ac:dyDescent="0.25">
      <c r="A9650" t="s">
        <v>8159</v>
      </c>
    </row>
    <row r="9652" spans="1:1" x14ac:dyDescent="0.25">
      <c r="A9652" t="s">
        <v>6442</v>
      </c>
    </row>
    <row r="9654" spans="1:1" x14ac:dyDescent="0.25">
      <c r="A9654" t="s">
        <v>6443</v>
      </c>
    </row>
    <row r="9656" spans="1:1" x14ac:dyDescent="0.25">
      <c r="A9656" t="s">
        <v>6444</v>
      </c>
    </row>
    <row r="9658" spans="1:1" x14ac:dyDescent="0.25">
      <c r="A9658" t="s">
        <v>6445</v>
      </c>
    </row>
    <row r="9660" spans="1:1" x14ac:dyDescent="0.25">
      <c r="A9660" t="s">
        <v>6446</v>
      </c>
    </row>
    <row r="9662" spans="1:1" x14ac:dyDescent="0.25">
      <c r="A9662" t="s">
        <v>2755</v>
      </c>
    </row>
    <row r="9664" spans="1:1" x14ac:dyDescent="0.25">
      <c r="A9664" t="s">
        <v>5881</v>
      </c>
    </row>
    <row r="9666" spans="1:1" x14ac:dyDescent="0.25">
      <c r="A9666" t="s">
        <v>5882</v>
      </c>
    </row>
    <row r="9668" spans="1:1" x14ac:dyDescent="0.25">
      <c r="A9668" t="s">
        <v>5883</v>
      </c>
    </row>
    <row r="9670" spans="1:1" x14ac:dyDescent="0.25">
      <c r="A9670" t="s">
        <v>5884</v>
      </c>
    </row>
    <row r="9672" spans="1:1" x14ac:dyDescent="0.25">
      <c r="A9672" t="s">
        <v>6447</v>
      </c>
    </row>
    <row r="9674" spans="1:1" x14ac:dyDescent="0.25">
      <c r="A9674" t="s">
        <v>5886</v>
      </c>
    </row>
    <row r="9676" spans="1:1" x14ac:dyDescent="0.25">
      <c r="A9676" t="s">
        <v>5887</v>
      </c>
    </row>
    <row r="9678" spans="1:1" x14ac:dyDescent="0.25">
      <c r="A9678" t="s">
        <v>5888</v>
      </c>
    </row>
    <row r="9680" spans="1:1" x14ac:dyDescent="0.25">
      <c r="A9680" t="s">
        <v>6448</v>
      </c>
    </row>
    <row r="9682" spans="1:1" x14ac:dyDescent="0.25">
      <c r="A9682" t="s">
        <v>5889</v>
      </c>
    </row>
    <row r="9684" spans="1:1" x14ac:dyDescent="0.25">
      <c r="A9684" t="s">
        <v>5890</v>
      </c>
    </row>
    <row r="9686" spans="1:1" x14ac:dyDescent="0.25">
      <c r="A9686" t="s">
        <v>3270</v>
      </c>
    </row>
    <row r="9688" spans="1:1" x14ac:dyDescent="0.25">
      <c r="A9688" t="s">
        <v>2788</v>
      </c>
    </row>
    <row r="9690" spans="1:1" x14ac:dyDescent="0.25">
      <c r="A9690" t="s">
        <v>6449</v>
      </c>
    </row>
    <row r="9692" spans="1:1" x14ac:dyDescent="0.25">
      <c r="A9692" t="s">
        <v>5870</v>
      </c>
    </row>
    <row r="9694" spans="1:1" x14ac:dyDescent="0.25">
      <c r="A9694" t="s">
        <v>6450</v>
      </c>
    </row>
    <row r="9696" spans="1:1" x14ac:dyDescent="0.25">
      <c r="A9696" t="s">
        <v>6451</v>
      </c>
    </row>
    <row r="9698" spans="1:2" x14ac:dyDescent="0.25">
      <c r="A9698" t="s">
        <v>6452</v>
      </c>
    </row>
    <row r="9700" spans="1:2" x14ac:dyDescent="0.25">
      <c r="A9700" t="s">
        <v>6453</v>
      </c>
    </row>
    <row r="9702" spans="1:2" x14ac:dyDescent="0.25">
      <c r="A9702" t="s">
        <v>6454</v>
      </c>
    </row>
    <row r="9704" spans="1:2" x14ac:dyDescent="0.25">
      <c r="A9704" t="s">
        <v>6455</v>
      </c>
    </row>
    <row r="9706" spans="1:2" x14ac:dyDescent="0.25">
      <c r="A9706" t="s">
        <v>6456</v>
      </c>
    </row>
    <row r="9708" spans="1:2" x14ac:dyDescent="0.25">
      <c r="A9708" t="s">
        <v>5876</v>
      </c>
    </row>
    <row r="9710" spans="1:2" x14ac:dyDescent="0.25">
      <c r="A9710" t="s">
        <v>6457</v>
      </c>
      <c r="B9710" t="s">
        <v>5879</v>
      </c>
    </row>
    <row r="9712" spans="1:2" x14ac:dyDescent="0.25">
      <c r="A9712" t="s">
        <v>6458</v>
      </c>
    </row>
    <row r="9714" spans="1:1" x14ac:dyDescent="0.25">
      <c r="A9714" t="s">
        <v>5891</v>
      </c>
    </row>
    <row r="9716" spans="1:1" x14ac:dyDescent="0.25">
      <c r="A9716" t="s">
        <v>5892</v>
      </c>
    </row>
    <row r="9718" spans="1:1" x14ac:dyDescent="0.25">
      <c r="A9718" t="s">
        <v>5893</v>
      </c>
    </row>
    <row r="9720" spans="1:1" x14ac:dyDescent="0.25">
      <c r="A9720" t="s">
        <v>5894</v>
      </c>
    </row>
    <row r="9722" spans="1:1" x14ac:dyDescent="0.25">
      <c r="A9722" t="s">
        <v>5895</v>
      </c>
    </row>
    <row r="9724" spans="1:1" x14ac:dyDescent="0.25">
      <c r="A9724" t="s">
        <v>5896</v>
      </c>
    </row>
    <row r="9725" spans="1:1" x14ac:dyDescent="0.25">
      <c r="A9725" t="s">
        <v>6459</v>
      </c>
    </row>
    <row r="9726" spans="1:1" x14ac:dyDescent="0.25">
      <c r="A9726" t="s">
        <v>8160</v>
      </c>
    </row>
    <row r="9728" spans="1:1" x14ac:dyDescent="0.25">
      <c r="A9728" t="s">
        <v>2607</v>
      </c>
    </row>
    <row r="9730" spans="1:1" x14ac:dyDescent="0.25">
      <c r="A9730" t="s">
        <v>2608</v>
      </c>
    </row>
    <row r="9732" spans="1:1" x14ac:dyDescent="0.25">
      <c r="A9732" t="s">
        <v>2609</v>
      </c>
    </row>
    <row r="9733" spans="1:1" x14ac:dyDescent="0.25">
      <c r="A9733" t="s">
        <v>2610</v>
      </c>
    </row>
    <row r="9734" spans="1:1" x14ac:dyDescent="0.25">
      <c r="A9734" t="s">
        <v>2611</v>
      </c>
    </row>
    <row r="9735" spans="1:1" x14ac:dyDescent="0.25">
      <c r="A9735" t="s">
        <v>2612</v>
      </c>
    </row>
    <row r="9736" spans="1:1" x14ac:dyDescent="0.25">
      <c r="A9736" t="s">
        <v>2613</v>
      </c>
    </row>
    <row r="9737" spans="1:1" x14ac:dyDescent="0.25">
      <c r="A9737" t="s">
        <v>2614</v>
      </c>
    </row>
    <row r="9738" spans="1:1" x14ac:dyDescent="0.25">
      <c r="A9738" t="s">
        <v>2615</v>
      </c>
    </row>
    <row r="9739" spans="1:1" x14ac:dyDescent="0.25">
      <c r="A9739" t="s">
        <v>2616</v>
      </c>
    </row>
    <row r="9740" spans="1:1" x14ac:dyDescent="0.25">
      <c r="A9740" t="s">
        <v>2617</v>
      </c>
    </row>
    <row r="9742" spans="1:1" x14ac:dyDescent="0.25">
      <c r="A9742" t="s">
        <v>2618</v>
      </c>
    </row>
    <row r="9743" spans="1:1" x14ac:dyDescent="0.25">
      <c r="A9743" t="s">
        <v>2619</v>
      </c>
    </row>
    <row r="9744" spans="1:1" x14ac:dyDescent="0.25">
      <c r="A9744" t="s">
        <v>2620</v>
      </c>
    </row>
    <row r="9745" spans="1:1" x14ac:dyDescent="0.25">
      <c r="A9745" t="s">
        <v>2621</v>
      </c>
    </row>
    <row r="9746" spans="1:1" x14ac:dyDescent="0.25">
      <c r="A9746" t="s">
        <v>2622</v>
      </c>
    </row>
    <row r="9747" spans="1:1" x14ac:dyDescent="0.25">
      <c r="A9747" t="s">
        <v>2623</v>
      </c>
    </row>
    <row r="9748" spans="1:1" x14ac:dyDescent="0.25">
      <c r="A9748" t="s">
        <v>2624</v>
      </c>
    </row>
    <row r="9749" spans="1:1" x14ac:dyDescent="0.25">
      <c r="A9749" t="s">
        <v>2625</v>
      </c>
    </row>
    <row r="9750" spans="1:1" x14ac:dyDescent="0.25">
      <c r="A9750" t="s">
        <v>2626</v>
      </c>
    </row>
    <row r="9752" spans="1:1" x14ac:dyDescent="0.25">
      <c r="A9752" t="s">
        <v>2627</v>
      </c>
    </row>
    <row r="9753" spans="1:1" x14ac:dyDescent="0.25">
      <c r="A9753" t="s">
        <v>2628</v>
      </c>
    </row>
    <row r="9755" spans="1:1" x14ac:dyDescent="0.25">
      <c r="A9755" t="s">
        <v>2629</v>
      </c>
    </row>
    <row r="9756" spans="1:1" x14ac:dyDescent="0.25">
      <c r="A9756" t="s">
        <v>2630</v>
      </c>
    </row>
    <row r="9757" spans="1:1" x14ac:dyDescent="0.25">
      <c r="A9757" t="s">
        <v>2631</v>
      </c>
    </row>
    <row r="9758" spans="1:1" x14ac:dyDescent="0.25">
      <c r="A9758" t="s">
        <v>8161</v>
      </c>
    </row>
    <row r="9759" spans="1:1" x14ac:dyDescent="0.25">
      <c r="A9759" t="s">
        <v>2532</v>
      </c>
    </row>
    <row r="9761" spans="1:1" x14ac:dyDescent="0.25">
      <c r="A9761" t="s">
        <v>2533</v>
      </c>
    </row>
    <row r="9763" spans="1:1" x14ac:dyDescent="0.25">
      <c r="A9763" t="s">
        <v>2534</v>
      </c>
    </row>
    <row r="9765" spans="1:1" x14ac:dyDescent="0.25">
      <c r="A9765" t="s">
        <v>2535</v>
      </c>
    </row>
    <row r="9766" spans="1:1" x14ac:dyDescent="0.25">
      <c r="A9766" t="s">
        <v>2536</v>
      </c>
    </row>
    <row r="9767" spans="1:1" x14ac:dyDescent="0.25">
      <c r="A9767" t="s">
        <v>2537</v>
      </c>
    </row>
    <row r="9768" spans="1:1" x14ac:dyDescent="0.25">
      <c r="A9768" t="s">
        <v>2538</v>
      </c>
    </row>
    <row r="9769" spans="1:1" x14ac:dyDescent="0.25">
      <c r="A9769" t="s">
        <v>2539</v>
      </c>
    </row>
    <row r="9770" spans="1:1" x14ac:dyDescent="0.25">
      <c r="A9770" t="s">
        <v>2540</v>
      </c>
    </row>
    <row r="9771" spans="1:1" x14ac:dyDescent="0.25">
      <c r="A9771" t="s">
        <v>2541</v>
      </c>
    </row>
    <row r="9772" spans="1:1" x14ac:dyDescent="0.25">
      <c r="A9772" t="s">
        <v>2542</v>
      </c>
    </row>
    <row r="9773" spans="1:1" x14ac:dyDescent="0.25">
      <c r="A9773" t="s">
        <v>2543</v>
      </c>
    </row>
    <row r="9775" spans="1:1" x14ac:dyDescent="0.25">
      <c r="A9775" t="s">
        <v>2015</v>
      </c>
    </row>
    <row r="9777" spans="1:1" x14ac:dyDescent="0.25">
      <c r="A9777" t="s">
        <v>2544</v>
      </c>
    </row>
    <row r="9778" spans="1:1" x14ac:dyDescent="0.25">
      <c r="A9778" t="s">
        <v>2545</v>
      </c>
    </row>
    <row r="9779" spans="1:1" x14ac:dyDescent="0.25">
      <c r="A9779" t="s">
        <v>2546</v>
      </c>
    </row>
    <row r="9780" spans="1:1" x14ac:dyDescent="0.25">
      <c r="A9780" t="s">
        <v>2547</v>
      </c>
    </row>
    <row r="9781" spans="1:1" x14ac:dyDescent="0.25">
      <c r="A9781" t="s">
        <v>2548</v>
      </c>
    </row>
    <row r="9783" spans="1:1" x14ac:dyDescent="0.25">
      <c r="A9783" t="s">
        <v>1941</v>
      </c>
    </row>
    <row r="9785" spans="1:1" x14ac:dyDescent="0.25">
      <c r="A9785" t="s">
        <v>2549</v>
      </c>
    </row>
    <row r="9786" spans="1:1" x14ac:dyDescent="0.25">
      <c r="A9786" t="s">
        <v>2550</v>
      </c>
    </row>
    <row r="9787" spans="1:1" x14ac:dyDescent="0.25">
      <c r="A9787" t="s">
        <v>2551</v>
      </c>
    </row>
    <row r="9788" spans="1:1" x14ac:dyDescent="0.25">
      <c r="A9788" t="s">
        <v>2552</v>
      </c>
    </row>
    <row r="9789" spans="1:1" x14ac:dyDescent="0.25">
      <c r="A9789" t="s">
        <v>2553</v>
      </c>
    </row>
    <row r="9791" spans="1:1" x14ac:dyDescent="0.25">
      <c r="A9791" t="s">
        <v>2554</v>
      </c>
    </row>
    <row r="9793" spans="1:1" x14ac:dyDescent="0.25">
      <c r="A9793" t="s">
        <v>2555</v>
      </c>
    </row>
    <row r="9795" spans="1:1" x14ac:dyDescent="0.25">
      <c r="A9795" t="s">
        <v>2556</v>
      </c>
    </row>
    <row r="9796" spans="1:1" x14ac:dyDescent="0.25">
      <c r="A9796" t="s">
        <v>2557</v>
      </c>
    </row>
    <row r="9797" spans="1:1" x14ac:dyDescent="0.25">
      <c r="A9797" t="s">
        <v>2558</v>
      </c>
    </row>
    <row r="9798" spans="1:1" x14ac:dyDescent="0.25">
      <c r="A9798" t="s">
        <v>2559</v>
      </c>
    </row>
    <row r="9799" spans="1:1" x14ac:dyDescent="0.25">
      <c r="A9799" t="s">
        <v>2560</v>
      </c>
    </row>
    <row r="9800" spans="1:1" x14ac:dyDescent="0.25">
      <c r="A9800" t="s">
        <v>2561</v>
      </c>
    </row>
    <row r="9801" spans="1:1" x14ac:dyDescent="0.25">
      <c r="A9801" t="s">
        <v>2562</v>
      </c>
    </row>
    <row r="9802" spans="1:1" x14ac:dyDescent="0.25">
      <c r="A9802" t="s">
        <v>2563</v>
      </c>
    </row>
    <row r="9803" spans="1:1" x14ac:dyDescent="0.25">
      <c r="A9803" t="s">
        <v>2564</v>
      </c>
    </row>
    <row r="9804" spans="1:1" x14ac:dyDescent="0.25">
      <c r="A9804" t="s">
        <v>8162</v>
      </c>
    </row>
    <row r="9806" spans="1:1" x14ac:dyDescent="0.25">
      <c r="A9806" t="s">
        <v>8163</v>
      </c>
    </row>
    <row r="9808" spans="1:1" x14ac:dyDescent="0.25">
      <c r="A9808" t="s">
        <v>8164</v>
      </c>
    </row>
    <row r="9810" spans="1:1" x14ac:dyDescent="0.25">
      <c r="A9810" t="s">
        <v>8165</v>
      </c>
    </row>
    <row r="9812" spans="1:1" x14ac:dyDescent="0.25">
      <c r="A9812" t="s">
        <v>7189</v>
      </c>
    </row>
    <row r="9814" spans="1:1" x14ac:dyDescent="0.25">
      <c r="A9814" t="s">
        <v>8166</v>
      </c>
    </row>
    <row r="9816" spans="1:1" x14ac:dyDescent="0.25">
      <c r="A9816" t="s">
        <v>8167</v>
      </c>
    </row>
    <row r="9817" spans="1:1" x14ac:dyDescent="0.25">
      <c r="A9817" t="s">
        <v>8168</v>
      </c>
    </row>
    <row r="9818" spans="1:1" x14ac:dyDescent="0.25">
      <c r="A9818" t="s">
        <v>8169</v>
      </c>
    </row>
    <row r="9819" spans="1:1" x14ac:dyDescent="0.25">
      <c r="A9819" t="s">
        <v>8170</v>
      </c>
    </row>
    <row r="9820" spans="1:1" x14ac:dyDescent="0.25">
      <c r="A9820" t="s">
        <v>8171</v>
      </c>
    </row>
    <row r="9821" spans="1:1" x14ac:dyDescent="0.25">
      <c r="A9821" t="s">
        <v>8172</v>
      </c>
    </row>
    <row r="9822" spans="1:1" x14ac:dyDescent="0.25">
      <c r="A9822" t="s">
        <v>8173</v>
      </c>
    </row>
    <row r="9823" spans="1:1" x14ac:dyDescent="0.25">
      <c r="A9823" t="s">
        <v>8174</v>
      </c>
    </row>
    <row r="9824" spans="1:1" x14ac:dyDescent="0.25">
      <c r="A9824" t="s">
        <v>8175</v>
      </c>
    </row>
    <row r="9825" spans="1:1" x14ac:dyDescent="0.25">
      <c r="A9825" t="s">
        <v>8176</v>
      </c>
    </row>
    <row r="9826" spans="1:1" x14ac:dyDescent="0.25">
      <c r="A9826" t="s">
        <v>8177</v>
      </c>
    </row>
    <row r="9827" spans="1:1" x14ac:dyDescent="0.25">
      <c r="A9827" t="s">
        <v>8178</v>
      </c>
    </row>
    <row r="9828" spans="1:1" x14ac:dyDescent="0.25">
      <c r="A9828" t="s">
        <v>8179</v>
      </c>
    </row>
    <row r="9829" spans="1:1" x14ac:dyDescent="0.25">
      <c r="A9829" t="s">
        <v>8180</v>
      </c>
    </row>
    <row r="9830" spans="1:1" x14ac:dyDescent="0.25">
      <c r="A9830" t="s">
        <v>8181</v>
      </c>
    </row>
    <row r="9831" spans="1:1" x14ac:dyDescent="0.25">
      <c r="A9831" t="s">
        <v>2617</v>
      </c>
    </row>
    <row r="9833" spans="1:1" x14ac:dyDescent="0.25">
      <c r="A9833" t="s">
        <v>2246</v>
      </c>
    </row>
    <row r="9834" spans="1:1" x14ac:dyDescent="0.25">
      <c r="A9834" t="s">
        <v>8182</v>
      </c>
    </row>
    <row r="9835" spans="1:1" x14ac:dyDescent="0.25">
      <c r="A9835" t="s">
        <v>8183</v>
      </c>
    </row>
    <row r="9836" spans="1:1" x14ac:dyDescent="0.25">
      <c r="A9836" t="s">
        <v>8184</v>
      </c>
    </row>
    <row r="9837" spans="1:1" x14ac:dyDescent="0.25">
      <c r="A9837" t="s">
        <v>8185</v>
      </c>
    </row>
    <row r="9838" spans="1:1" x14ac:dyDescent="0.25">
      <c r="A9838" t="s">
        <v>8186</v>
      </c>
    </row>
    <row r="9839" spans="1:1" x14ac:dyDescent="0.25">
      <c r="A9839" t="s">
        <v>8187</v>
      </c>
    </row>
    <row r="9840" spans="1:1" x14ac:dyDescent="0.25">
      <c r="A9840" t="s">
        <v>8188</v>
      </c>
    </row>
    <row r="9841" spans="1:1" x14ac:dyDescent="0.25">
      <c r="A9841" t="s">
        <v>8189</v>
      </c>
    </row>
    <row r="9842" spans="1:1" x14ac:dyDescent="0.25">
      <c r="A9842" t="s">
        <v>2258</v>
      </c>
    </row>
    <row r="9843" spans="1:1" x14ac:dyDescent="0.25">
      <c r="A9843" t="s">
        <v>8190</v>
      </c>
    </row>
    <row r="9844" spans="1:1" x14ac:dyDescent="0.25">
      <c r="A9844" t="s">
        <v>8191</v>
      </c>
    </row>
    <row r="9845" spans="1:1" x14ac:dyDescent="0.25">
      <c r="A9845" t="s">
        <v>8192</v>
      </c>
    </row>
    <row r="9846" spans="1:1" x14ac:dyDescent="0.25">
      <c r="A9846" t="s">
        <v>8193</v>
      </c>
    </row>
    <row r="9847" spans="1:1" x14ac:dyDescent="0.25">
      <c r="A9847" t="s">
        <v>8194</v>
      </c>
    </row>
    <row r="9848" spans="1:1" x14ac:dyDescent="0.25">
      <c r="A9848" t="s">
        <v>8195</v>
      </c>
    </row>
    <row r="9849" spans="1:1" x14ac:dyDescent="0.25">
      <c r="A9849" t="s">
        <v>6461</v>
      </c>
    </row>
    <row r="9851" spans="1:1" x14ac:dyDescent="0.25">
      <c r="A9851" t="s">
        <v>5403</v>
      </c>
    </row>
    <row r="9852" spans="1:1" x14ac:dyDescent="0.25">
      <c r="A9852" t="s">
        <v>6462</v>
      </c>
    </row>
    <row r="9853" spans="1:1" x14ac:dyDescent="0.25">
      <c r="A9853" t="s">
        <v>6463</v>
      </c>
    </row>
    <row r="9854" spans="1:1" x14ac:dyDescent="0.25">
      <c r="A9854" t="s">
        <v>6464</v>
      </c>
    </row>
    <row r="9855" spans="1:1" x14ac:dyDescent="0.25">
      <c r="A9855" t="s">
        <v>6465</v>
      </c>
    </row>
    <row r="9856" spans="1:1" x14ac:dyDescent="0.25">
      <c r="A9856" t="s">
        <v>6466</v>
      </c>
    </row>
    <row r="9857" spans="1:1" x14ac:dyDescent="0.25">
      <c r="A9857" t="s">
        <v>6467</v>
      </c>
    </row>
    <row r="9858" spans="1:1" x14ac:dyDescent="0.25">
      <c r="A9858" t="s">
        <v>6468</v>
      </c>
    </row>
    <row r="9859" spans="1:1" x14ac:dyDescent="0.25">
      <c r="A9859" t="s">
        <v>6469</v>
      </c>
    </row>
    <row r="9860" spans="1:1" x14ac:dyDescent="0.25">
      <c r="A9860" t="s">
        <v>6470</v>
      </c>
    </row>
    <row r="9861" spans="1:1" x14ac:dyDescent="0.25">
      <c r="A9861" t="s">
        <v>6471</v>
      </c>
    </row>
    <row r="9862" spans="1:1" x14ac:dyDescent="0.25">
      <c r="A9862" t="s">
        <v>6472</v>
      </c>
    </row>
    <row r="9863" spans="1:1" x14ac:dyDescent="0.25">
      <c r="A9863" t="s">
        <v>6473</v>
      </c>
    </row>
    <row r="9864" spans="1:1" x14ac:dyDescent="0.25">
      <c r="A9864" t="s">
        <v>6474</v>
      </c>
    </row>
    <row r="9866" spans="1:1" x14ac:dyDescent="0.25">
      <c r="A9866" t="s">
        <v>6475</v>
      </c>
    </row>
    <row r="9868" spans="1:1" x14ac:dyDescent="0.25">
      <c r="A9868" t="s">
        <v>6476</v>
      </c>
    </row>
    <row r="9870" spans="1:1" x14ac:dyDescent="0.25">
      <c r="A9870" t="s">
        <v>6474</v>
      </c>
    </row>
    <row r="9872" spans="1:1" x14ac:dyDescent="0.25">
      <c r="A9872" t="s">
        <v>6477</v>
      </c>
    </row>
    <row r="9874" spans="1:1" x14ac:dyDescent="0.25">
      <c r="A9874" t="s">
        <v>6478</v>
      </c>
    </row>
    <row r="9875" spans="1:1" x14ac:dyDescent="0.25">
      <c r="A9875" t="s">
        <v>6479</v>
      </c>
    </row>
    <row r="9876" spans="1:1" x14ac:dyDescent="0.25">
      <c r="A9876" t="s">
        <v>8196</v>
      </c>
    </row>
    <row r="9877" spans="1:1" x14ac:dyDescent="0.25">
      <c r="A9877" t="s">
        <v>8197</v>
      </c>
    </row>
    <row r="9878" spans="1:1" x14ac:dyDescent="0.25">
      <c r="A9878" t="s">
        <v>8198</v>
      </c>
    </row>
    <row r="9879" spans="1:1" x14ac:dyDescent="0.25">
      <c r="A9879" t="s">
        <v>8199</v>
      </c>
    </row>
    <row r="9880" spans="1:1" x14ac:dyDescent="0.25">
      <c r="A9880" t="s">
        <v>8200</v>
      </c>
    </row>
    <row r="9881" spans="1:1" x14ac:dyDescent="0.25">
      <c r="A9881" t="s">
        <v>8201</v>
      </c>
    </row>
    <row r="9883" spans="1:1" x14ac:dyDescent="0.25">
      <c r="A9883" t="s">
        <v>8202</v>
      </c>
    </row>
    <row r="9884" spans="1:1" x14ac:dyDescent="0.25">
      <c r="A9884" t="s">
        <v>8203</v>
      </c>
    </row>
    <row r="9885" spans="1:1" x14ac:dyDescent="0.25">
      <c r="A9885" t="s">
        <v>8204</v>
      </c>
    </row>
    <row r="9886" spans="1:1" x14ac:dyDescent="0.25">
      <c r="A9886" t="s">
        <v>8205</v>
      </c>
    </row>
    <row r="9887" spans="1:1" x14ac:dyDescent="0.25">
      <c r="A9887" t="s">
        <v>8206</v>
      </c>
    </row>
    <row r="9888" spans="1:1" x14ac:dyDescent="0.25">
      <c r="A9888" t="s">
        <v>8207</v>
      </c>
    </row>
    <row r="9889" spans="1:1" x14ac:dyDescent="0.25">
      <c r="A9889" t="s">
        <v>8208</v>
      </c>
    </row>
    <row r="9890" spans="1:1" x14ac:dyDescent="0.25">
      <c r="A9890" t="s">
        <v>8209</v>
      </c>
    </row>
    <row r="9891" spans="1:1" x14ac:dyDescent="0.25">
      <c r="A9891" t="s">
        <v>8210</v>
      </c>
    </row>
    <row r="9892" spans="1:1" x14ac:dyDescent="0.25">
      <c r="A9892" t="s">
        <v>8211</v>
      </c>
    </row>
    <row r="9893" spans="1:1" x14ac:dyDescent="0.25">
      <c r="A9893" t="s">
        <v>8212</v>
      </c>
    </row>
    <row r="9894" spans="1:1" x14ac:dyDescent="0.25">
      <c r="A9894" t="s">
        <v>8213</v>
      </c>
    </row>
    <row r="9895" spans="1:1" x14ac:dyDescent="0.25">
      <c r="A9895" t="s">
        <v>8214</v>
      </c>
    </row>
    <row r="9896" spans="1:1" x14ac:dyDescent="0.25">
      <c r="A9896" t="s">
        <v>8215</v>
      </c>
    </row>
    <row r="9897" spans="1:1" x14ac:dyDescent="0.25">
      <c r="A9897" t="s">
        <v>8216</v>
      </c>
    </row>
    <row r="9899" spans="1:1" x14ac:dyDescent="0.25">
      <c r="A9899" t="s">
        <v>8217</v>
      </c>
    </row>
    <row r="9900" spans="1:1" x14ac:dyDescent="0.25">
      <c r="A9900" t="s">
        <v>8218</v>
      </c>
    </row>
    <row r="9903" spans="1:1" x14ac:dyDescent="0.25">
      <c r="A9903" t="s">
        <v>8219</v>
      </c>
    </row>
    <row r="9904" spans="1:1" x14ac:dyDescent="0.25">
      <c r="A9904" t="s">
        <v>8220</v>
      </c>
    </row>
    <row r="9905" spans="1:1" x14ac:dyDescent="0.25">
      <c r="A9905" t="s">
        <v>8221</v>
      </c>
    </row>
    <row r="9906" spans="1:1" x14ac:dyDescent="0.25">
      <c r="A9906" t="s">
        <v>8222</v>
      </c>
    </row>
    <row r="9908" spans="1:1" x14ac:dyDescent="0.25">
      <c r="A9908" t="s">
        <v>8223</v>
      </c>
    </row>
    <row r="9909" spans="1:1" x14ac:dyDescent="0.25">
      <c r="A9909" t="s">
        <v>8224</v>
      </c>
    </row>
    <row r="9910" spans="1:1" x14ac:dyDescent="0.25">
      <c r="A9910" t="s">
        <v>8225</v>
      </c>
    </row>
    <row r="9911" spans="1:1" x14ac:dyDescent="0.25">
      <c r="A9911" t="s">
        <v>8226</v>
      </c>
    </row>
    <row r="9912" spans="1:1" x14ac:dyDescent="0.25">
      <c r="A9912" t="s">
        <v>8227</v>
      </c>
    </row>
    <row r="9914" spans="1:1" x14ac:dyDescent="0.25">
      <c r="A9914" t="s">
        <v>7486</v>
      </c>
    </row>
    <row r="9916" spans="1:1" x14ac:dyDescent="0.25">
      <c r="A9916" t="s">
        <v>8228</v>
      </c>
    </row>
    <row r="9918" spans="1:1" x14ac:dyDescent="0.25">
      <c r="A9918" t="s">
        <v>8229</v>
      </c>
    </row>
    <row r="9920" spans="1:1" x14ac:dyDescent="0.25">
      <c r="A9920" t="s">
        <v>8230</v>
      </c>
    </row>
    <row r="9921" spans="1:1" x14ac:dyDescent="0.25">
      <c r="A9921" t="s">
        <v>8231</v>
      </c>
    </row>
    <row r="9922" spans="1:1" x14ac:dyDescent="0.25">
      <c r="A9922" t="s">
        <v>8232</v>
      </c>
    </row>
    <row r="9923" spans="1:1" x14ac:dyDescent="0.25">
      <c r="A9923" t="s">
        <v>8233</v>
      </c>
    </row>
    <row r="9924" spans="1:1" x14ac:dyDescent="0.25">
      <c r="A9924" t="s">
        <v>8234</v>
      </c>
    </row>
    <row r="9926" spans="1:1" x14ac:dyDescent="0.25">
      <c r="A9926" t="s">
        <v>8235</v>
      </c>
    </row>
    <row r="9928" spans="1:1" x14ac:dyDescent="0.25">
      <c r="A9928" t="s">
        <v>8236</v>
      </c>
    </row>
    <row r="9929" spans="1:1" x14ac:dyDescent="0.25">
      <c r="A9929" t="s">
        <v>8237</v>
      </c>
    </row>
    <row r="9930" spans="1:1" x14ac:dyDescent="0.25">
      <c r="A9930" t="s">
        <v>8238</v>
      </c>
    </row>
    <row r="9931" spans="1:1" x14ac:dyDescent="0.25">
      <c r="A9931" t="s">
        <v>8239</v>
      </c>
    </row>
    <row r="9932" spans="1:1" x14ac:dyDescent="0.25">
      <c r="A9932" t="s">
        <v>8240</v>
      </c>
    </row>
    <row r="9933" spans="1:1" x14ac:dyDescent="0.25">
      <c r="A9933" t="s">
        <v>8241</v>
      </c>
    </row>
    <row r="9934" spans="1:1" x14ac:dyDescent="0.25">
      <c r="A9934" t="s">
        <v>8242</v>
      </c>
    </row>
    <row r="9935" spans="1:1" x14ac:dyDescent="0.25">
      <c r="A9935" t="s">
        <v>8243</v>
      </c>
    </row>
    <row r="9936" spans="1:1" x14ac:dyDescent="0.25">
      <c r="A9936" t="s">
        <v>8244</v>
      </c>
    </row>
    <row r="9937" spans="1:1" x14ac:dyDescent="0.25">
      <c r="A9937" t="s">
        <v>8245</v>
      </c>
    </row>
    <row r="9938" spans="1:1" x14ac:dyDescent="0.25">
      <c r="A9938" t="s">
        <v>8246</v>
      </c>
    </row>
    <row r="9939" spans="1:1" x14ac:dyDescent="0.25">
      <c r="A9939" t="s">
        <v>8247</v>
      </c>
    </row>
    <row r="9940" spans="1:1" x14ac:dyDescent="0.25">
      <c r="A9940" t="s">
        <v>8248</v>
      </c>
    </row>
    <row r="9941" spans="1:1" x14ac:dyDescent="0.25">
      <c r="A9941" t="s">
        <v>8249</v>
      </c>
    </row>
    <row r="9942" spans="1:1" x14ac:dyDescent="0.25">
      <c r="A9942" t="s">
        <v>8250</v>
      </c>
    </row>
    <row r="9943" spans="1:1" x14ac:dyDescent="0.25">
      <c r="A9943" t="s">
        <v>8251</v>
      </c>
    </row>
    <row r="9944" spans="1:1" x14ac:dyDescent="0.25">
      <c r="A9944" t="s">
        <v>8252</v>
      </c>
    </row>
    <row r="9945" spans="1:1" x14ac:dyDescent="0.25">
      <c r="A9945" t="s">
        <v>8253</v>
      </c>
    </row>
    <row r="9946" spans="1:1" x14ac:dyDescent="0.25">
      <c r="A9946" t="s">
        <v>5360</v>
      </c>
    </row>
    <row r="9947" spans="1:1" x14ac:dyDescent="0.25">
      <c r="A9947" t="s">
        <v>8254</v>
      </c>
    </row>
    <row r="9948" spans="1:1" x14ac:dyDescent="0.25">
      <c r="A9948" t="s">
        <v>8255</v>
      </c>
    </row>
    <row r="9949" spans="1:1" x14ac:dyDescent="0.25">
      <c r="A9949" t="s">
        <v>8256</v>
      </c>
    </row>
    <row r="9950" spans="1:1" x14ac:dyDescent="0.25">
      <c r="A9950" t="s">
        <v>8257</v>
      </c>
    </row>
    <row r="9951" spans="1:1" x14ac:dyDescent="0.25">
      <c r="A9951" t="s">
        <v>8258</v>
      </c>
    </row>
    <row r="9952" spans="1:1" x14ac:dyDescent="0.25">
      <c r="A9952" t="s">
        <v>8259</v>
      </c>
    </row>
    <row r="9953" spans="1:1" x14ac:dyDescent="0.25">
      <c r="A9953" t="s">
        <v>8260</v>
      </c>
    </row>
    <row r="9954" spans="1:1" x14ac:dyDescent="0.25">
      <c r="A9954" t="s">
        <v>8261</v>
      </c>
    </row>
    <row r="9955" spans="1:1" x14ac:dyDescent="0.25">
      <c r="A9955" t="s">
        <v>8262</v>
      </c>
    </row>
    <row r="9956" spans="1:1" x14ac:dyDescent="0.25">
      <c r="A9956" t="s">
        <v>8263</v>
      </c>
    </row>
    <row r="9958" spans="1:1" x14ac:dyDescent="0.25">
      <c r="A9958" t="s">
        <v>8264</v>
      </c>
    </row>
    <row r="9960" spans="1:1" x14ac:dyDescent="0.25">
      <c r="A9960" t="s">
        <v>8265</v>
      </c>
    </row>
    <row r="9962" spans="1:1" x14ac:dyDescent="0.25">
      <c r="A9962" t="s">
        <v>8266</v>
      </c>
    </row>
    <row r="9963" spans="1:1" x14ac:dyDescent="0.25">
      <c r="A9963" t="s">
        <v>8267</v>
      </c>
    </row>
    <row r="9964" spans="1:1" x14ac:dyDescent="0.25">
      <c r="A9964" t="s">
        <v>8268</v>
      </c>
    </row>
    <row r="9967" spans="1:1" x14ac:dyDescent="0.25">
      <c r="A9967" t="s">
        <v>6481</v>
      </c>
    </row>
    <row r="9969" spans="1:1" x14ac:dyDescent="0.25">
      <c r="A9969" t="s">
        <v>6482</v>
      </c>
    </row>
    <row r="9971" spans="1:1" x14ac:dyDescent="0.25">
      <c r="A9971" t="s">
        <v>6483</v>
      </c>
    </row>
    <row r="9972" spans="1:1" x14ac:dyDescent="0.25">
      <c r="A9972" t="s">
        <v>6484</v>
      </c>
    </row>
    <row r="9973" spans="1:1" x14ac:dyDescent="0.25">
      <c r="A9973" t="s">
        <v>6485</v>
      </c>
    </row>
    <row r="9974" spans="1:1" x14ac:dyDescent="0.25">
      <c r="A9974" t="s">
        <v>6486</v>
      </c>
    </row>
    <row r="9975" spans="1:1" x14ac:dyDescent="0.25">
      <c r="A9975" t="s">
        <v>6487</v>
      </c>
    </row>
    <row r="9976" spans="1:1" x14ac:dyDescent="0.25">
      <c r="A9976" t="s">
        <v>6488</v>
      </c>
    </row>
    <row r="9977" spans="1:1" x14ac:dyDescent="0.25">
      <c r="A9977" t="s">
        <v>6489</v>
      </c>
    </row>
    <row r="9978" spans="1:1" x14ac:dyDescent="0.25">
      <c r="A9978" t="s">
        <v>6490</v>
      </c>
    </row>
    <row r="9979" spans="1:1" x14ac:dyDescent="0.25">
      <c r="A9979" t="s">
        <v>6491</v>
      </c>
    </row>
    <row r="9980" spans="1:1" x14ac:dyDescent="0.25">
      <c r="A9980" t="s">
        <v>6492</v>
      </c>
    </row>
    <row r="9981" spans="1:1" x14ac:dyDescent="0.25">
      <c r="A9981" t="s">
        <v>6493</v>
      </c>
    </row>
    <row r="9982" spans="1:1" x14ac:dyDescent="0.25">
      <c r="A9982" t="s">
        <v>6494</v>
      </c>
    </row>
    <row r="9983" spans="1:1" x14ac:dyDescent="0.25">
      <c r="A9983" t="s">
        <v>6495</v>
      </c>
    </row>
    <row r="9984" spans="1:1" x14ac:dyDescent="0.25">
      <c r="A9984" t="s">
        <v>6496</v>
      </c>
    </row>
    <row r="9985" spans="1:1" x14ac:dyDescent="0.25">
      <c r="A9985" t="s">
        <v>6497</v>
      </c>
    </row>
    <row r="9986" spans="1:1" x14ac:dyDescent="0.25">
      <c r="A9986" t="s">
        <v>6498</v>
      </c>
    </row>
    <row r="9987" spans="1:1" x14ac:dyDescent="0.25">
      <c r="A9987" t="s">
        <v>6499</v>
      </c>
    </row>
    <row r="9988" spans="1:1" x14ac:dyDescent="0.25">
      <c r="A9988" t="s">
        <v>6500</v>
      </c>
    </row>
    <row r="9989" spans="1:1" x14ac:dyDescent="0.25">
      <c r="A9989" t="s">
        <v>6501</v>
      </c>
    </row>
    <row r="9990" spans="1:1" x14ac:dyDescent="0.25">
      <c r="A9990" t="s">
        <v>6502</v>
      </c>
    </row>
    <row r="9991" spans="1:1" x14ac:dyDescent="0.25">
      <c r="A9991" t="s">
        <v>6503</v>
      </c>
    </row>
    <row r="9993" spans="1:1" x14ac:dyDescent="0.25">
      <c r="A9993" t="s">
        <v>6504</v>
      </c>
    </row>
    <row r="9994" spans="1:1" x14ac:dyDescent="0.25">
      <c r="A9994" t="s">
        <v>6505</v>
      </c>
    </row>
    <row r="9995" spans="1:1" x14ac:dyDescent="0.25">
      <c r="A9995" t="s">
        <v>6506</v>
      </c>
    </row>
    <row r="9996" spans="1:1" x14ac:dyDescent="0.25">
      <c r="A9996" t="s">
        <v>6507</v>
      </c>
    </row>
    <row r="9997" spans="1:1" x14ac:dyDescent="0.25">
      <c r="A9997" t="s">
        <v>6508</v>
      </c>
    </row>
    <row r="9998" spans="1:1" x14ac:dyDescent="0.25">
      <c r="A9998" t="s">
        <v>6509</v>
      </c>
    </row>
    <row r="9999" spans="1:1" x14ac:dyDescent="0.25">
      <c r="A9999" t="s">
        <v>6510</v>
      </c>
    </row>
    <row r="10000" spans="1:1" x14ac:dyDescent="0.25">
      <c r="A10000" t="s">
        <v>6511</v>
      </c>
    </row>
    <row r="10001" spans="1:1" x14ac:dyDescent="0.25">
      <c r="A10001" t="s">
        <v>6512</v>
      </c>
    </row>
    <row r="10002" spans="1:1" x14ac:dyDescent="0.25">
      <c r="A10002" t="s">
        <v>6513</v>
      </c>
    </row>
    <row r="10003" spans="1:1" x14ac:dyDescent="0.25">
      <c r="A10003" t="s">
        <v>6514</v>
      </c>
    </row>
    <row r="10004" spans="1:1" x14ac:dyDescent="0.25">
      <c r="A10004" t="s">
        <v>6515</v>
      </c>
    </row>
    <row r="10005" spans="1:1" x14ac:dyDescent="0.25">
      <c r="A10005" t="s">
        <v>6516</v>
      </c>
    </row>
    <row r="10006" spans="1:1" x14ac:dyDescent="0.25">
      <c r="A10006" t="s">
        <v>6517</v>
      </c>
    </row>
    <row r="10007" spans="1:1" x14ac:dyDescent="0.25">
      <c r="A10007" t="s">
        <v>6518</v>
      </c>
    </row>
    <row r="10008" spans="1:1" x14ac:dyDescent="0.25">
      <c r="A10008" t="s">
        <v>6519</v>
      </c>
    </row>
    <row r="10009" spans="1:1" x14ac:dyDescent="0.25">
      <c r="A10009" t="s">
        <v>6520</v>
      </c>
    </row>
    <row r="10010" spans="1:1" x14ac:dyDescent="0.25">
      <c r="A10010" t="s">
        <v>6521</v>
      </c>
    </row>
    <row r="10011" spans="1:1" x14ac:dyDescent="0.25">
      <c r="A10011" t="s">
        <v>2524</v>
      </c>
    </row>
    <row r="10013" spans="1:1" x14ac:dyDescent="0.25">
      <c r="A10013" t="s">
        <v>6522</v>
      </c>
    </row>
    <row r="10014" spans="1:1" x14ac:dyDescent="0.25">
      <c r="A10014" t="s">
        <v>6523</v>
      </c>
    </row>
    <row r="10015" spans="1:1" x14ac:dyDescent="0.25">
      <c r="A10015" t="s">
        <v>6524</v>
      </c>
    </row>
    <row r="10016" spans="1:1" x14ac:dyDescent="0.25">
      <c r="A10016" t="s">
        <v>6525</v>
      </c>
    </row>
    <row r="10017" spans="1:1" x14ac:dyDescent="0.25">
      <c r="A10017" t="s">
        <v>6526</v>
      </c>
    </row>
    <row r="10018" spans="1:1" x14ac:dyDescent="0.25">
      <c r="A10018" t="s">
        <v>6527</v>
      </c>
    </row>
    <row r="10019" spans="1:1" x14ac:dyDescent="0.25">
      <c r="A10019" t="s">
        <v>6528</v>
      </c>
    </row>
    <row r="10020" spans="1:1" x14ac:dyDescent="0.25">
      <c r="A10020" t="s">
        <v>6529</v>
      </c>
    </row>
    <row r="10021" spans="1:1" x14ac:dyDescent="0.25">
      <c r="A10021" t="s">
        <v>8269</v>
      </c>
    </row>
    <row r="10024" spans="1:1" x14ac:dyDescent="0.25">
      <c r="A10024" t="s">
        <v>8270</v>
      </c>
    </row>
    <row r="10026" spans="1:1" x14ac:dyDescent="0.25">
      <c r="A10026" t="s">
        <v>8271</v>
      </c>
    </row>
    <row r="10028" spans="1:1" x14ac:dyDescent="0.25">
      <c r="A10028" t="s">
        <v>8272</v>
      </c>
    </row>
    <row r="10030" spans="1:1" x14ac:dyDescent="0.25">
      <c r="A10030" t="s">
        <v>8273</v>
      </c>
    </row>
    <row r="10032" spans="1:1" x14ac:dyDescent="0.25">
      <c r="A10032" t="s">
        <v>4919</v>
      </c>
    </row>
    <row r="10034" spans="1:1" x14ac:dyDescent="0.25">
      <c r="A10034" t="s">
        <v>8274</v>
      </c>
    </row>
    <row r="10035" spans="1:1" x14ac:dyDescent="0.25">
      <c r="A10035" t="s">
        <v>8275</v>
      </c>
    </row>
    <row r="10036" spans="1:1" x14ac:dyDescent="0.25">
      <c r="A10036" t="s">
        <v>8276</v>
      </c>
    </row>
    <row r="10037" spans="1:1" x14ac:dyDescent="0.25">
      <c r="A10037" t="s">
        <v>8277</v>
      </c>
    </row>
    <row r="10038" spans="1:1" x14ac:dyDescent="0.25">
      <c r="A10038" t="s">
        <v>8278</v>
      </c>
    </row>
    <row r="10039" spans="1:1" x14ac:dyDescent="0.25">
      <c r="A10039" t="s">
        <v>8279</v>
      </c>
    </row>
    <row r="10040" spans="1:1" x14ac:dyDescent="0.25">
      <c r="A10040" t="s">
        <v>8280</v>
      </c>
    </row>
    <row r="10041" spans="1:1" x14ac:dyDescent="0.25">
      <c r="A10041" t="s">
        <v>4930</v>
      </c>
    </row>
    <row r="10042" spans="1:1" x14ac:dyDescent="0.25">
      <c r="A10042" t="s">
        <v>8281</v>
      </c>
    </row>
    <row r="10043" spans="1:1" x14ac:dyDescent="0.25">
      <c r="A10043" t="s">
        <v>8282</v>
      </c>
    </row>
    <row r="10044" spans="1:1" x14ac:dyDescent="0.25">
      <c r="A10044" t="s">
        <v>8283</v>
      </c>
    </row>
    <row r="10045" spans="1:1" x14ac:dyDescent="0.25">
      <c r="A10045" t="s">
        <v>8284</v>
      </c>
    </row>
    <row r="10046" spans="1:1" x14ac:dyDescent="0.25">
      <c r="A10046" t="s">
        <v>8285</v>
      </c>
    </row>
    <row r="10047" spans="1:1" x14ac:dyDescent="0.25">
      <c r="A10047" t="s">
        <v>8286</v>
      </c>
    </row>
    <row r="10048" spans="1:1" x14ac:dyDescent="0.25">
      <c r="A10048" t="s">
        <v>8287</v>
      </c>
    </row>
    <row r="10049" spans="1:1" x14ac:dyDescent="0.25">
      <c r="A10049" t="s">
        <v>8288</v>
      </c>
    </row>
    <row r="10050" spans="1:1" x14ac:dyDescent="0.25">
      <c r="A10050" t="s">
        <v>8289</v>
      </c>
    </row>
    <row r="10052" spans="1:1" x14ac:dyDescent="0.25">
      <c r="A10052" t="s">
        <v>8290</v>
      </c>
    </row>
    <row r="10054" spans="1:1" x14ac:dyDescent="0.25">
      <c r="A10054" t="s">
        <v>8291</v>
      </c>
    </row>
    <row r="10056" spans="1:1" x14ac:dyDescent="0.25">
      <c r="A10056" t="s">
        <v>8292</v>
      </c>
    </row>
    <row r="10058" spans="1:1" x14ac:dyDescent="0.25">
      <c r="A10058" t="s">
        <v>8293</v>
      </c>
    </row>
    <row r="10060" spans="1:1" x14ac:dyDescent="0.25">
      <c r="A10060" t="s">
        <v>8294</v>
      </c>
    </row>
    <row r="10062" spans="1:1" x14ac:dyDescent="0.25">
      <c r="A10062" t="s">
        <v>8295</v>
      </c>
    </row>
    <row r="10063" spans="1:1" x14ac:dyDescent="0.25">
      <c r="A10063" t="s">
        <v>8296</v>
      </c>
    </row>
    <row r="10064" spans="1:1" x14ac:dyDescent="0.25">
      <c r="A10064" t="s">
        <v>8297</v>
      </c>
    </row>
    <row r="10065" spans="1:1" x14ac:dyDescent="0.25">
      <c r="A10065" t="s">
        <v>8298</v>
      </c>
    </row>
    <row r="10066" spans="1:1" x14ac:dyDescent="0.25">
      <c r="A10066" t="s">
        <v>8299</v>
      </c>
    </row>
    <row r="10067" spans="1:1" x14ac:dyDescent="0.25">
      <c r="A10067" t="s">
        <v>8300</v>
      </c>
    </row>
    <row r="10068" spans="1:1" x14ac:dyDescent="0.25">
      <c r="A10068" t="s">
        <v>8301</v>
      </c>
    </row>
    <row r="10069" spans="1:1" x14ac:dyDescent="0.25">
      <c r="A10069" t="s">
        <v>8302</v>
      </c>
    </row>
    <row r="10070" spans="1:1" x14ac:dyDescent="0.25">
      <c r="A10070" t="s">
        <v>8303</v>
      </c>
    </row>
    <row r="10071" spans="1:1" x14ac:dyDescent="0.25">
      <c r="A10071" t="s">
        <v>8304</v>
      </c>
    </row>
    <row r="10072" spans="1:1" x14ac:dyDescent="0.25">
      <c r="A10072" t="s">
        <v>8305</v>
      </c>
    </row>
    <row r="10073" spans="1:1" x14ac:dyDescent="0.25">
      <c r="A10073" t="s">
        <v>8306</v>
      </c>
    </row>
    <row r="10074" spans="1:1" x14ac:dyDescent="0.25">
      <c r="A10074" t="s">
        <v>8307</v>
      </c>
    </row>
    <row r="10075" spans="1:1" x14ac:dyDescent="0.25">
      <c r="A10075" t="s">
        <v>8308</v>
      </c>
    </row>
    <row r="10076" spans="1:1" x14ac:dyDescent="0.25">
      <c r="A10076" t="s">
        <v>8309</v>
      </c>
    </row>
    <row r="10077" spans="1:1" x14ac:dyDescent="0.25">
      <c r="A10077" t="s">
        <v>8310</v>
      </c>
    </row>
    <row r="10078" spans="1:1" x14ac:dyDescent="0.25">
      <c r="A10078" t="s">
        <v>7681</v>
      </c>
    </row>
    <row r="10079" spans="1:1" x14ac:dyDescent="0.25">
      <c r="A10079" t="s">
        <v>8311</v>
      </c>
    </row>
    <row r="10080" spans="1:1" x14ac:dyDescent="0.25">
      <c r="A10080" t="s">
        <v>8312</v>
      </c>
    </row>
    <row r="10081" spans="1:9" x14ac:dyDescent="0.25">
      <c r="A10081" t="s">
        <v>8313</v>
      </c>
    </row>
    <row r="10082" spans="1:9" x14ac:dyDescent="0.25">
      <c r="A10082" t="s">
        <v>8314</v>
      </c>
    </row>
    <row r="10083" spans="1:9" x14ac:dyDescent="0.25">
      <c r="A10083" t="s">
        <v>8315</v>
      </c>
    </row>
    <row r="10084" spans="1:9" x14ac:dyDescent="0.25">
      <c r="A10084" t="s">
        <v>8316</v>
      </c>
    </row>
    <row r="10085" spans="1:9" x14ac:dyDescent="0.25">
      <c r="A10085" t="s">
        <v>8317</v>
      </c>
    </row>
    <row r="10086" spans="1:9" x14ac:dyDescent="0.25">
      <c r="A10086" t="s">
        <v>8318</v>
      </c>
    </row>
    <row r="10087" spans="1:9" x14ac:dyDescent="0.25">
      <c r="A10087" t="s">
        <v>8319</v>
      </c>
    </row>
    <row r="10088" spans="1:9" x14ac:dyDescent="0.25">
      <c r="A10088" t="s">
        <v>8320</v>
      </c>
    </row>
    <row r="10089" spans="1:9" x14ac:dyDescent="0.25">
      <c r="A10089" t="s">
        <v>8321</v>
      </c>
    </row>
    <row r="10090" spans="1:9" x14ac:dyDescent="0.25">
      <c r="A10090" t="s">
        <v>8322</v>
      </c>
    </row>
    <row r="10092" spans="1:9" x14ac:dyDescent="0.25">
      <c r="A10092" t="s">
        <v>8323</v>
      </c>
    </row>
    <row r="10094" spans="1:9" x14ac:dyDescent="0.25">
      <c r="A10094" t="s">
        <v>8324</v>
      </c>
    </row>
    <row r="10095" spans="1:9" x14ac:dyDescent="0.25">
      <c r="A10095" t="s">
        <v>8325</v>
      </c>
    </row>
    <row r="10096" spans="1:9" x14ac:dyDescent="0.25">
      <c r="A10096" t="s">
        <v>8326</v>
      </c>
      <c r="B10096" t="s">
        <v>8327</v>
      </c>
      <c r="C10096" t="s">
        <v>8328</v>
      </c>
      <c r="D10096" t="s">
        <v>8329</v>
      </c>
      <c r="E10096" t="s">
        <v>8330</v>
      </c>
      <c r="F10096" t="s">
        <v>8331</v>
      </c>
      <c r="G10096" t="s">
        <v>8332</v>
      </c>
      <c r="H10096" t="s">
        <v>8333</v>
      </c>
      <c r="I10096" t="s">
        <v>8334</v>
      </c>
    </row>
    <row r="10097" spans="1:1" x14ac:dyDescent="0.25">
      <c r="A10097" t="s">
        <v>8335</v>
      </c>
    </row>
    <row r="10098" spans="1:1" x14ac:dyDescent="0.25">
      <c r="A10098" t="s">
        <v>8336</v>
      </c>
    </row>
    <row r="10100" spans="1:1" x14ac:dyDescent="0.25">
      <c r="A10100" t="s">
        <v>8337</v>
      </c>
    </row>
    <row r="10102" spans="1:1" x14ac:dyDescent="0.25">
      <c r="A10102" t="s">
        <v>1868</v>
      </c>
    </row>
    <row r="10103" spans="1:1" x14ac:dyDescent="0.25">
      <c r="A10103" t="s">
        <v>8338</v>
      </c>
    </row>
    <row r="10104" spans="1:1" x14ac:dyDescent="0.25">
      <c r="A10104" t="s">
        <v>8339</v>
      </c>
    </row>
    <row r="10105" spans="1:1" x14ac:dyDescent="0.25">
      <c r="A10105" t="s">
        <v>8340</v>
      </c>
    </row>
    <row r="10106" spans="1:1" x14ac:dyDescent="0.25">
      <c r="A10106" t="s">
        <v>8341</v>
      </c>
    </row>
    <row r="10107" spans="1:1" x14ac:dyDescent="0.25">
      <c r="A10107" t="s">
        <v>8342</v>
      </c>
    </row>
    <row r="10108" spans="1:1" x14ac:dyDescent="0.25">
      <c r="A10108" t="s">
        <v>8343</v>
      </c>
    </row>
    <row r="10109" spans="1:1" x14ac:dyDescent="0.25">
      <c r="A10109" t="s">
        <v>8344</v>
      </c>
    </row>
    <row r="10110" spans="1:1" x14ac:dyDescent="0.25">
      <c r="A10110" t="s">
        <v>8345</v>
      </c>
    </row>
    <row r="10111" spans="1:1" x14ac:dyDescent="0.25">
      <c r="A10111" t="s">
        <v>2205</v>
      </c>
    </row>
    <row r="10112" spans="1:1" x14ac:dyDescent="0.25">
      <c r="A10112" t="s">
        <v>8346</v>
      </c>
    </row>
    <row r="10113" spans="1:1" x14ac:dyDescent="0.25">
      <c r="A10113" t="s">
        <v>8347</v>
      </c>
    </row>
    <row r="10114" spans="1:1" x14ac:dyDescent="0.25">
      <c r="A10114" t="s">
        <v>8348</v>
      </c>
    </row>
    <row r="10115" spans="1:1" x14ac:dyDescent="0.25">
      <c r="A10115" t="s">
        <v>8349</v>
      </c>
    </row>
    <row r="10116" spans="1:1" x14ac:dyDescent="0.25">
      <c r="A10116" t="s">
        <v>8350</v>
      </c>
    </row>
    <row r="10117" spans="1:1" x14ac:dyDescent="0.25">
      <c r="A10117" t="s">
        <v>8351</v>
      </c>
    </row>
    <row r="10118" spans="1:1" x14ac:dyDescent="0.25">
      <c r="A10118" t="s">
        <v>8352</v>
      </c>
    </row>
    <row r="10119" spans="1:1" x14ac:dyDescent="0.25">
      <c r="A10119" t="s">
        <v>8353</v>
      </c>
    </row>
    <row r="10120" spans="1:1" x14ac:dyDescent="0.25">
      <c r="A10120" t="s">
        <v>8354</v>
      </c>
    </row>
    <row r="10121" spans="1:1" x14ac:dyDescent="0.25">
      <c r="A10121" t="s">
        <v>8355</v>
      </c>
    </row>
    <row r="10122" spans="1:1" x14ac:dyDescent="0.25">
      <c r="A10122" t="s">
        <v>8356</v>
      </c>
    </row>
    <row r="10123" spans="1:1" x14ac:dyDescent="0.25">
      <c r="A10123" t="s">
        <v>8357</v>
      </c>
    </row>
    <row r="10124" spans="1:1" x14ac:dyDescent="0.25">
      <c r="A10124" t="s">
        <v>8358</v>
      </c>
    </row>
    <row r="10125" spans="1:1" x14ac:dyDescent="0.25">
      <c r="A10125" t="s">
        <v>8359</v>
      </c>
    </row>
    <row r="10126" spans="1:1" x14ac:dyDescent="0.25">
      <c r="A10126" t="s">
        <v>8360</v>
      </c>
    </row>
    <row r="10127" spans="1:1" x14ac:dyDescent="0.25">
      <c r="A10127" t="s">
        <v>2211</v>
      </c>
    </row>
    <row r="10128" spans="1:1" x14ac:dyDescent="0.25">
      <c r="A10128" t="s">
        <v>8361</v>
      </c>
    </row>
    <row r="10129" spans="1:1" x14ac:dyDescent="0.25">
      <c r="A10129" t="s">
        <v>8362</v>
      </c>
    </row>
    <row r="10130" spans="1:1" x14ac:dyDescent="0.25">
      <c r="A10130" t="s">
        <v>4156</v>
      </c>
    </row>
    <row r="10131" spans="1:1" x14ac:dyDescent="0.25">
      <c r="A10131" t="s">
        <v>8363</v>
      </c>
    </row>
    <row r="10132" spans="1:1" x14ac:dyDescent="0.25">
      <c r="A10132" t="s">
        <v>8364</v>
      </c>
    </row>
    <row r="10133" spans="1:1" x14ac:dyDescent="0.25">
      <c r="A10133" t="s">
        <v>8365</v>
      </c>
    </row>
    <row r="10134" spans="1:1" x14ac:dyDescent="0.25">
      <c r="A10134" t="s">
        <v>8366</v>
      </c>
    </row>
    <row r="10135" spans="1:1" x14ac:dyDescent="0.25">
      <c r="A10135" t="s">
        <v>8367</v>
      </c>
    </row>
    <row r="10137" spans="1:1" x14ac:dyDescent="0.25">
      <c r="A10137" t="s">
        <v>6552</v>
      </c>
    </row>
    <row r="10139" spans="1:1" x14ac:dyDescent="0.25">
      <c r="A10139" t="s">
        <v>6553</v>
      </c>
    </row>
    <row r="10141" spans="1:1" x14ac:dyDescent="0.25">
      <c r="A10141" t="s">
        <v>6554</v>
      </c>
    </row>
    <row r="10143" spans="1:1" x14ac:dyDescent="0.25">
      <c r="A10143" t="s">
        <v>6555</v>
      </c>
    </row>
    <row r="10145" spans="1:1" x14ac:dyDescent="0.25">
      <c r="A10145" t="s">
        <v>6556</v>
      </c>
    </row>
    <row r="10147" spans="1:1" x14ac:dyDescent="0.25">
      <c r="A10147" t="s">
        <v>6557</v>
      </c>
    </row>
    <row r="10149" spans="1:1" x14ac:dyDescent="0.25">
      <c r="A10149" t="s">
        <v>6558</v>
      </c>
    </row>
    <row r="10151" spans="1:1" x14ac:dyDescent="0.25">
      <c r="A10151" t="s">
        <v>6559</v>
      </c>
    </row>
    <row r="10153" spans="1:1" x14ac:dyDescent="0.25">
      <c r="A10153" t="s">
        <v>6560</v>
      </c>
    </row>
    <row r="10155" spans="1:1" x14ac:dyDescent="0.25">
      <c r="A10155" t="s">
        <v>6561</v>
      </c>
    </row>
    <row r="10157" spans="1:1" x14ac:dyDescent="0.25">
      <c r="A10157" t="s">
        <v>6562</v>
      </c>
    </row>
    <row r="10158" spans="1:1" x14ac:dyDescent="0.25">
      <c r="A10158" t="s">
        <v>6563</v>
      </c>
    </row>
    <row r="10160" spans="1:1" x14ac:dyDescent="0.25">
      <c r="A10160" t="s">
        <v>6564</v>
      </c>
    </row>
    <row r="10161" spans="1:1" x14ac:dyDescent="0.25">
      <c r="A10161" t="s">
        <v>6565</v>
      </c>
    </row>
    <row r="10162" spans="1:1" x14ac:dyDescent="0.25">
      <c r="A10162" t="s">
        <v>6566</v>
      </c>
    </row>
    <row r="10163" spans="1:1" x14ac:dyDescent="0.25">
      <c r="A10163" t="s">
        <v>6567</v>
      </c>
    </row>
    <row r="10164" spans="1:1" x14ac:dyDescent="0.25">
      <c r="A10164" t="s">
        <v>6568</v>
      </c>
    </row>
    <row r="10165" spans="1:1" x14ac:dyDescent="0.25">
      <c r="A10165" t="s">
        <v>6569</v>
      </c>
    </row>
    <row r="10166" spans="1:1" x14ac:dyDescent="0.25">
      <c r="A10166" t="s">
        <v>6570</v>
      </c>
    </row>
    <row r="10167" spans="1:1" x14ac:dyDescent="0.25">
      <c r="A10167" t="s">
        <v>6571</v>
      </c>
    </row>
    <row r="10168" spans="1:1" x14ac:dyDescent="0.25">
      <c r="A10168" t="s">
        <v>6572</v>
      </c>
    </row>
    <row r="10169" spans="1:1" x14ac:dyDescent="0.25">
      <c r="A10169" t="s">
        <v>6573</v>
      </c>
    </row>
    <row r="10170" spans="1:1" x14ac:dyDescent="0.25">
      <c r="A10170" t="s">
        <v>6567</v>
      </c>
    </row>
    <row r="10171" spans="1:1" x14ac:dyDescent="0.25">
      <c r="A10171" t="s">
        <v>6574</v>
      </c>
    </row>
    <row r="10172" spans="1:1" x14ac:dyDescent="0.25">
      <c r="A10172" t="s">
        <v>6575</v>
      </c>
    </row>
    <row r="10173" spans="1:1" x14ac:dyDescent="0.25">
      <c r="A10173" t="s">
        <v>6576</v>
      </c>
    </row>
    <row r="10174" spans="1:1" x14ac:dyDescent="0.25">
      <c r="A10174" t="s">
        <v>6577</v>
      </c>
    </row>
    <row r="10175" spans="1:1" x14ac:dyDescent="0.25">
      <c r="A10175" t="s">
        <v>6578</v>
      </c>
    </row>
    <row r="10176" spans="1:1" x14ac:dyDescent="0.25">
      <c r="A10176" t="s">
        <v>6579</v>
      </c>
    </row>
    <row r="10177" spans="1:1" x14ac:dyDescent="0.25">
      <c r="A10177" t="s">
        <v>6580</v>
      </c>
    </row>
    <row r="10178" spans="1:1" x14ac:dyDescent="0.25">
      <c r="A10178" t="s">
        <v>6581</v>
      </c>
    </row>
    <row r="10179" spans="1:1" x14ac:dyDescent="0.25">
      <c r="A10179" t="s">
        <v>6582</v>
      </c>
    </row>
    <row r="10180" spans="1:1" x14ac:dyDescent="0.25">
      <c r="A10180" t="s">
        <v>6583</v>
      </c>
    </row>
    <row r="10181" spans="1:1" x14ac:dyDescent="0.25">
      <c r="A10181" t="s">
        <v>6584</v>
      </c>
    </row>
    <row r="10182" spans="1:1" x14ac:dyDescent="0.25">
      <c r="A10182" t="s">
        <v>6585</v>
      </c>
    </row>
    <row r="10183" spans="1:1" x14ac:dyDescent="0.25">
      <c r="A10183" t="s">
        <v>6586</v>
      </c>
    </row>
    <row r="10184" spans="1:1" x14ac:dyDescent="0.25">
      <c r="A10184" t="s">
        <v>6587</v>
      </c>
    </row>
    <row r="10185" spans="1:1" x14ac:dyDescent="0.25">
      <c r="A10185" t="s">
        <v>6588</v>
      </c>
    </row>
    <row r="10186" spans="1:1" x14ac:dyDescent="0.25">
      <c r="A10186" t="s">
        <v>6589</v>
      </c>
    </row>
    <row r="10187" spans="1:1" x14ac:dyDescent="0.25">
      <c r="A10187" t="s">
        <v>6590</v>
      </c>
    </row>
    <row r="10188" spans="1:1" x14ac:dyDescent="0.25">
      <c r="A10188" t="s">
        <v>6591</v>
      </c>
    </row>
    <row r="10189" spans="1:1" x14ac:dyDescent="0.25">
      <c r="A10189" t="s">
        <v>6592</v>
      </c>
    </row>
    <row r="10190" spans="1:1" x14ac:dyDescent="0.25">
      <c r="A10190" t="s">
        <v>6593</v>
      </c>
    </row>
    <row r="10191" spans="1:1" x14ac:dyDescent="0.25">
      <c r="A10191" t="s">
        <v>6594</v>
      </c>
    </row>
    <row r="10192" spans="1:1" x14ac:dyDescent="0.25">
      <c r="A10192" t="s">
        <v>6595</v>
      </c>
    </row>
    <row r="10193" spans="1:1" x14ac:dyDescent="0.25">
      <c r="A10193" t="s">
        <v>6596</v>
      </c>
    </row>
    <row r="10194" spans="1:1" x14ac:dyDescent="0.25">
      <c r="A10194" t="s">
        <v>6597</v>
      </c>
    </row>
    <row r="10195" spans="1:1" x14ac:dyDescent="0.25">
      <c r="A10195" t="s">
        <v>6598</v>
      </c>
    </row>
    <row r="10196" spans="1:1" x14ac:dyDescent="0.25">
      <c r="A10196" t="s">
        <v>6599</v>
      </c>
    </row>
    <row r="10197" spans="1:1" x14ac:dyDescent="0.25">
      <c r="A10197" t="s">
        <v>6600</v>
      </c>
    </row>
    <row r="10198" spans="1:1" x14ac:dyDescent="0.25">
      <c r="A10198" t="s">
        <v>6601</v>
      </c>
    </row>
    <row r="10199" spans="1:1" x14ac:dyDescent="0.25">
      <c r="A10199" t="s">
        <v>6602</v>
      </c>
    </row>
    <row r="10200" spans="1:1" x14ac:dyDescent="0.25">
      <c r="A10200" t="s">
        <v>8368</v>
      </c>
    </row>
    <row r="10203" spans="1:1" x14ac:dyDescent="0.25">
      <c r="A10203" t="s">
        <v>8369</v>
      </c>
    </row>
    <row r="10205" spans="1:1" x14ac:dyDescent="0.25">
      <c r="A10205" t="s">
        <v>8370</v>
      </c>
    </row>
    <row r="10207" spans="1:1" x14ac:dyDescent="0.25">
      <c r="A10207" t="s">
        <v>8371</v>
      </c>
    </row>
    <row r="10209" spans="1:1" x14ac:dyDescent="0.25">
      <c r="A10209" t="s">
        <v>8372</v>
      </c>
    </row>
    <row r="10211" spans="1:1" x14ac:dyDescent="0.25">
      <c r="A10211" t="s">
        <v>8373</v>
      </c>
    </row>
    <row r="10212" spans="1:1" x14ac:dyDescent="0.25">
      <c r="A10212" t="s">
        <v>8374</v>
      </c>
    </row>
    <row r="10213" spans="1:1" x14ac:dyDescent="0.25">
      <c r="A10213" t="s">
        <v>8375</v>
      </c>
    </row>
    <row r="10215" spans="1:1" x14ac:dyDescent="0.25">
      <c r="A10215" t="s">
        <v>8376</v>
      </c>
    </row>
    <row r="10216" spans="1:1" x14ac:dyDescent="0.25">
      <c r="A10216" t="s">
        <v>8377</v>
      </c>
    </row>
    <row r="10217" spans="1:1" x14ac:dyDescent="0.25">
      <c r="A10217" t="s">
        <v>8378</v>
      </c>
    </row>
    <row r="10218" spans="1:1" x14ac:dyDescent="0.25">
      <c r="A10218" t="s">
        <v>8379</v>
      </c>
    </row>
    <row r="10219" spans="1:1" x14ac:dyDescent="0.25">
      <c r="A10219" t="s">
        <v>8380</v>
      </c>
    </row>
    <row r="10220" spans="1:1" x14ac:dyDescent="0.25">
      <c r="A10220" t="s">
        <v>8381</v>
      </c>
    </row>
    <row r="10221" spans="1:1" x14ac:dyDescent="0.25">
      <c r="A10221" t="s">
        <v>8382</v>
      </c>
    </row>
    <row r="10222" spans="1:1" x14ac:dyDescent="0.25">
      <c r="A10222" t="s">
        <v>8383</v>
      </c>
    </row>
    <row r="10224" spans="1:1" x14ac:dyDescent="0.25">
      <c r="A10224" t="s">
        <v>8384</v>
      </c>
    </row>
    <row r="10226" spans="1:1" x14ac:dyDescent="0.25">
      <c r="A10226" t="s">
        <v>8385</v>
      </c>
    </row>
    <row r="10228" spans="1:1" x14ac:dyDescent="0.25">
      <c r="A10228" t="s">
        <v>8386</v>
      </c>
    </row>
    <row r="10230" spans="1:1" x14ac:dyDescent="0.25">
      <c r="A10230" t="s">
        <v>8387</v>
      </c>
    </row>
    <row r="10232" spans="1:1" x14ac:dyDescent="0.25">
      <c r="A10232" t="s">
        <v>8388</v>
      </c>
    </row>
    <row r="10234" spans="1:1" x14ac:dyDescent="0.25">
      <c r="A10234" t="s">
        <v>8389</v>
      </c>
    </row>
    <row r="10236" spans="1:1" x14ac:dyDescent="0.25">
      <c r="A10236" t="s">
        <v>8390</v>
      </c>
    </row>
    <row r="10238" spans="1:1" x14ac:dyDescent="0.25">
      <c r="A10238" t="s">
        <v>8391</v>
      </c>
    </row>
    <row r="10240" spans="1:1" x14ac:dyDescent="0.25">
      <c r="A10240" t="s">
        <v>8392</v>
      </c>
    </row>
    <row r="10242" spans="1:1" x14ac:dyDescent="0.25">
      <c r="A10242" t="s">
        <v>8393</v>
      </c>
    </row>
    <row r="10244" spans="1:1" x14ac:dyDescent="0.25">
      <c r="A10244" t="s">
        <v>8394</v>
      </c>
    </row>
    <row r="10246" spans="1:1" x14ac:dyDescent="0.25">
      <c r="A10246" t="s">
        <v>8395</v>
      </c>
    </row>
    <row r="10248" spans="1:1" x14ac:dyDescent="0.25">
      <c r="A10248" t="s">
        <v>8396</v>
      </c>
    </row>
    <row r="10249" spans="1:1" x14ac:dyDescent="0.25">
      <c r="A10249" t="s">
        <v>8397</v>
      </c>
    </row>
    <row r="10251" spans="1:1" x14ac:dyDescent="0.25">
      <c r="A10251" t="s">
        <v>8398</v>
      </c>
    </row>
    <row r="10253" spans="1:1" x14ac:dyDescent="0.25">
      <c r="A10253" t="s">
        <v>8399</v>
      </c>
    </row>
    <row r="10255" spans="1:1" x14ac:dyDescent="0.25">
      <c r="A10255" t="s">
        <v>8400</v>
      </c>
    </row>
    <row r="10257" spans="1:1" x14ac:dyDescent="0.25">
      <c r="A10257" t="s">
        <v>8401</v>
      </c>
    </row>
    <row r="10259" spans="1:1" x14ac:dyDescent="0.25">
      <c r="A10259" t="s">
        <v>8402</v>
      </c>
    </row>
    <row r="10261" spans="1:1" x14ac:dyDescent="0.25">
      <c r="A10261" t="s">
        <v>8403</v>
      </c>
    </row>
    <row r="10263" spans="1:1" x14ac:dyDescent="0.25">
      <c r="A10263" t="s">
        <v>8404</v>
      </c>
    </row>
    <row r="10265" spans="1:1" x14ac:dyDescent="0.25">
      <c r="A10265" t="s">
        <v>8405</v>
      </c>
    </row>
    <row r="10267" spans="1:1" x14ac:dyDescent="0.25">
      <c r="A10267" t="s">
        <v>8406</v>
      </c>
    </row>
    <row r="10269" spans="1:1" x14ac:dyDescent="0.25">
      <c r="A10269" t="s">
        <v>8407</v>
      </c>
    </row>
    <row r="10271" spans="1:1" x14ac:dyDescent="0.25">
      <c r="A10271" t="s">
        <v>8408</v>
      </c>
    </row>
    <row r="10273" spans="1:1" x14ac:dyDescent="0.25">
      <c r="A10273" t="s">
        <v>8409</v>
      </c>
    </row>
    <row r="10275" spans="1:1" x14ac:dyDescent="0.25">
      <c r="A10275" t="s">
        <v>8410</v>
      </c>
    </row>
    <row r="10277" spans="1:1" x14ac:dyDescent="0.25">
      <c r="A10277" t="s">
        <v>8411</v>
      </c>
    </row>
    <row r="10279" spans="1:1" x14ac:dyDescent="0.25">
      <c r="A10279" t="s">
        <v>8412</v>
      </c>
    </row>
    <row r="10281" spans="1:1" x14ac:dyDescent="0.25">
      <c r="A10281" t="s">
        <v>8413</v>
      </c>
    </row>
    <row r="10283" spans="1:1" x14ac:dyDescent="0.25">
      <c r="A10283" t="s">
        <v>8414</v>
      </c>
    </row>
    <row r="10285" spans="1:1" x14ac:dyDescent="0.25">
      <c r="A10285" t="s">
        <v>8415</v>
      </c>
    </row>
    <row r="10287" spans="1:1" x14ac:dyDescent="0.25">
      <c r="A10287" t="s">
        <v>8416</v>
      </c>
    </row>
    <row r="10289" spans="1:1" x14ac:dyDescent="0.25">
      <c r="A10289" t="s">
        <v>8417</v>
      </c>
    </row>
    <row r="10291" spans="1:1" x14ac:dyDescent="0.25">
      <c r="A10291" t="s">
        <v>8418</v>
      </c>
    </row>
    <row r="10293" spans="1:1" x14ac:dyDescent="0.25">
      <c r="A10293" t="s">
        <v>8419</v>
      </c>
    </row>
    <row r="10295" spans="1:1" x14ac:dyDescent="0.25">
      <c r="A10295" t="s">
        <v>8420</v>
      </c>
    </row>
    <row r="10297" spans="1:1" x14ac:dyDescent="0.25">
      <c r="A10297" t="s">
        <v>8421</v>
      </c>
    </row>
    <row r="10299" spans="1:1" x14ac:dyDescent="0.25">
      <c r="A10299" t="s">
        <v>8422</v>
      </c>
    </row>
    <row r="10301" spans="1:1" x14ac:dyDescent="0.25">
      <c r="A10301" t="s">
        <v>8423</v>
      </c>
    </row>
    <row r="10303" spans="1:1" x14ac:dyDescent="0.25">
      <c r="A10303" t="s">
        <v>8424</v>
      </c>
    </row>
    <row r="10305" spans="1:1" x14ac:dyDescent="0.25">
      <c r="A10305" t="s">
        <v>8425</v>
      </c>
    </row>
    <row r="10307" spans="1:1" x14ac:dyDescent="0.25">
      <c r="A10307" t="s">
        <v>2767</v>
      </c>
    </row>
    <row r="10310" spans="1:1" x14ac:dyDescent="0.25">
      <c r="A10310" t="s">
        <v>6310</v>
      </c>
    </row>
    <row r="10312" spans="1:1" x14ac:dyDescent="0.25">
      <c r="A10312" t="s">
        <v>6311</v>
      </c>
    </row>
    <row r="10314" spans="1:1" x14ac:dyDescent="0.25">
      <c r="A10314" t="s">
        <v>6312</v>
      </c>
    </row>
    <row r="10316" spans="1:1" x14ac:dyDescent="0.25">
      <c r="A10316" t="s">
        <v>6313</v>
      </c>
    </row>
    <row r="10317" spans="1:1" x14ac:dyDescent="0.25">
      <c r="A10317" t="s">
        <v>6314</v>
      </c>
    </row>
    <row r="10318" spans="1:1" x14ac:dyDescent="0.25">
      <c r="A10318" t="s">
        <v>6315</v>
      </c>
    </row>
    <row r="10319" spans="1:1" x14ac:dyDescent="0.25">
      <c r="A10319" t="s">
        <v>6316</v>
      </c>
    </row>
    <row r="10320" spans="1:1" x14ac:dyDescent="0.25">
      <c r="A10320" t="s">
        <v>6317</v>
      </c>
    </row>
    <row r="10321" spans="1:2" x14ac:dyDescent="0.25">
      <c r="A10321" t="s">
        <v>6318</v>
      </c>
    </row>
    <row r="10322" spans="1:2" x14ac:dyDescent="0.25">
      <c r="A10322" t="s">
        <v>8426</v>
      </c>
    </row>
    <row r="10323" spans="1:2" x14ac:dyDescent="0.25">
      <c r="A10323" t="s">
        <v>8427</v>
      </c>
    </row>
    <row r="10325" spans="1:2" x14ac:dyDescent="0.25">
      <c r="A10325" t="s">
        <v>8428</v>
      </c>
    </row>
    <row r="10327" spans="1:2" x14ac:dyDescent="0.25">
      <c r="A10327" t="s">
        <v>8429</v>
      </c>
      <c r="B10327" t="s">
        <v>8430</v>
      </c>
    </row>
    <row r="10329" spans="1:2" x14ac:dyDescent="0.25">
      <c r="A10329" t="s">
        <v>8431</v>
      </c>
    </row>
    <row r="10330" spans="1:2" x14ac:dyDescent="0.25">
      <c r="A10330" t="s">
        <v>8432</v>
      </c>
      <c r="B10330" t="s">
        <v>8433</v>
      </c>
    </row>
    <row r="10331" spans="1:2" x14ac:dyDescent="0.25">
      <c r="A10331" t="s">
        <v>8434</v>
      </c>
    </row>
    <row r="10332" spans="1:2" x14ac:dyDescent="0.25">
      <c r="A10332" t="s">
        <v>8435</v>
      </c>
    </row>
    <row r="10333" spans="1:2" x14ac:dyDescent="0.25">
      <c r="A10333" t="s">
        <v>8436</v>
      </c>
      <c r="B10333" t="s">
        <v>8437</v>
      </c>
    </row>
    <row r="10334" spans="1:2" x14ac:dyDescent="0.25">
      <c r="A10334" t="s">
        <v>8438</v>
      </c>
    </row>
    <row r="10335" spans="1:2" x14ac:dyDescent="0.25">
      <c r="A10335" t="s">
        <v>8439</v>
      </c>
    </row>
    <row r="10336" spans="1:2" x14ac:dyDescent="0.25">
      <c r="A10336" t="s">
        <v>8440</v>
      </c>
    </row>
    <row r="10337" spans="1:2" x14ac:dyDescent="0.25">
      <c r="A10337" t="s">
        <v>5200</v>
      </c>
    </row>
    <row r="10338" spans="1:2" x14ac:dyDescent="0.25">
      <c r="A10338" t="s">
        <v>7767</v>
      </c>
    </row>
    <row r="10340" spans="1:2" x14ac:dyDescent="0.25">
      <c r="A10340" t="s">
        <v>8441</v>
      </c>
    </row>
    <row r="10341" spans="1:2" x14ac:dyDescent="0.25">
      <c r="A10341" t="s">
        <v>8442</v>
      </c>
      <c r="B10341" t="s">
        <v>8443</v>
      </c>
    </row>
    <row r="10342" spans="1:2" x14ac:dyDescent="0.25">
      <c r="A10342" t="s">
        <v>8444</v>
      </c>
    </row>
    <row r="10343" spans="1:2" x14ac:dyDescent="0.25">
      <c r="A10343" t="s">
        <v>8445</v>
      </c>
    </row>
    <row r="10344" spans="1:2" x14ac:dyDescent="0.25">
      <c r="A10344" t="s">
        <v>8446</v>
      </c>
    </row>
    <row r="10345" spans="1:2" x14ac:dyDescent="0.25">
      <c r="A10345" t="s">
        <v>8447</v>
      </c>
    </row>
    <row r="10346" spans="1:2" x14ac:dyDescent="0.25">
      <c r="A10346" t="s">
        <v>8448</v>
      </c>
    </row>
    <row r="10347" spans="1:2" x14ac:dyDescent="0.25">
      <c r="A10347" t="s">
        <v>8449</v>
      </c>
    </row>
    <row r="10348" spans="1:2" x14ac:dyDescent="0.25">
      <c r="A10348" t="s">
        <v>8450</v>
      </c>
    </row>
    <row r="10349" spans="1:2" x14ac:dyDescent="0.25">
      <c r="A10349" t="s">
        <v>8451</v>
      </c>
    </row>
    <row r="10350" spans="1:2" x14ac:dyDescent="0.25">
      <c r="A10350" t="s">
        <v>8452</v>
      </c>
    </row>
    <row r="10351" spans="1:2" x14ac:dyDescent="0.25">
      <c r="A10351" t="s">
        <v>8453</v>
      </c>
    </row>
    <row r="10352" spans="1:2" x14ac:dyDescent="0.25">
      <c r="A10352" t="s">
        <v>8454</v>
      </c>
    </row>
    <row r="10353" spans="1:1" x14ac:dyDescent="0.25">
      <c r="A10353" t="s">
        <v>8455</v>
      </c>
    </row>
    <row r="10354" spans="1:1" x14ac:dyDescent="0.25">
      <c r="A10354" t="s">
        <v>8456</v>
      </c>
    </row>
    <row r="10355" spans="1:1" x14ac:dyDescent="0.25">
      <c r="A10355" t="s">
        <v>8457</v>
      </c>
    </row>
    <row r="10356" spans="1:1" x14ac:dyDescent="0.25">
      <c r="A10356" t="s">
        <v>8458</v>
      </c>
    </row>
    <row r="10357" spans="1:1" x14ac:dyDescent="0.25">
      <c r="A10357" t="s">
        <v>8459</v>
      </c>
    </row>
    <row r="10358" spans="1:1" x14ac:dyDescent="0.25">
      <c r="A10358" t="s">
        <v>8460</v>
      </c>
    </row>
    <row r="10359" spans="1:1" x14ac:dyDescent="0.25">
      <c r="A10359" t="s">
        <v>8461</v>
      </c>
    </row>
    <row r="10360" spans="1:1" x14ac:dyDescent="0.25">
      <c r="A10360" t="s">
        <v>8462</v>
      </c>
    </row>
    <row r="10361" spans="1:1" x14ac:dyDescent="0.25">
      <c r="A10361" t="s">
        <v>8463</v>
      </c>
    </row>
    <row r="10362" spans="1:1" x14ac:dyDescent="0.25">
      <c r="A10362" t="s">
        <v>8464</v>
      </c>
    </row>
    <row r="10363" spans="1:1" x14ac:dyDescent="0.25">
      <c r="A10363" t="s">
        <v>8465</v>
      </c>
    </row>
    <row r="10364" spans="1:1" x14ac:dyDescent="0.25">
      <c r="A10364" t="s">
        <v>8466</v>
      </c>
    </row>
    <row r="10365" spans="1:1" x14ac:dyDescent="0.25">
      <c r="A10365" t="s">
        <v>8467</v>
      </c>
    </row>
    <row r="10366" spans="1:1" x14ac:dyDescent="0.25">
      <c r="A10366" t="s">
        <v>8468</v>
      </c>
    </row>
    <row r="10367" spans="1:1" x14ac:dyDescent="0.25">
      <c r="A10367" t="s">
        <v>8469</v>
      </c>
    </row>
    <row r="10368" spans="1:1" x14ac:dyDescent="0.25">
      <c r="A10368" t="s">
        <v>8470</v>
      </c>
    </row>
    <row r="10369" spans="1:1" x14ac:dyDescent="0.25">
      <c r="A10369" t="s">
        <v>8471</v>
      </c>
    </row>
    <row r="10370" spans="1:1" x14ac:dyDescent="0.25">
      <c r="A10370" t="s">
        <v>8472</v>
      </c>
    </row>
    <row r="10371" spans="1:1" x14ac:dyDescent="0.25">
      <c r="A10371" t="s">
        <v>8473</v>
      </c>
    </row>
    <row r="10372" spans="1:1" x14ac:dyDescent="0.25">
      <c r="A10372" t="s">
        <v>8474</v>
      </c>
    </row>
    <row r="10373" spans="1:1" x14ac:dyDescent="0.25">
      <c r="A10373" t="s">
        <v>8475</v>
      </c>
    </row>
    <row r="10374" spans="1:1" x14ac:dyDescent="0.25">
      <c r="A10374" t="s">
        <v>8476</v>
      </c>
    </row>
    <row r="10375" spans="1:1" x14ac:dyDescent="0.25">
      <c r="A10375" t="s">
        <v>8477</v>
      </c>
    </row>
    <row r="10376" spans="1:1" x14ac:dyDescent="0.25">
      <c r="A10376" t="s">
        <v>8478</v>
      </c>
    </row>
    <row r="10377" spans="1:1" x14ac:dyDescent="0.25">
      <c r="A10377" t="s">
        <v>8479</v>
      </c>
    </row>
    <row r="10378" spans="1:1" x14ac:dyDescent="0.25">
      <c r="A10378" t="s">
        <v>8480</v>
      </c>
    </row>
    <row r="10380" spans="1:1" x14ac:dyDescent="0.25">
      <c r="A10380" t="s">
        <v>8481</v>
      </c>
    </row>
    <row r="10381" spans="1:1" x14ac:dyDescent="0.25">
      <c r="A10381" t="s">
        <v>8482</v>
      </c>
    </row>
    <row r="10383" spans="1:1" x14ac:dyDescent="0.25">
      <c r="A10383" t="s">
        <v>2703</v>
      </c>
    </row>
    <row r="10384" spans="1:1" x14ac:dyDescent="0.25">
      <c r="A10384" t="s">
        <v>2706</v>
      </c>
    </row>
    <row r="10385" spans="1:1" x14ac:dyDescent="0.25">
      <c r="A10385" t="s">
        <v>8483</v>
      </c>
    </row>
    <row r="10386" spans="1:1" x14ac:dyDescent="0.25">
      <c r="A10386" t="s">
        <v>8484</v>
      </c>
    </row>
    <row r="10387" spans="1:1" x14ac:dyDescent="0.25">
      <c r="A10387" t="s">
        <v>8485</v>
      </c>
    </row>
    <row r="10389" spans="1:1" x14ac:dyDescent="0.25">
      <c r="A10389" t="s">
        <v>4984</v>
      </c>
    </row>
    <row r="10391" spans="1:1" x14ac:dyDescent="0.25">
      <c r="A10391" t="s">
        <v>4985</v>
      </c>
    </row>
    <row r="10393" spans="1:1" x14ac:dyDescent="0.25">
      <c r="A10393" t="s">
        <v>2319</v>
      </c>
    </row>
    <row r="10394" spans="1:1" x14ac:dyDescent="0.25">
      <c r="A10394" t="s">
        <v>4986</v>
      </c>
    </row>
    <row r="10395" spans="1:1" x14ac:dyDescent="0.25">
      <c r="A10395" t="s">
        <v>4987</v>
      </c>
    </row>
    <row r="10396" spans="1:1" x14ac:dyDescent="0.25">
      <c r="A10396" t="s">
        <v>4988</v>
      </c>
    </row>
    <row r="10397" spans="1:1" x14ac:dyDescent="0.25">
      <c r="A10397" t="s">
        <v>4989</v>
      </c>
    </row>
    <row r="10398" spans="1:1" x14ac:dyDescent="0.25">
      <c r="A10398" t="s">
        <v>4990</v>
      </c>
    </row>
    <row r="10399" spans="1:1" x14ac:dyDescent="0.25">
      <c r="A10399" t="s">
        <v>4991</v>
      </c>
    </row>
    <row r="10400" spans="1:1" x14ac:dyDescent="0.25">
      <c r="A10400" t="s">
        <v>4992</v>
      </c>
    </row>
    <row r="10401" spans="1:4" x14ac:dyDescent="0.25">
      <c r="A10401" t="s">
        <v>4993</v>
      </c>
    </row>
    <row r="10402" spans="1:4" x14ac:dyDescent="0.25">
      <c r="A10402" t="s">
        <v>1868</v>
      </c>
    </row>
    <row r="10403" spans="1:4" x14ac:dyDescent="0.25">
      <c r="A10403" t="s">
        <v>4994</v>
      </c>
      <c r="B10403" t="s">
        <v>4995</v>
      </c>
      <c r="C10403" t="s">
        <v>4996</v>
      </c>
      <c r="D10403" t="s">
        <v>4997</v>
      </c>
    </row>
    <row r="10404" spans="1:4" x14ac:dyDescent="0.25">
      <c r="A10404" t="s">
        <v>4998</v>
      </c>
    </row>
    <row r="10405" spans="1:4" x14ac:dyDescent="0.25">
      <c r="A10405" t="s">
        <v>4999</v>
      </c>
    </row>
    <row r="10406" spans="1:4" x14ac:dyDescent="0.25">
      <c r="A10406" t="s">
        <v>3243</v>
      </c>
    </row>
    <row r="10407" spans="1:4" x14ac:dyDescent="0.25">
      <c r="A10407" t="s">
        <v>5000</v>
      </c>
    </row>
    <row r="10408" spans="1:4" x14ac:dyDescent="0.25">
      <c r="A10408" t="s">
        <v>5001</v>
      </c>
    </row>
    <row r="10409" spans="1:4" x14ac:dyDescent="0.25">
      <c r="A10409" t="s">
        <v>5002</v>
      </c>
    </row>
    <row r="10411" spans="1:4" x14ac:dyDescent="0.25">
      <c r="A10411" t="s">
        <v>5003</v>
      </c>
    </row>
    <row r="10413" spans="1:4" x14ac:dyDescent="0.25">
      <c r="A10413" t="s">
        <v>5004</v>
      </c>
    </row>
    <row r="10415" spans="1:4" x14ac:dyDescent="0.25">
      <c r="A10415" t="s">
        <v>5005</v>
      </c>
    </row>
    <row r="10417" spans="1:3" x14ac:dyDescent="0.25">
      <c r="A10417" t="s">
        <v>5006</v>
      </c>
    </row>
    <row r="10419" spans="1:3" x14ac:dyDescent="0.25">
      <c r="A10419" t="s">
        <v>8486</v>
      </c>
    </row>
    <row r="10420" spans="1:3" x14ac:dyDescent="0.25">
      <c r="A10420" t="s">
        <v>8487</v>
      </c>
    </row>
    <row r="10421" spans="1:3" x14ac:dyDescent="0.25">
      <c r="A10421" t="s">
        <v>8488</v>
      </c>
    </row>
    <row r="10423" spans="1:3" x14ac:dyDescent="0.25">
      <c r="A10423" t="s">
        <v>6531</v>
      </c>
    </row>
    <row r="10426" spans="1:3" x14ac:dyDescent="0.25">
      <c r="A10426" t="s">
        <v>6532</v>
      </c>
    </row>
    <row r="10428" spans="1:3" x14ac:dyDescent="0.25">
      <c r="A10428" t="s">
        <v>6533</v>
      </c>
      <c r="B10428" t="s">
        <v>6534</v>
      </c>
      <c r="C10428" t="s">
        <v>6535</v>
      </c>
    </row>
    <row r="10430" spans="1:3" x14ac:dyDescent="0.25">
      <c r="A10430" t="s">
        <v>2767</v>
      </c>
    </row>
    <row r="10433" spans="1:6" x14ac:dyDescent="0.25">
      <c r="A10433" t="s">
        <v>6536</v>
      </c>
      <c r="B10433" t="s">
        <v>6537</v>
      </c>
      <c r="C10433" t="s">
        <v>6538</v>
      </c>
      <c r="D10433" t="s">
        <v>6539</v>
      </c>
      <c r="E10433" t="s">
        <v>6540</v>
      </c>
      <c r="F10433" t="s">
        <v>6541</v>
      </c>
    </row>
    <row r="10435" spans="1:6" x14ac:dyDescent="0.25">
      <c r="A10435" t="s">
        <v>6542</v>
      </c>
    </row>
    <row r="10437" spans="1:6" x14ac:dyDescent="0.25">
      <c r="A10437" t="s">
        <v>6543</v>
      </c>
    </row>
    <row r="10439" spans="1:6" x14ac:dyDescent="0.25">
      <c r="A10439" t="s">
        <v>2755</v>
      </c>
    </row>
    <row r="10442" spans="1:6" x14ac:dyDescent="0.25">
      <c r="A10442" t="s">
        <v>6544</v>
      </c>
    </row>
    <row r="10444" spans="1:6" x14ac:dyDescent="0.25">
      <c r="A10444" t="s">
        <v>3270</v>
      </c>
    </row>
    <row r="10445" spans="1:6" x14ac:dyDescent="0.25">
      <c r="A10445" t="s">
        <v>6545</v>
      </c>
    </row>
    <row r="10446" spans="1:6" x14ac:dyDescent="0.25">
      <c r="A10446" t="s">
        <v>6546</v>
      </c>
    </row>
    <row r="10447" spans="1:6" x14ac:dyDescent="0.25">
      <c r="A10447" t="s">
        <v>6547</v>
      </c>
    </row>
    <row r="10448" spans="1:6" x14ac:dyDescent="0.25">
      <c r="A10448" t="s">
        <v>6548</v>
      </c>
    </row>
    <row r="10449" spans="1:1" x14ac:dyDescent="0.25">
      <c r="A10449" t="s">
        <v>6549</v>
      </c>
    </row>
    <row r="10450" spans="1:1" x14ac:dyDescent="0.25">
      <c r="A10450" t="s">
        <v>6550</v>
      </c>
    </row>
    <row r="10451" spans="1:1" x14ac:dyDescent="0.25">
      <c r="A10451" t="s">
        <v>8489</v>
      </c>
    </row>
    <row r="10453" spans="1:1" x14ac:dyDescent="0.25">
      <c r="A10453" t="s">
        <v>8490</v>
      </c>
    </row>
    <row r="10455" spans="1:1" x14ac:dyDescent="0.25">
      <c r="A10455" t="s">
        <v>8491</v>
      </c>
    </row>
    <row r="10457" spans="1:1" x14ac:dyDescent="0.25">
      <c r="A10457" t="s">
        <v>8492</v>
      </c>
    </row>
    <row r="10459" spans="1:1" x14ac:dyDescent="0.25">
      <c r="A10459" t="s">
        <v>2617</v>
      </c>
    </row>
    <row r="10461" spans="1:1" x14ac:dyDescent="0.25">
      <c r="A10461" t="s">
        <v>8493</v>
      </c>
    </row>
    <row r="10462" spans="1:1" x14ac:dyDescent="0.25">
      <c r="A10462" t="s">
        <v>8494</v>
      </c>
    </row>
    <row r="10463" spans="1:1" x14ac:dyDescent="0.25">
      <c r="A10463" t="s">
        <v>8495</v>
      </c>
    </row>
    <row r="10466" spans="1:1" x14ac:dyDescent="0.25">
      <c r="A10466" t="s">
        <v>8496</v>
      </c>
    </row>
    <row r="10468" spans="1:1" x14ac:dyDescent="0.25">
      <c r="A10468" t="s">
        <v>2755</v>
      </c>
    </row>
    <row r="10469" spans="1:1" x14ac:dyDescent="0.25">
      <c r="A10469" t="s">
        <v>8497</v>
      </c>
    </row>
    <row r="10470" spans="1:1" x14ac:dyDescent="0.25">
      <c r="A10470" t="s">
        <v>8498</v>
      </c>
    </row>
    <row r="10471" spans="1:1" x14ac:dyDescent="0.25">
      <c r="A10471" t="s">
        <v>8499</v>
      </c>
    </row>
    <row r="10472" spans="1:1" x14ac:dyDescent="0.25">
      <c r="A10472" t="s">
        <v>8500</v>
      </c>
    </row>
    <row r="10473" spans="1:1" x14ac:dyDescent="0.25">
      <c r="A10473" t="s">
        <v>8501</v>
      </c>
    </row>
    <row r="10474" spans="1:1" x14ac:dyDescent="0.25">
      <c r="A10474" t="s">
        <v>8502</v>
      </c>
    </row>
    <row r="10475" spans="1:1" x14ac:dyDescent="0.25">
      <c r="A10475" t="s">
        <v>8503</v>
      </c>
    </row>
    <row r="10476" spans="1:1" x14ac:dyDescent="0.25">
      <c r="A10476" t="s">
        <v>8504</v>
      </c>
    </row>
    <row r="10477" spans="1:1" x14ac:dyDescent="0.25">
      <c r="A10477" t="s">
        <v>8505</v>
      </c>
    </row>
    <row r="10478" spans="1:1" x14ac:dyDescent="0.25">
      <c r="A10478" t="s">
        <v>8506</v>
      </c>
    </row>
    <row r="10479" spans="1:1" x14ac:dyDescent="0.25">
      <c r="A10479" t="s">
        <v>8507</v>
      </c>
    </row>
    <row r="10480" spans="1:1" x14ac:dyDescent="0.25">
      <c r="A10480" t="s">
        <v>8508</v>
      </c>
    </row>
    <row r="10481" spans="1:1" x14ac:dyDescent="0.25">
      <c r="A10481" t="s">
        <v>8509</v>
      </c>
    </row>
    <row r="10482" spans="1:1" x14ac:dyDescent="0.25">
      <c r="A10482" t="s">
        <v>3270</v>
      </c>
    </row>
    <row r="10483" spans="1:1" x14ac:dyDescent="0.25">
      <c r="A10483" t="s">
        <v>8510</v>
      </c>
    </row>
    <row r="10484" spans="1:1" x14ac:dyDescent="0.25">
      <c r="A10484" t="s">
        <v>8511</v>
      </c>
    </row>
    <row r="10485" spans="1:1" x14ac:dyDescent="0.25">
      <c r="A10485" t="s">
        <v>8512</v>
      </c>
    </row>
    <row r="10486" spans="1:1" x14ac:dyDescent="0.25">
      <c r="A10486" t="s">
        <v>8513</v>
      </c>
    </row>
    <row r="10487" spans="1:1" x14ac:dyDescent="0.25">
      <c r="A10487" t="s">
        <v>8514</v>
      </c>
    </row>
    <row r="10488" spans="1:1" x14ac:dyDescent="0.25">
      <c r="A10488" t="s">
        <v>8515</v>
      </c>
    </row>
    <row r="10489" spans="1:1" x14ac:dyDescent="0.25">
      <c r="A10489" t="s">
        <v>8516</v>
      </c>
    </row>
    <row r="10490" spans="1:1" x14ac:dyDescent="0.25">
      <c r="A10490" t="s">
        <v>8517</v>
      </c>
    </row>
    <row r="10491" spans="1:1" x14ac:dyDescent="0.25">
      <c r="A10491" t="s">
        <v>8518</v>
      </c>
    </row>
    <row r="10492" spans="1:1" x14ac:dyDescent="0.25">
      <c r="A10492" t="s">
        <v>8519</v>
      </c>
    </row>
    <row r="10493" spans="1:1" x14ac:dyDescent="0.25">
      <c r="A10493" t="s">
        <v>8520</v>
      </c>
    </row>
    <row r="10494" spans="1:1" x14ac:dyDescent="0.25">
      <c r="A10494" t="s">
        <v>8521</v>
      </c>
    </row>
    <row r="10495" spans="1:1" x14ac:dyDescent="0.25">
      <c r="A10495" t="s">
        <v>8522</v>
      </c>
    </row>
    <row r="10496" spans="1:1" x14ac:dyDescent="0.25">
      <c r="A10496" t="s">
        <v>8523</v>
      </c>
    </row>
    <row r="10497" spans="1:1" x14ac:dyDescent="0.25">
      <c r="A10497" t="s">
        <v>8524</v>
      </c>
    </row>
    <row r="10498" spans="1:1" x14ac:dyDescent="0.25">
      <c r="A10498" t="s">
        <v>8525</v>
      </c>
    </row>
    <row r="10500" spans="1:1" x14ac:dyDescent="0.25">
      <c r="A10500" t="s">
        <v>8526</v>
      </c>
    </row>
    <row r="10501" spans="1:1" x14ac:dyDescent="0.25">
      <c r="A10501" t="s">
        <v>8527</v>
      </c>
    </row>
    <row r="10502" spans="1:1" x14ac:dyDescent="0.25">
      <c r="A10502" t="s">
        <v>8528</v>
      </c>
    </row>
    <row r="10503" spans="1:1" x14ac:dyDescent="0.25">
      <c r="A10503" t="s">
        <v>750</v>
      </c>
    </row>
    <row r="10505" spans="1:1" x14ac:dyDescent="0.25">
      <c r="A10505" t="s">
        <v>5183</v>
      </c>
    </row>
    <row r="10506" spans="1:1" x14ac:dyDescent="0.25">
      <c r="A10506" t="s">
        <v>8529</v>
      </c>
    </row>
    <row r="10508" spans="1:1" x14ac:dyDescent="0.25">
      <c r="A10508" t="s">
        <v>5645</v>
      </c>
    </row>
    <row r="10509" spans="1:1" x14ac:dyDescent="0.25">
      <c r="A10509" t="s">
        <v>801</v>
      </c>
    </row>
    <row r="10511" spans="1:1" x14ac:dyDescent="0.25">
      <c r="A10511" t="s">
        <v>8530</v>
      </c>
    </row>
    <row r="10512" spans="1:1" x14ac:dyDescent="0.25">
      <c r="A10512" t="s">
        <v>8531</v>
      </c>
    </row>
    <row r="10514" spans="1:1" x14ac:dyDescent="0.25">
      <c r="A10514" t="s">
        <v>2569</v>
      </c>
    </row>
    <row r="10515" spans="1:1" x14ac:dyDescent="0.25">
      <c r="A10515" t="s">
        <v>8532</v>
      </c>
    </row>
    <row r="10517" spans="1:1" x14ac:dyDescent="0.25">
      <c r="A10517" t="s">
        <v>8533</v>
      </c>
    </row>
    <row r="10519" spans="1:1" x14ac:dyDescent="0.25">
      <c r="A10519" t="s">
        <v>8534</v>
      </c>
    </row>
    <row r="10521" spans="1:1" x14ac:dyDescent="0.25">
      <c r="A10521" t="s">
        <v>8535</v>
      </c>
    </row>
    <row r="10522" spans="1:1" x14ac:dyDescent="0.25">
      <c r="A10522" t="s">
        <v>8536</v>
      </c>
    </row>
    <row r="10523" spans="1:1" x14ac:dyDescent="0.25">
      <c r="A10523" t="s">
        <v>8537</v>
      </c>
    </row>
    <row r="10524" spans="1:1" x14ac:dyDescent="0.25">
      <c r="A10524" t="s">
        <v>8538</v>
      </c>
    </row>
    <row r="10525" spans="1:1" x14ac:dyDescent="0.25">
      <c r="A10525" t="s">
        <v>8539</v>
      </c>
    </row>
    <row r="10526" spans="1:1" x14ac:dyDescent="0.25">
      <c r="A10526" t="s">
        <v>8540</v>
      </c>
    </row>
    <row r="10527" spans="1:1" x14ac:dyDescent="0.25">
      <c r="A10527" t="s">
        <v>8541</v>
      </c>
    </row>
    <row r="10528" spans="1:1" x14ac:dyDescent="0.25">
      <c r="A10528" t="s">
        <v>8542</v>
      </c>
    </row>
    <row r="10529" spans="1:1" x14ac:dyDescent="0.25">
      <c r="A10529" t="s">
        <v>8543</v>
      </c>
    </row>
    <row r="10530" spans="1:1" x14ac:dyDescent="0.25">
      <c r="A10530" t="s">
        <v>8544</v>
      </c>
    </row>
    <row r="10531" spans="1:1" x14ac:dyDescent="0.25">
      <c r="A10531" t="s">
        <v>8545</v>
      </c>
    </row>
    <row r="10532" spans="1:1" x14ac:dyDescent="0.25">
      <c r="A10532" t="s">
        <v>8546</v>
      </c>
    </row>
    <row r="10533" spans="1:1" x14ac:dyDescent="0.25">
      <c r="A10533" t="s">
        <v>2205</v>
      </c>
    </row>
    <row r="10534" spans="1:1" x14ac:dyDescent="0.25">
      <c r="A10534" t="s">
        <v>8547</v>
      </c>
    </row>
    <row r="10535" spans="1:1" x14ac:dyDescent="0.25">
      <c r="A10535" t="s">
        <v>8548</v>
      </c>
    </row>
    <row r="10536" spans="1:1" x14ac:dyDescent="0.25">
      <c r="A10536" t="s">
        <v>8549</v>
      </c>
    </row>
    <row r="10537" spans="1:1" x14ac:dyDescent="0.25">
      <c r="A10537" t="s">
        <v>8550</v>
      </c>
    </row>
    <row r="10538" spans="1:1" x14ac:dyDescent="0.25">
      <c r="A10538" t="s">
        <v>8551</v>
      </c>
    </row>
    <row r="10539" spans="1:1" x14ac:dyDescent="0.25">
      <c r="A10539" t="s">
        <v>8552</v>
      </c>
    </row>
    <row r="10540" spans="1:1" x14ac:dyDescent="0.25">
      <c r="A10540" t="s">
        <v>8553</v>
      </c>
    </row>
    <row r="10541" spans="1:1" x14ac:dyDescent="0.25">
      <c r="A10541" t="s">
        <v>8554</v>
      </c>
    </row>
    <row r="10542" spans="1:1" x14ac:dyDescent="0.25">
      <c r="A10542" t="s">
        <v>8555</v>
      </c>
    </row>
    <row r="10543" spans="1:1" x14ac:dyDescent="0.25">
      <c r="A10543" t="s">
        <v>8556</v>
      </c>
    </row>
    <row r="10544" spans="1:1" x14ac:dyDescent="0.25">
      <c r="A10544" t="s">
        <v>8557</v>
      </c>
    </row>
    <row r="10545" spans="1:1" x14ac:dyDescent="0.25">
      <c r="A10545" t="s">
        <v>8558</v>
      </c>
    </row>
    <row r="10546" spans="1:1" x14ac:dyDescent="0.25">
      <c r="A10546" t="s">
        <v>8559</v>
      </c>
    </row>
    <row r="10547" spans="1:1" x14ac:dyDescent="0.25">
      <c r="A10547" t="s">
        <v>8560</v>
      </c>
    </row>
    <row r="10548" spans="1:1" x14ac:dyDescent="0.25">
      <c r="A10548" t="s">
        <v>8561</v>
      </c>
    </row>
    <row r="10549" spans="1:1" x14ac:dyDescent="0.25">
      <c r="A10549" t="s">
        <v>6630</v>
      </c>
    </row>
    <row r="10551" spans="1:1" x14ac:dyDescent="0.25">
      <c r="A10551" t="s">
        <v>4378</v>
      </c>
    </row>
    <row r="10552" spans="1:1" x14ac:dyDescent="0.25">
      <c r="A10552" t="s">
        <v>6631</v>
      </c>
    </row>
    <row r="10554" spans="1:1" x14ac:dyDescent="0.25">
      <c r="A10554" t="s">
        <v>6632</v>
      </c>
    </row>
    <row r="10556" spans="1:1" x14ac:dyDescent="0.25">
      <c r="A10556" t="s">
        <v>2755</v>
      </c>
    </row>
    <row r="10557" spans="1:1" x14ac:dyDescent="0.25">
      <c r="A10557" t="s">
        <v>6633</v>
      </c>
    </row>
    <row r="10558" spans="1:1" x14ac:dyDescent="0.25">
      <c r="A10558" t="s">
        <v>6634</v>
      </c>
    </row>
    <row r="10559" spans="1:1" x14ac:dyDescent="0.25">
      <c r="A10559" t="s">
        <v>6635</v>
      </c>
    </row>
    <row r="10560" spans="1:1" x14ac:dyDescent="0.25">
      <c r="A10560" t="s">
        <v>6636</v>
      </c>
    </row>
    <row r="10561" spans="1:1" x14ac:dyDescent="0.25">
      <c r="A10561" t="s">
        <v>6637</v>
      </c>
    </row>
    <row r="10562" spans="1:1" x14ac:dyDescent="0.25">
      <c r="A10562" t="s">
        <v>5100</v>
      </c>
    </row>
    <row r="10563" spans="1:1" x14ac:dyDescent="0.25">
      <c r="A10563" t="s">
        <v>6638</v>
      </c>
    </row>
    <row r="10564" spans="1:1" x14ac:dyDescent="0.25">
      <c r="A10564" t="s">
        <v>6639</v>
      </c>
    </row>
    <row r="10565" spans="1:1" x14ac:dyDescent="0.25">
      <c r="A10565" t="s">
        <v>6640</v>
      </c>
    </row>
    <row r="10566" spans="1:1" x14ac:dyDescent="0.25">
      <c r="A10566" t="s">
        <v>6641</v>
      </c>
    </row>
    <row r="10567" spans="1:1" x14ac:dyDescent="0.25">
      <c r="A10567" t="s">
        <v>6642</v>
      </c>
    </row>
    <row r="10568" spans="1:1" x14ac:dyDescent="0.25">
      <c r="A10568" t="s">
        <v>6643</v>
      </c>
    </row>
    <row r="10569" spans="1:1" x14ac:dyDescent="0.25">
      <c r="A10569" t="s">
        <v>6644</v>
      </c>
    </row>
    <row r="10570" spans="1:1" x14ac:dyDescent="0.25">
      <c r="A10570" t="s">
        <v>6645</v>
      </c>
    </row>
    <row r="10571" spans="1:1" x14ac:dyDescent="0.25">
      <c r="A10571" t="s">
        <v>6646</v>
      </c>
    </row>
    <row r="10572" spans="1:1" x14ac:dyDescent="0.25">
      <c r="A10572" t="s">
        <v>6647</v>
      </c>
    </row>
    <row r="10573" spans="1:1" x14ac:dyDescent="0.25">
      <c r="A10573" t="s">
        <v>6648</v>
      </c>
    </row>
    <row r="10574" spans="1:1" x14ac:dyDescent="0.25">
      <c r="A10574" t="s">
        <v>8562</v>
      </c>
    </row>
    <row r="10576" spans="1:1" x14ac:dyDescent="0.25">
      <c r="A10576" t="s">
        <v>750</v>
      </c>
    </row>
    <row r="10578" spans="1:1" x14ac:dyDescent="0.25">
      <c r="A10578" t="s">
        <v>8563</v>
      </c>
    </row>
    <row r="10580" spans="1:1" x14ac:dyDescent="0.25">
      <c r="A10580" t="s">
        <v>1339</v>
      </c>
    </row>
    <row r="10582" spans="1:1" x14ac:dyDescent="0.25">
      <c r="A10582" t="s">
        <v>8564</v>
      </c>
    </row>
    <row r="10584" spans="1:1" x14ac:dyDescent="0.25">
      <c r="A10584" t="s">
        <v>8565</v>
      </c>
    </row>
    <row r="10586" spans="1:1" x14ac:dyDescent="0.25">
      <c r="A10586" t="s">
        <v>8566</v>
      </c>
    </row>
    <row r="10587" spans="1:1" x14ac:dyDescent="0.25">
      <c r="A10587" t="s">
        <v>8567</v>
      </c>
    </row>
    <row r="10588" spans="1:1" x14ac:dyDescent="0.25">
      <c r="A10588" t="s">
        <v>8568</v>
      </c>
    </row>
    <row r="10589" spans="1:1" x14ac:dyDescent="0.25">
      <c r="A10589" t="s">
        <v>8569</v>
      </c>
    </row>
    <row r="10590" spans="1:1" x14ac:dyDescent="0.25">
      <c r="A10590" t="s">
        <v>8570</v>
      </c>
    </row>
    <row r="10591" spans="1:1" x14ac:dyDescent="0.25">
      <c r="A10591" t="s">
        <v>8571</v>
      </c>
    </row>
    <row r="10592" spans="1:1" x14ac:dyDescent="0.25">
      <c r="A10592" t="s">
        <v>8572</v>
      </c>
    </row>
    <row r="10593" spans="1:1" x14ac:dyDescent="0.25">
      <c r="A10593" t="s">
        <v>8573</v>
      </c>
    </row>
    <row r="10594" spans="1:1" x14ac:dyDescent="0.25">
      <c r="A10594" t="s">
        <v>8574</v>
      </c>
    </row>
    <row r="10595" spans="1:1" x14ac:dyDescent="0.25">
      <c r="A10595" t="s">
        <v>8575</v>
      </c>
    </row>
    <row r="10596" spans="1:1" x14ac:dyDescent="0.25">
      <c r="A10596" t="s">
        <v>8576</v>
      </c>
    </row>
    <row r="10597" spans="1:1" x14ac:dyDescent="0.25">
      <c r="A10597" t="s">
        <v>8577</v>
      </c>
    </row>
    <row r="10598" spans="1:1" x14ac:dyDescent="0.25">
      <c r="A10598" t="s">
        <v>8578</v>
      </c>
    </row>
    <row r="10599" spans="1:1" x14ac:dyDescent="0.25">
      <c r="A10599" t="s">
        <v>8579</v>
      </c>
    </row>
    <row r="10600" spans="1:1" x14ac:dyDescent="0.25">
      <c r="A10600" t="s">
        <v>8580</v>
      </c>
    </row>
    <row r="10601" spans="1:1" x14ac:dyDescent="0.25">
      <c r="A10601" t="s">
        <v>8581</v>
      </c>
    </row>
    <row r="10602" spans="1:1" x14ac:dyDescent="0.25">
      <c r="A10602" t="s">
        <v>8582</v>
      </c>
    </row>
    <row r="10603" spans="1:1" x14ac:dyDescent="0.25">
      <c r="A10603" t="s">
        <v>8583</v>
      </c>
    </row>
    <row r="10604" spans="1:1" x14ac:dyDescent="0.25">
      <c r="A10604" t="s">
        <v>8584</v>
      </c>
    </row>
    <row r="10605" spans="1:1" x14ac:dyDescent="0.25">
      <c r="A10605" t="s">
        <v>8585</v>
      </c>
    </row>
    <row r="10606" spans="1:1" x14ac:dyDescent="0.25">
      <c r="A10606" t="s">
        <v>8586</v>
      </c>
    </row>
    <row r="10607" spans="1:1" x14ac:dyDescent="0.25">
      <c r="A10607" t="s">
        <v>8587</v>
      </c>
    </row>
    <row r="10608" spans="1:1" x14ac:dyDescent="0.25">
      <c r="A10608" t="s">
        <v>8588</v>
      </c>
    </row>
    <row r="10609" spans="1:1" x14ac:dyDescent="0.25">
      <c r="A10609" t="s">
        <v>8589</v>
      </c>
    </row>
    <row r="10610" spans="1:1" x14ac:dyDescent="0.25">
      <c r="A10610" t="s">
        <v>8590</v>
      </c>
    </row>
    <row r="10611" spans="1:1" x14ac:dyDescent="0.25">
      <c r="A10611" t="s">
        <v>8591</v>
      </c>
    </row>
    <row r="10612" spans="1:1" x14ac:dyDescent="0.25">
      <c r="A10612" t="s">
        <v>8592</v>
      </c>
    </row>
    <row r="10613" spans="1:1" x14ac:dyDescent="0.25">
      <c r="A10613" t="s">
        <v>8593</v>
      </c>
    </row>
    <row r="10614" spans="1:1" x14ac:dyDescent="0.25">
      <c r="A10614" t="s">
        <v>8594</v>
      </c>
    </row>
    <row r="10615" spans="1:1" x14ac:dyDescent="0.25">
      <c r="A10615" t="s">
        <v>8595</v>
      </c>
    </row>
    <row r="10616" spans="1:1" x14ac:dyDescent="0.25">
      <c r="A10616" t="s">
        <v>8596</v>
      </c>
    </row>
    <row r="10617" spans="1:1" x14ac:dyDescent="0.25">
      <c r="A10617" t="s">
        <v>8597</v>
      </c>
    </row>
    <row r="10618" spans="1:1" x14ac:dyDescent="0.25">
      <c r="A10618" t="s">
        <v>8598</v>
      </c>
    </row>
    <row r="10619" spans="1:1" x14ac:dyDescent="0.25">
      <c r="A10619" t="s">
        <v>8599</v>
      </c>
    </row>
    <row r="10620" spans="1:1" x14ac:dyDescent="0.25">
      <c r="A10620" t="s">
        <v>8600</v>
      </c>
    </row>
    <row r="10621" spans="1:1" x14ac:dyDescent="0.25">
      <c r="A10621" t="s">
        <v>8601</v>
      </c>
    </row>
    <row r="10622" spans="1:1" x14ac:dyDescent="0.25">
      <c r="A10622" t="s">
        <v>8602</v>
      </c>
    </row>
    <row r="10623" spans="1:1" x14ac:dyDescent="0.25">
      <c r="A10623" t="s">
        <v>8603</v>
      </c>
    </row>
    <row r="10625" spans="1:1" x14ac:dyDescent="0.25">
      <c r="A10625" t="s">
        <v>8604</v>
      </c>
    </row>
    <row r="10627" spans="1:1" x14ac:dyDescent="0.25">
      <c r="A10627" t="s">
        <v>8605</v>
      </c>
    </row>
    <row r="10629" spans="1:1" x14ac:dyDescent="0.25">
      <c r="A10629" t="s">
        <v>8606</v>
      </c>
    </row>
    <row r="10630" spans="1:1" x14ac:dyDescent="0.25">
      <c r="A10630" t="s">
        <v>8607</v>
      </c>
    </row>
    <row r="10631" spans="1:1" x14ac:dyDescent="0.25">
      <c r="A10631" t="s">
        <v>8608</v>
      </c>
    </row>
    <row r="10633" spans="1:1" x14ac:dyDescent="0.25">
      <c r="A10633" t="s">
        <v>6604</v>
      </c>
    </row>
    <row r="10635" spans="1:1" x14ac:dyDescent="0.25">
      <c r="A10635" t="s">
        <v>2120</v>
      </c>
    </row>
    <row r="10636" spans="1:1" x14ac:dyDescent="0.25">
      <c r="A10636" t="s">
        <v>6605</v>
      </c>
    </row>
    <row r="10637" spans="1:1" x14ac:dyDescent="0.25">
      <c r="A10637" t="s">
        <v>2755</v>
      </c>
    </row>
    <row r="10638" spans="1:1" x14ac:dyDescent="0.25">
      <c r="A10638" t="s">
        <v>6606</v>
      </c>
    </row>
    <row r="10639" spans="1:1" x14ac:dyDescent="0.25">
      <c r="A10639" t="s">
        <v>6607</v>
      </c>
    </row>
    <row r="10640" spans="1:1" x14ac:dyDescent="0.25">
      <c r="A10640" t="s">
        <v>6608</v>
      </c>
    </row>
    <row r="10641" spans="1:2" x14ac:dyDescent="0.25">
      <c r="A10641" t="s">
        <v>6609</v>
      </c>
    </row>
    <row r="10642" spans="1:2" x14ac:dyDescent="0.25">
      <c r="A10642" t="s">
        <v>6610</v>
      </c>
    </row>
    <row r="10643" spans="1:2" x14ac:dyDescent="0.25">
      <c r="A10643" t="s">
        <v>6611</v>
      </c>
    </row>
    <row r="10644" spans="1:2" x14ac:dyDescent="0.25">
      <c r="A10644" t="s">
        <v>6612</v>
      </c>
    </row>
    <row r="10645" spans="1:2" x14ac:dyDescent="0.25">
      <c r="A10645" t="s">
        <v>6613</v>
      </c>
    </row>
    <row r="10646" spans="1:2" x14ac:dyDescent="0.25">
      <c r="A10646" t="s">
        <v>6614</v>
      </c>
    </row>
    <row r="10647" spans="1:2" x14ac:dyDescent="0.25">
      <c r="A10647" t="s">
        <v>6615</v>
      </c>
    </row>
    <row r="10648" spans="1:2" x14ac:dyDescent="0.25">
      <c r="A10648" t="s">
        <v>6616</v>
      </c>
    </row>
    <row r="10649" spans="1:2" x14ac:dyDescent="0.25">
      <c r="A10649" t="s">
        <v>6617</v>
      </c>
    </row>
    <row r="10650" spans="1:2" x14ac:dyDescent="0.25">
      <c r="A10650" t="s">
        <v>6618</v>
      </c>
      <c r="B10650" t="s">
        <v>6619</v>
      </c>
    </row>
    <row r="10651" spans="1:2" x14ac:dyDescent="0.25">
      <c r="A10651" t="s">
        <v>6620</v>
      </c>
    </row>
    <row r="10652" spans="1:2" x14ac:dyDescent="0.25">
      <c r="A10652" t="s">
        <v>6621</v>
      </c>
    </row>
    <row r="10653" spans="1:2" x14ac:dyDescent="0.25">
      <c r="A10653" t="s">
        <v>6622</v>
      </c>
    </row>
    <row r="10654" spans="1:2" x14ac:dyDescent="0.25">
      <c r="A10654" t="s">
        <v>6623</v>
      </c>
    </row>
    <row r="10655" spans="1:2" x14ac:dyDescent="0.25">
      <c r="A10655" t="s">
        <v>6624</v>
      </c>
    </row>
    <row r="10656" spans="1:2" x14ac:dyDescent="0.25">
      <c r="A10656" t="s">
        <v>6625</v>
      </c>
    </row>
    <row r="10657" spans="1:2" x14ac:dyDescent="0.25">
      <c r="A10657" t="s">
        <v>6626</v>
      </c>
      <c r="B10657" t="s">
        <v>6627</v>
      </c>
    </row>
    <row r="10658" spans="1:2" x14ac:dyDescent="0.25">
      <c r="A10658" t="s">
        <v>6628</v>
      </c>
    </row>
    <row r="10659" spans="1:2" x14ac:dyDescent="0.25">
      <c r="A10659" t="s">
        <v>8609</v>
      </c>
    </row>
    <row r="10661" spans="1:2" x14ac:dyDescent="0.25">
      <c r="A10661" t="s">
        <v>6650</v>
      </c>
    </row>
    <row r="10663" spans="1:2" x14ac:dyDescent="0.25">
      <c r="A10663" t="s">
        <v>6651</v>
      </c>
    </row>
    <row r="10664" spans="1:2" x14ac:dyDescent="0.25">
      <c r="A10664" t="s">
        <v>6652</v>
      </c>
    </row>
    <row r="10665" spans="1:2" x14ac:dyDescent="0.25">
      <c r="A10665" t="s">
        <v>6653</v>
      </c>
    </row>
    <row r="10666" spans="1:2" x14ac:dyDescent="0.25">
      <c r="A10666" t="s">
        <v>6654</v>
      </c>
    </row>
    <row r="10667" spans="1:2" x14ac:dyDescent="0.25">
      <c r="A10667" t="s">
        <v>6655</v>
      </c>
    </row>
    <row r="10668" spans="1:2" x14ac:dyDescent="0.25">
      <c r="A10668" t="s">
        <v>6656</v>
      </c>
    </row>
    <row r="10669" spans="1:2" x14ac:dyDescent="0.25">
      <c r="A10669" t="s">
        <v>6657</v>
      </c>
    </row>
    <row r="10670" spans="1:2" x14ac:dyDescent="0.25">
      <c r="A10670" t="s">
        <v>6658</v>
      </c>
    </row>
    <row r="10671" spans="1:2" x14ac:dyDescent="0.25">
      <c r="A10671" t="s">
        <v>6659</v>
      </c>
    </row>
    <row r="10672" spans="1:2" x14ac:dyDescent="0.25">
      <c r="A10672" t="s">
        <v>6660</v>
      </c>
    </row>
    <row r="10673" spans="1:1" x14ac:dyDescent="0.25">
      <c r="A10673" t="s">
        <v>6661</v>
      </c>
    </row>
    <row r="10675" spans="1:1" x14ac:dyDescent="0.25">
      <c r="A10675" t="s">
        <v>6662</v>
      </c>
    </row>
    <row r="10677" spans="1:1" x14ac:dyDescent="0.25">
      <c r="A10677" t="s">
        <v>6663</v>
      </c>
    </row>
    <row r="10679" spans="1:1" x14ac:dyDescent="0.25">
      <c r="A10679" t="s">
        <v>6664</v>
      </c>
    </row>
    <row r="10681" spans="1:1" x14ac:dyDescent="0.25">
      <c r="A10681" t="s">
        <v>6665</v>
      </c>
    </row>
    <row r="10683" spans="1:1" x14ac:dyDescent="0.25">
      <c r="A10683" t="s">
        <v>6666</v>
      </c>
    </row>
    <row r="10685" spans="1:1" x14ac:dyDescent="0.25">
      <c r="A10685" t="s">
        <v>6667</v>
      </c>
    </row>
    <row r="10687" spans="1:1" x14ac:dyDescent="0.25">
      <c r="A10687" t="s">
        <v>6668</v>
      </c>
    </row>
    <row r="10688" spans="1:1" x14ac:dyDescent="0.25">
      <c r="A10688" t="s">
        <v>6669</v>
      </c>
    </row>
    <row r="10689" spans="1:1" x14ac:dyDescent="0.25">
      <c r="A10689" t="s">
        <v>6670</v>
      </c>
    </row>
    <row r="10690" spans="1:1" x14ac:dyDescent="0.25">
      <c r="A10690" t="s">
        <v>8610</v>
      </c>
    </row>
    <row r="10692" spans="1:1" x14ac:dyDescent="0.25">
      <c r="A10692" t="s">
        <v>2710</v>
      </c>
    </row>
    <row r="10694" spans="1:1" x14ac:dyDescent="0.25">
      <c r="A10694" t="s">
        <v>2609</v>
      </c>
    </row>
    <row r="10695" spans="1:1" x14ac:dyDescent="0.25">
      <c r="A10695" t="s">
        <v>2711</v>
      </c>
    </row>
    <row r="10696" spans="1:1" x14ac:dyDescent="0.25">
      <c r="A10696" t="s">
        <v>2712</v>
      </c>
    </row>
    <row r="10697" spans="1:1" x14ac:dyDescent="0.25">
      <c r="A10697" t="s">
        <v>2713</v>
      </c>
    </row>
    <row r="10698" spans="1:1" x14ac:dyDescent="0.25">
      <c r="A10698" t="s">
        <v>2714</v>
      </c>
    </row>
    <row r="10699" spans="1:1" x14ac:dyDescent="0.25">
      <c r="A10699" t="s">
        <v>2715</v>
      </c>
    </row>
    <row r="10700" spans="1:1" x14ac:dyDescent="0.25">
      <c r="A10700" t="s">
        <v>2716</v>
      </c>
    </row>
    <row r="10701" spans="1:1" x14ac:dyDescent="0.25">
      <c r="A10701" t="s">
        <v>2717</v>
      </c>
    </row>
    <row r="10702" spans="1:1" x14ac:dyDescent="0.25">
      <c r="A10702" t="s">
        <v>2718</v>
      </c>
    </row>
    <row r="10703" spans="1:1" x14ac:dyDescent="0.25">
      <c r="A10703" t="s">
        <v>2617</v>
      </c>
    </row>
    <row r="10704" spans="1:1" x14ac:dyDescent="0.25">
      <c r="A10704" t="s">
        <v>2719</v>
      </c>
    </row>
    <row r="10705" spans="1:1" x14ac:dyDescent="0.25">
      <c r="A10705" t="s">
        <v>2720</v>
      </c>
    </row>
    <row r="10706" spans="1:1" x14ac:dyDescent="0.25">
      <c r="A10706" t="s">
        <v>2721</v>
      </c>
    </row>
    <row r="10707" spans="1:1" x14ac:dyDescent="0.25">
      <c r="A10707" t="s">
        <v>2722</v>
      </c>
    </row>
    <row r="10708" spans="1:1" x14ac:dyDescent="0.25">
      <c r="A10708" t="s">
        <v>2723</v>
      </c>
    </row>
    <row r="10709" spans="1:1" x14ac:dyDescent="0.25">
      <c r="A10709" t="s">
        <v>2724</v>
      </c>
    </row>
    <row r="10710" spans="1:1" x14ac:dyDescent="0.25">
      <c r="A10710" t="s">
        <v>2725</v>
      </c>
    </row>
    <row r="10711" spans="1:1" x14ac:dyDescent="0.25">
      <c r="A10711" t="s">
        <v>2726</v>
      </c>
    </row>
    <row r="10712" spans="1:1" x14ac:dyDescent="0.25">
      <c r="A10712" t="s">
        <v>2727</v>
      </c>
    </row>
    <row r="10713" spans="1:1" x14ac:dyDescent="0.25">
      <c r="A10713" t="s">
        <v>2728</v>
      </c>
    </row>
    <row r="10714" spans="1:1" x14ac:dyDescent="0.25">
      <c r="A10714" t="s">
        <v>2729</v>
      </c>
    </row>
    <row r="10715" spans="1:1" x14ac:dyDescent="0.25">
      <c r="A10715" t="s">
        <v>2730</v>
      </c>
    </row>
    <row r="10716" spans="1:1" x14ac:dyDescent="0.25">
      <c r="A10716" t="s">
        <v>2731</v>
      </c>
    </row>
    <row r="10717" spans="1:1" x14ac:dyDescent="0.25">
      <c r="A10717" t="s">
        <v>2732</v>
      </c>
    </row>
    <row r="10718" spans="1:1" x14ac:dyDescent="0.25">
      <c r="A10718" t="s">
        <v>2733</v>
      </c>
    </row>
    <row r="10719" spans="1:1" x14ac:dyDescent="0.25">
      <c r="A10719" t="s">
        <v>2734</v>
      </c>
    </row>
    <row r="10721" spans="1:1" x14ac:dyDescent="0.25">
      <c r="A10721" t="s">
        <v>2735</v>
      </c>
    </row>
    <row r="10722" spans="1:1" x14ac:dyDescent="0.25">
      <c r="A10722" t="s">
        <v>2626</v>
      </c>
    </row>
    <row r="10724" spans="1:1" x14ac:dyDescent="0.25">
      <c r="A10724" t="s">
        <v>2627</v>
      </c>
    </row>
    <row r="10726" spans="1:1" x14ac:dyDescent="0.25">
      <c r="A10726" t="s">
        <v>2628</v>
      </c>
    </row>
    <row r="10728" spans="1:1" x14ac:dyDescent="0.25">
      <c r="A10728" t="s">
        <v>2629</v>
      </c>
    </row>
    <row r="10730" spans="1:1" x14ac:dyDescent="0.25">
      <c r="A10730" t="s">
        <v>2736</v>
      </c>
    </row>
    <row r="10732" spans="1:1" x14ac:dyDescent="0.25">
      <c r="A10732" t="s">
        <v>2737</v>
      </c>
    </row>
    <row r="10733" spans="1:1" x14ac:dyDescent="0.25">
      <c r="A10733" t="s">
        <v>2738</v>
      </c>
    </row>
    <row r="10734" spans="1:1" x14ac:dyDescent="0.25">
      <c r="A10734" t="s">
        <v>8611</v>
      </c>
    </row>
    <row r="10735" spans="1:1" x14ac:dyDescent="0.25">
      <c r="A10735" t="s">
        <v>2566</v>
      </c>
    </row>
    <row r="10736" spans="1:1" x14ac:dyDescent="0.25">
      <c r="A10736" t="s">
        <v>2567</v>
      </c>
    </row>
    <row r="10738" spans="1:1" x14ac:dyDescent="0.25">
      <c r="A10738" t="s">
        <v>2568</v>
      </c>
    </row>
    <row r="10740" spans="1:1" x14ac:dyDescent="0.25">
      <c r="A10740" t="s">
        <v>2569</v>
      </c>
    </row>
    <row r="10742" spans="1:1" x14ac:dyDescent="0.25">
      <c r="A10742" t="s">
        <v>2570</v>
      </c>
    </row>
    <row r="10744" spans="1:1" x14ac:dyDescent="0.25">
      <c r="A10744" t="s">
        <v>2571</v>
      </c>
    </row>
    <row r="10745" spans="1:1" x14ac:dyDescent="0.25">
      <c r="A10745" t="s">
        <v>2572</v>
      </c>
    </row>
    <row r="10746" spans="1:1" x14ac:dyDescent="0.25">
      <c r="A10746" t="s">
        <v>2573</v>
      </c>
    </row>
    <row r="10747" spans="1:1" x14ac:dyDescent="0.25">
      <c r="A10747" t="s">
        <v>2574</v>
      </c>
    </row>
    <row r="10748" spans="1:1" x14ac:dyDescent="0.25">
      <c r="A10748" t="s">
        <v>2575</v>
      </c>
    </row>
    <row r="10749" spans="1:1" x14ac:dyDescent="0.25">
      <c r="A10749" t="s">
        <v>2576</v>
      </c>
    </row>
    <row r="10750" spans="1:1" x14ac:dyDescent="0.25">
      <c r="A10750" t="s">
        <v>2577</v>
      </c>
    </row>
    <row r="10751" spans="1:1" x14ac:dyDescent="0.25">
      <c r="A10751" t="s">
        <v>2578</v>
      </c>
    </row>
    <row r="10752" spans="1:1" x14ac:dyDescent="0.25">
      <c r="A10752" t="s">
        <v>2579</v>
      </c>
    </row>
    <row r="10753" spans="1:1" x14ac:dyDescent="0.25">
      <c r="A10753" t="s">
        <v>2580</v>
      </c>
    </row>
    <row r="10754" spans="1:1" x14ac:dyDescent="0.25">
      <c r="A10754" t="s">
        <v>2581</v>
      </c>
    </row>
    <row r="10755" spans="1:1" x14ac:dyDescent="0.25">
      <c r="A10755" t="s">
        <v>2582</v>
      </c>
    </row>
    <row r="10756" spans="1:1" x14ac:dyDescent="0.25">
      <c r="A10756" t="s">
        <v>2583</v>
      </c>
    </row>
    <row r="10757" spans="1:1" x14ac:dyDescent="0.25">
      <c r="A10757" t="s">
        <v>2584</v>
      </c>
    </row>
    <row r="10758" spans="1:1" x14ac:dyDescent="0.25">
      <c r="A10758" t="s">
        <v>2585</v>
      </c>
    </row>
    <row r="10759" spans="1:1" x14ac:dyDescent="0.25">
      <c r="A10759" t="s">
        <v>2586</v>
      </c>
    </row>
    <row r="10760" spans="1:1" x14ac:dyDescent="0.25">
      <c r="A10760" t="s">
        <v>2587</v>
      </c>
    </row>
    <row r="10761" spans="1:1" x14ac:dyDescent="0.25">
      <c r="A10761" t="s">
        <v>2588</v>
      </c>
    </row>
    <row r="10762" spans="1:1" x14ac:dyDescent="0.25">
      <c r="A10762" t="s">
        <v>2589</v>
      </c>
    </row>
    <row r="10763" spans="1:1" x14ac:dyDescent="0.25">
      <c r="A10763" t="s">
        <v>2590</v>
      </c>
    </row>
    <row r="10764" spans="1:1" x14ac:dyDescent="0.25">
      <c r="A10764" t="s">
        <v>2591</v>
      </c>
    </row>
    <row r="10766" spans="1:1" x14ac:dyDescent="0.25">
      <c r="A10766" t="s">
        <v>2592</v>
      </c>
    </row>
    <row r="10768" spans="1:1" x14ac:dyDescent="0.25">
      <c r="A10768" t="s">
        <v>2593</v>
      </c>
    </row>
    <row r="10769" spans="1:1" x14ac:dyDescent="0.25">
      <c r="A10769" t="s">
        <v>2594</v>
      </c>
    </row>
    <row r="10770" spans="1:1" x14ac:dyDescent="0.25">
      <c r="A10770" t="s">
        <v>2595</v>
      </c>
    </row>
    <row r="10771" spans="1:1" x14ac:dyDescent="0.25">
      <c r="A10771" t="s">
        <v>2596</v>
      </c>
    </row>
    <row r="10772" spans="1:1" x14ac:dyDescent="0.25">
      <c r="A10772" t="s">
        <v>2597</v>
      </c>
    </row>
    <row r="10773" spans="1:1" x14ac:dyDescent="0.25">
      <c r="A10773" t="s">
        <v>2598</v>
      </c>
    </row>
    <row r="10774" spans="1:1" x14ac:dyDescent="0.25">
      <c r="A10774" t="s">
        <v>2599</v>
      </c>
    </row>
    <row r="10775" spans="1:1" x14ac:dyDescent="0.25">
      <c r="A10775" t="s">
        <v>2600</v>
      </c>
    </row>
    <row r="10777" spans="1:1" x14ac:dyDescent="0.25">
      <c r="A10777" t="s">
        <v>2601</v>
      </c>
    </row>
    <row r="10778" spans="1:1" x14ac:dyDescent="0.25">
      <c r="A10778" t="s">
        <v>2602</v>
      </c>
    </row>
    <row r="10779" spans="1:1" x14ac:dyDescent="0.25">
      <c r="A10779" t="s">
        <v>2603</v>
      </c>
    </row>
    <row r="10780" spans="1:1" x14ac:dyDescent="0.25">
      <c r="A10780" t="s">
        <v>2604</v>
      </c>
    </row>
    <row r="10781" spans="1:1" x14ac:dyDescent="0.25">
      <c r="A10781" t="s">
        <v>2605</v>
      </c>
    </row>
    <row r="10782" spans="1:1" x14ac:dyDescent="0.25">
      <c r="A10782" t="s">
        <v>8612</v>
      </c>
    </row>
    <row r="10784" spans="1:1" x14ac:dyDescent="0.25">
      <c r="A10784" t="s">
        <v>8613</v>
      </c>
    </row>
    <row r="10786" spans="1:1" x14ac:dyDescent="0.25">
      <c r="A10786" t="s">
        <v>2047</v>
      </c>
    </row>
    <row r="10788" spans="1:1" x14ac:dyDescent="0.25">
      <c r="A10788" t="s">
        <v>8614</v>
      </c>
    </row>
    <row r="10790" spans="1:1" x14ac:dyDescent="0.25">
      <c r="A10790" t="s">
        <v>8615</v>
      </c>
    </row>
    <row r="10792" spans="1:1" x14ac:dyDescent="0.25">
      <c r="A10792" t="s">
        <v>8616</v>
      </c>
    </row>
    <row r="10794" spans="1:1" x14ac:dyDescent="0.25">
      <c r="A10794" t="s">
        <v>8617</v>
      </c>
    </row>
    <row r="10796" spans="1:1" x14ac:dyDescent="0.25">
      <c r="A10796" t="s">
        <v>8618</v>
      </c>
    </row>
    <row r="10798" spans="1:1" x14ac:dyDescent="0.25">
      <c r="A10798" t="s">
        <v>8619</v>
      </c>
    </row>
    <row r="10800" spans="1:1" x14ac:dyDescent="0.25">
      <c r="A10800" t="s">
        <v>8620</v>
      </c>
    </row>
    <row r="10802" spans="1:1" x14ac:dyDescent="0.25">
      <c r="A10802" t="s">
        <v>8621</v>
      </c>
    </row>
    <row r="10804" spans="1:1" x14ac:dyDescent="0.25">
      <c r="A10804" t="s">
        <v>8622</v>
      </c>
    </row>
    <row r="10806" spans="1:1" x14ac:dyDescent="0.25">
      <c r="A10806" t="s">
        <v>8623</v>
      </c>
    </row>
    <row r="10808" spans="1:1" x14ac:dyDescent="0.25">
      <c r="A10808" t="s">
        <v>8624</v>
      </c>
    </row>
    <row r="10810" spans="1:1" x14ac:dyDescent="0.25">
      <c r="A10810" t="s">
        <v>8625</v>
      </c>
    </row>
    <row r="10812" spans="1:1" x14ac:dyDescent="0.25">
      <c r="A10812" t="s">
        <v>8626</v>
      </c>
    </row>
    <row r="10814" spans="1:1" x14ac:dyDescent="0.25">
      <c r="A10814" t="s">
        <v>8627</v>
      </c>
    </row>
    <row r="10815" spans="1:1" x14ac:dyDescent="0.25">
      <c r="A10815" t="s">
        <v>8628</v>
      </c>
    </row>
    <row r="10816" spans="1:1" x14ac:dyDescent="0.25">
      <c r="A10816" t="s">
        <v>8629</v>
      </c>
    </row>
    <row r="10818" spans="1:1" x14ac:dyDescent="0.25">
      <c r="A10818" t="s">
        <v>6672</v>
      </c>
    </row>
    <row r="10820" spans="1:1" x14ac:dyDescent="0.25">
      <c r="A10820" t="s">
        <v>6673</v>
      </c>
    </row>
    <row r="10822" spans="1:1" x14ac:dyDescent="0.25">
      <c r="A10822" t="s">
        <v>6674</v>
      </c>
    </row>
    <row r="10824" spans="1:1" x14ac:dyDescent="0.25">
      <c r="A10824" t="s">
        <v>6675</v>
      </c>
    </row>
    <row r="10826" spans="1:1" x14ac:dyDescent="0.25">
      <c r="A10826" t="s">
        <v>6676</v>
      </c>
    </row>
    <row r="10828" spans="1:1" x14ac:dyDescent="0.25">
      <c r="A10828" t="s">
        <v>5460</v>
      </c>
    </row>
    <row r="10830" spans="1:1" x14ac:dyDescent="0.25">
      <c r="A10830" t="s">
        <v>6677</v>
      </c>
    </row>
    <row r="10831" spans="1:1" x14ac:dyDescent="0.25">
      <c r="A10831" t="s">
        <v>6678</v>
      </c>
    </row>
    <row r="10832" spans="1:1" x14ac:dyDescent="0.25">
      <c r="A10832" t="s">
        <v>6679</v>
      </c>
    </row>
    <row r="10833" spans="1:1" x14ac:dyDescent="0.25">
      <c r="A10833" t="s">
        <v>6680</v>
      </c>
    </row>
    <row r="10834" spans="1:1" x14ac:dyDescent="0.25">
      <c r="A10834" t="s">
        <v>6681</v>
      </c>
    </row>
    <row r="10835" spans="1:1" x14ac:dyDescent="0.25">
      <c r="A10835" t="s">
        <v>6682</v>
      </c>
    </row>
    <row r="10836" spans="1:1" x14ac:dyDescent="0.25">
      <c r="A10836" t="s">
        <v>6683</v>
      </c>
    </row>
    <row r="10837" spans="1:1" x14ac:dyDescent="0.25">
      <c r="A10837" t="s">
        <v>6684</v>
      </c>
    </row>
    <row r="10838" spans="1:1" x14ac:dyDescent="0.25">
      <c r="A10838" t="s">
        <v>6685</v>
      </c>
    </row>
    <row r="10840" spans="1:1" x14ac:dyDescent="0.25">
      <c r="A10840" t="s">
        <v>6686</v>
      </c>
    </row>
    <row r="10842" spans="1:1" x14ac:dyDescent="0.25">
      <c r="A10842" t="s">
        <v>6687</v>
      </c>
    </row>
    <row r="10843" spans="1:1" x14ac:dyDescent="0.25">
      <c r="A10843" t="s">
        <v>6688</v>
      </c>
    </row>
    <row r="10845" spans="1:1" x14ac:dyDescent="0.25">
      <c r="A10845" t="s">
        <v>6689</v>
      </c>
    </row>
    <row r="10846" spans="1:1" x14ac:dyDescent="0.25">
      <c r="A10846" t="s">
        <v>6690</v>
      </c>
    </row>
    <row r="10848" spans="1:1" x14ac:dyDescent="0.25">
      <c r="A10848" t="s">
        <v>6691</v>
      </c>
    </row>
    <row r="10849" spans="1:1" x14ac:dyDescent="0.25">
      <c r="A10849" t="s">
        <v>6692</v>
      </c>
    </row>
    <row r="10851" spans="1:1" x14ac:dyDescent="0.25">
      <c r="A10851" t="s">
        <v>6693</v>
      </c>
    </row>
    <row r="10852" spans="1:1" x14ac:dyDescent="0.25">
      <c r="A10852" t="s">
        <v>6694</v>
      </c>
    </row>
    <row r="10854" spans="1:1" x14ac:dyDescent="0.25">
      <c r="A10854" t="s">
        <v>6695</v>
      </c>
    </row>
    <row r="10855" spans="1:1" x14ac:dyDescent="0.25">
      <c r="A10855" t="s">
        <v>6696</v>
      </c>
    </row>
    <row r="10857" spans="1:1" x14ac:dyDescent="0.25">
      <c r="A10857" t="s">
        <v>6697</v>
      </c>
    </row>
    <row r="10858" spans="1:1" x14ac:dyDescent="0.25">
      <c r="A10858" t="s">
        <v>6698</v>
      </c>
    </row>
    <row r="10860" spans="1:1" x14ac:dyDescent="0.25">
      <c r="A10860" t="s">
        <v>6699</v>
      </c>
    </row>
    <row r="10861" spans="1:1" x14ac:dyDescent="0.25">
      <c r="A10861" t="s">
        <v>6700</v>
      </c>
    </row>
    <row r="10863" spans="1:1" x14ac:dyDescent="0.25">
      <c r="A10863" t="s">
        <v>6701</v>
      </c>
    </row>
    <row r="10864" spans="1:1" x14ac:dyDescent="0.25">
      <c r="A10864" t="s">
        <v>6702</v>
      </c>
    </row>
    <row r="10866" spans="1:1" x14ac:dyDescent="0.25">
      <c r="A10866" t="s">
        <v>6703</v>
      </c>
    </row>
    <row r="10867" spans="1:1" x14ac:dyDescent="0.25">
      <c r="A10867" t="s">
        <v>6704</v>
      </c>
    </row>
    <row r="10869" spans="1:1" x14ac:dyDescent="0.25">
      <c r="A10869" t="s">
        <v>3170</v>
      </c>
    </row>
    <row r="10870" spans="1:1" x14ac:dyDescent="0.25">
      <c r="A10870" t="s">
        <v>6705</v>
      </c>
    </row>
    <row r="10872" spans="1:1" x14ac:dyDescent="0.25">
      <c r="A10872" t="s">
        <v>6706</v>
      </c>
    </row>
    <row r="10874" spans="1:1" x14ac:dyDescent="0.25">
      <c r="A10874" t="s">
        <v>6707</v>
      </c>
    </row>
    <row r="10875" spans="1:1" x14ac:dyDescent="0.25">
      <c r="A10875" t="s">
        <v>6708</v>
      </c>
    </row>
    <row r="10877" spans="1:1" x14ac:dyDescent="0.25">
      <c r="A10877" t="s">
        <v>6709</v>
      </c>
    </row>
    <row r="10878" spans="1:1" x14ac:dyDescent="0.25">
      <c r="A10878" t="s">
        <v>6710</v>
      </c>
    </row>
    <row r="10880" spans="1:1" x14ac:dyDescent="0.25">
      <c r="A10880" t="s">
        <v>6711</v>
      </c>
    </row>
    <row r="10881" spans="1:1" x14ac:dyDescent="0.25">
      <c r="A10881" t="s">
        <v>6712</v>
      </c>
    </row>
    <row r="10883" spans="1:1" x14ac:dyDescent="0.25">
      <c r="A10883" t="s">
        <v>6713</v>
      </c>
    </row>
    <row r="10884" spans="1:1" x14ac:dyDescent="0.25">
      <c r="A10884" t="s">
        <v>6714</v>
      </c>
    </row>
    <row r="10886" spans="1:1" x14ac:dyDescent="0.25">
      <c r="A10886" t="s">
        <v>6715</v>
      </c>
    </row>
    <row r="10887" spans="1:1" x14ac:dyDescent="0.25">
      <c r="A10887" t="s">
        <v>6716</v>
      </c>
    </row>
    <row r="10889" spans="1:1" x14ac:dyDescent="0.25">
      <c r="A10889" t="s">
        <v>6717</v>
      </c>
    </row>
    <row r="10890" spans="1:1" x14ac:dyDescent="0.25">
      <c r="A10890" t="s">
        <v>6718</v>
      </c>
    </row>
    <row r="10892" spans="1:1" x14ac:dyDescent="0.25">
      <c r="A10892" t="s">
        <v>6719</v>
      </c>
    </row>
    <row r="10894" spans="1:1" x14ac:dyDescent="0.25">
      <c r="A10894" t="s">
        <v>6720</v>
      </c>
    </row>
    <row r="10896" spans="1:1" x14ac:dyDescent="0.25">
      <c r="A10896" t="s">
        <v>6721</v>
      </c>
    </row>
    <row r="10898" spans="1:1" x14ac:dyDescent="0.25">
      <c r="A10898" t="s">
        <v>6722</v>
      </c>
    </row>
    <row r="10901" spans="1:1" x14ac:dyDescent="0.25">
      <c r="A10901" t="s">
        <v>6723</v>
      </c>
    </row>
    <row r="10903" spans="1:1" x14ac:dyDescent="0.25">
      <c r="A10903" t="s">
        <v>6724</v>
      </c>
    </row>
    <row r="10905" spans="1:1" x14ac:dyDescent="0.25">
      <c r="A10905" t="s">
        <v>6725</v>
      </c>
    </row>
    <row r="10907" spans="1:1" x14ac:dyDescent="0.25">
      <c r="A10907" t="s">
        <v>6726</v>
      </c>
    </row>
    <row r="10909" spans="1:1" x14ac:dyDescent="0.25">
      <c r="A10909" t="s">
        <v>6727</v>
      </c>
    </row>
    <row r="10911" spans="1:1" x14ac:dyDescent="0.25">
      <c r="A10911" t="s">
        <v>6728</v>
      </c>
    </row>
    <row r="10912" spans="1:1" x14ac:dyDescent="0.25">
      <c r="A10912" t="s">
        <v>6729</v>
      </c>
    </row>
    <row r="10913" spans="1:4" x14ac:dyDescent="0.25">
      <c r="A10913" t="s">
        <v>8630</v>
      </c>
      <c r="B10913" t="s">
        <v>8631</v>
      </c>
      <c r="C10913" t="s">
        <v>8632</v>
      </c>
      <c r="D10913" t="s">
        <v>8633</v>
      </c>
    </row>
    <row r="10915" spans="1:4" x14ac:dyDescent="0.25">
      <c r="A10915" t="s">
        <v>8634</v>
      </c>
    </row>
    <row r="10916" spans="1:4" x14ac:dyDescent="0.25">
      <c r="A10916" t="s">
        <v>8635</v>
      </c>
    </row>
    <row r="10917" spans="1:4" x14ac:dyDescent="0.25">
      <c r="A10917" t="s">
        <v>8636</v>
      </c>
    </row>
    <row r="10918" spans="1:4" x14ac:dyDescent="0.25">
      <c r="A10918" t="s">
        <v>8637</v>
      </c>
    </row>
    <row r="10919" spans="1:4" x14ac:dyDescent="0.25">
      <c r="A10919" t="s">
        <v>8638</v>
      </c>
    </row>
    <row r="10920" spans="1:4" x14ac:dyDescent="0.25">
      <c r="A10920" t="s">
        <v>8639</v>
      </c>
    </row>
    <row r="10921" spans="1:4" x14ac:dyDescent="0.25">
      <c r="A10921" t="s">
        <v>8640</v>
      </c>
    </row>
    <row r="10922" spans="1:4" x14ac:dyDescent="0.25">
      <c r="A10922" t="s">
        <v>8641</v>
      </c>
    </row>
    <row r="10923" spans="1:4" x14ac:dyDescent="0.25">
      <c r="A10923" t="s">
        <v>8642</v>
      </c>
    </row>
    <row r="10924" spans="1:4" x14ac:dyDescent="0.25">
      <c r="A10924" t="s">
        <v>8643</v>
      </c>
    </row>
    <row r="10925" spans="1:4" x14ac:dyDescent="0.25">
      <c r="A10925" t="s">
        <v>8644</v>
      </c>
    </row>
    <row r="10926" spans="1:4" x14ac:dyDescent="0.25">
      <c r="A10926" t="s">
        <v>8645</v>
      </c>
    </row>
    <row r="10927" spans="1:4" x14ac:dyDescent="0.25">
      <c r="A10927" t="s">
        <v>8646</v>
      </c>
    </row>
    <row r="10928" spans="1:4" x14ac:dyDescent="0.25">
      <c r="A10928" t="s">
        <v>8647</v>
      </c>
      <c r="B10928" t="s">
        <v>8648</v>
      </c>
    </row>
    <row r="10929" spans="1:1" x14ac:dyDescent="0.25">
      <c r="A10929" t="s">
        <v>8649</v>
      </c>
    </row>
    <row r="10931" spans="1:1" x14ac:dyDescent="0.25">
      <c r="A10931" t="s">
        <v>8650</v>
      </c>
    </row>
    <row r="10933" spans="1:1" x14ac:dyDescent="0.25">
      <c r="A10933" t="s">
        <v>8651</v>
      </c>
    </row>
    <row r="10935" spans="1:1" x14ac:dyDescent="0.25">
      <c r="A10935" t="s">
        <v>8652</v>
      </c>
    </row>
    <row r="10936" spans="1:1" x14ac:dyDescent="0.25">
      <c r="A10936" t="s">
        <v>8653</v>
      </c>
    </row>
    <row r="10937" spans="1:1" x14ac:dyDescent="0.25">
      <c r="A10937" t="s">
        <v>8654</v>
      </c>
    </row>
    <row r="10940" spans="1:1" x14ac:dyDescent="0.25">
      <c r="A10940" t="s">
        <v>6760</v>
      </c>
    </row>
    <row r="10942" spans="1:1" x14ac:dyDescent="0.25">
      <c r="A10942" t="s">
        <v>6761</v>
      </c>
    </row>
    <row r="10944" spans="1:1" x14ac:dyDescent="0.25">
      <c r="A10944" t="s">
        <v>6762</v>
      </c>
    </row>
    <row r="10946" spans="1:1" x14ac:dyDescent="0.25">
      <c r="A10946" t="s">
        <v>6763</v>
      </c>
    </row>
    <row r="10948" spans="1:1" x14ac:dyDescent="0.25">
      <c r="A10948" t="s">
        <v>6764</v>
      </c>
    </row>
    <row r="10950" spans="1:1" x14ac:dyDescent="0.25">
      <c r="A10950" t="s">
        <v>6765</v>
      </c>
    </row>
    <row r="10952" spans="1:1" x14ac:dyDescent="0.25">
      <c r="A10952" t="s">
        <v>6766</v>
      </c>
    </row>
    <row r="10954" spans="1:1" x14ac:dyDescent="0.25">
      <c r="A10954" t="s">
        <v>6767</v>
      </c>
    </row>
    <row r="10956" spans="1:1" x14ac:dyDescent="0.25">
      <c r="A10956" t="s">
        <v>6768</v>
      </c>
    </row>
    <row r="10958" spans="1:1" x14ac:dyDescent="0.25">
      <c r="A10958" t="s">
        <v>6769</v>
      </c>
    </row>
    <row r="10959" spans="1:1" x14ac:dyDescent="0.25">
      <c r="A10959" t="s">
        <v>6770</v>
      </c>
    </row>
    <row r="10960" spans="1:1" x14ac:dyDescent="0.25">
      <c r="A10960" t="s">
        <v>6771</v>
      </c>
    </row>
    <row r="10961" spans="1:1" x14ac:dyDescent="0.25">
      <c r="A10961" t="s">
        <v>6772</v>
      </c>
    </row>
    <row r="10962" spans="1:1" x14ac:dyDescent="0.25">
      <c r="A10962" t="s">
        <v>6773</v>
      </c>
    </row>
    <row r="10963" spans="1:1" x14ac:dyDescent="0.25">
      <c r="A10963" t="s">
        <v>6774</v>
      </c>
    </row>
    <row r="10964" spans="1:1" x14ac:dyDescent="0.25">
      <c r="A10964" t="s">
        <v>6775</v>
      </c>
    </row>
    <row r="10965" spans="1:1" x14ac:dyDescent="0.25">
      <c r="A10965" t="s">
        <v>6776</v>
      </c>
    </row>
    <row r="10966" spans="1:1" x14ac:dyDescent="0.25">
      <c r="A10966" t="s">
        <v>6777</v>
      </c>
    </row>
    <row r="10967" spans="1:1" x14ac:dyDescent="0.25">
      <c r="A10967" t="s">
        <v>6778</v>
      </c>
    </row>
    <row r="10968" spans="1:1" x14ac:dyDescent="0.25">
      <c r="A10968" t="s">
        <v>6779</v>
      </c>
    </row>
    <row r="10969" spans="1:1" x14ac:dyDescent="0.25">
      <c r="A10969" t="s">
        <v>6780</v>
      </c>
    </row>
    <row r="10970" spans="1:1" x14ac:dyDescent="0.25">
      <c r="A10970" t="s">
        <v>6781</v>
      </c>
    </row>
    <row r="10971" spans="1:1" x14ac:dyDescent="0.25">
      <c r="A10971" t="s">
        <v>6782</v>
      </c>
    </row>
    <row r="10973" spans="1:1" x14ac:dyDescent="0.25">
      <c r="A10973" t="s">
        <v>6783</v>
      </c>
    </row>
    <row r="10975" spans="1:1" x14ac:dyDescent="0.25">
      <c r="A10975" t="s">
        <v>6784</v>
      </c>
    </row>
    <row r="10977" spans="1:1" x14ac:dyDescent="0.25">
      <c r="A10977" t="s">
        <v>6785</v>
      </c>
    </row>
    <row r="10978" spans="1:1" x14ac:dyDescent="0.25">
      <c r="A10978" t="s">
        <v>6350</v>
      </c>
    </row>
    <row r="10979" spans="1:1" x14ac:dyDescent="0.25">
      <c r="A10979" t="s">
        <v>6786</v>
      </c>
    </row>
    <row r="10980" spans="1:1" x14ac:dyDescent="0.25">
      <c r="A10980" t="s">
        <v>6787</v>
      </c>
    </row>
    <row r="10981" spans="1:1" x14ac:dyDescent="0.25">
      <c r="A10981" t="s">
        <v>6788</v>
      </c>
    </row>
    <row r="10982" spans="1:1" x14ac:dyDescent="0.25">
      <c r="A10982" t="s">
        <v>6789</v>
      </c>
    </row>
    <row r="10983" spans="1:1" x14ac:dyDescent="0.25">
      <c r="A10983" t="s">
        <v>6790</v>
      </c>
    </row>
    <row r="10984" spans="1:1" x14ac:dyDescent="0.25">
      <c r="A10984" t="s">
        <v>6791</v>
      </c>
    </row>
    <row r="10985" spans="1:1" x14ac:dyDescent="0.25">
      <c r="A10985" t="s">
        <v>2261</v>
      </c>
    </row>
    <row r="10986" spans="1:1" x14ac:dyDescent="0.25">
      <c r="A10986" t="s">
        <v>2262</v>
      </c>
    </row>
    <row r="10987" spans="1:1" x14ac:dyDescent="0.25">
      <c r="A10987" t="s">
        <v>6599</v>
      </c>
    </row>
    <row r="10988" spans="1:1" x14ac:dyDescent="0.25">
      <c r="A10988" t="s">
        <v>6792</v>
      </c>
    </row>
    <row r="10989" spans="1:1" x14ac:dyDescent="0.25">
      <c r="A10989" t="s">
        <v>2264</v>
      </c>
    </row>
    <row r="10990" spans="1:1" x14ac:dyDescent="0.25">
      <c r="A10990" t="s">
        <v>2265</v>
      </c>
    </row>
    <row r="10991" spans="1:1" x14ac:dyDescent="0.25">
      <c r="A10991" t="s">
        <v>2266</v>
      </c>
    </row>
    <row r="10993" spans="1:1" x14ac:dyDescent="0.25">
      <c r="A10993" t="s">
        <v>2267</v>
      </c>
    </row>
    <row r="10996" spans="1:1" x14ac:dyDescent="0.25">
      <c r="A10996" t="s">
        <v>6793</v>
      </c>
    </row>
    <row r="10998" spans="1:1" x14ac:dyDescent="0.25">
      <c r="A10998" t="s">
        <v>2269</v>
      </c>
    </row>
    <row r="11000" spans="1:1" x14ac:dyDescent="0.25">
      <c r="A11000" t="s">
        <v>6794</v>
      </c>
    </row>
    <row r="11002" spans="1:1" x14ac:dyDescent="0.25">
      <c r="A11002" t="s">
        <v>2271</v>
      </c>
    </row>
    <row r="11005" spans="1:1" x14ac:dyDescent="0.25">
      <c r="A11005" t="s">
        <v>941</v>
      </c>
    </row>
    <row r="11007" spans="1:1" x14ac:dyDescent="0.25">
      <c r="A11007" t="s">
        <v>2272</v>
      </c>
    </row>
    <row r="11010" spans="1:1" x14ac:dyDescent="0.25">
      <c r="A11010" t="s">
        <v>2273</v>
      </c>
    </row>
    <row r="11012" spans="1:1" x14ac:dyDescent="0.25">
      <c r="A11012" t="s">
        <v>2274</v>
      </c>
    </row>
    <row r="11015" spans="1:1" x14ac:dyDescent="0.25">
      <c r="A11015" t="s">
        <v>2275</v>
      </c>
    </row>
    <row r="11017" spans="1:1" x14ac:dyDescent="0.25">
      <c r="A11017" t="s">
        <v>2276</v>
      </c>
    </row>
    <row r="11020" spans="1:1" x14ac:dyDescent="0.25">
      <c r="A11020" t="s">
        <v>2277</v>
      </c>
    </row>
    <row r="11021" spans="1:1" x14ac:dyDescent="0.25">
      <c r="A11021" t="s">
        <v>6795</v>
      </c>
    </row>
    <row r="11022" spans="1:1" x14ac:dyDescent="0.25">
      <c r="A11022" t="s">
        <v>8655</v>
      </c>
    </row>
    <row r="11024" spans="1:1" x14ac:dyDescent="0.25">
      <c r="A11024" t="s">
        <v>6731</v>
      </c>
    </row>
    <row r="11026" spans="1:1" x14ac:dyDescent="0.25">
      <c r="A11026" t="s">
        <v>6732</v>
      </c>
    </row>
    <row r="11028" spans="1:1" x14ac:dyDescent="0.25">
      <c r="A11028" t="s">
        <v>6733</v>
      </c>
    </row>
    <row r="11030" spans="1:1" x14ac:dyDescent="0.25">
      <c r="A11030" t="s">
        <v>6734</v>
      </c>
    </row>
    <row r="11032" spans="1:1" x14ac:dyDescent="0.25">
      <c r="A11032" t="s">
        <v>6735</v>
      </c>
    </row>
    <row r="11033" spans="1:1" x14ac:dyDescent="0.25">
      <c r="A11033" t="s">
        <v>6736</v>
      </c>
    </row>
    <row r="11034" spans="1:1" x14ac:dyDescent="0.25">
      <c r="A11034" t="s">
        <v>6737</v>
      </c>
    </row>
    <row r="11035" spans="1:1" x14ac:dyDescent="0.25">
      <c r="A11035" t="s">
        <v>6738</v>
      </c>
    </row>
    <row r="11036" spans="1:1" x14ac:dyDescent="0.25">
      <c r="A11036" t="s">
        <v>6739</v>
      </c>
    </row>
    <row r="11037" spans="1:1" x14ac:dyDescent="0.25">
      <c r="A11037" t="s">
        <v>6740</v>
      </c>
    </row>
    <row r="11038" spans="1:1" x14ac:dyDescent="0.25">
      <c r="A11038" t="s">
        <v>6741</v>
      </c>
    </row>
    <row r="11039" spans="1:1" x14ac:dyDescent="0.25">
      <c r="A11039" t="s">
        <v>6742</v>
      </c>
    </row>
    <row r="11040" spans="1:1" x14ac:dyDescent="0.25">
      <c r="A11040" t="s">
        <v>6743</v>
      </c>
    </row>
    <row r="11041" spans="1:1" x14ac:dyDescent="0.25">
      <c r="A11041" t="s">
        <v>6744</v>
      </c>
    </row>
    <row r="11042" spans="1:1" x14ac:dyDescent="0.25">
      <c r="A11042" t="s">
        <v>6745</v>
      </c>
    </row>
    <row r="11043" spans="1:1" x14ac:dyDescent="0.25">
      <c r="A11043" t="s">
        <v>6746</v>
      </c>
    </row>
    <row r="11044" spans="1:1" x14ac:dyDescent="0.25">
      <c r="A11044" t="s">
        <v>6747</v>
      </c>
    </row>
    <row r="11045" spans="1:1" x14ac:dyDescent="0.25">
      <c r="A11045" t="s">
        <v>6748</v>
      </c>
    </row>
    <row r="11046" spans="1:1" x14ac:dyDescent="0.25">
      <c r="A11046" t="s">
        <v>6749</v>
      </c>
    </row>
    <row r="11047" spans="1:1" x14ac:dyDescent="0.25">
      <c r="A11047" t="s">
        <v>6750</v>
      </c>
    </row>
    <row r="11048" spans="1:1" x14ac:dyDescent="0.25">
      <c r="A11048" t="s">
        <v>6751</v>
      </c>
    </row>
    <row r="11049" spans="1:1" x14ac:dyDescent="0.25">
      <c r="A11049" t="s">
        <v>6752</v>
      </c>
    </row>
    <row r="11050" spans="1:1" x14ac:dyDescent="0.25">
      <c r="A11050" t="s">
        <v>6753</v>
      </c>
    </row>
    <row r="11051" spans="1:1" x14ac:dyDescent="0.25">
      <c r="A11051" t="s">
        <v>6754</v>
      </c>
    </row>
    <row r="11052" spans="1:1" x14ac:dyDescent="0.25">
      <c r="A11052" t="s">
        <v>6755</v>
      </c>
    </row>
    <row r="11053" spans="1:1" x14ac:dyDescent="0.25">
      <c r="A11053" t="s">
        <v>6756</v>
      </c>
    </row>
    <row r="11055" spans="1:1" x14ac:dyDescent="0.25">
      <c r="A11055" t="s">
        <v>6757</v>
      </c>
    </row>
    <row r="11056" spans="1:1" x14ac:dyDescent="0.25">
      <c r="A11056" t="s">
        <v>6758</v>
      </c>
    </row>
    <row r="11057" spans="1:1" x14ac:dyDescent="0.25">
      <c r="A11057" t="s">
        <v>8656</v>
      </c>
    </row>
    <row r="11060" spans="1:1" x14ac:dyDescent="0.25">
      <c r="A11060" t="s">
        <v>6335</v>
      </c>
    </row>
    <row r="11061" spans="1:1" x14ac:dyDescent="0.25">
      <c r="A11061" t="s">
        <v>6847</v>
      </c>
    </row>
    <row r="11062" spans="1:1" x14ac:dyDescent="0.25">
      <c r="A11062" t="s">
        <v>6848</v>
      </c>
    </row>
    <row r="11063" spans="1:1" x14ac:dyDescent="0.25">
      <c r="A11063" t="s">
        <v>6849</v>
      </c>
    </row>
    <row r="11064" spans="1:1" x14ac:dyDescent="0.25">
      <c r="A11064" t="s">
        <v>6850</v>
      </c>
    </row>
    <row r="11065" spans="1:1" x14ac:dyDescent="0.25">
      <c r="A11065" t="s">
        <v>6851</v>
      </c>
    </row>
    <row r="11066" spans="1:1" x14ac:dyDescent="0.25">
      <c r="A11066" t="s">
        <v>6852</v>
      </c>
    </row>
    <row r="11067" spans="1:1" x14ac:dyDescent="0.25">
      <c r="A11067" t="s">
        <v>6853</v>
      </c>
    </row>
    <row r="11068" spans="1:1" x14ac:dyDescent="0.25">
      <c r="A11068" t="s">
        <v>6342</v>
      </c>
    </row>
    <row r="11069" spans="1:1" x14ac:dyDescent="0.25">
      <c r="A11069" t="s">
        <v>6854</v>
      </c>
    </row>
    <row r="11070" spans="1:1" x14ac:dyDescent="0.25">
      <c r="A11070" t="s">
        <v>6855</v>
      </c>
    </row>
    <row r="11071" spans="1:1" x14ac:dyDescent="0.25">
      <c r="A11071" t="s">
        <v>6856</v>
      </c>
    </row>
    <row r="11072" spans="1:1" x14ac:dyDescent="0.25">
      <c r="A11072" t="s">
        <v>6346</v>
      </c>
    </row>
    <row r="11073" spans="1:1" x14ac:dyDescent="0.25">
      <c r="A11073" t="s">
        <v>6857</v>
      </c>
    </row>
    <row r="11074" spans="1:1" x14ac:dyDescent="0.25">
      <c r="A11074" t="s">
        <v>6858</v>
      </c>
    </row>
    <row r="11075" spans="1:1" x14ac:dyDescent="0.25">
      <c r="A11075" t="s">
        <v>6859</v>
      </c>
    </row>
    <row r="11076" spans="1:1" x14ac:dyDescent="0.25">
      <c r="A11076" t="s">
        <v>6091</v>
      </c>
    </row>
    <row r="11077" spans="1:1" x14ac:dyDescent="0.25">
      <c r="A11077" t="s">
        <v>6350</v>
      </c>
    </row>
    <row r="11078" spans="1:1" x14ac:dyDescent="0.25">
      <c r="A11078" t="s">
        <v>2271</v>
      </c>
    </row>
    <row r="11081" spans="1:1" x14ac:dyDescent="0.25">
      <c r="A11081" t="s">
        <v>932</v>
      </c>
    </row>
    <row r="11083" spans="1:1" x14ac:dyDescent="0.25">
      <c r="A11083" t="s">
        <v>2272</v>
      </c>
    </row>
    <row r="11086" spans="1:1" x14ac:dyDescent="0.25">
      <c r="A11086" t="s">
        <v>2273</v>
      </c>
    </row>
    <row r="11088" spans="1:1" x14ac:dyDescent="0.25">
      <c r="A11088" t="s">
        <v>2274</v>
      </c>
    </row>
    <row r="11091" spans="1:1" x14ac:dyDescent="0.25">
      <c r="A11091" t="s">
        <v>2275</v>
      </c>
    </row>
    <row r="11093" spans="1:1" x14ac:dyDescent="0.25">
      <c r="A11093" t="s">
        <v>2276</v>
      </c>
    </row>
    <row r="11096" spans="1:1" x14ac:dyDescent="0.25">
      <c r="A11096" t="s">
        <v>2277</v>
      </c>
    </row>
    <row r="11097" spans="1:1" x14ac:dyDescent="0.25">
      <c r="A11097" t="s">
        <v>6860</v>
      </c>
    </row>
    <row r="11098" spans="1:1" x14ac:dyDescent="0.25">
      <c r="A11098" t="s">
        <v>8657</v>
      </c>
    </row>
    <row r="11100" spans="1:1" x14ac:dyDescent="0.25">
      <c r="A11100" t="s">
        <v>6797</v>
      </c>
    </row>
    <row r="11102" spans="1:1" x14ac:dyDescent="0.25">
      <c r="A11102" t="s">
        <v>6798</v>
      </c>
    </row>
    <row r="11104" spans="1:1" x14ac:dyDescent="0.25">
      <c r="A11104" t="s">
        <v>6799</v>
      </c>
    </row>
    <row r="11106" spans="1:1" x14ac:dyDescent="0.25">
      <c r="A11106" t="s">
        <v>6800</v>
      </c>
    </row>
    <row r="11108" spans="1:1" x14ac:dyDescent="0.25">
      <c r="A11108" t="s">
        <v>6801</v>
      </c>
    </row>
    <row r="11110" spans="1:1" x14ac:dyDescent="0.25">
      <c r="A11110" t="s">
        <v>6802</v>
      </c>
    </row>
    <row r="11112" spans="1:1" x14ac:dyDescent="0.25">
      <c r="A11112" t="s">
        <v>6803</v>
      </c>
    </row>
    <row r="11114" spans="1:1" x14ac:dyDescent="0.25">
      <c r="A11114" t="s">
        <v>6804</v>
      </c>
    </row>
    <row r="11116" spans="1:1" x14ac:dyDescent="0.25">
      <c r="A11116" t="s">
        <v>6805</v>
      </c>
    </row>
    <row r="11118" spans="1:1" x14ac:dyDescent="0.25">
      <c r="A11118" t="s">
        <v>6806</v>
      </c>
    </row>
    <row r="11120" spans="1:1" x14ac:dyDescent="0.25">
      <c r="A11120" t="s">
        <v>6807</v>
      </c>
    </row>
    <row r="11122" spans="1:1" x14ac:dyDescent="0.25">
      <c r="A11122" t="s">
        <v>6808</v>
      </c>
    </row>
    <row r="11124" spans="1:1" x14ac:dyDescent="0.25">
      <c r="A11124" t="s">
        <v>6809</v>
      </c>
    </row>
    <row r="11126" spans="1:1" x14ac:dyDescent="0.25">
      <c r="A11126" t="s">
        <v>6810</v>
      </c>
    </row>
    <row r="11128" spans="1:1" x14ac:dyDescent="0.25">
      <c r="A11128" t="s">
        <v>6811</v>
      </c>
    </row>
    <row r="11130" spans="1:1" x14ac:dyDescent="0.25">
      <c r="A11130" t="s">
        <v>6812</v>
      </c>
    </row>
    <row r="11132" spans="1:1" x14ac:dyDescent="0.25">
      <c r="A11132" t="s">
        <v>6813</v>
      </c>
    </row>
    <row r="11134" spans="1:1" x14ac:dyDescent="0.25">
      <c r="A11134" t="s">
        <v>6814</v>
      </c>
    </row>
    <row r="11136" spans="1:1" x14ac:dyDescent="0.25">
      <c r="A11136" t="s">
        <v>6815</v>
      </c>
    </row>
    <row r="11138" spans="1:1" x14ac:dyDescent="0.25">
      <c r="A11138" t="s">
        <v>6816</v>
      </c>
    </row>
    <row r="11139" spans="1:1" x14ac:dyDescent="0.25">
      <c r="A11139" t="s">
        <v>6817</v>
      </c>
    </row>
    <row r="11140" spans="1:1" x14ac:dyDescent="0.25">
      <c r="A11140" t="s">
        <v>6818</v>
      </c>
    </row>
    <row r="11141" spans="1:1" x14ac:dyDescent="0.25">
      <c r="A11141" t="s">
        <v>6819</v>
      </c>
    </row>
    <row r="11142" spans="1:1" x14ac:dyDescent="0.25">
      <c r="A11142" t="s">
        <v>6820</v>
      </c>
    </row>
    <row r="11143" spans="1:1" x14ac:dyDescent="0.25">
      <c r="A11143" t="s">
        <v>6821</v>
      </c>
    </row>
    <row r="11144" spans="1:1" x14ac:dyDescent="0.25">
      <c r="A11144" t="s">
        <v>6822</v>
      </c>
    </row>
    <row r="11145" spans="1:1" x14ac:dyDescent="0.25">
      <c r="A11145" t="s">
        <v>6823</v>
      </c>
    </row>
    <row r="11146" spans="1:1" x14ac:dyDescent="0.25">
      <c r="A11146" t="s">
        <v>6824</v>
      </c>
    </row>
    <row r="11147" spans="1:1" x14ac:dyDescent="0.25">
      <c r="A11147" t="s">
        <v>6825</v>
      </c>
    </row>
    <row r="11148" spans="1:1" x14ac:dyDescent="0.25">
      <c r="A11148" t="s">
        <v>6826</v>
      </c>
    </row>
    <row r="11149" spans="1:1" x14ac:dyDescent="0.25">
      <c r="A11149" t="s">
        <v>6827</v>
      </c>
    </row>
    <row r="11151" spans="1:1" x14ac:dyDescent="0.25">
      <c r="A11151" t="s">
        <v>6828</v>
      </c>
    </row>
    <row r="11154" spans="1:1" x14ac:dyDescent="0.25">
      <c r="A11154" t="s">
        <v>6829</v>
      </c>
    </row>
    <row r="11155" spans="1:1" x14ac:dyDescent="0.25">
      <c r="A11155" t="s">
        <v>6830</v>
      </c>
    </row>
    <row r="11156" spans="1:1" x14ac:dyDescent="0.25">
      <c r="A11156" t="s">
        <v>6831</v>
      </c>
    </row>
    <row r="11157" spans="1:1" x14ac:dyDescent="0.25">
      <c r="A11157" t="s">
        <v>6832</v>
      </c>
    </row>
    <row r="11158" spans="1:1" x14ac:dyDescent="0.25">
      <c r="A11158" t="s">
        <v>6833</v>
      </c>
    </row>
    <row r="11159" spans="1:1" x14ac:dyDescent="0.25">
      <c r="A11159" t="s">
        <v>6834</v>
      </c>
    </row>
    <row r="11160" spans="1:1" x14ac:dyDescent="0.25">
      <c r="A11160" t="s">
        <v>6835</v>
      </c>
    </row>
    <row r="11161" spans="1:1" x14ac:dyDescent="0.25">
      <c r="A11161" t="s">
        <v>6836</v>
      </c>
    </row>
    <row r="11162" spans="1:1" x14ac:dyDescent="0.25">
      <c r="A11162" t="s">
        <v>6837</v>
      </c>
    </row>
    <row r="11163" spans="1:1" x14ac:dyDescent="0.25">
      <c r="A11163" t="s">
        <v>6838</v>
      </c>
    </row>
    <row r="11164" spans="1:1" x14ac:dyDescent="0.25">
      <c r="A11164" t="s">
        <v>6839</v>
      </c>
    </row>
    <row r="11165" spans="1:1" x14ac:dyDescent="0.25">
      <c r="A11165" t="s">
        <v>6840</v>
      </c>
    </row>
    <row r="11166" spans="1:1" x14ac:dyDescent="0.25">
      <c r="A11166" t="s">
        <v>6841</v>
      </c>
    </row>
    <row r="11167" spans="1:1" x14ac:dyDescent="0.25">
      <c r="A11167" t="s">
        <v>6842</v>
      </c>
    </row>
    <row r="11168" spans="1:1" x14ac:dyDescent="0.25">
      <c r="A11168" t="s">
        <v>6843</v>
      </c>
    </row>
    <row r="11169" spans="1:1" x14ac:dyDescent="0.25">
      <c r="A11169" t="s">
        <v>6844</v>
      </c>
    </row>
    <row r="11170" spans="1:1" x14ac:dyDescent="0.25">
      <c r="A11170" t="s">
        <v>6845</v>
      </c>
    </row>
    <row r="11171" spans="1:1" x14ac:dyDescent="0.25">
      <c r="A11171" t="s">
        <v>8658</v>
      </c>
    </row>
    <row r="11173" spans="1:1" x14ac:dyDescent="0.25">
      <c r="A11173" t="s">
        <v>8659</v>
      </c>
    </row>
    <row r="11175" spans="1:1" x14ac:dyDescent="0.25">
      <c r="A11175" t="s">
        <v>8660</v>
      </c>
    </row>
    <row r="11177" spans="1:1" x14ac:dyDescent="0.25">
      <c r="A11177" t="s">
        <v>8661</v>
      </c>
    </row>
    <row r="11179" spans="1:1" x14ac:dyDescent="0.25">
      <c r="A11179" t="s">
        <v>8662</v>
      </c>
    </row>
    <row r="11181" spans="1:1" x14ac:dyDescent="0.25">
      <c r="A11181" t="s">
        <v>2755</v>
      </c>
    </row>
    <row r="11182" spans="1:1" x14ac:dyDescent="0.25">
      <c r="A11182" t="s">
        <v>8663</v>
      </c>
    </row>
    <row r="11183" spans="1:1" x14ac:dyDescent="0.25">
      <c r="A11183" t="s">
        <v>8664</v>
      </c>
    </row>
    <row r="11184" spans="1:1" x14ac:dyDescent="0.25">
      <c r="A11184" t="s">
        <v>8665</v>
      </c>
    </row>
    <row r="11185" spans="1:1" x14ac:dyDescent="0.25">
      <c r="A11185" t="s">
        <v>8666</v>
      </c>
    </row>
    <row r="11186" spans="1:1" x14ac:dyDescent="0.25">
      <c r="A11186" t="s">
        <v>8667</v>
      </c>
    </row>
    <row r="11187" spans="1:1" x14ac:dyDescent="0.25">
      <c r="A11187" t="s">
        <v>8619</v>
      </c>
    </row>
    <row r="11188" spans="1:1" x14ac:dyDescent="0.25">
      <c r="A11188" t="s">
        <v>8668</v>
      </c>
    </row>
    <row r="11189" spans="1:1" x14ac:dyDescent="0.25">
      <c r="A11189" t="s">
        <v>3453</v>
      </c>
    </row>
    <row r="11190" spans="1:1" x14ac:dyDescent="0.25">
      <c r="A11190" t="s">
        <v>8669</v>
      </c>
    </row>
    <row r="11191" spans="1:1" x14ac:dyDescent="0.25">
      <c r="A11191" t="s">
        <v>8670</v>
      </c>
    </row>
    <row r="11192" spans="1:1" x14ac:dyDescent="0.25">
      <c r="A11192" t="s">
        <v>8671</v>
      </c>
    </row>
    <row r="11193" spans="1:1" x14ac:dyDescent="0.25">
      <c r="A11193" t="s">
        <v>8672</v>
      </c>
    </row>
    <row r="11194" spans="1:1" x14ac:dyDescent="0.25">
      <c r="A11194" t="s">
        <v>8673</v>
      </c>
    </row>
    <row r="11195" spans="1:1" x14ac:dyDescent="0.25">
      <c r="A11195" t="s">
        <v>8674</v>
      </c>
    </row>
    <row r="11196" spans="1:1" x14ac:dyDescent="0.25">
      <c r="A11196" t="s">
        <v>8675</v>
      </c>
    </row>
    <row r="11197" spans="1:1" x14ac:dyDescent="0.25">
      <c r="A11197" t="s">
        <v>8676</v>
      </c>
    </row>
    <row r="11198" spans="1:1" x14ac:dyDescent="0.25">
      <c r="A11198" t="s">
        <v>8677</v>
      </c>
    </row>
    <row r="11199" spans="1:1" x14ac:dyDescent="0.25">
      <c r="A11199" t="s">
        <v>3852</v>
      </c>
    </row>
    <row r="11200" spans="1:1" x14ac:dyDescent="0.25">
      <c r="A11200" t="s">
        <v>8678</v>
      </c>
    </row>
    <row r="11201" spans="1:3" x14ac:dyDescent="0.25">
      <c r="A11201" t="s">
        <v>8679</v>
      </c>
    </row>
    <row r="11202" spans="1:3" x14ac:dyDescent="0.25">
      <c r="A11202" t="s">
        <v>8680</v>
      </c>
    </row>
    <row r="11203" spans="1:3" x14ac:dyDescent="0.25">
      <c r="A11203" t="s">
        <v>8681</v>
      </c>
    </row>
    <row r="11204" spans="1:3" x14ac:dyDescent="0.25">
      <c r="A11204" t="s">
        <v>8682</v>
      </c>
    </row>
    <row r="11205" spans="1:3" x14ac:dyDescent="0.25">
      <c r="A11205" t="s">
        <v>8683</v>
      </c>
      <c r="B11205" t="s">
        <v>8684</v>
      </c>
    </row>
    <row r="11206" spans="1:3" x14ac:dyDescent="0.25">
      <c r="A11206" t="s">
        <v>8685</v>
      </c>
    </row>
    <row r="11207" spans="1:3" x14ac:dyDescent="0.25">
      <c r="A11207" t="s">
        <v>8686</v>
      </c>
    </row>
    <row r="11208" spans="1:3" x14ac:dyDescent="0.25">
      <c r="A11208" t="s">
        <v>8687</v>
      </c>
    </row>
    <row r="11209" spans="1:3" x14ac:dyDescent="0.25">
      <c r="A11209" t="s">
        <v>8688</v>
      </c>
    </row>
    <row r="11210" spans="1:3" x14ac:dyDescent="0.25">
      <c r="A11210" t="s">
        <v>8689</v>
      </c>
      <c r="B11210" t="s">
        <v>8690</v>
      </c>
      <c r="C11210" t="s">
        <v>8691</v>
      </c>
    </row>
    <row r="11212" spans="1:3" x14ac:dyDescent="0.25">
      <c r="A11212" t="s">
        <v>8692</v>
      </c>
    </row>
    <row r="11214" spans="1:3" x14ac:dyDescent="0.25">
      <c r="A11214" t="s">
        <v>8693</v>
      </c>
    </row>
    <row r="11215" spans="1:3" x14ac:dyDescent="0.25">
      <c r="A11215" t="s">
        <v>8694</v>
      </c>
    </row>
    <row r="11216" spans="1:3" x14ac:dyDescent="0.25">
      <c r="A11216" t="s">
        <v>8695</v>
      </c>
    </row>
    <row r="11217" spans="1:1" x14ac:dyDescent="0.25">
      <c r="A11217" t="s">
        <v>8696</v>
      </c>
    </row>
    <row r="11218" spans="1:1" x14ac:dyDescent="0.25">
      <c r="A11218" t="s">
        <v>8697</v>
      </c>
    </row>
    <row r="11219" spans="1:1" x14ac:dyDescent="0.25">
      <c r="A11219" t="s">
        <v>8698</v>
      </c>
    </row>
    <row r="11220" spans="1:1" x14ac:dyDescent="0.25">
      <c r="A11220" t="s">
        <v>8699</v>
      </c>
    </row>
    <row r="11221" spans="1:1" x14ac:dyDescent="0.25">
      <c r="A11221" t="s">
        <v>8700</v>
      </c>
    </row>
    <row r="11222" spans="1:1" x14ac:dyDescent="0.25">
      <c r="A11222" t="s">
        <v>8701</v>
      </c>
    </row>
    <row r="11223" spans="1:1" x14ac:dyDescent="0.25">
      <c r="A11223" t="s">
        <v>8702</v>
      </c>
    </row>
    <row r="11224" spans="1:1" x14ac:dyDescent="0.25">
      <c r="A11224" t="s">
        <v>8703</v>
      </c>
    </row>
    <row r="11225" spans="1:1" x14ac:dyDescent="0.25">
      <c r="A11225" t="s">
        <v>8704</v>
      </c>
    </row>
    <row r="11226" spans="1:1" x14ac:dyDescent="0.25">
      <c r="A11226" t="s">
        <v>8705</v>
      </c>
    </row>
    <row r="11227" spans="1:1" x14ac:dyDescent="0.25">
      <c r="A11227" t="s">
        <v>8706</v>
      </c>
    </row>
    <row r="11228" spans="1:1" x14ac:dyDescent="0.25">
      <c r="A11228" t="s">
        <v>8707</v>
      </c>
    </row>
    <row r="11229" spans="1:1" x14ac:dyDescent="0.25">
      <c r="A11229" t="s">
        <v>8708</v>
      </c>
    </row>
    <row r="11231" spans="1:1" x14ac:dyDescent="0.25">
      <c r="A11231" t="s">
        <v>8709</v>
      </c>
    </row>
    <row r="11233" spans="1:1" x14ac:dyDescent="0.25">
      <c r="A11233" t="s">
        <v>8710</v>
      </c>
    </row>
    <row r="11235" spans="1:1" x14ac:dyDescent="0.25">
      <c r="A11235" t="s">
        <v>8711</v>
      </c>
    </row>
    <row r="11237" spans="1:1" x14ac:dyDescent="0.25">
      <c r="A11237" t="s">
        <v>8712</v>
      </c>
    </row>
    <row r="11238" spans="1:1" x14ac:dyDescent="0.25">
      <c r="A11238" t="s">
        <v>8713</v>
      </c>
    </row>
    <row r="11239" spans="1:1" x14ac:dyDescent="0.25">
      <c r="A11239" t="s">
        <v>8714</v>
      </c>
    </row>
    <row r="11240" spans="1:1" x14ac:dyDescent="0.25">
      <c r="A11240" t="s">
        <v>6886</v>
      </c>
    </row>
    <row r="11241" spans="1:1" x14ac:dyDescent="0.25">
      <c r="A11241" t="s">
        <v>6887</v>
      </c>
    </row>
    <row r="11243" spans="1:1" x14ac:dyDescent="0.25">
      <c r="A11243" t="s">
        <v>2569</v>
      </c>
    </row>
    <row r="11244" spans="1:1" x14ac:dyDescent="0.25">
      <c r="A11244" t="s">
        <v>6888</v>
      </c>
    </row>
    <row r="11245" spans="1:1" x14ac:dyDescent="0.25">
      <c r="A11245" t="s">
        <v>6889</v>
      </c>
    </row>
    <row r="11246" spans="1:1" x14ac:dyDescent="0.25">
      <c r="A11246" t="s">
        <v>6890</v>
      </c>
    </row>
    <row r="11247" spans="1:1" x14ac:dyDescent="0.25">
      <c r="A11247" t="s">
        <v>6891</v>
      </c>
    </row>
    <row r="11248" spans="1:1" x14ac:dyDescent="0.25">
      <c r="A11248" t="s">
        <v>6892</v>
      </c>
    </row>
    <row r="11249" spans="1:1" x14ac:dyDescent="0.25">
      <c r="A11249" t="s">
        <v>6893</v>
      </c>
    </row>
    <row r="11250" spans="1:1" x14ac:dyDescent="0.25">
      <c r="A11250" t="s">
        <v>6894</v>
      </c>
    </row>
    <row r="11251" spans="1:1" x14ac:dyDescent="0.25">
      <c r="A11251" t="s">
        <v>6895</v>
      </c>
    </row>
    <row r="11252" spans="1:1" x14ac:dyDescent="0.25">
      <c r="A11252" t="s">
        <v>6896</v>
      </c>
    </row>
    <row r="11253" spans="1:1" x14ac:dyDescent="0.25">
      <c r="A11253" t="s">
        <v>6897</v>
      </c>
    </row>
    <row r="11254" spans="1:1" x14ac:dyDescent="0.25">
      <c r="A11254" t="s">
        <v>6898</v>
      </c>
    </row>
    <row r="11255" spans="1:1" x14ac:dyDescent="0.25">
      <c r="A11255" t="s">
        <v>6899</v>
      </c>
    </row>
    <row r="11256" spans="1:1" x14ac:dyDescent="0.25">
      <c r="A11256" t="s">
        <v>6900</v>
      </c>
    </row>
    <row r="11257" spans="1:1" x14ac:dyDescent="0.25">
      <c r="A11257" t="s">
        <v>6901</v>
      </c>
    </row>
    <row r="11258" spans="1:1" x14ac:dyDescent="0.25">
      <c r="A11258" t="s">
        <v>6902</v>
      </c>
    </row>
    <row r="11259" spans="1:1" x14ac:dyDescent="0.25">
      <c r="A11259" t="s">
        <v>6903</v>
      </c>
    </row>
    <row r="11260" spans="1:1" x14ac:dyDescent="0.25">
      <c r="A11260" t="s">
        <v>6904</v>
      </c>
    </row>
    <row r="11261" spans="1:1" x14ac:dyDescent="0.25">
      <c r="A11261" t="s">
        <v>6905</v>
      </c>
    </row>
    <row r="11262" spans="1:1" x14ac:dyDescent="0.25">
      <c r="A11262" t="s">
        <v>6906</v>
      </c>
    </row>
    <row r="11263" spans="1:1" x14ac:dyDescent="0.25">
      <c r="A11263" t="s">
        <v>6907</v>
      </c>
    </row>
    <row r="11264" spans="1:1" x14ac:dyDescent="0.25">
      <c r="A11264" t="s">
        <v>6908</v>
      </c>
    </row>
    <row r="11265" spans="1:1" x14ac:dyDescent="0.25">
      <c r="A11265" t="s">
        <v>8715</v>
      </c>
    </row>
    <row r="11267" spans="1:1" x14ac:dyDescent="0.25">
      <c r="A11267" t="s">
        <v>8716</v>
      </c>
    </row>
    <row r="11268" spans="1:1" x14ac:dyDescent="0.25">
      <c r="A11268" t="s">
        <v>8717</v>
      </c>
    </row>
    <row r="11269" spans="1:1" x14ac:dyDescent="0.25">
      <c r="A11269" t="s">
        <v>8718</v>
      </c>
    </row>
    <row r="11270" spans="1:1" x14ac:dyDescent="0.25">
      <c r="A11270" t="s">
        <v>8719</v>
      </c>
    </row>
    <row r="11271" spans="1:1" x14ac:dyDescent="0.25">
      <c r="A11271" t="s">
        <v>8720</v>
      </c>
    </row>
    <row r="11272" spans="1:1" x14ac:dyDescent="0.25">
      <c r="A11272" t="s">
        <v>8721</v>
      </c>
    </row>
    <row r="11273" spans="1:1" x14ac:dyDescent="0.25">
      <c r="A11273" t="s">
        <v>8722</v>
      </c>
    </row>
    <row r="11274" spans="1:1" x14ac:dyDescent="0.25">
      <c r="A11274" t="s">
        <v>8723</v>
      </c>
    </row>
    <row r="11275" spans="1:1" x14ac:dyDescent="0.25">
      <c r="A11275" t="s">
        <v>8724</v>
      </c>
    </row>
    <row r="11276" spans="1:1" x14ac:dyDescent="0.25">
      <c r="A11276" t="s">
        <v>8725</v>
      </c>
    </row>
    <row r="11278" spans="1:1" x14ac:dyDescent="0.25">
      <c r="A11278" t="s">
        <v>8726</v>
      </c>
    </row>
    <row r="11279" spans="1:1" x14ac:dyDescent="0.25">
      <c r="A11279" t="s">
        <v>8727</v>
      </c>
    </row>
    <row r="11280" spans="1:1" x14ac:dyDescent="0.25">
      <c r="A11280" t="s">
        <v>8728</v>
      </c>
    </row>
    <row r="11281" spans="1:1" x14ac:dyDescent="0.25">
      <c r="A11281" t="s">
        <v>8729</v>
      </c>
    </row>
    <row r="11282" spans="1:1" x14ac:dyDescent="0.25">
      <c r="A11282" t="s">
        <v>8730</v>
      </c>
    </row>
    <row r="11283" spans="1:1" x14ac:dyDescent="0.25">
      <c r="A11283" t="s">
        <v>8731</v>
      </c>
    </row>
    <row r="11284" spans="1:1" x14ac:dyDescent="0.25">
      <c r="A11284" t="s">
        <v>8732</v>
      </c>
    </row>
    <row r="11285" spans="1:1" x14ac:dyDescent="0.25">
      <c r="A11285" t="s">
        <v>8733</v>
      </c>
    </row>
    <row r="11286" spans="1:1" x14ac:dyDescent="0.25">
      <c r="A11286" t="s">
        <v>8734</v>
      </c>
    </row>
    <row r="11287" spans="1:1" x14ac:dyDescent="0.25">
      <c r="A11287" t="s">
        <v>8735</v>
      </c>
    </row>
    <row r="11288" spans="1:1" x14ac:dyDescent="0.25">
      <c r="A11288" t="s">
        <v>8736</v>
      </c>
    </row>
    <row r="11289" spans="1:1" x14ac:dyDescent="0.25">
      <c r="A11289" t="s">
        <v>8737</v>
      </c>
    </row>
    <row r="11290" spans="1:1" x14ac:dyDescent="0.25">
      <c r="A11290" t="s">
        <v>8738</v>
      </c>
    </row>
    <row r="11291" spans="1:1" x14ac:dyDescent="0.25">
      <c r="A11291" t="s">
        <v>6862</v>
      </c>
    </row>
    <row r="11292" spans="1:1" x14ac:dyDescent="0.25">
      <c r="A11292" t="s">
        <v>6863</v>
      </c>
    </row>
    <row r="11293" spans="1:1" x14ac:dyDescent="0.25">
      <c r="A11293" t="s">
        <v>6864</v>
      </c>
    </row>
    <row r="11294" spans="1:1" x14ac:dyDescent="0.25">
      <c r="A11294" t="s">
        <v>6865</v>
      </c>
    </row>
    <row r="11295" spans="1:1" x14ac:dyDescent="0.25">
      <c r="A11295" t="s">
        <v>6866</v>
      </c>
    </row>
    <row r="11296" spans="1:1" x14ac:dyDescent="0.25">
      <c r="A11296" t="s">
        <v>6867</v>
      </c>
    </row>
    <row r="11297" spans="1:1" x14ac:dyDescent="0.25">
      <c r="A11297" t="s">
        <v>6868</v>
      </c>
    </row>
    <row r="11298" spans="1:1" x14ac:dyDescent="0.25">
      <c r="A11298" t="s">
        <v>6869</v>
      </c>
    </row>
    <row r="11299" spans="1:1" x14ac:dyDescent="0.25">
      <c r="A11299" t="s">
        <v>6870</v>
      </c>
    </row>
    <row r="11300" spans="1:1" x14ac:dyDescent="0.25">
      <c r="A11300" t="s">
        <v>6871</v>
      </c>
    </row>
    <row r="11301" spans="1:1" x14ac:dyDescent="0.25">
      <c r="A11301" t="s">
        <v>6872</v>
      </c>
    </row>
    <row r="11302" spans="1:1" x14ac:dyDescent="0.25">
      <c r="A11302" t="s">
        <v>6873</v>
      </c>
    </row>
    <row r="11303" spans="1:1" x14ac:dyDescent="0.25">
      <c r="A11303" t="s">
        <v>6874</v>
      </c>
    </row>
    <row r="11304" spans="1:1" x14ac:dyDescent="0.25">
      <c r="A11304" t="s">
        <v>6875</v>
      </c>
    </row>
    <row r="11305" spans="1:1" x14ac:dyDescent="0.25">
      <c r="A11305" t="s">
        <v>6876</v>
      </c>
    </row>
    <row r="11306" spans="1:1" x14ac:dyDescent="0.25">
      <c r="A11306" t="s">
        <v>6877</v>
      </c>
    </row>
    <row r="11307" spans="1:1" x14ac:dyDescent="0.25">
      <c r="A11307" t="s">
        <v>6878</v>
      </c>
    </row>
    <row r="11308" spans="1:1" x14ac:dyDescent="0.25">
      <c r="A11308" t="s">
        <v>6879</v>
      </c>
    </row>
    <row r="11309" spans="1:1" x14ac:dyDescent="0.25">
      <c r="A11309" t="s">
        <v>6880</v>
      </c>
    </row>
    <row r="11310" spans="1:1" x14ac:dyDescent="0.25">
      <c r="A11310" t="s">
        <v>6881</v>
      </c>
    </row>
    <row r="11311" spans="1:1" x14ac:dyDescent="0.25">
      <c r="A11311" t="s">
        <v>6882</v>
      </c>
    </row>
    <row r="11312" spans="1:1" x14ac:dyDescent="0.25">
      <c r="A11312" t="s">
        <v>6883</v>
      </c>
    </row>
    <row r="11313" spans="1:1" x14ac:dyDescent="0.25">
      <c r="A11313" t="s">
        <v>6884</v>
      </c>
    </row>
    <row r="11314" spans="1:1" x14ac:dyDescent="0.25">
      <c r="A11314" t="s">
        <v>8739</v>
      </c>
    </row>
    <row r="11316" spans="1:1" x14ac:dyDescent="0.25">
      <c r="A11316" t="s">
        <v>2753</v>
      </c>
    </row>
    <row r="11318" spans="1:1" x14ac:dyDescent="0.25">
      <c r="A11318" t="s">
        <v>8740</v>
      </c>
    </row>
    <row r="11320" spans="1:1" x14ac:dyDescent="0.25">
      <c r="A11320" t="s">
        <v>8741</v>
      </c>
    </row>
    <row r="11322" spans="1:1" x14ac:dyDescent="0.25">
      <c r="A11322" t="s">
        <v>8742</v>
      </c>
    </row>
    <row r="11324" spans="1:1" x14ac:dyDescent="0.25">
      <c r="A11324" t="s">
        <v>8743</v>
      </c>
    </row>
    <row r="11326" spans="1:1" x14ac:dyDescent="0.25">
      <c r="A11326" t="s">
        <v>8744</v>
      </c>
    </row>
    <row r="11328" spans="1:1" x14ac:dyDescent="0.25">
      <c r="A11328" t="s">
        <v>8745</v>
      </c>
    </row>
    <row r="11330" spans="1:1" x14ac:dyDescent="0.25">
      <c r="A11330" t="s">
        <v>8746</v>
      </c>
    </row>
    <row r="11332" spans="1:1" x14ac:dyDescent="0.25">
      <c r="A11332" t="s">
        <v>8747</v>
      </c>
    </row>
    <row r="11334" spans="1:1" x14ac:dyDescent="0.25">
      <c r="A11334" t="s">
        <v>8748</v>
      </c>
    </row>
    <row r="11336" spans="1:1" x14ac:dyDescent="0.25">
      <c r="A11336" t="s">
        <v>8749</v>
      </c>
    </row>
    <row r="11338" spans="1:1" x14ac:dyDescent="0.25">
      <c r="A11338" t="s">
        <v>8750</v>
      </c>
    </row>
    <row r="11340" spans="1:1" x14ac:dyDescent="0.25">
      <c r="A11340" t="e">
        <f>- Previous data integration experience preferred.</f>
        <v>#NAME?</v>
      </c>
    </row>
    <row r="11342" spans="1:1" x14ac:dyDescent="0.25">
      <c r="A11342" t="s">
        <v>8751</v>
      </c>
    </row>
    <row r="11344" spans="1:1" x14ac:dyDescent="0.25">
      <c r="A11344" t="s">
        <v>8752</v>
      </c>
    </row>
    <row r="11346" spans="1:1" x14ac:dyDescent="0.25">
      <c r="A11346" t="s">
        <v>8753</v>
      </c>
    </row>
    <row r="11348" spans="1:1" x14ac:dyDescent="0.25">
      <c r="A11348" t="e">
        <f>- Ability to exhaustively test and debug Work products.</f>
        <v>#NAME?</v>
      </c>
    </row>
    <row r="11350" spans="1:1" x14ac:dyDescent="0.25">
      <c r="A11350" t="e">
        <f>- strong attention to detail.</f>
        <v>#NAME?</v>
      </c>
    </row>
    <row r="11352" spans="1:1" x14ac:dyDescent="0.25">
      <c r="A11352" t="e">
        <f>- Ability to deliver creative solutions to complex Business problems.</f>
        <v>#NAME?</v>
      </c>
    </row>
    <row r="11354" spans="1:1" x14ac:dyDescent="0.25">
      <c r="A11354" t="s">
        <v>8754</v>
      </c>
    </row>
    <row r="11356" spans="1:1" x14ac:dyDescent="0.25">
      <c r="A11356" t="s">
        <v>8755</v>
      </c>
    </row>
    <row r="11358" spans="1:1" x14ac:dyDescent="0.25">
      <c r="A11358" t="e">
        <f>- Demonstration of excellent interpersonal skills with Ability to interact with diverse personalities.</f>
        <v>#NAME?</v>
      </c>
    </row>
    <row r="11360" spans="1:1" x14ac:dyDescent="0.25">
      <c r="A11360" t="e">
        <f>- Demonstration of self-initiative with the Ability to execute tasks with minimal supervision.</f>
        <v>#NAME?</v>
      </c>
    </row>
    <row r="11362" spans="1:3" x14ac:dyDescent="0.25">
      <c r="A11362" t="s">
        <v>8756</v>
      </c>
    </row>
    <row r="11364" spans="1:3" x14ac:dyDescent="0.25">
      <c r="A11364" t="s">
        <v>8757</v>
      </c>
    </row>
    <row r="11366" spans="1:3" x14ac:dyDescent="0.25">
      <c r="A11366" t="s">
        <v>8758</v>
      </c>
    </row>
    <row r="11367" spans="1:3" x14ac:dyDescent="0.25">
      <c r="A11367" t="s">
        <v>8759</v>
      </c>
    </row>
    <row r="11368" spans="1:3" x14ac:dyDescent="0.25">
      <c r="A11368" t="s">
        <v>8760</v>
      </c>
    </row>
    <row r="11369" spans="1:3" x14ac:dyDescent="0.25">
      <c r="A11369" t="s">
        <v>8761</v>
      </c>
    </row>
    <row r="11371" spans="1:3" x14ac:dyDescent="0.25">
      <c r="A11371" t="s">
        <v>8762</v>
      </c>
    </row>
    <row r="11372" spans="1:3" x14ac:dyDescent="0.25">
      <c r="A11372" t="s">
        <v>8763</v>
      </c>
    </row>
    <row r="11373" spans="1:3" x14ac:dyDescent="0.25">
      <c r="A11373" t="s">
        <v>8764</v>
      </c>
    </row>
    <row r="11376" spans="1:3" x14ac:dyDescent="0.25">
      <c r="A11376" t="s">
        <v>6933</v>
      </c>
      <c r="B11376" t="s">
        <v>6934</v>
      </c>
      <c r="C11376" t="s">
        <v>6935</v>
      </c>
    </row>
    <row r="11378" spans="1:1" x14ac:dyDescent="0.25">
      <c r="A11378" t="s">
        <v>2271</v>
      </c>
    </row>
    <row r="11381" spans="1:1" x14ac:dyDescent="0.25">
      <c r="A11381" t="s">
        <v>932</v>
      </c>
    </row>
    <row r="11383" spans="1:1" x14ac:dyDescent="0.25">
      <c r="A11383" t="s">
        <v>2272</v>
      </c>
    </row>
    <row r="11386" spans="1:1" x14ac:dyDescent="0.25">
      <c r="A11386" t="s">
        <v>2273</v>
      </c>
    </row>
    <row r="11388" spans="1:1" x14ac:dyDescent="0.25">
      <c r="A11388" t="s">
        <v>2274</v>
      </c>
    </row>
    <row r="11391" spans="1:1" x14ac:dyDescent="0.25">
      <c r="A11391" t="s">
        <v>2275</v>
      </c>
    </row>
    <row r="11393" spans="1:1" x14ac:dyDescent="0.25">
      <c r="A11393" t="s">
        <v>2276</v>
      </c>
    </row>
    <row r="11396" spans="1:1" x14ac:dyDescent="0.25">
      <c r="A11396" t="s">
        <v>2277</v>
      </c>
    </row>
    <row r="11397" spans="1:1" x14ac:dyDescent="0.25">
      <c r="A11397" t="s">
        <v>6936</v>
      </c>
    </row>
    <row r="11398" spans="1:1" x14ac:dyDescent="0.25">
      <c r="A11398" t="s">
        <v>8765</v>
      </c>
    </row>
    <row r="11400" spans="1:1" x14ac:dyDescent="0.25">
      <c r="A11400" t="s">
        <v>6910</v>
      </c>
    </row>
    <row r="11402" spans="1:1" x14ac:dyDescent="0.25">
      <c r="A11402" t="s">
        <v>4380</v>
      </c>
    </row>
    <row r="11403" spans="1:1" x14ac:dyDescent="0.25">
      <c r="A11403" t="s">
        <v>6911</v>
      </c>
    </row>
    <row r="11405" spans="1:1" x14ac:dyDescent="0.25">
      <c r="A11405" t="s">
        <v>6912</v>
      </c>
    </row>
    <row r="11406" spans="1:1" x14ac:dyDescent="0.25">
      <c r="A11406" t="s">
        <v>6913</v>
      </c>
    </row>
    <row r="11408" spans="1:1" x14ac:dyDescent="0.25">
      <c r="A11408" t="s">
        <v>1868</v>
      </c>
    </row>
    <row r="11409" spans="1:1" x14ac:dyDescent="0.25">
      <c r="A11409" t="s">
        <v>6914</v>
      </c>
    </row>
    <row r="11411" spans="1:1" x14ac:dyDescent="0.25">
      <c r="A11411" t="s">
        <v>6915</v>
      </c>
    </row>
    <row r="11412" spans="1:1" x14ac:dyDescent="0.25">
      <c r="A11412" t="s">
        <v>6916</v>
      </c>
    </row>
    <row r="11413" spans="1:1" x14ac:dyDescent="0.25">
      <c r="A11413" t="s">
        <v>6917</v>
      </c>
    </row>
    <row r="11415" spans="1:1" x14ac:dyDescent="0.25">
      <c r="A11415" t="s">
        <v>6918</v>
      </c>
    </row>
    <row r="11416" spans="1:1" x14ac:dyDescent="0.25">
      <c r="A11416" t="s">
        <v>6916</v>
      </c>
    </row>
    <row r="11417" spans="1:1" x14ac:dyDescent="0.25">
      <c r="A11417" t="s">
        <v>6919</v>
      </c>
    </row>
    <row r="11418" spans="1:1" x14ac:dyDescent="0.25">
      <c r="A11418" t="s">
        <v>6920</v>
      </c>
    </row>
    <row r="11419" spans="1:1" x14ac:dyDescent="0.25">
      <c r="A11419" t="s">
        <v>6921</v>
      </c>
    </row>
    <row r="11420" spans="1:1" x14ac:dyDescent="0.25">
      <c r="A11420" t="s">
        <v>6922</v>
      </c>
    </row>
    <row r="11421" spans="1:1" x14ac:dyDescent="0.25">
      <c r="A11421" t="s">
        <v>6923</v>
      </c>
    </row>
    <row r="11423" spans="1:1" x14ac:dyDescent="0.25">
      <c r="A11423" t="s">
        <v>2788</v>
      </c>
    </row>
    <row r="11424" spans="1:1" x14ac:dyDescent="0.25">
      <c r="A11424" t="s">
        <v>6916</v>
      </c>
    </row>
    <row r="11425" spans="1:1" x14ac:dyDescent="0.25">
      <c r="A11425" t="s">
        <v>6924</v>
      </c>
    </row>
    <row r="11426" spans="1:1" x14ac:dyDescent="0.25">
      <c r="A11426" t="s">
        <v>6925</v>
      </c>
    </row>
    <row r="11427" spans="1:1" x14ac:dyDescent="0.25">
      <c r="A11427" t="s">
        <v>6916</v>
      </c>
    </row>
    <row r="11428" spans="1:1" x14ac:dyDescent="0.25">
      <c r="A11428" t="s">
        <v>6926</v>
      </c>
    </row>
    <row r="11430" spans="1:1" x14ac:dyDescent="0.25">
      <c r="A11430" t="s">
        <v>6927</v>
      </c>
    </row>
    <row r="11432" spans="1:1" x14ac:dyDescent="0.25">
      <c r="A11432" t="s">
        <v>6928</v>
      </c>
    </row>
    <row r="11434" spans="1:1" x14ac:dyDescent="0.25">
      <c r="A11434" t="s">
        <v>6929</v>
      </c>
    </row>
    <row r="11436" spans="1:1" x14ac:dyDescent="0.25">
      <c r="A11436" t="s">
        <v>6930</v>
      </c>
    </row>
    <row r="11437" spans="1:1" x14ac:dyDescent="0.25">
      <c r="A11437" t="s">
        <v>6931</v>
      </c>
    </row>
    <row r="11438" spans="1:1" x14ac:dyDescent="0.25">
      <c r="A11438" t="s">
        <v>8766</v>
      </c>
    </row>
    <row r="11440" spans="1:1" x14ac:dyDescent="0.25">
      <c r="A11440" t="s">
        <v>6938</v>
      </c>
    </row>
    <row r="11442" spans="1:2" x14ac:dyDescent="0.25">
      <c r="A11442" t="s">
        <v>6939</v>
      </c>
    </row>
    <row r="11444" spans="1:2" x14ac:dyDescent="0.25">
      <c r="A11444" t="s">
        <v>6940</v>
      </c>
      <c r="B11444" t="s">
        <v>6941</v>
      </c>
    </row>
    <row r="11446" spans="1:2" x14ac:dyDescent="0.25">
      <c r="A11446" t="s">
        <v>6942</v>
      </c>
    </row>
    <row r="11447" spans="1:2" x14ac:dyDescent="0.25">
      <c r="A11447" t="s">
        <v>6943</v>
      </c>
    </row>
    <row r="11448" spans="1:2" x14ac:dyDescent="0.25">
      <c r="A11448" t="s">
        <v>6944</v>
      </c>
    </row>
    <row r="11449" spans="1:2" x14ac:dyDescent="0.25">
      <c r="A11449" t="s">
        <v>6945</v>
      </c>
    </row>
    <row r="11450" spans="1:2" x14ac:dyDescent="0.25">
      <c r="A11450" t="s">
        <v>6946</v>
      </c>
    </row>
    <row r="11451" spans="1:2" x14ac:dyDescent="0.25">
      <c r="A11451" t="s">
        <v>6947</v>
      </c>
    </row>
    <row r="11452" spans="1:2" x14ac:dyDescent="0.25">
      <c r="A11452" t="s">
        <v>6948</v>
      </c>
    </row>
    <row r="11453" spans="1:2" x14ac:dyDescent="0.25">
      <c r="A11453" t="s">
        <v>6949</v>
      </c>
    </row>
    <row r="11454" spans="1:2" x14ac:dyDescent="0.25">
      <c r="A11454" t="s">
        <v>6950</v>
      </c>
    </row>
    <row r="11455" spans="1:2" x14ac:dyDescent="0.25">
      <c r="A11455" t="s">
        <v>6951</v>
      </c>
    </row>
    <row r="11456" spans="1:2" x14ac:dyDescent="0.25">
      <c r="A11456" t="s">
        <v>6952</v>
      </c>
    </row>
    <row r="11457" spans="1:1" x14ac:dyDescent="0.25">
      <c r="A11457" t="s">
        <v>6953</v>
      </c>
    </row>
    <row r="11458" spans="1:1" x14ac:dyDescent="0.25">
      <c r="A11458" t="s">
        <v>6954</v>
      </c>
    </row>
    <row r="11459" spans="1:1" x14ac:dyDescent="0.25">
      <c r="A11459" t="s">
        <v>6955</v>
      </c>
    </row>
    <row r="11460" spans="1:1" x14ac:dyDescent="0.25">
      <c r="A11460" t="s">
        <v>6956</v>
      </c>
    </row>
    <row r="11461" spans="1:1" x14ac:dyDescent="0.25">
      <c r="A11461" t="s">
        <v>6957</v>
      </c>
    </row>
    <row r="11462" spans="1:1" x14ac:dyDescent="0.25">
      <c r="A11462" t="s">
        <v>5100</v>
      </c>
    </row>
    <row r="11463" spans="1:1" x14ac:dyDescent="0.25">
      <c r="A11463" t="s">
        <v>6958</v>
      </c>
    </row>
    <row r="11464" spans="1:1" x14ac:dyDescent="0.25">
      <c r="A11464" t="s">
        <v>6959</v>
      </c>
    </row>
    <row r="11465" spans="1:1" x14ac:dyDescent="0.25">
      <c r="A11465" t="s">
        <v>6960</v>
      </c>
    </row>
    <row r="11466" spans="1:1" x14ac:dyDescent="0.25">
      <c r="A11466" t="s">
        <v>6961</v>
      </c>
    </row>
    <row r="11467" spans="1:1" x14ac:dyDescent="0.25">
      <c r="A11467" t="s">
        <v>6962</v>
      </c>
    </row>
    <row r="11468" spans="1:1" x14ac:dyDescent="0.25">
      <c r="A11468" t="s">
        <v>6963</v>
      </c>
    </row>
    <row r="11469" spans="1:1" x14ac:dyDescent="0.25">
      <c r="A11469" t="s">
        <v>6964</v>
      </c>
    </row>
    <row r="11470" spans="1:1" x14ac:dyDescent="0.25">
      <c r="A11470" t="s">
        <v>6965</v>
      </c>
    </row>
    <row r="11472" spans="1:1" x14ac:dyDescent="0.25">
      <c r="A11472" t="s">
        <v>6966</v>
      </c>
    </row>
    <row r="11474" spans="1:1" x14ac:dyDescent="0.25">
      <c r="A11474" t="s">
        <v>6967</v>
      </c>
    </row>
    <row r="11476" spans="1:1" x14ac:dyDescent="0.25">
      <c r="A11476" t="s">
        <v>6968</v>
      </c>
    </row>
    <row r="11477" spans="1:1" x14ac:dyDescent="0.25">
      <c r="A11477" t="s">
        <v>6969</v>
      </c>
    </row>
    <row r="11478" spans="1:1" x14ac:dyDescent="0.25">
      <c r="A11478" t="s">
        <v>8767</v>
      </c>
    </row>
    <row r="11480" spans="1:1" x14ac:dyDescent="0.25">
      <c r="A11480" t="s">
        <v>8768</v>
      </c>
    </row>
    <row r="11481" spans="1:1" x14ac:dyDescent="0.25">
      <c r="A11481" t="s">
        <v>8769</v>
      </c>
    </row>
    <row r="11482" spans="1:1" x14ac:dyDescent="0.25">
      <c r="A11482" t="s">
        <v>8770</v>
      </c>
    </row>
    <row r="11483" spans="1:1" x14ac:dyDescent="0.25">
      <c r="A11483" t="s">
        <v>8771</v>
      </c>
    </row>
    <row r="11485" spans="1:1" x14ac:dyDescent="0.25">
      <c r="A11485" t="s">
        <v>3632</v>
      </c>
    </row>
    <row r="11486" spans="1:1" x14ac:dyDescent="0.25">
      <c r="A11486" t="s">
        <v>8772</v>
      </c>
    </row>
    <row r="11487" spans="1:1" x14ac:dyDescent="0.25">
      <c r="A11487" t="s">
        <v>8773</v>
      </c>
    </row>
    <row r="11488" spans="1:1" x14ac:dyDescent="0.25">
      <c r="A11488" t="s">
        <v>8774</v>
      </c>
    </row>
    <row r="11489" spans="1:1" x14ac:dyDescent="0.25">
      <c r="A11489" t="s">
        <v>8775</v>
      </c>
    </row>
    <row r="11490" spans="1:1" x14ac:dyDescent="0.25">
      <c r="A11490" t="s">
        <v>8776</v>
      </c>
    </row>
    <row r="11491" spans="1:1" x14ac:dyDescent="0.25">
      <c r="A11491" t="s">
        <v>8777</v>
      </c>
    </row>
    <row r="11492" spans="1:1" x14ac:dyDescent="0.25">
      <c r="A11492" t="s">
        <v>8778</v>
      </c>
    </row>
    <row r="11493" spans="1:1" x14ac:dyDescent="0.25">
      <c r="A11493" t="s">
        <v>8779</v>
      </c>
    </row>
    <row r="11494" spans="1:1" x14ac:dyDescent="0.25">
      <c r="A11494" t="s">
        <v>8780</v>
      </c>
    </row>
    <row r="11495" spans="1:1" x14ac:dyDescent="0.25">
      <c r="A11495" t="s">
        <v>8781</v>
      </c>
    </row>
    <row r="11496" spans="1:1" x14ac:dyDescent="0.25">
      <c r="A11496" t="s">
        <v>8782</v>
      </c>
    </row>
    <row r="11497" spans="1:1" x14ac:dyDescent="0.25">
      <c r="A11497" t="s">
        <v>8783</v>
      </c>
    </row>
    <row r="11498" spans="1:1" x14ac:dyDescent="0.25">
      <c r="A11498" t="s">
        <v>8784</v>
      </c>
    </row>
    <row r="11499" spans="1:1" x14ac:dyDescent="0.25">
      <c r="A11499" t="s">
        <v>8785</v>
      </c>
    </row>
    <row r="11500" spans="1:1" x14ac:dyDescent="0.25">
      <c r="A11500" t="s">
        <v>8786</v>
      </c>
    </row>
    <row r="11501" spans="1:1" x14ac:dyDescent="0.25">
      <c r="A11501" t="s">
        <v>8787</v>
      </c>
    </row>
    <row r="11502" spans="1:1" x14ac:dyDescent="0.25">
      <c r="A11502" t="s">
        <v>8788</v>
      </c>
    </row>
    <row r="11503" spans="1:1" x14ac:dyDescent="0.25">
      <c r="A11503" t="s">
        <v>8789</v>
      </c>
    </row>
    <row r="11504" spans="1:1" x14ac:dyDescent="0.25">
      <c r="A11504" t="s">
        <v>8790</v>
      </c>
    </row>
    <row r="11505" spans="1:1" x14ac:dyDescent="0.25">
      <c r="A11505" t="s">
        <v>8791</v>
      </c>
    </row>
    <row r="11506" spans="1:1" x14ac:dyDescent="0.25">
      <c r="A11506" t="s">
        <v>8792</v>
      </c>
    </row>
    <row r="11507" spans="1:1" x14ac:dyDescent="0.25">
      <c r="A11507" t="s">
        <v>8793</v>
      </c>
    </row>
    <row r="11510" spans="1:1" x14ac:dyDescent="0.25">
      <c r="A11510" t="s">
        <v>8794</v>
      </c>
    </row>
    <row r="11511" spans="1:1" x14ac:dyDescent="0.25">
      <c r="A11511" t="s">
        <v>8795</v>
      </c>
    </row>
    <row r="11512" spans="1:1" x14ac:dyDescent="0.25">
      <c r="A11512" t="s">
        <v>8796</v>
      </c>
    </row>
    <row r="11513" spans="1:1" x14ac:dyDescent="0.25">
      <c r="A11513" t="s">
        <v>8797</v>
      </c>
    </row>
    <row r="11514" spans="1:1" x14ac:dyDescent="0.25">
      <c r="A11514" t="s">
        <v>8798</v>
      </c>
    </row>
    <row r="11515" spans="1:1" x14ac:dyDescent="0.25">
      <c r="A11515" t="s">
        <v>8799</v>
      </c>
    </row>
    <row r="11516" spans="1:1" x14ac:dyDescent="0.25">
      <c r="A11516" t="s">
        <v>8800</v>
      </c>
    </row>
    <row r="11517" spans="1:1" x14ac:dyDescent="0.25">
      <c r="A11517" t="s">
        <v>8801</v>
      </c>
    </row>
    <row r="11518" spans="1:1" x14ac:dyDescent="0.25">
      <c r="A11518" t="s">
        <v>8802</v>
      </c>
    </row>
    <row r="11519" spans="1:1" x14ac:dyDescent="0.25">
      <c r="A11519" t="s">
        <v>8803</v>
      </c>
    </row>
    <row r="11520" spans="1:1" x14ac:dyDescent="0.25">
      <c r="A11520" t="s">
        <v>8804</v>
      </c>
    </row>
    <row r="11521" spans="1:1" x14ac:dyDescent="0.25">
      <c r="A11521" t="s">
        <v>8805</v>
      </c>
    </row>
    <row r="11522" spans="1:1" x14ac:dyDescent="0.25">
      <c r="A11522" t="s">
        <v>8806</v>
      </c>
    </row>
    <row r="11524" spans="1:1" x14ac:dyDescent="0.25">
      <c r="A11524" t="s">
        <v>8807</v>
      </c>
    </row>
    <row r="11525" spans="1:1" x14ac:dyDescent="0.25">
      <c r="A11525" t="s">
        <v>8808</v>
      </c>
    </row>
    <row r="11526" spans="1:1" x14ac:dyDescent="0.25">
      <c r="A11526" t="s">
        <v>8809</v>
      </c>
    </row>
    <row r="11527" spans="1:1" x14ac:dyDescent="0.25">
      <c r="A11527" t="s">
        <v>8810</v>
      </c>
    </row>
    <row r="11528" spans="1:1" x14ac:dyDescent="0.25">
      <c r="A11528" t="s">
        <v>8811</v>
      </c>
    </row>
    <row r="11529" spans="1:1" x14ac:dyDescent="0.25">
      <c r="A11529" t="s">
        <v>8812</v>
      </c>
    </row>
    <row r="11531" spans="1:1" x14ac:dyDescent="0.25">
      <c r="A11531" t="s">
        <v>8813</v>
      </c>
    </row>
    <row r="11532" spans="1:1" x14ac:dyDescent="0.25">
      <c r="A11532" t="s">
        <v>8814</v>
      </c>
    </row>
    <row r="11533" spans="1:1" x14ac:dyDescent="0.25">
      <c r="A11533" t="s">
        <v>8815</v>
      </c>
    </row>
    <row r="11535" spans="1:1" x14ac:dyDescent="0.25">
      <c r="A11535" t="s">
        <v>8816</v>
      </c>
    </row>
    <row r="11536" spans="1:1" x14ac:dyDescent="0.25">
      <c r="A11536" t="s">
        <v>8817</v>
      </c>
    </row>
    <row r="11537" spans="1:1" x14ac:dyDescent="0.25">
      <c r="A11537" t="s">
        <v>4282</v>
      </c>
    </row>
    <row r="11538" spans="1:1" x14ac:dyDescent="0.25">
      <c r="A11538" t="s">
        <v>8818</v>
      </c>
    </row>
    <row r="11539" spans="1:1" x14ac:dyDescent="0.25">
      <c r="A11539" t="s">
        <v>8819</v>
      </c>
    </row>
    <row r="11540" spans="1:1" x14ac:dyDescent="0.25">
      <c r="A11540" t="s">
        <v>8820</v>
      </c>
    </row>
    <row r="11541" spans="1:1" x14ac:dyDescent="0.25">
      <c r="A11541" t="s">
        <v>8821</v>
      </c>
    </row>
    <row r="11542" spans="1:1" x14ac:dyDescent="0.25">
      <c r="A11542" t="s">
        <v>8822</v>
      </c>
    </row>
    <row r="11544" spans="1:1" x14ac:dyDescent="0.25">
      <c r="A11544" t="s">
        <v>5183</v>
      </c>
    </row>
    <row r="11545" spans="1:1" x14ac:dyDescent="0.25">
      <c r="A11545" t="s">
        <v>6971</v>
      </c>
    </row>
    <row r="11546" spans="1:1" x14ac:dyDescent="0.25">
      <c r="A11546" t="s">
        <v>6972</v>
      </c>
    </row>
    <row r="11547" spans="1:1" x14ac:dyDescent="0.25">
      <c r="A11547" t="s">
        <v>6973</v>
      </c>
    </row>
    <row r="11549" spans="1:1" x14ac:dyDescent="0.25">
      <c r="A11549" t="s">
        <v>6974</v>
      </c>
    </row>
    <row r="11551" spans="1:1" x14ac:dyDescent="0.25">
      <c r="A11551" t="s">
        <v>6975</v>
      </c>
    </row>
    <row r="11553" spans="1:1" x14ac:dyDescent="0.25">
      <c r="A11553" t="s">
        <v>6976</v>
      </c>
    </row>
    <row r="11555" spans="1:1" x14ac:dyDescent="0.25">
      <c r="A11555" t="s">
        <v>6977</v>
      </c>
    </row>
    <row r="11557" spans="1:1" x14ac:dyDescent="0.25">
      <c r="A11557" t="s">
        <v>6978</v>
      </c>
    </row>
    <row r="11559" spans="1:1" x14ac:dyDescent="0.25">
      <c r="A11559" t="s">
        <v>6979</v>
      </c>
    </row>
    <row r="11561" spans="1:1" x14ac:dyDescent="0.25">
      <c r="A11561" t="s">
        <v>6980</v>
      </c>
    </row>
    <row r="11563" spans="1:1" x14ac:dyDescent="0.25">
      <c r="A11563" t="s">
        <v>6981</v>
      </c>
    </row>
    <row r="11565" spans="1:1" x14ac:dyDescent="0.25">
      <c r="A11565" t="s">
        <v>6982</v>
      </c>
    </row>
    <row r="11567" spans="1:1" x14ac:dyDescent="0.25">
      <c r="A11567" t="s">
        <v>6983</v>
      </c>
    </row>
    <row r="11569" spans="1:3" x14ac:dyDescent="0.25">
      <c r="A11569" t="s">
        <v>6984</v>
      </c>
    </row>
    <row r="11571" spans="1:3" x14ac:dyDescent="0.25">
      <c r="A11571" t="s">
        <v>6985</v>
      </c>
    </row>
    <row r="11573" spans="1:3" x14ac:dyDescent="0.25">
      <c r="A11573" t="s">
        <v>6986</v>
      </c>
    </row>
    <row r="11574" spans="1:3" x14ac:dyDescent="0.25">
      <c r="A11574" t="s">
        <v>6987</v>
      </c>
    </row>
    <row r="11575" spans="1:3" x14ac:dyDescent="0.25">
      <c r="A11575" t="s">
        <v>8823</v>
      </c>
    </row>
    <row r="11577" spans="1:3" x14ac:dyDescent="0.25">
      <c r="A11577" t="s">
        <v>6989</v>
      </c>
    </row>
    <row r="11578" spans="1:3" x14ac:dyDescent="0.25">
      <c r="A11578" t="s">
        <v>1957</v>
      </c>
    </row>
    <row r="11579" spans="1:3" x14ac:dyDescent="0.25">
      <c r="A11579" t="s">
        <v>6990</v>
      </c>
      <c r="B11579" t="s">
        <v>6991</v>
      </c>
      <c r="C11579" t="s">
        <v>6992</v>
      </c>
    </row>
    <row r="11580" spans="1:3" x14ac:dyDescent="0.25">
      <c r="A11580" t="s">
        <v>6993</v>
      </c>
    </row>
    <row r="11581" spans="1:3" x14ac:dyDescent="0.25">
      <c r="A11581" t="s">
        <v>6994</v>
      </c>
    </row>
    <row r="11582" spans="1:3" x14ac:dyDescent="0.25">
      <c r="A11582" t="s">
        <v>6995</v>
      </c>
    </row>
    <row r="11583" spans="1:3" x14ac:dyDescent="0.25">
      <c r="A11583" t="s">
        <v>6996</v>
      </c>
    </row>
    <row r="11584" spans="1:3" x14ac:dyDescent="0.25">
      <c r="A11584" t="s">
        <v>6997</v>
      </c>
    </row>
    <row r="11585" spans="1:1" x14ac:dyDescent="0.25">
      <c r="A11585" t="s">
        <v>6998</v>
      </c>
    </row>
    <row r="11586" spans="1:1" x14ac:dyDescent="0.25">
      <c r="A11586" t="s">
        <v>6999</v>
      </c>
    </row>
    <row r="11587" spans="1:1" x14ac:dyDescent="0.25">
      <c r="A11587" t="s">
        <v>7000</v>
      </c>
    </row>
    <row r="11588" spans="1:1" x14ac:dyDescent="0.25">
      <c r="A11588" t="s">
        <v>7001</v>
      </c>
    </row>
    <row r="11589" spans="1:1" x14ac:dyDescent="0.25">
      <c r="A11589" t="s">
        <v>7002</v>
      </c>
    </row>
    <row r="11590" spans="1:1" x14ac:dyDescent="0.25">
      <c r="A11590" t="s">
        <v>7003</v>
      </c>
    </row>
    <row r="11591" spans="1:1" x14ac:dyDescent="0.25">
      <c r="A11591" t="s">
        <v>5965</v>
      </c>
    </row>
    <row r="11592" spans="1:1" x14ac:dyDescent="0.25">
      <c r="A11592" t="s">
        <v>7004</v>
      </c>
    </row>
    <row r="11593" spans="1:1" x14ac:dyDescent="0.25">
      <c r="A11593" t="s">
        <v>7005</v>
      </c>
    </row>
    <row r="11595" spans="1:1" x14ac:dyDescent="0.25">
      <c r="A11595" t="s">
        <v>5971</v>
      </c>
    </row>
    <row r="11597" spans="1:1" x14ac:dyDescent="0.25">
      <c r="A11597" t="s">
        <v>5972</v>
      </c>
    </row>
    <row r="11599" spans="1:1" x14ac:dyDescent="0.25">
      <c r="A11599" t="s">
        <v>5973</v>
      </c>
    </row>
    <row r="11601" spans="1:1" x14ac:dyDescent="0.25">
      <c r="A11601" t="s">
        <v>5974</v>
      </c>
    </row>
    <row r="11602" spans="1:1" x14ac:dyDescent="0.25">
      <c r="A11602" t="s">
        <v>7006</v>
      </c>
    </row>
    <row r="11603" spans="1:1" x14ac:dyDescent="0.25">
      <c r="A11603" t="s">
        <v>8824</v>
      </c>
    </row>
    <row r="11606" spans="1:1" x14ac:dyDescent="0.25">
      <c r="A11606" t="s">
        <v>8825</v>
      </c>
    </row>
    <row r="11608" spans="1:1" x14ac:dyDescent="0.25">
      <c r="A11608" t="s">
        <v>2755</v>
      </c>
    </row>
    <row r="11611" spans="1:1" x14ac:dyDescent="0.25">
      <c r="A11611" t="s">
        <v>2382</v>
      </c>
    </row>
    <row r="11613" spans="1:1" x14ac:dyDescent="0.25">
      <c r="A11613" t="s">
        <v>8826</v>
      </c>
    </row>
    <row r="11615" spans="1:1" x14ac:dyDescent="0.25">
      <c r="A11615" t="s">
        <v>8827</v>
      </c>
    </row>
    <row r="11617" spans="1:1" x14ac:dyDescent="0.25">
      <c r="A11617" t="s">
        <v>8828</v>
      </c>
    </row>
    <row r="11619" spans="1:1" x14ac:dyDescent="0.25">
      <c r="A11619" t="s">
        <v>8829</v>
      </c>
    </row>
    <row r="11621" spans="1:1" x14ac:dyDescent="0.25">
      <c r="A11621" t="s">
        <v>8830</v>
      </c>
    </row>
    <row r="11623" spans="1:1" x14ac:dyDescent="0.25">
      <c r="A11623" t="s">
        <v>8831</v>
      </c>
    </row>
    <row r="11625" spans="1:1" x14ac:dyDescent="0.25">
      <c r="A11625" t="s">
        <v>8832</v>
      </c>
    </row>
    <row r="11627" spans="1:1" x14ac:dyDescent="0.25">
      <c r="A11627" t="s">
        <v>8833</v>
      </c>
    </row>
    <row r="11629" spans="1:1" x14ac:dyDescent="0.25">
      <c r="A11629" t="s">
        <v>3270</v>
      </c>
    </row>
    <row r="11632" spans="1:1" x14ac:dyDescent="0.25">
      <c r="A11632" t="s">
        <v>2933</v>
      </c>
    </row>
    <row r="11634" spans="1:1" x14ac:dyDescent="0.25">
      <c r="A11634" t="s">
        <v>8834</v>
      </c>
    </row>
    <row r="11636" spans="1:1" x14ac:dyDescent="0.25">
      <c r="A11636" t="s">
        <v>8835</v>
      </c>
    </row>
    <row r="11638" spans="1:1" x14ac:dyDescent="0.25">
      <c r="A11638" t="s">
        <v>8836</v>
      </c>
    </row>
    <row r="11640" spans="1:1" x14ac:dyDescent="0.25">
      <c r="A11640" t="s">
        <v>8837</v>
      </c>
    </row>
    <row r="11642" spans="1:1" x14ac:dyDescent="0.25">
      <c r="A11642" t="s">
        <v>8838</v>
      </c>
    </row>
    <row r="11643" spans="1:1" x14ac:dyDescent="0.25">
      <c r="A11643" t="s">
        <v>8839</v>
      </c>
    </row>
    <row r="11644" spans="1:1" x14ac:dyDescent="0.25">
      <c r="A11644" t="s">
        <v>8840</v>
      </c>
    </row>
    <row r="11646" spans="1:1" x14ac:dyDescent="0.25">
      <c r="A11646" t="s">
        <v>2633</v>
      </c>
    </row>
    <row r="11648" spans="1:1" x14ac:dyDescent="0.25">
      <c r="A11648" t="s">
        <v>2634</v>
      </c>
    </row>
    <row r="11649" spans="1:2" x14ac:dyDescent="0.25">
      <c r="A11649" t="s">
        <v>2635</v>
      </c>
    </row>
    <row r="11650" spans="1:2" x14ac:dyDescent="0.25">
      <c r="A11650" t="s">
        <v>2636</v>
      </c>
    </row>
    <row r="11651" spans="1:2" x14ac:dyDescent="0.25">
      <c r="A11651" t="s">
        <v>2637</v>
      </c>
    </row>
    <row r="11652" spans="1:2" x14ac:dyDescent="0.25">
      <c r="A11652" t="s">
        <v>2638</v>
      </c>
      <c r="B11652" t="s">
        <v>2639</v>
      </c>
    </row>
    <row r="11653" spans="1:2" x14ac:dyDescent="0.25">
      <c r="A11653" t="s">
        <v>2640</v>
      </c>
    </row>
    <row r="11654" spans="1:2" x14ac:dyDescent="0.25">
      <c r="A11654" t="s">
        <v>2641</v>
      </c>
    </row>
    <row r="11655" spans="1:2" x14ac:dyDescent="0.25">
      <c r="A11655" t="s">
        <v>2642</v>
      </c>
    </row>
    <row r="11656" spans="1:2" x14ac:dyDescent="0.25">
      <c r="A11656" t="s">
        <v>2643</v>
      </c>
    </row>
    <row r="11657" spans="1:2" x14ac:dyDescent="0.25">
      <c r="A11657" t="s">
        <v>2644</v>
      </c>
    </row>
    <row r="11658" spans="1:2" x14ac:dyDescent="0.25">
      <c r="A11658" t="s">
        <v>2645</v>
      </c>
    </row>
    <row r="11659" spans="1:2" x14ac:dyDescent="0.25">
      <c r="A11659" t="s">
        <v>1948</v>
      </c>
    </row>
    <row r="11660" spans="1:2" x14ac:dyDescent="0.25">
      <c r="A11660" t="s">
        <v>2646</v>
      </c>
    </row>
    <row r="11661" spans="1:2" x14ac:dyDescent="0.25">
      <c r="A11661" t="s">
        <v>2647</v>
      </c>
    </row>
    <row r="11662" spans="1:2" x14ac:dyDescent="0.25">
      <c r="A11662" t="s">
        <v>2648</v>
      </c>
    </row>
    <row r="11663" spans="1:2" x14ac:dyDescent="0.25">
      <c r="A11663" t="s">
        <v>2649</v>
      </c>
    </row>
    <row r="11664" spans="1:2" x14ac:dyDescent="0.25">
      <c r="A11664" t="s">
        <v>2650</v>
      </c>
    </row>
    <row r="11665" spans="1:1" x14ac:dyDescent="0.25">
      <c r="A11665" t="s">
        <v>2651</v>
      </c>
    </row>
    <row r="11666" spans="1:1" x14ac:dyDescent="0.25">
      <c r="A11666" t="s">
        <v>2652</v>
      </c>
    </row>
    <row r="11667" spans="1:1" x14ac:dyDescent="0.25">
      <c r="A11667" t="s">
        <v>2653</v>
      </c>
    </row>
    <row r="11668" spans="1:1" x14ac:dyDescent="0.25">
      <c r="A11668" t="s">
        <v>2654</v>
      </c>
    </row>
    <row r="11669" spans="1:1" x14ac:dyDescent="0.25">
      <c r="A11669" t="s">
        <v>2655</v>
      </c>
    </row>
    <row r="11670" spans="1:1" x14ac:dyDescent="0.25">
      <c r="A11670" t="s">
        <v>2656</v>
      </c>
    </row>
    <row r="11671" spans="1:1" x14ac:dyDescent="0.25">
      <c r="A11671" t="s">
        <v>2657</v>
      </c>
    </row>
    <row r="11672" spans="1:1" x14ac:dyDescent="0.25">
      <c r="A11672" t="s">
        <v>2658</v>
      </c>
    </row>
    <row r="11673" spans="1:1" x14ac:dyDescent="0.25">
      <c r="A11673" t="s">
        <v>2659</v>
      </c>
    </row>
    <row r="11674" spans="1:1" x14ac:dyDescent="0.25">
      <c r="A11674" t="s">
        <v>2660</v>
      </c>
    </row>
    <row r="11676" spans="1:1" x14ac:dyDescent="0.25">
      <c r="A11676" t="s">
        <v>2661</v>
      </c>
    </row>
    <row r="11677" spans="1:1" x14ac:dyDescent="0.25">
      <c r="A11677" t="s">
        <v>2662</v>
      </c>
    </row>
    <row r="11678" spans="1:1" x14ac:dyDescent="0.25">
      <c r="A11678" t="s">
        <v>8841</v>
      </c>
    </row>
    <row r="11679" spans="1:1" x14ac:dyDescent="0.25">
      <c r="A11679" t="s">
        <v>2742</v>
      </c>
    </row>
    <row r="11680" spans="1:1" x14ac:dyDescent="0.25">
      <c r="A11680" t="s">
        <v>2743</v>
      </c>
    </row>
    <row r="11681" spans="1:1" x14ac:dyDescent="0.25">
      <c r="A11681" t="s">
        <v>2744</v>
      </c>
    </row>
    <row r="11682" spans="1:1" x14ac:dyDescent="0.25">
      <c r="A11682" t="s">
        <v>2745</v>
      </c>
    </row>
    <row r="11683" spans="1:1" x14ac:dyDescent="0.25">
      <c r="A11683" t="s">
        <v>2746</v>
      </c>
    </row>
    <row r="11684" spans="1:1" x14ac:dyDescent="0.25">
      <c r="A11684" t="s">
        <v>2747</v>
      </c>
    </row>
    <row r="11685" spans="1:1" x14ac:dyDescent="0.25">
      <c r="A11685" t="s">
        <v>2748</v>
      </c>
    </row>
    <row r="11686" spans="1:1" x14ac:dyDescent="0.25">
      <c r="A11686" t="s">
        <v>2749</v>
      </c>
    </row>
    <row r="11687" spans="1:1" x14ac:dyDescent="0.25">
      <c r="A11687" t="s">
        <v>2750</v>
      </c>
    </row>
    <row r="11688" spans="1:1" x14ac:dyDescent="0.25">
      <c r="A11688" t="s">
        <v>2751</v>
      </c>
    </row>
    <row r="11689" spans="1:1" x14ac:dyDescent="0.25">
      <c r="A11689" t="s">
        <v>2752</v>
      </c>
    </row>
    <row r="11690" spans="1:1" x14ac:dyDescent="0.25">
      <c r="A11690" t="s">
        <v>2753</v>
      </c>
    </row>
    <row r="11692" spans="1:1" x14ac:dyDescent="0.25">
      <c r="A11692" t="s">
        <v>2754</v>
      </c>
    </row>
    <row r="11694" spans="1:1" x14ac:dyDescent="0.25">
      <c r="A11694" t="s">
        <v>2755</v>
      </c>
    </row>
    <row r="11695" spans="1:1" x14ac:dyDescent="0.25">
      <c r="A11695" t="s">
        <v>2756</v>
      </c>
    </row>
    <row r="11696" spans="1:1" x14ac:dyDescent="0.25">
      <c r="A11696" t="s">
        <v>2757</v>
      </c>
    </row>
    <row r="11697" spans="1:1" x14ac:dyDescent="0.25">
      <c r="A11697" t="s">
        <v>2758</v>
      </c>
    </row>
    <row r="11698" spans="1:1" x14ac:dyDescent="0.25">
      <c r="A11698" t="s">
        <v>2759</v>
      </c>
    </row>
    <row r="11699" spans="1:1" x14ac:dyDescent="0.25">
      <c r="A11699" t="s">
        <v>2760</v>
      </c>
    </row>
    <row r="11700" spans="1:1" x14ac:dyDescent="0.25">
      <c r="A11700" t="s">
        <v>2761</v>
      </c>
    </row>
    <row r="11701" spans="1:1" x14ac:dyDescent="0.25">
      <c r="A11701" t="s">
        <v>2762</v>
      </c>
    </row>
    <row r="11702" spans="1:1" x14ac:dyDescent="0.25">
      <c r="A11702" t="s">
        <v>2763</v>
      </c>
    </row>
    <row r="11703" spans="1:1" x14ac:dyDescent="0.25">
      <c r="A11703" t="s">
        <v>2764</v>
      </c>
    </row>
    <row r="11704" spans="1:1" x14ac:dyDescent="0.25">
      <c r="A11704" t="s">
        <v>2765</v>
      </c>
    </row>
    <row r="11705" spans="1:1" x14ac:dyDescent="0.25">
      <c r="A11705" t="s">
        <v>2766</v>
      </c>
    </row>
    <row r="11706" spans="1:1" x14ac:dyDescent="0.25">
      <c r="A11706" t="s">
        <v>2767</v>
      </c>
    </row>
    <row r="11708" spans="1:1" x14ac:dyDescent="0.25">
      <c r="A11708" t="s">
        <v>2768</v>
      </c>
    </row>
    <row r="11710" spans="1:1" x14ac:dyDescent="0.25">
      <c r="A11710" t="s">
        <v>2769</v>
      </c>
    </row>
    <row r="11712" spans="1:1" x14ac:dyDescent="0.25">
      <c r="A11712" t="s">
        <v>2770</v>
      </c>
    </row>
    <row r="11713" spans="1:2" x14ac:dyDescent="0.25">
      <c r="A11713" t="s">
        <v>2771</v>
      </c>
    </row>
    <row r="11714" spans="1:2" x14ac:dyDescent="0.25">
      <c r="A11714" t="s">
        <v>8842</v>
      </c>
    </row>
    <row r="11715" spans="1:2" x14ac:dyDescent="0.25">
      <c r="A11715" t="s">
        <v>8843</v>
      </c>
    </row>
    <row r="11716" spans="1:2" x14ac:dyDescent="0.25">
      <c r="A11716" t="s">
        <v>8844</v>
      </c>
    </row>
    <row r="11717" spans="1:2" x14ac:dyDescent="0.25">
      <c r="A11717" t="s">
        <v>8845</v>
      </c>
    </row>
    <row r="11718" spans="1:2" x14ac:dyDescent="0.25">
      <c r="A11718" t="s">
        <v>8846</v>
      </c>
    </row>
    <row r="11719" spans="1:2" x14ac:dyDescent="0.25">
      <c r="A11719" t="s">
        <v>8847</v>
      </c>
    </row>
    <row r="11720" spans="1:2" x14ac:dyDescent="0.25">
      <c r="A11720" t="s">
        <v>8848</v>
      </c>
    </row>
    <row r="11721" spans="1:2" x14ac:dyDescent="0.25">
      <c r="A11721" t="s">
        <v>8849</v>
      </c>
    </row>
    <row r="11722" spans="1:2" x14ac:dyDescent="0.25">
      <c r="A11722" t="s">
        <v>8850</v>
      </c>
    </row>
    <row r="11723" spans="1:2" x14ac:dyDescent="0.25">
      <c r="A11723" t="s">
        <v>8851</v>
      </c>
    </row>
    <row r="11724" spans="1:2" x14ac:dyDescent="0.25">
      <c r="A11724" t="s">
        <v>8852</v>
      </c>
    </row>
    <row r="11725" spans="1:2" x14ac:dyDescent="0.25">
      <c r="A11725" t="s">
        <v>8853</v>
      </c>
      <c r="B11725" t="s">
        <v>8854</v>
      </c>
    </row>
    <row r="11726" spans="1:2" x14ac:dyDescent="0.25">
      <c r="A11726" t="s">
        <v>8855</v>
      </c>
    </row>
    <row r="11727" spans="1:2" x14ac:dyDescent="0.25">
      <c r="A11727" t="s">
        <v>8856</v>
      </c>
    </row>
    <row r="11728" spans="1:2" x14ac:dyDescent="0.25">
      <c r="A11728" t="s">
        <v>8857</v>
      </c>
    </row>
    <row r="11729" spans="1:2" x14ac:dyDescent="0.25">
      <c r="A11729" t="s">
        <v>8858</v>
      </c>
    </row>
    <row r="11730" spans="1:2" x14ac:dyDescent="0.25">
      <c r="A11730" t="s">
        <v>8859</v>
      </c>
    </row>
    <row r="11732" spans="1:2" x14ac:dyDescent="0.25">
      <c r="A11732" t="s">
        <v>7028</v>
      </c>
    </row>
    <row r="11733" spans="1:2" x14ac:dyDescent="0.25">
      <c r="A11733" t="s">
        <v>7029</v>
      </c>
    </row>
    <row r="11734" spans="1:2" x14ac:dyDescent="0.25">
      <c r="A11734" t="s">
        <v>7030</v>
      </c>
    </row>
    <row r="11735" spans="1:2" x14ac:dyDescent="0.25">
      <c r="A11735" t="s">
        <v>7031</v>
      </c>
    </row>
    <row r="11736" spans="1:2" x14ac:dyDescent="0.25">
      <c r="A11736" t="s">
        <v>7032</v>
      </c>
    </row>
    <row r="11737" spans="1:2" x14ac:dyDescent="0.25">
      <c r="A11737" t="s">
        <v>7033</v>
      </c>
    </row>
    <row r="11738" spans="1:2" x14ac:dyDescent="0.25">
      <c r="A11738" t="s">
        <v>7034</v>
      </c>
    </row>
    <row r="11739" spans="1:2" x14ac:dyDescent="0.25">
      <c r="A11739" t="s">
        <v>7035</v>
      </c>
      <c r="B11739" t="s">
        <v>7036</v>
      </c>
    </row>
    <row r="11740" spans="1:2" x14ac:dyDescent="0.25">
      <c r="A11740" t="s">
        <v>7037</v>
      </c>
    </row>
    <row r="11741" spans="1:2" x14ac:dyDescent="0.25">
      <c r="A11741" t="s">
        <v>7038</v>
      </c>
    </row>
    <row r="11742" spans="1:2" x14ac:dyDescent="0.25">
      <c r="A11742" t="s">
        <v>7039</v>
      </c>
    </row>
    <row r="11743" spans="1:2" x14ac:dyDescent="0.25">
      <c r="A11743" t="s">
        <v>7040</v>
      </c>
    </row>
    <row r="11744" spans="1:2" x14ac:dyDescent="0.25">
      <c r="A11744" t="s">
        <v>7041</v>
      </c>
    </row>
    <row r="11745" spans="1:2" x14ac:dyDescent="0.25">
      <c r="A11745" t="s">
        <v>7042</v>
      </c>
    </row>
    <row r="11746" spans="1:2" x14ac:dyDescent="0.25">
      <c r="A11746" t="s">
        <v>7043</v>
      </c>
    </row>
    <row r="11747" spans="1:2" x14ac:dyDescent="0.25">
      <c r="A11747" t="s">
        <v>7044</v>
      </c>
    </row>
    <row r="11748" spans="1:2" x14ac:dyDescent="0.25">
      <c r="A11748" t="s">
        <v>7045</v>
      </c>
    </row>
    <row r="11749" spans="1:2" x14ac:dyDescent="0.25">
      <c r="A11749" t="s">
        <v>7046</v>
      </c>
    </row>
    <row r="11750" spans="1:2" x14ac:dyDescent="0.25">
      <c r="A11750" t="s">
        <v>7047</v>
      </c>
    </row>
    <row r="11751" spans="1:2" x14ac:dyDescent="0.25">
      <c r="A11751" t="s">
        <v>7048</v>
      </c>
    </row>
    <row r="11752" spans="1:2" x14ac:dyDescent="0.25">
      <c r="A11752" t="s">
        <v>7049</v>
      </c>
    </row>
    <row r="11753" spans="1:2" x14ac:dyDescent="0.25">
      <c r="A11753" t="s">
        <v>7050</v>
      </c>
    </row>
    <row r="11754" spans="1:2" x14ac:dyDescent="0.25">
      <c r="A11754" t="s">
        <v>7051</v>
      </c>
    </row>
    <row r="11756" spans="1:2" x14ac:dyDescent="0.25">
      <c r="A11756" t="s">
        <v>7052</v>
      </c>
      <c r="B11756" t="s">
        <v>7053</v>
      </c>
    </row>
    <row r="11758" spans="1:2" x14ac:dyDescent="0.25">
      <c r="A11758" t="s">
        <v>7054</v>
      </c>
    </row>
    <row r="11759" spans="1:2" x14ac:dyDescent="0.25">
      <c r="A11759" t="s">
        <v>7055</v>
      </c>
    </row>
    <row r="11760" spans="1:2" x14ac:dyDescent="0.25">
      <c r="A11760" t="s">
        <v>8860</v>
      </c>
    </row>
    <row r="11761" spans="1:1" x14ac:dyDescent="0.25">
      <c r="A11761" t="s">
        <v>2566</v>
      </c>
    </row>
    <row r="11762" spans="1:1" x14ac:dyDescent="0.25">
      <c r="A11762" t="s">
        <v>2567</v>
      </c>
    </row>
    <row r="11764" spans="1:1" x14ac:dyDescent="0.25">
      <c r="A11764" t="s">
        <v>2568</v>
      </c>
    </row>
    <row r="11766" spans="1:1" x14ac:dyDescent="0.25">
      <c r="A11766" t="s">
        <v>2569</v>
      </c>
    </row>
    <row r="11768" spans="1:1" x14ac:dyDescent="0.25">
      <c r="A11768" t="s">
        <v>8861</v>
      </c>
    </row>
    <row r="11770" spans="1:1" x14ac:dyDescent="0.25">
      <c r="A11770" t="s">
        <v>2571</v>
      </c>
    </row>
    <row r="11771" spans="1:1" x14ac:dyDescent="0.25">
      <c r="A11771" t="s">
        <v>8862</v>
      </c>
    </row>
    <row r="11772" spans="1:1" x14ac:dyDescent="0.25">
      <c r="A11772" t="s">
        <v>8863</v>
      </c>
    </row>
    <row r="11773" spans="1:1" x14ac:dyDescent="0.25">
      <c r="A11773" t="s">
        <v>8864</v>
      </c>
    </row>
    <row r="11774" spans="1:1" x14ac:dyDescent="0.25">
      <c r="A11774" t="s">
        <v>8865</v>
      </c>
    </row>
    <row r="11775" spans="1:1" x14ac:dyDescent="0.25">
      <c r="A11775" t="s">
        <v>8866</v>
      </c>
    </row>
    <row r="11776" spans="1:1" x14ac:dyDescent="0.25">
      <c r="A11776" t="s">
        <v>8867</v>
      </c>
    </row>
    <row r="11777" spans="1:1" x14ac:dyDescent="0.25">
      <c r="A11777" t="s">
        <v>8868</v>
      </c>
    </row>
    <row r="11778" spans="1:1" x14ac:dyDescent="0.25">
      <c r="A11778" t="s">
        <v>8869</v>
      </c>
    </row>
    <row r="11779" spans="1:1" x14ac:dyDescent="0.25">
      <c r="A11779" t="s">
        <v>8870</v>
      </c>
    </row>
    <row r="11780" spans="1:1" x14ac:dyDescent="0.25">
      <c r="A11780" t="s">
        <v>8871</v>
      </c>
    </row>
    <row r="11781" spans="1:1" x14ac:dyDescent="0.25">
      <c r="A11781" t="s">
        <v>8872</v>
      </c>
    </row>
    <row r="11782" spans="1:1" x14ac:dyDescent="0.25">
      <c r="A11782" t="s">
        <v>8873</v>
      </c>
    </row>
    <row r="11783" spans="1:1" x14ac:dyDescent="0.25">
      <c r="A11783" t="s">
        <v>8874</v>
      </c>
    </row>
    <row r="11784" spans="1:1" x14ac:dyDescent="0.25">
      <c r="A11784" t="s">
        <v>8875</v>
      </c>
    </row>
    <row r="11785" spans="1:1" x14ac:dyDescent="0.25">
      <c r="A11785" t="s">
        <v>8876</v>
      </c>
    </row>
    <row r="11786" spans="1:1" x14ac:dyDescent="0.25">
      <c r="A11786" t="s">
        <v>8877</v>
      </c>
    </row>
    <row r="11787" spans="1:1" x14ac:dyDescent="0.25">
      <c r="A11787" t="s">
        <v>8878</v>
      </c>
    </row>
    <row r="11788" spans="1:1" x14ac:dyDescent="0.25">
      <c r="A11788" t="s">
        <v>8879</v>
      </c>
    </row>
    <row r="11789" spans="1:1" x14ac:dyDescent="0.25">
      <c r="A11789" t="s">
        <v>8880</v>
      </c>
    </row>
    <row r="11790" spans="1:1" x14ac:dyDescent="0.25">
      <c r="A11790" t="s">
        <v>8881</v>
      </c>
    </row>
    <row r="11791" spans="1:1" x14ac:dyDescent="0.25">
      <c r="A11791" t="s">
        <v>2578</v>
      </c>
    </row>
    <row r="11792" spans="1:1" x14ac:dyDescent="0.25">
      <c r="A11792" t="s">
        <v>8882</v>
      </c>
    </row>
    <row r="11793" spans="1:1" x14ac:dyDescent="0.25">
      <c r="A11793" t="s">
        <v>8883</v>
      </c>
    </row>
    <row r="11794" spans="1:1" x14ac:dyDescent="0.25">
      <c r="A11794" t="s">
        <v>8884</v>
      </c>
    </row>
    <row r="11795" spans="1:1" x14ac:dyDescent="0.25">
      <c r="A11795" t="s">
        <v>8866</v>
      </c>
    </row>
    <row r="11796" spans="1:1" x14ac:dyDescent="0.25">
      <c r="A11796" t="s">
        <v>8867</v>
      </c>
    </row>
    <row r="11797" spans="1:1" x14ac:dyDescent="0.25">
      <c r="A11797" t="s">
        <v>8868</v>
      </c>
    </row>
    <row r="11798" spans="1:1" x14ac:dyDescent="0.25">
      <c r="A11798" t="s">
        <v>8869</v>
      </c>
    </row>
    <row r="11799" spans="1:1" x14ac:dyDescent="0.25">
      <c r="A11799" t="s">
        <v>2585</v>
      </c>
    </row>
    <row r="11800" spans="1:1" x14ac:dyDescent="0.25">
      <c r="A11800" t="s">
        <v>8885</v>
      </c>
    </row>
    <row r="11801" spans="1:1" x14ac:dyDescent="0.25">
      <c r="A11801" t="s">
        <v>8886</v>
      </c>
    </row>
    <row r="11802" spans="1:1" x14ac:dyDescent="0.25">
      <c r="A11802" t="s">
        <v>8887</v>
      </c>
    </row>
    <row r="11803" spans="1:1" x14ac:dyDescent="0.25">
      <c r="A11803" t="s">
        <v>8888</v>
      </c>
    </row>
    <row r="11804" spans="1:1" x14ac:dyDescent="0.25">
      <c r="A11804" t="s">
        <v>8889</v>
      </c>
    </row>
    <row r="11805" spans="1:1" x14ac:dyDescent="0.25">
      <c r="A11805" t="s">
        <v>8890</v>
      </c>
    </row>
    <row r="11806" spans="1:1" x14ac:dyDescent="0.25">
      <c r="A11806" t="s">
        <v>2591</v>
      </c>
    </row>
    <row r="11808" spans="1:1" x14ac:dyDescent="0.25">
      <c r="A11808" t="s">
        <v>2592</v>
      </c>
    </row>
    <row r="11810" spans="1:1" x14ac:dyDescent="0.25">
      <c r="A11810" t="s">
        <v>2593</v>
      </c>
    </row>
    <row r="11811" spans="1:1" x14ac:dyDescent="0.25">
      <c r="A11811" t="s">
        <v>2594</v>
      </c>
    </row>
    <row r="11812" spans="1:1" x14ac:dyDescent="0.25">
      <c r="A11812" t="s">
        <v>2595</v>
      </c>
    </row>
    <row r="11813" spans="1:1" x14ac:dyDescent="0.25">
      <c r="A11813" t="s">
        <v>2596</v>
      </c>
    </row>
    <row r="11814" spans="1:1" x14ac:dyDescent="0.25">
      <c r="A11814" t="s">
        <v>2597</v>
      </c>
    </row>
    <row r="11815" spans="1:1" x14ac:dyDescent="0.25">
      <c r="A11815" t="s">
        <v>2598</v>
      </c>
    </row>
    <row r="11816" spans="1:1" x14ac:dyDescent="0.25">
      <c r="A11816" t="s">
        <v>2599</v>
      </c>
    </row>
    <row r="11817" spans="1:1" x14ac:dyDescent="0.25">
      <c r="A11817" t="s">
        <v>2600</v>
      </c>
    </row>
    <row r="11819" spans="1:1" x14ac:dyDescent="0.25">
      <c r="A11819" t="s">
        <v>2601</v>
      </c>
    </row>
    <row r="11820" spans="1:1" x14ac:dyDescent="0.25">
      <c r="A11820" t="s">
        <v>2602</v>
      </c>
    </row>
    <row r="11821" spans="1:1" x14ac:dyDescent="0.25">
      <c r="A11821" t="s">
        <v>2603</v>
      </c>
    </row>
    <row r="11822" spans="1:1" x14ac:dyDescent="0.25">
      <c r="A11822" t="s">
        <v>2604</v>
      </c>
    </row>
    <row r="11823" spans="1:1" x14ac:dyDescent="0.25">
      <c r="A11823" t="s">
        <v>8891</v>
      </c>
    </row>
    <row r="11824" spans="1:1" x14ac:dyDescent="0.25">
      <c r="A11824" t="s">
        <v>8892</v>
      </c>
    </row>
    <row r="11826" spans="1:1" x14ac:dyDescent="0.25">
      <c r="A11826" t="s">
        <v>8893</v>
      </c>
    </row>
    <row r="11828" spans="1:1" x14ac:dyDescent="0.25">
      <c r="A11828" t="s">
        <v>8894</v>
      </c>
    </row>
    <row r="11830" spans="1:1" x14ac:dyDescent="0.25">
      <c r="A11830" t="s">
        <v>8895</v>
      </c>
    </row>
    <row r="11832" spans="1:1" x14ac:dyDescent="0.25">
      <c r="A11832" t="s">
        <v>8896</v>
      </c>
    </row>
    <row r="11834" spans="1:1" x14ac:dyDescent="0.25">
      <c r="A11834" t="s">
        <v>8897</v>
      </c>
    </row>
    <row r="11836" spans="1:1" x14ac:dyDescent="0.25">
      <c r="A11836" t="s">
        <v>8898</v>
      </c>
    </row>
    <row r="11837" spans="1:1" x14ac:dyDescent="0.25">
      <c r="A11837" t="s">
        <v>8899</v>
      </c>
    </row>
    <row r="11838" spans="1:1" x14ac:dyDescent="0.25">
      <c r="A11838" t="s">
        <v>8900</v>
      </c>
    </row>
    <row r="11839" spans="1:1" x14ac:dyDescent="0.25">
      <c r="A11839" t="s">
        <v>8901</v>
      </c>
    </row>
    <row r="11840" spans="1:1" x14ac:dyDescent="0.25">
      <c r="A11840" t="s">
        <v>8902</v>
      </c>
    </row>
    <row r="11841" spans="1:1" x14ac:dyDescent="0.25">
      <c r="A11841" t="s">
        <v>8903</v>
      </c>
    </row>
    <row r="11842" spans="1:1" x14ac:dyDescent="0.25">
      <c r="A11842" t="s">
        <v>8904</v>
      </c>
    </row>
    <row r="11843" spans="1:1" x14ac:dyDescent="0.25">
      <c r="A11843" t="s">
        <v>8905</v>
      </c>
    </row>
    <row r="11844" spans="1:1" x14ac:dyDescent="0.25">
      <c r="A11844" t="s">
        <v>8906</v>
      </c>
    </row>
    <row r="11845" spans="1:1" x14ac:dyDescent="0.25">
      <c r="A11845" t="s">
        <v>8907</v>
      </c>
    </row>
    <row r="11846" spans="1:1" x14ac:dyDescent="0.25">
      <c r="A11846" t="s">
        <v>8908</v>
      </c>
    </row>
    <row r="11847" spans="1:1" x14ac:dyDescent="0.25">
      <c r="A11847" t="s">
        <v>8909</v>
      </c>
    </row>
    <row r="11848" spans="1:1" x14ac:dyDescent="0.25">
      <c r="A11848" t="s">
        <v>8619</v>
      </c>
    </row>
    <row r="11849" spans="1:1" x14ac:dyDescent="0.25">
      <c r="A11849" t="s">
        <v>8910</v>
      </c>
    </row>
    <row r="11850" spans="1:1" x14ac:dyDescent="0.25">
      <c r="A11850" t="s">
        <v>8911</v>
      </c>
    </row>
    <row r="11851" spans="1:1" x14ac:dyDescent="0.25">
      <c r="A11851" t="s">
        <v>8912</v>
      </c>
    </row>
    <row r="11852" spans="1:1" x14ac:dyDescent="0.25">
      <c r="A11852" t="s">
        <v>8913</v>
      </c>
    </row>
    <row r="11853" spans="1:1" x14ac:dyDescent="0.25">
      <c r="A11853" t="s">
        <v>8914</v>
      </c>
    </row>
    <row r="11854" spans="1:1" x14ac:dyDescent="0.25">
      <c r="A11854" t="s">
        <v>8915</v>
      </c>
    </row>
    <row r="11855" spans="1:1" x14ac:dyDescent="0.25">
      <c r="A11855" t="s">
        <v>8916</v>
      </c>
    </row>
    <row r="11856" spans="1:1" x14ac:dyDescent="0.25">
      <c r="A11856" t="s">
        <v>8917</v>
      </c>
    </row>
    <row r="11857" spans="1:2" x14ac:dyDescent="0.25">
      <c r="A11857" t="s">
        <v>8918</v>
      </c>
    </row>
    <row r="11858" spans="1:2" x14ac:dyDescent="0.25">
      <c r="A11858" t="s">
        <v>8919</v>
      </c>
      <c r="B11858" t="s">
        <v>8920</v>
      </c>
    </row>
    <row r="11859" spans="1:2" x14ac:dyDescent="0.25">
      <c r="A11859" t="s">
        <v>8921</v>
      </c>
    </row>
    <row r="11860" spans="1:2" x14ac:dyDescent="0.25">
      <c r="A11860" t="s">
        <v>8922</v>
      </c>
    </row>
    <row r="11861" spans="1:2" x14ac:dyDescent="0.25">
      <c r="A11861" t="s">
        <v>8923</v>
      </c>
    </row>
    <row r="11862" spans="1:2" x14ac:dyDescent="0.25">
      <c r="A11862" t="s">
        <v>8924</v>
      </c>
    </row>
    <row r="11863" spans="1:2" x14ac:dyDescent="0.25">
      <c r="A11863" t="s">
        <v>8925</v>
      </c>
    </row>
    <row r="11864" spans="1:2" x14ac:dyDescent="0.25">
      <c r="A11864" t="s">
        <v>8926</v>
      </c>
    </row>
    <row r="11865" spans="1:2" x14ac:dyDescent="0.25">
      <c r="A11865" t="s">
        <v>8927</v>
      </c>
    </row>
    <row r="11866" spans="1:2" x14ac:dyDescent="0.25">
      <c r="A11866" t="s">
        <v>8928</v>
      </c>
    </row>
    <row r="11868" spans="1:2" x14ac:dyDescent="0.25">
      <c r="A11868" t="s">
        <v>8929</v>
      </c>
    </row>
    <row r="11869" spans="1:2" x14ac:dyDescent="0.25">
      <c r="A11869" t="s">
        <v>8930</v>
      </c>
    </row>
    <row r="11870" spans="1:2" x14ac:dyDescent="0.25">
      <c r="A11870" t="s">
        <v>8931</v>
      </c>
    </row>
    <row r="11871" spans="1:2" x14ac:dyDescent="0.25">
      <c r="A11871" t="s">
        <v>8932</v>
      </c>
    </row>
    <row r="11872" spans="1:2" x14ac:dyDescent="0.25">
      <c r="A11872" t="s">
        <v>8933</v>
      </c>
    </row>
    <row r="11874" spans="1:2" x14ac:dyDescent="0.25">
      <c r="A11874" t="s">
        <v>7008</v>
      </c>
    </row>
    <row r="11875" spans="1:2" x14ac:dyDescent="0.25">
      <c r="A11875" t="s">
        <v>7009</v>
      </c>
    </row>
    <row r="11876" spans="1:2" x14ac:dyDescent="0.25">
      <c r="A11876" t="s">
        <v>1991</v>
      </c>
    </row>
    <row r="11877" spans="1:2" x14ac:dyDescent="0.25">
      <c r="A11877" t="s">
        <v>1992</v>
      </c>
    </row>
    <row r="11878" spans="1:2" x14ac:dyDescent="0.25">
      <c r="A11878" t="s">
        <v>7010</v>
      </c>
    </row>
    <row r="11879" spans="1:2" x14ac:dyDescent="0.25">
      <c r="A11879" t="s">
        <v>7011</v>
      </c>
    </row>
    <row r="11880" spans="1:2" x14ac:dyDescent="0.25">
      <c r="A11880" t="s">
        <v>7012</v>
      </c>
    </row>
    <row r="11881" spans="1:2" x14ac:dyDescent="0.25">
      <c r="A11881" t="s">
        <v>1995</v>
      </c>
    </row>
    <row r="11882" spans="1:2" x14ac:dyDescent="0.25">
      <c r="A11882" t="s">
        <v>7013</v>
      </c>
    </row>
    <row r="11883" spans="1:2" x14ac:dyDescent="0.25">
      <c r="A11883" t="s">
        <v>7014</v>
      </c>
    </row>
    <row r="11884" spans="1:2" x14ac:dyDescent="0.25">
      <c r="A11884" t="s">
        <v>7015</v>
      </c>
    </row>
    <row r="11886" spans="1:2" x14ac:dyDescent="0.25">
      <c r="A11886" t="s">
        <v>7016</v>
      </c>
      <c r="B11886" t="s">
        <v>7017</v>
      </c>
    </row>
    <row r="11887" spans="1:2" x14ac:dyDescent="0.25">
      <c r="A11887" t="s">
        <v>7018</v>
      </c>
    </row>
    <row r="11888" spans="1:2" x14ac:dyDescent="0.25">
      <c r="A11888" t="s">
        <v>7019</v>
      </c>
    </row>
    <row r="11889" spans="1:1" x14ac:dyDescent="0.25">
      <c r="A11889" t="s">
        <v>7020</v>
      </c>
    </row>
    <row r="11890" spans="1:1" x14ac:dyDescent="0.25">
      <c r="A11890" t="s">
        <v>7021</v>
      </c>
    </row>
    <row r="11891" spans="1:1" x14ac:dyDescent="0.25">
      <c r="A11891" t="s">
        <v>7022</v>
      </c>
    </row>
    <row r="11892" spans="1:1" x14ac:dyDescent="0.25">
      <c r="A11892" t="s">
        <v>7023</v>
      </c>
    </row>
    <row r="11893" spans="1:1" x14ac:dyDescent="0.25">
      <c r="A11893" t="s">
        <v>7024</v>
      </c>
    </row>
    <row r="11894" spans="1:1" x14ac:dyDescent="0.25">
      <c r="A11894" t="s">
        <v>7025</v>
      </c>
    </row>
    <row r="11895" spans="1:1" x14ac:dyDescent="0.25">
      <c r="A11895" t="s">
        <v>7026</v>
      </c>
    </row>
    <row r="11896" spans="1:1" x14ac:dyDescent="0.25">
      <c r="A11896" t="s">
        <v>8934</v>
      </c>
    </row>
    <row r="11898" spans="1:1" x14ac:dyDescent="0.25">
      <c r="A11898" t="s">
        <v>7057</v>
      </c>
    </row>
    <row r="11899" spans="1:1" x14ac:dyDescent="0.25">
      <c r="A11899" t="s">
        <v>7058</v>
      </c>
    </row>
    <row r="11900" spans="1:1" x14ac:dyDescent="0.25">
      <c r="A11900" t="s">
        <v>7059</v>
      </c>
    </row>
    <row r="11901" spans="1:1" x14ac:dyDescent="0.25">
      <c r="A11901" t="s">
        <v>7060</v>
      </c>
    </row>
    <row r="11902" spans="1:1" x14ac:dyDescent="0.25">
      <c r="A11902" t="s">
        <v>7061</v>
      </c>
    </row>
    <row r="11904" spans="1:1" x14ac:dyDescent="0.25">
      <c r="A11904" t="s">
        <v>5206</v>
      </c>
    </row>
    <row r="11905" spans="1:1" x14ac:dyDescent="0.25">
      <c r="A11905" t="s">
        <v>7062</v>
      </c>
    </row>
    <row r="11906" spans="1:1" x14ac:dyDescent="0.25">
      <c r="A11906" t="s">
        <v>7063</v>
      </c>
    </row>
    <row r="11907" spans="1:1" x14ac:dyDescent="0.25">
      <c r="A11907" t="s">
        <v>7064</v>
      </c>
    </row>
    <row r="11908" spans="1:1" x14ac:dyDescent="0.25">
      <c r="A11908" t="s">
        <v>7065</v>
      </c>
    </row>
    <row r="11909" spans="1:1" x14ac:dyDescent="0.25">
      <c r="A11909" t="s">
        <v>7066</v>
      </c>
    </row>
    <row r="11910" spans="1:1" x14ac:dyDescent="0.25">
      <c r="A11910" t="s">
        <v>7067</v>
      </c>
    </row>
    <row r="11912" spans="1:1" x14ac:dyDescent="0.25">
      <c r="A11912" t="s">
        <v>7068</v>
      </c>
    </row>
    <row r="11913" spans="1:1" x14ac:dyDescent="0.25">
      <c r="A11913" t="s">
        <v>7069</v>
      </c>
    </row>
    <row r="11914" spans="1:1" x14ac:dyDescent="0.25">
      <c r="A11914" t="s">
        <v>7070</v>
      </c>
    </row>
    <row r="11915" spans="1:1" x14ac:dyDescent="0.25">
      <c r="A11915" t="s">
        <v>7071</v>
      </c>
    </row>
    <row r="11916" spans="1:1" x14ac:dyDescent="0.25">
      <c r="A11916" t="s">
        <v>7072</v>
      </c>
    </row>
    <row r="11917" spans="1:1" x14ac:dyDescent="0.25">
      <c r="A11917" t="s">
        <v>7073</v>
      </c>
    </row>
    <row r="11920" spans="1:1" x14ac:dyDescent="0.25">
      <c r="A11920" t="s">
        <v>7074</v>
      </c>
    </row>
    <row r="11922" spans="1:1" x14ac:dyDescent="0.25">
      <c r="A11922" t="s">
        <v>7075</v>
      </c>
    </row>
    <row r="11923" spans="1:1" x14ac:dyDescent="0.25">
      <c r="A11923" t="s">
        <v>7076</v>
      </c>
    </row>
    <row r="11924" spans="1:1" x14ac:dyDescent="0.25">
      <c r="A11924" t="s">
        <v>8935</v>
      </c>
    </row>
    <row r="11927" spans="1:1" x14ac:dyDescent="0.25">
      <c r="A11927" t="s">
        <v>8936</v>
      </c>
    </row>
    <row r="11929" spans="1:1" x14ac:dyDescent="0.25">
      <c r="A11929" t="s">
        <v>8937</v>
      </c>
    </row>
    <row r="11931" spans="1:1" x14ac:dyDescent="0.25">
      <c r="A11931" t="s">
        <v>2755</v>
      </c>
    </row>
    <row r="11934" spans="1:1" x14ac:dyDescent="0.25">
      <c r="A11934" t="s">
        <v>8938</v>
      </c>
    </row>
    <row r="11936" spans="1:1" x14ac:dyDescent="0.25">
      <c r="A11936" t="s">
        <v>8939</v>
      </c>
    </row>
    <row r="11938" spans="1:1" x14ac:dyDescent="0.25">
      <c r="A11938" t="s">
        <v>3270</v>
      </c>
    </row>
    <row r="11941" spans="1:1" x14ac:dyDescent="0.25">
      <c r="A11941" t="s">
        <v>8940</v>
      </c>
    </row>
    <row r="11942" spans="1:1" x14ac:dyDescent="0.25">
      <c r="A11942" t="s">
        <v>8941</v>
      </c>
    </row>
    <row r="11943" spans="1:1" x14ac:dyDescent="0.25">
      <c r="A11943" t="s">
        <v>8942</v>
      </c>
    </row>
    <row r="11944" spans="1:1" x14ac:dyDescent="0.25">
      <c r="A11944" t="s">
        <v>8943</v>
      </c>
    </row>
    <row r="11945" spans="1:1" x14ac:dyDescent="0.25">
      <c r="A11945" t="s">
        <v>8944</v>
      </c>
    </row>
    <row r="11946" spans="1:1" x14ac:dyDescent="0.25">
      <c r="A11946" t="s">
        <v>8945</v>
      </c>
    </row>
    <row r="11947" spans="1:1" x14ac:dyDescent="0.25">
      <c r="A11947" t="s">
        <v>8946</v>
      </c>
    </row>
    <row r="11948" spans="1:1" x14ac:dyDescent="0.25">
      <c r="A11948" t="s">
        <v>8947</v>
      </c>
    </row>
    <row r="11949" spans="1:1" x14ac:dyDescent="0.25">
      <c r="A11949" t="s">
        <v>8948</v>
      </c>
    </row>
    <row r="11950" spans="1:1" x14ac:dyDescent="0.25">
      <c r="A11950" t="s">
        <v>8949</v>
      </c>
    </row>
    <row r="11951" spans="1:1" x14ac:dyDescent="0.25">
      <c r="A11951" t="s">
        <v>8950</v>
      </c>
    </row>
    <row r="11952" spans="1:1" x14ac:dyDescent="0.25">
      <c r="A11952" t="s">
        <v>8951</v>
      </c>
    </row>
    <row r="11953" spans="1:1" x14ac:dyDescent="0.25">
      <c r="A11953" t="s">
        <v>8952</v>
      </c>
    </row>
    <row r="11954" spans="1:1" x14ac:dyDescent="0.25">
      <c r="A11954" t="s">
        <v>8953</v>
      </c>
    </row>
    <row r="11955" spans="1:1" x14ac:dyDescent="0.25">
      <c r="A11955" t="s">
        <v>8954</v>
      </c>
    </row>
    <row r="11956" spans="1:1" x14ac:dyDescent="0.25">
      <c r="A11956" t="s">
        <v>8955</v>
      </c>
    </row>
    <row r="11957" spans="1:1" x14ac:dyDescent="0.25">
      <c r="A11957" t="s">
        <v>8956</v>
      </c>
    </row>
    <row r="11958" spans="1:1" x14ac:dyDescent="0.25">
      <c r="A11958" t="s">
        <v>8957</v>
      </c>
    </row>
    <row r="11960" spans="1:1" x14ac:dyDescent="0.25">
      <c r="A11960" t="s">
        <v>8958</v>
      </c>
    </row>
    <row r="11962" spans="1:1" x14ac:dyDescent="0.25">
      <c r="A11962" t="s">
        <v>8959</v>
      </c>
    </row>
    <row r="11964" spans="1:1" x14ac:dyDescent="0.25">
      <c r="A11964" t="s">
        <v>8960</v>
      </c>
    </row>
    <row r="11966" spans="1:1" x14ac:dyDescent="0.25">
      <c r="A11966" t="s">
        <v>8961</v>
      </c>
    </row>
    <row r="11968" spans="1:1" x14ac:dyDescent="0.25">
      <c r="A11968" t="s">
        <v>8962</v>
      </c>
    </row>
    <row r="11970" spans="1:1" x14ac:dyDescent="0.25">
      <c r="A11970" t="s">
        <v>8963</v>
      </c>
    </row>
    <row r="11971" spans="1:1" x14ac:dyDescent="0.25">
      <c r="A11971" t="s">
        <v>8964</v>
      </c>
    </row>
    <row r="11972" spans="1:1" x14ac:dyDescent="0.25">
      <c r="A11972" t="s">
        <v>8965</v>
      </c>
    </row>
    <row r="11974" spans="1:1" x14ac:dyDescent="0.25">
      <c r="A11974" t="s">
        <v>8966</v>
      </c>
    </row>
    <row r="11975" spans="1:1" x14ac:dyDescent="0.25">
      <c r="A11975" t="s">
        <v>8967</v>
      </c>
    </row>
    <row r="11976" spans="1:1" x14ac:dyDescent="0.25">
      <c r="A11976" t="s">
        <v>8968</v>
      </c>
    </row>
    <row r="11977" spans="1:1" x14ac:dyDescent="0.25">
      <c r="A11977" t="s">
        <v>8969</v>
      </c>
    </row>
    <row r="11978" spans="1:1" x14ac:dyDescent="0.25">
      <c r="A11978" t="s">
        <v>8970</v>
      </c>
    </row>
    <row r="11979" spans="1:1" x14ac:dyDescent="0.25">
      <c r="A11979" t="s">
        <v>8971</v>
      </c>
    </row>
    <row r="11980" spans="1:1" x14ac:dyDescent="0.25">
      <c r="A11980" t="s">
        <v>8972</v>
      </c>
    </row>
    <row r="11981" spans="1:1" x14ac:dyDescent="0.25">
      <c r="A11981" t="s">
        <v>8973</v>
      </c>
    </row>
    <row r="11982" spans="1:1" x14ac:dyDescent="0.25">
      <c r="A11982" t="s">
        <v>8974</v>
      </c>
    </row>
    <row r="11983" spans="1:1" x14ac:dyDescent="0.25">
      <c r="A11983" t="s">
        <v>8975</v>
      </c>
    </row>
    <row r="11984" spans="1:1" x14ac:dyDescent="0.25">
      <c r="A11984" t="s">
        <v>8976</v>
      </c>
    </row>
    <row r="11985" spans="1:1" x14ac:dyDescent="0.25">
      <c r="A11985" t="s">
        <v>8977</v>
      </c>
    </row>
    <row r="11986" spans="1:1" x14ac:dyDescent="0.25">
      <c r="A11986" t="s">
        <v>8978</v>
      </c>
    </row>
    <row r="11987" spans="1:1" x14ac:dyDescent="0.25">
      <c r="A11987" t="s">
        <v>8979</v>
      </c>
    </row>
    <row r="11988" spans="1:1" x14ac:dyDescent="0.25">
      <c r="A11988" t="s">
        <v>8980</v>
      </c>
    </row>
    <row r="11989" spans="1:1" x14ac:dyDescent="0.25">
      <c r="A11989" t="s">
        <v>8981</v>
      </c>
    </row>
    <row r="11990" spans="1:1" x14ac:dyDescent="0.25">
      <c r="A11990" t="s">
        <v>8982</v>
      </c>
    </row>
    <row r="11991" spans="1:1" x14ac:dyDescent="0.25">
      <c r="A11991" t="s">
        <v>8983</v>
      </c>
    </row>
    <row r="11992" spans="1:1" x14ac:dyDescent="0.25">
      <c r="A11992" t="s">
        <v>8984</v>
      </c>
    </row>
    <row r="11993" spans="1:1" x14ac:dyDescent="0.25">
      <c r="A11993" t="s">
        <v>8985</v>
      </c>
    </row>
    <row r="11994" spans="1:1" x14ac:dyDescent="0.25">
      <c r="A11994" t="s">
        <v>8986</v>
      </c>
    </row>
    <row r="11995" spans="1:1" x14ac:dyDescent="0.25">
      <c r="A11995" t="s">
        <v>8987</v>
      </c>
    </row>
    <row r="11997" spans="1:1" x14ac:dyDescent="0.25">
      <c r="A11997" t="s">
        <v>3357</v>
      </c>
    </row>
    <row r="11999" spans="1:1" x14ac:dyDescent="0.25">
      <c r="A11999" t="s">
        <v>3358</v>
      </c>
    </row>
    <row r="12001" spans="1:1" x14ac:dyDescent="0.25">
      <c r="A12001" t="s">
        <v>3359</v>
      </c>
    </row>
    <row r="12003" spans="1:1" x14ac:dyDescent="0.25">
      <c r="A12003" t="s">
        <v>3360</v>
      </c>
    </row>
    <row r="12005" spans="1:1" x14ac:dyDescent="0.25">
      <c r="A12005" t="s">
        <v>3361</v>
      </c>
    </row>
    <row r="12007" spans="1:1" x14ac:dyDescent="0.25">
      <c r="A12007" t="s">
        <v>3362</v>
      </c>
    </row>
    <row r="12008" spans="1:1" x14ac:dyDescent="0.25">
      <c r="A12008" t="s">
        <v>3363</v>
      </c>
    </row>
    <row r="12009" spans="1:1" x14ac:dyDescent="0.25">
      <c r="A12009" t="s">
        <v>8988</v>
      </c>
    </row>
    <row r="12010" spans="1:1" x14ac:dyDescent="0.25">
      <c r="A12010" t="s">
        <v>3364</v>
      </c>
    </row>
    <row r="12011" spans="1:1" x14ac:dyDescent="0.25">
      <c r="A12011" t="s">
        <v>3365</v>
      </c>
    </row>
    <row r="12012" spans="1:1" x14ac:dyDescent="0.25">
      <c r="A12012" t="s">
        <v>3366</v>
      </c>
    </row>
    <row r="12013" spans="1:1" x14ac:dyDescent="0.25">
      <c r="A12013" t="s">
        <v>3367</v>
      </c>
    </row>
    <row r="12014" spans="1:1" x14ac:dyDescent="0.25">
      <c r="A12014" t="s">
        <v>3368</v>
      </c>
    </row>
    <row r="12015" spans="1:1" x14ac:dyDescent="0.25">
      <c r="A12015" t="s">
        <v>3369</v>
      </c>
    </row>
    <row r="12016" spans="1:1" x14ac:dyDescent="0.25">
      <c r="A12016" t="s">
        <v>3370</v>
      </c>
    </row>
    <row r="12018" spans="1:1" x14ac:dyDescent="0.25">
      <c r="A12018" t="s">
        <v>3371</v>
      </c>
    </row>
    <row r="12020" spans="1:1" x14ac:dyDescent="0.25">
      <c r="A12020" t="s">
        <v>3372</v>
      </c>
    </row>
    <row r="12022" spans="1:1" x14ac:dyDescent="0.25">
      <c r="A12022" t="s">
        <v>3373</v>
      </c>
    </row>
    <row r="12023" spans="1:1" x14ac:dyDescent="0.25">
      <c r="A12023" t="s">
        <v>3374</v>
      </c>
    </row>
    <row r="12024" spans="1:1" x14ac:dyDescent="0.25">
      <c r="A12024" t="s">
        <v>8989</v>
      </c>
    </row>
    <row r="12025" spans="1:1" x14ac:dyDescent="0.25">
      <c r="A12025" t="s">
        <v>3376</v>
      </c>
    </row>
    <row r="12026" spans="1:1" x14ac:dyDescent="0.25">
      <c r="A12026" t="s">
        <v>3377</v>
      </c>
    </row>
    <row r="12027" spans="1:1" x14ac:dyDescent="0.25">
      <c r="A12027" t="s">
        <v>3378</v>
      </c>
    </row>
    <row r="12028" spans="1:1" x14ac:dyDescent="0.25">
      <c r="A12028" t="s">
        <v>8990</v>
      </c>
    </row>
    <row r="12029" spans="1:1" x14ac:dyDescent="0.25">
      <c r="A12029" t="s">
        <v>3379</v>
      </c>
    </row>
    <row r="12030" spans="1:1" x14ac:dyDescent="0.25">
      <c r="A12030" t="s">
        <v>3380</v>
      </c>
    </row>
    <row r="12031" spans="1:1" x14ac:dyDescent="0.25">
      <c r="A12031" t="s">
        <v>3381</v>
      </c>
    </row>
    <row r="12032" spans="1:1" x14ac:dyDescent="0.25">
      <c r="A12032" t="s">
        <v>3382</v>
      </c>
    </row>
    <row r="12033" spans="1:1" x14ac:dyDescent="0.25">
      <c r="A12033" t="s">
        <v>3383</v>
      </c>
    </row>
    <row r="12034" spans="1:1" x14ac:dyDescent="0.25">
      <c r="A12034" t="s">
        <v>3384</v>
      </c>
    </row>
    <row r="12035" spans="1:1" x14ac:dyDescent="0.25">
      <c r="A12035" t="s">
        <v>3385</v>
      </c>
    </row>
    <row r="12036" spans="1:1" x14ac:dyDescent="0.25">
      <c r="A12036" t="s">
        <v>8991</v>
      </c>
    </row>
    <row r="12037" spans="1:1" x14ac:dyDescent="0.25">
      <c r="A12037" t="s">
        <v>8992</v>
      </c>
    </row>
    <row r="12040" spans="1:1" x14ac:dyDescent="0.25">
      <c r="A12040" t="s">
        <v>8993</v>
      </c>
    </row>
    <row r="12042" spans="1:1" x14ac:dyDescent="0.25">
      <c r="A12042" t="s">
        <v>8994</v>
      </c>
    </row>
    <row r="12044" spans="1:1" x14ac:dyDescent="0.25">
      <c r="A12044" t="s">
        <v>8995</v>
      </c>
    </row>
    <row r="12046" spans="1:1" x14ac:dyDescent="0.25">
      <c r="A12046" t="s">
        <v>8996</v>
      </c>
    </row>
    <row r="12048" spans="1:1" x14ac:dyDescent="0.25">
      <c r="A12048" t="s">
        <v>2233</v>
      </c>
    </row>
    <row r="12049" spans="1:1" x14ac:dyDescent="0.25">
      <c r="A12049" t="s">
        <v>8997</v>
      </c>
    </row>
    <row r="12050" spans="1:1" x14ac:dyDescent="0.25">
      <c r="A12050" t="s">
        <v>8998</v>
      </c>
    </row>
    <row r="12051" spans="1:1" x14ac:dyDescent="0.25">
      <c r="A12051" t="s">
        <v>8999</v>
      </c>
    </row>
    <row r="12052" spans="1:1" x14ac:dyDescent="0.25">
      <c r="A12052" t="s">
        <v>2238</v>
      </c>
    </row>
    <row r="12053" spans="1:1" x14ac:dyDescent="0.25">
      <c r="A12053" t="s">
        <v>9000</v>
      </c>
    </row>
    <row r="12054" spans="1:1" x14ac:dyDescent="0.25">
      <c r="A12054" t="s">
        <v>9001</v>
      </c>
    </row>
    <row r="12055" spans="1:1" x14ac:dyDescent="0.25">
      <c r="A12055" t="s">
        <v>9002</v>
      </c>
    </row>
    <row r="12056" spans="1:1" x14ac:dyDescent="0.25">
      <c r="A12056" t="s">
        <v>9003</v>
      </c>
    </row>
    <row r="12057" spans="1:1" x14ac:dyDescent="0.25">
      <c r="A12057" t="s">
        <v>9004</v>
      </c>
    </row>
    <row r="12058" spans="1:1" x14ac:dyDescent="0.25">
      <c r="A12058" t="s">
        <v>9005</v>
      </c>
    </row>
    <row r="12059" spans="1:1" x14ac:dyDescent="0.25">
      <c r="A12059" t="s">
        <v>9006</v>
      </c>
    </row>
    <row r="12060" spans="1:1" x14ac:dyDescent="0.25">
      <c r="A12060" t="s">
        <v>9007</v>
      </c>
    </row>
    <row r="12061" spans="1:1" x14ac:dyDescent="0.25">
      <c r="A12061" t="s">
        <v>9008</v>
      </c>
    </row>
    <row r="12062" spans="1:1" x14ac:dyDescent="0.25">
      <c r="A12062" t="s">
        <v>2245</v>
      </c>
    </row>
    <row r="12064" spans="1:1" x14ac:dyDescent="0.25">
      <c r="A12064" t="s">
        <v>5206</v>
      </c>
    </row>
    <row r="12065" spans="1:1" x14ac:dyDescent="0.25">
      <c r="A12065" t="s">
        <v>9009</v>
      </c>
    </row>
    <row r="12066" spans="1:1" x14ac:dyDescent="0.25">
      <c r="A12066" t="s">
        <v>9010</v>
      </c>
    </row>
    <row r="12067" spans="1:1" x14ac:dyDescent="0.25">
      <c r="A12067" t="s">
        <v>9011</v>
      </c>
    </row>
    <row r="12068" spans="1:1" x14ac:dyDescent="0.25">
      <c r="A12068" t="s">
        <v>9012</v>
      </c>
    </row>
    <row r="12069" spans="1:1" x14ac:dyDescent="0.25">
      <c r="A12069" t="s">
        <v>9013</v>
      </c>
    </row>
    <row r="12070" spans="1:1" x14ac:dyDescent="0.25">
      <c r="A12070" t="s">
        <v>9014</v>
      </c>
    </row>
    <row r="12071" spans="1:1" x14ac:dyDescent="0.25">
      <c r="A12071" t="s">
        <v>9015</v>
      </c>
    </row>
    <row r="12072" spans="1:1" x14ac:dyDescent="0.25">
      <c r="A12072" t="s">
        <v>9016</v>
      </c>
    </row>
    <row r="12073" spans="1:1" x14ac:dyDescent="0.25">
      <c r="A12073" t="s">
        <v>9017</v>
      </c>
    </row>
    <row r="12074" spans="1:1" x14ac:dyDescent="0.25">
      <c r="A12074" t="s">
        <v>9018</v>
      </c>
    </row>
    <row r="12075" spans="1:1" x14ac:dyDescent="0.25">
      <c r="A12075" t="s">
        <v>9019</v>
      </c>
    </row>
    <row r="12076" spans="1:1" x14ac:dyDescent="0.25">
      <c r="A12076" t="s">
        <v>5771</v>
      </c>
    </row>
    <row r="12077" spans="1:1" x14ac:dyDescent="0.25">
      <c r="A12077" t="s">
        <v>9020</v>
      </c>
    </row>
    <row r="12078" spans="1:1" x14ac:dyDescent="0.25">
      <c r="A12078" t="s">
        <v>9021</v>
      </c>
    </row>
    <row r="12079" spans="1:1" x14ac:dyDescent="0.25">
      <c r="A12079" t="s">
        <v>9022</v>
      </c>
    </row>
    <row r="12080" spans="1:1" x14ac:dyDescent="0.25">
      <c r="A12080" t="s">
        <v>9023</v>
      </c>
    </row>
    <row r="12081" spans="1:1" x14ac:dyDescent="0.25">
      <c r="A12081" t="s">
        <v>9024</v>
      </c>
    </row>
    <row r="12082" spans="1:1" x14ac:dyDescent="0.25">
      <c r="A12082" t="s">
        <v>2261</v>
      </c>
    </row>
    <row r="12083" spans="1:1" x14ac:dyDescent="0.25">
      <c r="A12083" t="s">
        <v>2262</v>
      </c>
    </row>
    <row r="12084" spans="1:1" x14ac:dyDescent="0.25">
      <c r="A12084" t="s">
        <v>2263</v>
      </c>
    </row>
    <row r="12085" spans="1:1" x14ac:dyDescent="0.25">
      <c r="A12085" t="s">
        <v>2264</v>
      </c>
    </row>
    <row r="12086" spans="1:1" x14ac:dyDescent="0.25">
      <c r="A12086" t="s">
        <v>2265</v>
      </c>
    </row>
    <row r="12087" spans="1:1" x14ac:dyDescent="0.25">
      <c r="A12087" t="s">
        <v>2266</v>
      </c>
    </row>
    <row r="12088" spans="1:1" x14ac:dyDescent="0.25">
      <c r="A12088" t="s">
        <v>2267</v>
      </c>
    </row>
    <row r="12090" spans="1:1" x14ac:dyDescent="0.25">
      <c r="A12090" t="s">
        <v>2268</v>
      </c>
    </row>
    <row r="12092" spans="1:1" x14ac:dyDescent="0.25">
      <c r="A12092" t="s">
        <v>2269</v>
      </c>
    </row>
    <row r="12094" spans="1:1" x14ac:dyDescent="0.25">
      <c r="A12094" t="s">
        <v>2270</v>
      </c>
    </row>
    <row r="12096" spans="1:1" x14ac:dyDescent="0.25">
      <c r="A12096" t="s">
        <v>2271</v>
      </c>
    </row>
    <row r="12099" spans="1:1" x14ac:dyDescent="0.25">
      <c r="A12099" t="s">
        <v>821</v>
      </c>
    </row>
    <row r="12101" spans="1:1" x14ac:dyDescent="0.25">
      <c r="A12101" t="s">
        <v>2272</v>
      </c>
    </row>
    <row r="12104" spans="1:1" x14ac:dyDescent="0.25">
      <c r="A12104" t="s">
        <v>2273</v>
      </c>
    </row>
    <row r="12106" spans="1:1" x14ac:dyDescent="0.25">
      <c r="A12106" t="s">
        <v>2274</v>
      </c>
    </row>
    <row r="12109" spans="1:1" x14ac:dyDescent="0.25">
      <c r="A12109" t="s">
        <v>2275</v>
      </c>
    </row>
    <row r="12111" spans="1:1" x14ac:dyDescent="0.25">
      <c r="A12111" t="s">
        <v>2276</v>
      </c>
    </row>
    <row r="12114" spans="1:1" x14ac:dyDescent="0.25">
      <c r="A12114" t="s">
        <v>2277</v>
      </c>
    </row>
    <row r="12115" spans="1:1" x14ac:dyDescent="0.25">
      <c r="A12115" t="s">
        <v>9025</v>
      </c>
    </row>
    <row r="12116" spans="1:1" x14ac:dyDescent="0.25">
      <c r="A12116" t="s">
        <v>9026</v>
      </c>
    </row>
    <row r="12118" spans="1:1" x14ac:dyDescent="0.25">
      <c r="A12118" t="s">
        <v>9027</v>
      </c>
    </row>
    <row r="12120" spans="1:1" x14ac:dyDescent="0.25">
      <c r="A12120" t="s">
        <v>2205</v>
      </c>
    </row>
    <row r="12121" spans="1:1" x14ac:dyDescent="0.25">
      <c r="A12121" t="s">
        <v>9028</v>
      </c>
    </row>
    <row r="12122" spans="1:1" x14ac:dyDescent="0.25">
      <c r="A12122" t="s">
        <v>9029</v>
      </c>
    </row>
    <row r="12123" spans="1:1" x14ac:dyDescent="0.25">
      <c r="A12123" t="s">
        <v>9030</v>
      </c>
    </row>
    <row r="12124" spans="1:1" x14ac:dyDescent="0.25">
      <c r="A12124" t="s">
        <v>9031</v>
      </c>
    </row>
    <row r="12125" spans="1:1" x14ac:dyDescent="0.25">
      <c r="A12125" t="s">
        <v>9032</v>
      </c>
    </row>
    <row r="12126" spans="1:1" x14ac:dyDescent="0.25">
      <c r="A12126" t="s">
        <v>9033</v>
      </c>
    </row>
    <row r="12127" spans="1:1" x14ac:dyDescent="0.25">
      <c r="A12127" t="s">
        <v>2211</v>
      </c>
    </row>
    <row r="12128" spans="1:1" x14ac:dyDescent="0.25">
      <c r="A12128" t="s">
        <v>9034</v>
      </c>
    </row>
    <row r="12129" spans="1:1" x14ac:dyDescent="0.25">
      <c r="A12129" t="s">
        <v>9035</v>
      </c>
    </row>
    <row r="12130" spans="1:1" x14ac:dyDescent="0.25">
      <c r="A12130" t="s">
        <v>9036</v>
      </c>
    </row>
    <row r="12131" spans="1:1" x14ac:dyDescent="0.25">
      <c r="A12131" t="s">
        <v>3854</v>
      </c>
    </row>
    <row r="12132" spans="1:1" x14ac:dyDescent="0.25">
      <c r="A12132" t="s">
        <v>9037</v>
      </c>
    </row>
    <row r="12133" spans="1:1" x14ac:dyDescent="0.25">
      <c r="A12133" t="s">
        <v>9038</v>
      </c>
    </row>
    <row r="12134" spans="1:1" x14ac:dyDescent="0.25">
      <c r="A12134" t="s">
        <v>9039</v>
      </c>
    </row>
    <row r="12135" spans="1:1" x14ac:dyDescent="0.25">
      <c r="A12135" t="s">
        <v>9040</v>
      </c>
    </row>
    <row r="12136" spans="1:1" x14ac:dyDescent="0.25">
      <c r="A12136" t="s">
        <v>9041</v>
      </c>
    </row>
    <row r="12138" spans="1:1" x14ac:dyDescent="0.25">
      <c r="A12138" t="s">
        <v>2086</v>
      </c>
    </row>
    <row r="12139" spans="1:1" x14ac:dyDescent="0.25">
      <c r="A12139" t="s">
        <v>9042</v>
      </c>
    </row>
    <row r="12140" spans="1:1" x14ac:dyDescent="0.25">
      <c r="A12140" t="s">
        <v>9043</v>
      </c>
    </row>
    <row r="12141" spans="1:1" x14ac:dyDescent="0.25">
      <c r="A12141" t="s">
        <v>9044</v>
      </c>
    </row>
    <row r="12143" spans="1:1" x14ac:dyDescent="0.25">
      <c r="A12143" t="s">
        <v>7078</v>
      </c>
    </row>
    <row r="12145" spans="1:1" x14ac:dyDescent="0.25">
      <c r="A12145" t="s">
        <v>2665</v>
      </c>
    </row>
    <row r="12147" spans="1:1" x14ac:dyDescent="0.25">
      <c r="A12147" t="s">
        <v>7079</v>
      </c>
    </row>
    <row r="12149" spans="1:1" x14ac:dyDescent="0.25">
      <c r="A12149" t="s">
        <v>7080</v>
      </c>
    </row>
    <row r="12152" spans="1:1" x14ac:dyDescent="0.25">
      <c r="A12152" t="s">
        <v>2668</v>
      </c>
    </row>
    <row r="12154" spans="1:1" x14ac:dyDescent="0.25">
      <c r="A12154" t="s">
        <v>7081</v>
      </c>
    </row>
    <row r="12156" spans="1:1" x14ac:dyDescent="0.25">
      <c r="A12156" t="s">
        <v>7082</v>
      </c>
    </row>
    <row r="12158" spans="1:1" x14ac:dyDescent="0.25">
      <c r="A12158" t="s">
        <v>7083</v>
      </c>
    </row>
    <row r="12160" spans="1:1" x14ac:dyDescent="0.25">
      <c r="A12160" t="s">
        <v>7084</v>
      </c>
    </row>
    <row r="12162" spans="1:1" x14ac:dyDescent="0.25">
      <c r="A12162" t="s">
        <v>7085</v>
      </c>
    </row>
    <row r="12164" spans="1:1" x14ac:dyDescent="0.25">
      <c r="A12164" t="s">
        <v>7086</v>
      </c>
    </row>
    <row r="12167" spans="1:1" x14ac:dyDescent="0.25">
      <c r="A12167" t="s">
        <v>7087</v>
      </c>
    </row>
    <row r="12169" spans="1:1" x14ac:dyDescent="0.25">
      <c r="A12169" t="s">
        <v>7088</v>
      </c>
    </row>
    <row r="12171" spans="1:1" x14ac:dyDescent="0.25">
      <c r="A12171" t="s">
        <v>7089</v>
      </c>
    </row>
    <row r="12174" spans="1:1" x14ac:dyDescent="0.25">
      <c r="A12174" t="s">
        <v>7090</v>
      </c>
    </row>
    <row r="12176" spans="1:1" x14ac:dyDescent="0.25">
      <c r="A12176" t="s">
        <v>7091</v>
      </c>
    </row>
    <row r="12178" spans="1:3" x14ac:dyDescent="0.25">
      <c r="A12178" t="s">
        <v>7092</v>
      </c>
    </row>
    <row r="12180" spans="1:3" x14ac:dyDescent="0.25">
      <c r="A12180" t="s">
        <v>7093</v>
      </c>
    </row>
    <row r="12183" spans="1:3" x14ac:dyDescent="0.25">
      <c r="A12183" t="s">
        <v>2687</v>
      </c>
    </row>
    <row r="12185" spans="1:3" x14ac:dyDescent="0.25">
      <c r="A12185" t="s">
        <v>7094</v>
      </c>
      <c r="B12185" t="s">
        <v>7095</v>
      </c>
    </row>
    <row r="12187" spans="1:3" x14ac:dyDescent="0.25">
      <c r="A12187" t="s">
        <v>7096</v>
      </c>
      <c r="B12187" t="s">
        <v>7097</v>
      </c>
      <c r="C12187" t="s">
        <v>7098</v>
      </c>
    </row>
    <row r="12189" spans="1:3" x14ac:dyDescent="0.25">
      <c r="A12189" t="s">
        <v>7099</v>
      </c>
    </row>
    <row r="12191" spans="1:3" x14ac:dyDescent="0.25">
      <c r="A12191" t="s">
        <v>7100</v>
      </c>
    </row>
    <row r="12193" spans="1:1" x14ac:dyDescent="0.25">
      <c r="A12193" t="s">
        <v>2696</v>
      </c>
    </row>
    <row r="12195" spans="1:1" x14ac:dyDescent="0.25">
      <c r="A12195" t="s">
        <v>2697</v>
      </c>
    </row>
    <row r="12197" spans="1:1" x14ac:dyDescent="0.25">
      <c r="A12197" t="s">
        <v>2698</v>
      </c>
    </row>
    <row r="12199" spans="1:1" x14ac:dyDescent="0.25">
      <c r="A12199" t="s">
        <v>2699</v>
      </c>
    </row>
    <row r="12201" spans="1:1" x14ac:dyDescent="0.25">
      <c r="A12201" t="s">
        <v>2700</v>
      </c>
    </row>
    <row r="12203" spans="1:1" x14ac:dyDescent="0.25">
      <c r="A12203" t="s">
        <v>2701</v>
      </c>
    </row>
    <row r="12205" spans="1:1" x14ac:dyDescent="0.25">
      <c r="A12205" t="s">
        <v>2702</v>
      </c>
    </row>
    <row r="12207" spans="1:1" x14ac:dyDescent="0.25">
      <c r="A12207" t="s">
        <v>2703</v>
      </c>
    </row>
    <row r="12208" spans="1:1" x14ac:dyDescent="0.25">
      <c r="A12208" t="s">
        <v>2704</v>
      </c>
    </row>
    <row r="12209" spans="1:2" x14ac:dyDescent="0.25">
      <c r="A12209" t="s">
        <v>2705</v>
      </c>
    </row>
    <row r="12210" spans="1:2" x14ac:dyDescent="0.25">
      <c r="A12210" t="s">
        <v>2706</v>
      </c>
    </row>
    <row r="12211" spans="1:2" x14ac:dyDescent="0.25">
      <c r="A12211" t="s">
        <v>7101</v>
      </c>
    </row>
    <row r="12212" spans="1:2" x14ac:dyDescent="0.25">
      <c r="A12212" t="s">
        <v>7102</v>
      </c>
    </row>
    <row r="12213" spans="1:2" x14ac:dyDescent="0.25">
      <c r="A12213" t="s">
        <v>7103</v>
      </c>
    </row>
    <row r="12214" spans="1:2" x14ac:dyDescent="0.25">
      <c r="A12214" t="s">
        <v>7104</v>
      </c>
    </row>
    <row r="12215" spans="1:2" x14ac:dyDescent="0.25">
      <c r="A12215" t="s">
        <v>9045</v>
      </c>
    </row>
    <row r="12218" spans="1:2" x14ac:dyDescent="0.25">
      <c r="A12218" t="s">
        <v>9046</v>
      </c>
    </row>
    <row r="12220" spans="1:2" x14ac:dyDescent="0.25">
      <c r="A12220" t="s">
        <v>3270</v>
      </c>
    </row>
    <row r="12221" spans="1:2" x14ac:dyDescent="0.25">
      <c r="A12221" t="s">
        <v>9047</v>
      </c>
    </row>
    <row r="12222" spans="1:2" x14ac:dyDescent="0.25">
      <c r="A12222" t="s">
        <v>9048</v>
      </c>
      <c r="B12222" t="s">
        <v>9049</v>
      </c>
    </row>
    <row r="12223" spans="1:2" x14ac:dyDescent="0.25">
      <c r="A12223" t="s">
        <v>9050</v>
      </c>
    </row>
    <row r="12224" spans="1:2" x14ac:dyDescent="0.25">
      <c r="A12224" t="s">
        <v>9051</v>
      </c>
    </row>
    <row r="12225" spans="1:2" x14ac:dyDescent="0.25">
      <c r="A12225" t="s">
        <v>9052</v>
      </c>
    </row>
    <row r="12226" spans="1:2" x14ac:dyDescent="0.25">
      <c r="A12226" t="s">
        <v>9053</v>
      </c>
    </row>
    <row r="12227" spans="1:2" x14ac:dyDescent="0.25">
      <c r="A12227" t="s">
        <v>9054</v>
      </c>
    </row>
    <row r="12228" spans="1:2" x14ac:dyDescent="0.25">
      <c r="A12228" t="s">
        <v>9055</v>
      </c>
    </row>
    <row r="12229" spans="1:2" x14ac:dyDescent="0.25">
      <c r="A12229" t="s">
        <v>9056</v>
      </c>
      <c r="B12229" t="s">
        <v>9057</v>
      </c>
    </row>
    <row r="12230" spans="1:2" x14ac:dyDescent="0.25">
      <c r="A12230" t="s">
        <v>9058</v>
      </c>
    </row>
    <row r="12231" spans="1:2" x14ac:dyDescent="0.25">
      <c r="A12231" t="s">
        <v>9059</v>
      </c>
    </row>
    <row r="12233" spans="1:2" x14ac:dyDescent="0.25">
      <c r="A12233" t="s">
        <v>9060</v>
      </c>
    </row>
    <row r="12235" spans="1:2" x14ac:dyDescent="0.25">
      <c r="A12235" t="s">
        <v>2767</v>
      </c>
    </row>
    <row r="12238" spans="1:2" x14ac:dyDescent="0.25">
      <c r="A12238" t="s">
        <v>6310</v>
      </c>
    </row>
    <row r="12240" spans="1:2" x14ac:dyDescent="0.25">
      <c r="A12240" t="s">
        <v>6311</v>
      </c>
    </row>
    <row r="12242" spans="1:1" x14ac:dyDescent="0.25">
      <c r="A12242" t="s">
        <v>6312</v>
      </c>
    </row>
    <row r="12244" spans="1:1" x14ac:dyDescent="0.25">
      <c r="A12244" t="s">
        <v>6313</v>
      </c>
    </row>
    <row r="12245" spans="1:1" x14ac:dyDescent="0.25">
      <c r="A12245" t="s">
        <v>6314</v>
      </c>
    </row>
    <row r="12246" spans="1:1" x14ac:dyDescent="0.25">
      <c r="A12246" t="s">
        <v>9061</v>
      </c>
    </row>
    <row r="12247" spans="1:1" x14ac:dyDescent="0.25">
      <c r="A12247" t="s">
        <v>6316</v>
      </c>
    </row>
    <row r="12248" spans="1:1" x14ac:dyDescent="0.25">
      <c r="A12248" t="s">
        <v>6317</v>
      </c>
    </row>
    <row r="12249" spans="1:1" x14ac:dyDescent="0.25">
      <c r="A12249" t="s">
        <v>6318</v>
      </c>
    </row>
    <row r="12250" spans="1:1" x14ac:dyDescent="0.25">
      <c r="A12250" t="s">
        <v>9062</v>
      </c>
    </row>
    <row r="12251" spans="1:1" x14ac:dyDescent="0.25">
      <c r="A12251" t="s">
        <v>9063</v>
      </c>
    </row>
    <row r="12253" spans="1:1" x14ac:dyDescent="0.25">
      <c r="A12253" t="s">
        <v>9064</v>
      </c>
    </row>
    <row r="12255" spans="1:1" x14ac:dyDescent="0.25">
      <c r="A12255" t="s">
        <v>9065</v>
      </c>
    </row>
    <row r="12257" spans="1:1" x14ac:dyDescent="0.25">
      <c r="A12257" t="s">
        <v>9066</v>
      </c>
    </row>
    <row r="12259" spans="1:1" x14ac:dyDescent="0.25">
      <c r="A12259" t="s">
        <v>9067</v>
      </c>
    </row>
    <row r="12261" spans="1:1" x14ac:dyDescent="0.25">
      <c r="A12261" t="s">
        <v>9068</v>
      </c>
    </row>
    <row r="12263" spans="1:1" x14ac:dyDescent="0.25">
      <c r="A12263" t="s">
        <v>9069</v>
      </c>
    </row>
    <row r="12265" spans="1:1" x14ac:dyDescent="0.25">
      <c r="A12265" t="s">
        <v>9070</v>
      </c>
    </row>
    <row r="12267" spans="1:1" x14ac:dyDescent="0.25">
      <c r="A12267" t="s">
        <v>9071</v>
      </c>
    </row>
    <row r="12269" spans="1:1" x14ac:dyDescent="0.25">
      <c r="A12269" t="s">
        <v>9072</v>
      </c>
    </row>
    <row r="12271" spans="1:1" x14ac:dyDescent="0.25">
      <c r="A12271" t="s">
        <v>2776</v>
      </c>
    </row>
    <row r="12273" spans="1:1" x14ac:dyDescent="0.25">
      <c r="A12273" t="s">
        <v>9073</v>
      </c>
    </row>
    <row r="12275" spans="1:1" x14ac:dyDescent="0.25">
      <c r="A12275" t="s">
        <v>9074</v>
      </c>
    </row>
    <row r="12277" spans="1:1" x14ac:dyDescent="0.25">
      <c r="A12277" t="s">
        <v>9075</v>
      </c>
    </row>
    <row r="12279" spans="1:1" x14ac:dyDescent="0.25">
      <c r="A12279" t="s">
        <v>9076</v>
      </c>
    </row>
    <row r="12281" spans="1:1" x14ac:dyDescent="0.25">
      <c r="A12281" t="s">
        <v>9077</v>
      </c>
    </row>
    <row r="12283" spans="1:1" x14ac:dyDescent="0.25">
      <c r="A12283" t="s">
        <v>9078</v>
      </c>
    </row>
    <row r="12285" spans="1:1" x14ac:dyDescent="0.25">
      <c r="A12285" t="s">
        <v>9079</v>
      </c>
    </row>
    <row r="12287" spans="1:1" x14ac:dyDescent="0.25">
      <c r="A12287" t="s">
        <v>9080</v>
      </c>
    </row>
    <row r="12289" spans="1:1" x14ac:dyDescent="0.25">
      <c r="A12289" t="s">
        <v>9081</v>
      </c>
    </row>
    <row r="12291" spans="1:1" x14ac:dyDescent="0.25">
      <c r="A12291" t="s">
        <v>9082</v>
      </c>
    </row>
    <row r="12293" spans="1:1" x14ac:dyDescent="0.25">
      <c r="A12293" t="s">
        <v>9083</v>
      </c>
    </row>
    <row r="12295" spans="1:1" x14ac:dyDescent="0.25">
      <c r="A12295" t="s">
        <v>9084</v>
      </c>
    </row>
    <row r="12297" spans="1:1" x14ac:dyDescent="0.25">
      <c r="A12297" t="s">
        <v>9085</v>
      </c>
    </row>
    <row r="12299" spans="1:1" x14ac:dyDescent="0.25">
      <c r="A12299" t="s">
        <v>9086</v>
      </c>
    </row>
    <row r="12301" spans="1:1" x14ac:dyDescent="0.25">
      <c r="A12301" t="s">
        <v>3270</v>
      </c>
    </row>
    <row r="12303" spans="1:1" x14ac:dyDescent="0.25">
      <c r="A12303" t="s">
        <v>9087</v>
      </c>
    </row>
    <row r="12305" spans="1:1" x14ac:dyDescent="0.25">
      <c r="A12305" t="s">
        <v>9088</v>
      </c>
    </row>
    <row r="12307" spans="1:1" x14ac:dyDescent="0.25">
      <c r="A12307" t="s">
        <v>9089</v>
      </c>
    </row>
    <row r="12309" spans="1:1" x14ac:dyDescent="0.25">
      <c r="A12309" t="s">
        <v>9090</v>
      </c>
    </row>
    <row r="12311" spans="1:1" x14ac:dyDescent="0.25">
      <c r="A12311" t="s">
        <v>9091</v>
      </c>
    </row>
    <row r="12313" spans="1:1" x14ac:dyDescent="0.25">
      <c r="A12313" t="s">
        <v>9092</v>
      </c>
    </row>
    <row r="12315" spans="1:1" x14ac:dyDescent="0.25">
      <c r="A12315" t="s">
        <v>9093</v>
      </c>
    </row>
    <row r="12317" spans="1:1" x14ac:dyDescent="0.25">
      <c r="A12317" t="s">
        <v>9094</v>
      </c>
    </row>
    <row r="12319" spans="1:1" x14ac:dyDescent="0.25">
      <c r="A12319" t="s">
        <v>9095</v>
      </c>
    </row>
    <row r="12321" spans="1:1" x14ac:dyDescent="0.25">
      <c r="A12321" t="s">
        <v>9096</v>
      </c>
    </row>
    <row r="12323" spans="1:1" x14ac:dyDescent="0.25">
      <c r="A12323" t="s">
        <v>2752</v>
      </c>
    </row>
    <row r="12325" spans="1:1" x14ac:dyDescent="0.25">
      <c r="A12325" t="s">
        <v>9097</v>
      </c>
    </row>
    <row r="12327" spans="1:1" x14ac:dyDescent="0.25">
      <c r="A12327" t="s">
        <v>1941</v>
      </c>
    </row>
    <row r="12329" spans="1:1" x14ac:dyDescent="0.25">
      <c r="A12329" t="s">
        <v>9098</v>
      </c>
    </row>
    <row r="12330" spans="1:1" x14ac:dyDescent="0.25">
      <c r="A12330" t="s">
        <v>9099</v>
      </c>
    </row>
    <row r="12331" spans="1:1" x14ac:dyDescent="0.25">
      <c r="A12331" t="s">
        <v>9100</v>
      </c>
    </row>
    <row r="12333" spans="1:1" x14ac:dyDescent="0.25">
      <c r="A12333" t="s">
        <v>7135</v>
      </c>
    </row>
    <row r="12335" spans="1:1" x14ac:dyDescent="0.25">
      <c r="A12335" t="s">
        <v>7136</v>
      </c>
    </row>
    <row r="12337" spans="1:1" x14ac:dyDescent="0.25">
      <c r="A12337" t="s">
        <v>3684</v>
      </c>
    </row>
    <row r="12338" spans="1:1" x14ac:dyDescent="0.25">
      <c r="A12338" t="s">
        <v>7137</v>
      </c>
    </row>
    <row r="12339" spans="1:1" x14ac:dyDescent="0.25">
      <c r="A12339" t="s">
        <v>7138</v>
      </c>
    </row>
    <row r="12340" spans="1:1" x14ac:dyDescent="0.25">
      <c r="A12340" t="s">
        <v>7139</v>
      </c>
    </row>
    <row r="12341" spans="1:1" x14ac:dyDescent="0.25">
      <c r="A12341" t="s">
        <v>7140</v>
      </c>
    </row>
    <row r="12342" spans="1:1" x14ac:dyDescent="0.25">
      <c r="A12342" t="s">
        <v>7141</v>
      </c>
    </row>
    <row r="12343" spans="1:1" x14ac:dyDescent="0.25">
      <c r="A12343" t="s">
        <v>7142</v>
      </c>
    </row>
    <row r="12344" spans="1:1" x14ac:dyDescent="0.25">
      <c r="A12344" t="s">
        <v>3270</v>
      </c>
    </row>
    <row r="12345" spans="1:1" x14ac:dyDescent="0.25">
      <c r="A12345" t="s">
        <v>7143</v>
      </c>
    </row>
    <row r="12346" spans="1:1" x14ac:dyDescent="0.25">
      <c r="A12346" t="s">
        <v>7144</v>
      </c>
    </row>
    <row r="12347" spans="1:1" x14ac:dyDescent="0.25">
      <c r="A12347" t="s">
        <v>7145</v>
      </c>
    </row>
    <row r="12348" spans="1:1" x14ac:dyDescent="0.25">
      <c r="A12348" t="s">
        <v>7146</v>
      </c>
    </row>
    <row r="12349" spans="1:1" x14ac:dyDescent="0.25">
      <c r="A12349" t="s">
        <v>7147</v>
      </c>
    </row>
    <row r="12350" spans="1:1" x14ac:dyDescent="0.25">
      <c r="A12350" t="s">
        <v>7148</v>
      </c>
    </row>
    <row r="12351" spans="1:1" x14ac:dyDescent="0.25">
      <c r="A12351" t="s">
        <v>7149</v>
      </c>
    </row>
    <row r="12352" spans="1:1" x14ac:dyDescent="0.25">
      <c r="A12352" t="s">
        <v>7150</v>
      </c>
    </row>
    <row r="12353" spans="1:1" x14ac:dyDescent="0.25">
      <c r="A12353" t="s">
        <v>7151</v>
      </c>
    </row>
    <row r="12354" spans="1:1" x14ac:dyDescent="0.25">
      <c r="A12354" t="s">
        <v>7152</v>
      </c>
    </row>
    <row r="12355" spans="1:1" x14ac:dyDescent="0.25">
      <c r="A12355" t="s">
        <v>7153</v>
      </c>
    </row>
    <row r="12356" spans="1:1" x14ac:dyDescent="0.25">
      <c r="A12356" t="s">
        <v>7154</v>
      </c>
    </row>
    <row r="12357" spans="1:1" x14ac:dyDescent="0.25">
      <c r="A12357" t="s">
        <v>7155</v>
      </c>
    </row>
    <row r="12358" spans="1:1" x14ac:dyDescent="0.25">
      <c r="A12358" t="s">
        <v>7156</v>
      </c>
    </row>
    <row r="12359" spans="1:1" x14ac:dyDescent="0.25">
      <c r="A12359" t="s">
        <v>7157</v>
      </c>
    </row>
    <row r="12360" spans="1:1" x14ac:dyDescent="0.25">
      <c r="A12360" t="s">
        <v>7158</v>
      </c>
    </row>
    <row r="12361" spans="1:1" x14ac:dyDescent="0.25">
      <c r="A12361" t="s">
        <v>7159</v>
      </c>
    </row>
    <row r="12362" spans="1:1" x14ac:dyDescent="0.25">
      <c r="A12362" t="s">
        <v>7160</v>
      </c>
    </row>
    <row r="12363" spans="1:1" x14ac:dyDescent="0.25">
      <c r="A12363" t="s">
        <v>7161</v>
      </c>
    </row>
    <row r="12364" spans="1:1" x14ac:dyDescent="0.25">
      <c r="A12364" t="s">
        <v>7162</v>
      </c>
    </row>
    <row r="12365" spans="1:1" x14ac:dyDescent="0.25">
      <c r="A12365" t="s">
        <v>7163</v>
      </c>
    </row>
    <row r="12366" spans="1:1" x14ac:dyDescent="0.25">
      <c r="A12366" t="s">
        <v>9101</v>
      </c>
    </row>
    <row r="12368" spans="1:1" x14ac:dyDescent="0.25">
      <c r="A12368" t="s">
        <v>2275</v>
      </c>
    </row>
    <row r="12370" spans="1:1" x14ac:dyDescent="0.25">
      <c r="A12370" t="s">
        <v>4466</v>
      </c>
    </row>
    <row r="12372" spans="1:1" x14ac:dyDescent="0.25">
      <c r="A12372" t="s">
        <v>4467</v>
      </c>
    </row>
    <row r="12374" spans="1:1" x14ac:dyDescent="0.25">
      <c r="A12374" t="s">
        <v>4468</v>
      </c>
    </row>
    <row r="12376" spans="1:1" x14ac:dyDescent="0.25">
      <c r="A12376" t="s">
        <v>4467</v>
      </c>
    </row>
    <row r="12378" spans="1:1" x14ac:dyDescent="0.25">
      <c r="A12378" t="s">
        <v>4469</v>
      </c>
    </row>
    <row r="12380" spans="1:1" x14ac:dyDescent="0.25">
      <c r="A12380" t="s">
        <v>9102</v>
      </c>
    </row>
    <row r="12382" spans="1:1" x14ac:dyDescent="0.25">
      <c r="A12382" t="s">
        <v>4471</v>
      </c>
    </row>
    <row r="12384" spans="1:1" x14ac:dyDescent="0.25">
      <c r="A12384" t="s">
        <v>4472</v>
      </c>
    </row>
    <row r="12386" spans="1:1" x14ac:dyDescent="0.25">
      <c r="A12386" t="s">
        <v>4473</v>
      </c>
    </row>
    <row r="12388" spans="1:1" x14ac:dyDescent="0.25">
      <c r="A12388" t="s">
        <v>8170</v>
      </c>
    </row>
    <row r="12390" spans="1:1" x14ac:dyDescent="0.25">
      <c r="A12390" t="s">
        <v>2569</v>
      </c>
    </row>
    <row r="12392" spans="1:1" x14ac:dyDescent="0.25">
      <c r="A12392" t="s">
        <v>9103</v>
      </c>
    </row>
    <row r="12394" spans="1:1" x14ac:dyDescent="0.25">
      <c r="A12394" t="s">
        <v>9104</v>
      </c>
    </row>
    <row r="12395" spans="1:1" x14ac:dyDescent="0.25">
      <c r="A12395" t="s">
        <v>9105</v>
      </c>
    </row>
    <row r="12396" spans="1:1" x14ac:dyDescent="0.25">
      <c r="A12396" t="s">
        <v>9106</v>
      </c>
    </row>
    <row r="12397" spans="1:1" x14ac:dyDescent="0.25">
      <c r="A12397" t="s">
        <v>9107</v>
      </c>
    </row>
    <row r="12398" spans="1:1" x14ac:dyDescent="0.25">
      <c r="A12398" t="s">
        <v>9108</v>
      </c>
    </row>
    <row r="12399" spans="1:1" x14ac:dyDescent="0.25">
      <c r="A12399" t="s">
        <v>9109</v>
      </c>
    </row>
    <row r="12400" spans="1:1" x14ac:dyDescent="0.25">
      <c r="A12400" t="s">
        <v>9110</v>
      </c>
    </row>
    <row r="12401" spans="1:1" x14ac:dyDescent="0.25">
      <c r="A12401" t="s">
        <v>9111</v>
      </c>
    </row>
    <row r="12402" spans="1:1" x14ac:dyDescent="0.25">
      <c r="A12402" t="s">
        <v>9112</v>
      </c>
    </row>
    <row r="12403" spans="1:1" x14ac:dyDescent="0.25">
      <c r="A12403" t="s">
        <v>9113</v>
      </c>
    </row>
    <row r="12404" spans="1:1" x14ac:dyDescent="0.25">
      <c r="A12404" t="s">
        <v>9114</v>
      </c>
    </row>
    <row r="12405" spans="1:1" x14ac:dyDescent="0.25">
      <c r="A12405" t="s">
        <v>9115</v>
      </c>
    </row>
    <row r="12406" spans="1:1" x14ac:dyDescent="0.25">
      <c r="A12406" t="s">
        <v>9116</v>
      </c>
    </row>
    <row r="12407" spans="1:1" x14ac:dyDescent="0.25">
      <c r="A12407" t="s">
        <v>9117</v>
      </c>
    </row>
    <row r="12409" spans="1:1" x14ac:dyDescent="0.25">
      <c r="A12409" t="s">
        <v>2788</v>
      </c>
    </row>
    <row r="12411" spans="1:1" x14ac:dyDescent="0.25">
      <c r="A12411" t="s">
        <v>9118</v>
      </c>
    </row>
    <row r="12413" spans="1:1" x14ac:dyDescent="0.25">
      <c r="A12413" t="s">
        <v>9119</v>
      </c>
    </row>
    <row r="12414" spans="1:1" x14ac:dyDescent="0.25">
      <c r="A12414" t="s">
        <v>9120</v>
      </c>
    </row>
    <row r="12415" spans="1:1" x14ac:dyDescent="0.25">
      <c r="A12415" t="s">
        <v>9121</v>
      </c>
    </row>
    <row r="12416" spans="1:1" x14ac:dyDescent="0.25">
      <c r="A12416" t="s">
        <v>9122</v>
      </c>
    </row>
    <row r="12417" spans="1:1" x14ac:dyDescent="0.25">
      <c r="A12417" t="s">
        <v>9123</v>
      </c>
    </row>
    <row r="12418" spans="1:1" x14ac:dyDescent="0.25">
      <c r="A12418" t="s">
        <v>9124</v>
      </c>
    </row>
    <row r="12419" spans="1:1" x14ac:dyDescent="0.25">
      <c r="A12419" t="s">
        <v>3083</v>
      </c>
    </row>
    <row r="12420" spans="1:1" x14ac:dyDescent="0.25">
      <c r="A12420" t="s">
        <v>2752</v>
      </c>
    </row>
    <row r="12421" spans="1:1" x14ac:dyDescent="0.25">
      <c r="A12421" t="s">
        <v>9125</v>
      </c>
    </row>
    <row r="12422" spans="1:1" x14ac:dyDescent="0.25">
      <c r="A12422" t="s">
        <v>4492</v>
      </c>
    </row>
    <row r="12424" spans="1:1" x14ac:dyDescent="0.25">
      <c r="A12424" t="s">
        <v>4494</v>
      </c>
    </row>
    <row r="12426" spans="1:1" x14ac:dyDescent="0.25">
      <c r="A12426">
        <v>40</v>
      </c>
    </row>
    <row r="12428" spans="1:1" x14ac:dyDescent="0.25">
      <c r="A12428" t="s">
        <v>4495</v>
      </c>
    </row>
    <row r="12430" spans="1:1" x14ac:dyDescent="0.25">
      <c r="A12430" t="s">
        <v>4496</v>
      </c>
    </row>
    <row r="12432" spans="1:1" x14ac:dyDescent="0.25">
      <c r="A12432" t="s">
        <v>4497</v>
      </c>
    </row>
    <row r="12434" spans="1:1" x14ac:dyDescent="0.25">
      <c r="A12434" t="s">
        <v>9126</v>
      </c>
    </row>
    <row r="12436" spans="1:1" x14ac:dyDescent="0.25">
      <c r="A12436" t="s">
        <v>4499</v>
      </c>
    </row>
    <row r="12438" spans="1:1" x14ac:dyDescent="0.25">
      <c r="A12438" t="s">
        <v>9127</v>
      </c>
    </row>
    <row r="12440" spans="1:1" x14ac:dyDescent="0.25">
      <c r="A12440" t="s">
        <v>4501</v>
      </c>
    </row>
    <row r="12442" spans="1:1" x14ac:dyDescent="0.25">
      <c r="A12442" t="s">
        <v>4502</v>
      </c>
    </row>
    <row r="12444" spans="1:1" x14ac:dyDescent="0.25">
      <c r="A12444" t="s">
        <v>4503</v>
      </c>
    </row>
    <row r="12445" spans="1:1" x14ac:dyDescent="0.25">
      <c r="A12445" t="s">
        <v>9128</v>
      </c>
    </row>
    <row r="12446" spans="1:1" x14ac:dyDescent="0.25">
      <c r="A12446" t="s">
        <v>9129</v>
      </c>
    </row>
    <row r="12448" spans="1:1" x14ac:dyDescent="0.25">
      <c r="A12448" t="s">
        <v>9130</v>
      </c>
    </row>
    <row r="12450" spans="1:1" x14ac:dyDescent="0.25">
      <c r="A12450" t="s">
        <v>9131</v>
      </c>
    </row>
    <row r="12451" spans="1:1" x14ac:dyDescent="0.25">
      <c r="A12451" t="s">
        <v>9132</v>
      </c>
    </row>
    <row r="12452" spans="1:1" x14ac:dyDescent="0.25">
      <c r="A12452" t="s">
        <v>9133</v>
      </c>
    </row>
    <row r="12453" spans="1:1" x14ac:dyDescent="0.25">
      <c r="A12453" t="s">
        <v>9134</v>
      </c>
    </row>
    <row r="12454" spans="1:1" x14ac:dyDescent="0.25">
      <c r="A12454" t="s">
        <v>9135</v>
      </c>
    </row>
    <row r="12455" spans="1:1" x14ac:dyDescent="0.25">
      <c r="A12455" t="s">
        <v>9136</v>
      </c>
    </row>
    <row r="12456" spans="1:1" x14ac:dyDescent="0.25">
      <c r="A12456" t="s">
        <v>9137</v>
      </c>
    </row>
    <row r="12457" spans="1:1" x14ac:dyDescent="0.25">
      <c r="A12457" t="s">
        <v>9138</v>
      </c>
    </row>
    <row r="12458" spans="1:1" x14ac:dyDescent="0.25">
      <c r="A12458" t="s">
        <v>9139</v>
      </c>
    </row>
    <row r="12459" spans="1:1" x14ac:dyDescent="0.25">
      <c r="A12459" t="s">
        <v>9140</v>
      </c>
    </row>
    <row r="12460" spans="1:1" x14ac:dyDescent="0.25">
      <c r="A12460" t="s">
        <v>9141</v>
      </c>
    </row>
    <row r="12461" spans="1:1" x14ac:dyDescent="0.25">
      <c r="A12461" t="s">
        <v>9142</v>
      </c>
    </row>
    <row r="12463" spans="1:1" x14ac:dyDescent="0.25">
      <c r="A12463" t="s">
        <v>9143</v>
      </c>
    </row>
    <row r="12465" spans="1:1" x14ac:dyDescent="0.25">
      <c r="A12465" t="s">
        <v>2143</v>
      </c>
    </row>
    <row r="12467" spans="1:1" x14ac:dyDescent="0.25">
      <c r="A12467" t="s">
        <v>2144</v>
      </c>
    </row>
    <row r="12469" spans="1:1" x14ac:dyDescent="0.25">
      <c r="A12469" t="s">
        <v>2145</v>
      </c>
    </row>
    <row r="12470" spans="1:1" x14ac:dyDescent="0.25">
      <c r="A12470" t="s">
        <v>9144</v>
      </c>
    </row>
    <row r="12471" spans="1:1" x14ac:dyDescent="0.25">
      <c r="A12471" t="s">
        <v>9145</v>
      </c>
    </row>
    <row r="12473" spans="1:1" x14ac:dyDescent="0.25">
      <c r="A12473" t="s">
        <v>2774</v>
      </c>
    </row>
    <row r="12474" spans="1:1" x14ac:dyDescent="0.25">
      <c r="A12474" t="s">
        <v>9146</v>
      </c>
    </row>
    <row r="12475" spans="1:1" x14ac:dyDescent="0.25">
      <c r="A12475" t="s">
        <v>9147</v>
      </c>
    </row>
    <row r="12477" spans="1:1" x14ac:dyDescent="0.25">
      <c r="A12477" t="s">
        <v>9148</v>
      </c>
    </row>
    <row r="12479" spans="1:1" x14ac:dyDescent="0.25">
      <c r="A12479" t="s">
        <v>9149</v>
      </c>
    </row>
    <row r="12481" spans="1:1" x14ac:dyDescent="0.25">
      <c r="A12481" t="s">
        <v>9150</v>
      </c>
    </row>
    <row r="12483" spans="1:1" x14ac:dyDescent="0.25">
      <c r="A12483" t="s">
        <v>9151</v>
      </c>
    </row>
    <row r="12484" spans="1:1" x14ac:dyDescent="0.25">
      <c r="A12484" t="s">
        <v>9152</v>
      </c>
    </row>
    <row r="12485" spans="1:1" x14ac:dyDescent="0.25">
      <c r="A12485" t="s">
        <v>9153</v>
      </c>
    </row>
    <row r="12486" spans="1:1" x14ac:dyDescent="0.25">
      <c r="A12486" t="s">
        <v>9154</v>
      </c>
    </row>
    <row r="12487" spans="1:1" x14ac:dyDescent="0.25">
      <c r="A12487" t="s">
        <v>9155</v>
      </c>
    </row>
    <row r="12488" spans="1:1" x14ac:dyDescent="0.25">
      <c r="A12488" t="s">
        <v>9156</v>
      </c>
    </row>
    <row r="12489" spans="1:1" x14ac:dyDescent="0.25">
      <c r="A12489" t="s">
        <v>9157</v>
      </c>
    </row>
    <row r="12491" spans="1:1" x14ac:dyDescent="0.25">
      <c r="A12491" t="s">
        <v>2805</v>
      </c>
    </row>
    <row r="12493" spans="1:1" x14ac:dyDescent="0.25">
      <c r="A12493" t="s">
        <v>2806</v>
      </c>
    </row>
    <row r="12495" spans="1:1" x14ac:dyDescent="0.25">
      <c r="A12495" t="s">
        <v>9158</v>
      </c>
    </row>
    <row r="12496" spans="1:1" x14ac:dyDescent="0.25">
      <c r="A12496" t="s">
        <v>9159</v>
      </c>
    </row>
    <row r="12498" spans="1:1" x14ac:dyDescent="0.25">
      <c r="A12498" t="s">
        <v>2808</v>
      </c>
    </row>
    <row r="12500" spans="1:1" x14ac:dyDescent="0.25">
      <c r="A12500" t="s">
        <v>9160</v>
      </c>
    </row>
    <row r="12501" spans="1:1" x14ac:dyDescent="0.25">
      <c r="A12501" t="s">
        <v>9161</v>
      </c>
    </row>
    <row r="12502" spans="1:1" x14ac:dyDescent="0.25">
      <c r="A12502" t="s">
        <v>9162</v>
      </c>
    </row>
    <row r="12503" spans="1:1" x14ac:dyDescent="0.25">
      <c r="A12503" t="s">
        <v>9163</v>
      </c>
    </row>
    <row r="12504" spans="1:1" x14ac:dyDescent="0.25">
      <c r="A12504" t="s">
        <v>9164</v>
      </c>
    </row>
    <row r="12506" spans="1:1" x14ac:dyDescent="0.25">
      <c r="A12506" t="s">
        <v>4378</v>
      </c>
    </row>
    <row r="12507" spans="1:1" x14ac:dyDescent="0.25">
      <c r="A12507" t="s">
        <v>9165</v>
      </c>
    </row>
    <row r="12509" spans="1:1" x14ac:dyDescent="0.25">
      <c r="A12509" t="s">
        <v>9166</v>
      </c>
    </row>
    <row r="12511" spans="1:1" x14ac:dyDescent="0.25">
      <c r="A12511" t="s">
        <v>2755</v>
      </c>
    </row>
    <row r="12512" spans="1:1" x14ac:dyDescent="0.25">
      <c r="A12512" t="s">
        <v>9167</v>
      </c>
    </row>
    <row r="12513" spans="1:2" x14ac:dyDescent="0.25">
      <c r="A12513" t="s">
        <v>9168</v>
      </c>
    </row>
    <row r="12514" spans="1:2" x14ac:dyDescent="0.25">
      <c r="A12514" t="s">
        <v>9169</v>
      </c>
    </row>
    <row r="12515" spans="1:2" x14ac:dyDescent="0.25">
      <c r="A12515" t="s">
        <v>9170</v>
      </c>
    </row>
    <row r="12516" spans="1:2" x14ac:dyDescent="0.25">
      <c r="A12516" t="s">
        <v>9171</v>
      </c>
    </row>
    <row r="12517" spans="1:2" x14ac:dyDescent="0.25">
      <c r="A12517" t="s">
        <v>9172</v>
      </c>
    </row>
    <row r="12519" spans="1:2" x14ac:dyDescent="0.25">
      <c r="A12519" t="s">
        <v>5100</v>
      </c>
    </row>
    <row r="12520" spans="1:2" x14ac:dyDescent="0.25">
      <c r="A12520" t="s">
        <v>9173</v>
      </c>
    </row>
    <row r="12521" spans="1:2" x14ac:dyDescent="0.25">
      <c r="A12521" t="s">
        <v>9174</v>
      </c>
      <c r="B12521" t="s">
        <v>9175</v>
      </c>
    </row>
    <row r="12522" spans="1:2" x14ac:dyDescent="0.25">
      <c r="A12522" t="s">
        <v>9176</v>
      </c>
    </row>
    <row r="12523" spans="1:2" x14ac:dyDescent="0.25">
      <c r="A12523" t="s">
        <v>9177</v>
      </c>
    </row>
    <row r="12524" spans="1:2" x14ac:dyDescent="0.25">
      <c r="A12524" t="s">
        <v>9178</v>
      </c>
    </row>
    <row r="12525" spans="1:2" x14ac:dyDescent="0.25">
      <c r="A12525" t="s">
        <v>9179</v>
      </c>
    </row>
    <row r="12526" spans="1:2" x14ac:dyDescent="0.25">
      <c r="A12526" t="s">
        <v>9180</v>
      </c>
    </row>
    <row r="12527" spans="1:2" x14ac:dyDescent="0.25">
      <c r="A12527" t="s">
        <v>9181</v>
      </c>
    </row>
    <row r="12528" spans="1:2" x14ac:dyDescent="0.25">
      <c r="A12528" t="s">
        <v>9182</v>
      </c>
    </row>
    <row r="12529" spans="1:1" x14ac:dyDescent="0.25">
      <c r="A12529" t="s">
        <v>9183</v>
      </c>
    </row>
    <row r="12530" spans="1:1" x14ac:dyDescent="0.25">
      <c r="A12530" t="s">
        <v>9184</v>
      </c>
    </row>
    <row r="12531" spans="1:1" x14ac:dyDescent="0.25">
      <c r="A12531" t="s">
        <v>9185</v>
      </c>
    </row>
    <row r="12534" spans="1:1" x14ac:dyDescent="0.25">
      <c r="A12534" t="s">
        <v>9186</v>
      </c>
    </row>
    <row r="12537" spans="1:1" x14ac:dyDescent="0.25">
      <c r="A12537" t="s">
        <v>9187</v>
      </c>
    </row>
    <row r="12540" spans="1:1" x14ac:dyDescent="0.25">
      <c r="A12540" t="s">
        <v>9188</v>
      </c>
    </row>
    <row r="12543" spans="1:1" x14ac:dyDescent="0.25">
      <c r="A12543" t="s">
        <v>9189</v>
      </c>
    </row>
    <row r="12545" spans="1:1" x14ac:dyDescent="0.25">
      <c r="A12545" t="s">
        <v>9190</v>
      </c>
    </row>
    <row r="12548" spans="1:1" x14ac:dyDescent="0.25">
      <c r="A12548" t="s">
        <v>9191</v>
      </c>
    </row>
    <row r="12550" spans="1:1" x14ac:dyDescent="0.25">
      <c r="A12550" t="s">
        <v>9192</v>
      </c>
    </row>
    <row r="12551" spans="1:1" x14ac:dyDescent="0.25">
      <c r="A12551" t="s">
        <v>9193</v>
      </c>
    </row>
    <row r="12552" spans="1:1" x14ac:dyDescent="0.25">
      <c r="A12552" t="s">
        <v>9194</v>
      </c>
    </row>
    <row r="12553" spans="1:1" x14ac:dyDescent="0.25">
      <c r="A12553" t="s">
        <v>9195</v>
      </c>
    </row>
    <row r="12554" spans="1:1" x14ac:dyDescent="0.25">
      <c r="A12554" t="s">
        <v>9196</v>
      </c>
    </row>
    <row r="12555" spans="1:1" x14ac:dyDescent="0.25">
      <c r="A12555" t="s">
        <v>9197</v>
      </c>
    </row>
    <row r="12556" spans="1:1" x14ac:dyDescent="0.25">
      <c r="A12556" t="s">
        <v>9198</v>
      </c>
    </row>
    <row r="12557" spans="1:1" x14ac:dyDescent="0.25">
      <c r="A12557" t="s">
        <v>8531</v>
      </c>
    </row>
    <row r="12558" spans="1:1" x14ac:dyDescent="0.25">
      <c r="A12558" t="s">
        <v>9199</v>
      </c>
    </row>
    <row r="12559" spans="1:1" x14ac:dyDescent="0.25">
      <c r="A12559" t="s">
        <v>9200</v>
      </c>
    </row>
    <row r="12560" spans="1:1" x14ac:dyDescent="0.25">
      <c r="A12560" t="s">
        <v>9201</v>
      </c>
    </row>
    <row r="12561" spans="1:1" x14ac:dyDescent="0.25">
      <c r="A12561" t="s">
        <v>9202</v>
      </c>
    </row>
    <row r="12562" spans="1:1" x14ac:dyDescent="0.25">
      <c r="A12562" t="s">
        <v>9203</v>
      </c>
    </row>
    <row r="12563" spans="1:1" x14ac:dyDescent="0.25">
      <c r="A12563" t="s">
        <v>1868</v>
      </c>
    </row>
    <row r="12564" spans="1:1" x14ac:dyDescent="0.25">
      <c r="A12564" t="s">
        <v>9204</v>
      </c>
    </row>
    <row r="12565" spans="1:1" x14ac:dyDescent="0.25">
      <c r="A12565" t="s">
        <v>9205</v>
      </c>
    </row>
    <row r="12566" spans="1:1" x14ac:dyDescent="0.25">
      <c r="A12566" t="s">
        <v>9206</v>
      </c>
    </row>
    <row r="12567" spans="1:1" x14ac:dyDescent="0.25">
      <c r="A12567" t="s">
        <v>9207</v>
      </c>
    </row>
    <row r="12568" spans="1:1" x14ac:dyDescent="0.25">
      <c r="A12568" t="s">
        <v>9208</v>
      </c>
    </row>
    <row r="12570" spans="1:1" x14ac:dyDescent="0.25">
      <c r="A12570" t="s">
        <v>9209</v>
      </c>
    </row>
    <row r="12571" spans="1:1" x14ac:dyDescent="0.25">
      <c r="A12571" t="s">
        <v>9210</v>
      </c>
    </row>
    <row r="12572" spans="1:1" x14ac:dyDescent="0.25">
      <c r="A12572" t="s">
        <v>9211</v>
      </c>
    </row>
    <row r="12573" spans="1:1" x14ac:dyDescent="0.25">
      <c r="A12573" t="s">
        <v>9212</v>
      </c>
    </row>
    <row r="12575" spans="1:1" x14ac:dyDescent="0.25">
      <c r="A12575" t="s">
        <v>9213</v>
      </c>
    </row>
    <row r="12576" spans="1:1" x14ac:dyDescent="0.25">
      <c r="A12576" t="s">
        <v>9214</v>
      </c>
    </row>
    <row r="12577" spans="1:1" x14ac:dyDescent="0.25">
      <c r="A12577" t="s">
        <v>9215</v>
      </c>
    </row>
    <row r="12578" spans="1:1" x14ac:dyDescent="0.25">
      <c r="A12578" t="s">
        <v>9216</v>
      </c>
    </row>
    <row r="12579" spans="1:1" x14ac:dyDescent="0.25">
      <c r="A12579" t="s">
        <v>9217</v>
      </c>
    </row>
    <row r="12580" spans="1:1" x14ac:dyDescent="0.25">
      <c r="A12580" t="s">
        <v>9218</v>
      </c>
    </row>
    <row r="12581" spans="1:1" x14ac:dyDescent="0.25">
      <c r="A12581" t="s">
        <v>9219</v>
      </c>
    </row>
    <row r="12582" spans="1:1" x14ac:dyDescent="0.25">
      <c r="A12582" t="s">
        <v>9220</v>
      </c>
    </row>
    <row r="12583" spans="1:1" x14ac:dyDescent="0.25">
      <c r="A12583" t="s">
        <v>9221</v>
      </c>
    </row>
    <row r="12584" spans="1:1" x14ac:dyDescent="0.25">
      <c r="A12584" t="s">
        <v>9222</v>
      </c>
    </row>
    <row r="12585" spans="1:1" x14ac:dyDescent="0.25">
      <c r="A12585" t="s">
        <v>9223</v>
      </c>
    </row>
    <row r="12586" spans="1:1" x14ac:dyDescent="0.25">
      <c r="A12586" t="s">
        <v>9224</v>
      </c>
    </row>
    <row r="12587" spans="1:1" x14ac:dyDescent="0.25">
      <c r="A12587" t="s">
        <v>9225</v>
      </c>
    </row>
    <row r="12588" spans="1:1" x14ac:dyDescent="0.25">
      <c r="A12588" t="s">
        <v>9226</v>
      </c>
    </row>
    <row r="12589" spans="1:1" x14ac:dyDescent="0.25">
      <c r="A12589" t="s">
        <v>9227</v>
      </c>
    </row>
    <row r="12590" spans="1:1" x14ac:dyDescent="0.25">
      <c r="A12590" t="s">
        <v>9228</v>
      </c>
    </row>
    <row r="12591" spans="1:1" x14ac:dyDescent="0.25">
      <c r="A12591" t="s">
        <v>6906</v>
      </c>
    </row>
    <row r="12592" spans="1:1" x14ac:dyDescent="0.25">
      <c r="A12592" t="s">
        <v>9229</v>
      </c>
    </row>
    <row r="12593" spans="1:1" x14ac:dyDescent="0.25">
      <c r="A12593" t="s">
        <v>9230</v>
      </c>
    </row>
    <row r="12594" spans="1:1" x14ac:dyDescent="0.25">
      <c r="A12594" t="s">
        <v>9231</v>
      </c>
    </row>
    <row r="12595" spans="1:1" x14ac:dyDescent="0.25">
      <c r="A12595" t="s">
        <v>9232</v>
      </c>
    </row>
    <row r="12596" spans="1:1" x14ac:dyDescent="0.25">
      <c r="A12596" t="s">
        <v>9233</v>
      </c>
    </row>
    <row r="12597" spans="1:1" x14ac:dyDescent="0.25">
      <c r="A12597" t="s">
        <v>9234</v>
      </c>
    </row>
    <row r="12598" spans="1:1" x14ac:dyDescent="0.25">
      <c r="A12598" t="s">
        <v>9235</v>
      </c>
    </row>
    <row r="12599" spans="1:1" x14ac:dyDescent="0.25">
      <c r="A12599" t="s">
        <v>9236</v>
      </c>
    </row>
    <row r="12600" spans="1:1" x14ac:dyDescent="0.25">
      <c r="A12600" t="s">
        <v>9237</v>
      </c>
    </row>
    <row r="12601" spans="1:1" x14ac:dyDescent="0.25">
      <c r="A12601" t="s">
        <v>9238</v>
      </c>
    </row>
    <row r="12603" spans="1:1" x14ac:dyDescent="0.25">
      <c r="A12603" t="s">
        <v>9239</v>
      </c>
    </row>
    <row r="12605" spans="1:1" x14ac:dyDescent="0.25">
      <c r="A12605" t="s">
        <v>3054</v>
      </c>
    </row>
    <row r="12606" spans="1:1" x14ac:dyDescent="0.25">
      <c r="A12606" t="s">
        <v>9240</v>
      </c>
    </row>
    <row r="12607" spans="1:1" x14ac:dyDescent="0.25">
      <c r="A12607" t="s">
        <v>9241</v>
      </c>
    </row>
    <row r="12608" spans="1:1" x14ac:dyDescent="0.25">
      <c r="A12608" t="s">
        <v>9242</v>
      </c>
    </row>
    <row r="12609" spans="1:1" x14ac:dyDescent="0.25">
      <c r="A12609" t="s">
        <v>9243</v>
      </c>
    </row>
    <row r="12610" spans="1:1" x14ac:dyDescent="0.25">
      <c r="A12610" t="s">
        <v>9244</v>
      </c>
    </row>
    <row r="12611" spans="1:1" x14ac:dyDescent="0.25">
      <c r="A12611" t="s">
        <v>1946</v>
      </c>
    </row>
    <row r="12612" spans="1:1" x14ac:dyDescent="0.25">
      <c r="A12612" t="s">
        <v>9245</v>
      </c>
    </row>
    <row r="12613" spans="1:1" x14ac:dyDescent="0.25">
      <c r="A12613" t="s">
        <v>9246</v>
      </c>
    </row>
    <row r="12614" spans="1:1" x14ac:dyDescent="0.25">
      <c r="A12614" t="s">
        <v>9247</v>
      </c>
    </row>
    <row r="12615" spans="1:1" x14ac:dyDescent="0.25">
      <c r="A12615" t="s">
        <v>9248</v>
      </c>
    </row>
    <row r="12616" spans="1:1" x14ac:dyDescent="0.25">
      <c r="A12616" t="s">
        <v>9249</v>
      </c>
    </row>
    <row r="12617" spans="1:1" x14ac:dyDescent="0.25">
      <c r="A12617" t="s">
        <v>9250</v>
      </c>
    </row>
    <row r="12618" spans="1:1" x14ac:dyDescent="0.25">
      <c r="A12618" t="s">
        <v>9251</v>
      </c>
    </row>
    <row r="12619" spans="1:1" x14ac:dyDescent="0.25">
      <c r="A12619" t="s">
        <v>9252</v>
      </c>
    </row>
    <row r="12620" spans="1:1" x14ac:dyDescent="0.25">
      <c r="A12620" t="s">
        <v>9253</v>
      </c>
    </row>
    <row r="12621" spans="1:1" x14ac:dyDescent="0.25">
      <c r="A12621" t="s">
        <v>9254</v>
      </c>
    </row>
    <row r="12622" spans="1:1" x14ac:dyDescent="0.25">
      <c r="A12622" t="s">
        <v>3799</v>
      </c>
    </row>
    <row r="12623" spans="1:1" x14ac:dyDescent="0.25">
      <c r="A12623" t="s">
        <v>9255</v>
      </c>
    </row>
    <row r="12624" spans="1:1" x14ac:dyDescent="0.25">
      <c r="A12624" t="s">
        <v>9256</v>
      </c>
    </row>
    <row r="12625" spans="1:1" x14ac:dyDescent="0.25">
      <c r="A12625" t="s">
        <v>878</v>
      </c>
    </row>
    <row r="12627" spans="1:1" x14ac:dyDescent="0.25">
      <c r="A12627" t="s">
        <v>2773</v>
      </c>
    </row>
    <row r="12629" spans="1:1" x14ac:dyDescent="0.25">
      <c r="A12629" t="s">
        <v>2774</v>
      </c>
    </row>
    <row r="12630" spans="1:1" x14ac:dyDescent="0.25">
      <c r="A12630" t="s">
        <v>2775</v>
      </c>
    </row>
    <row r="12632" spans="1:1" x14ac:dyDescent="0.25">
      <c r="A12632" t="s">
        <v>2776</v>
      </c>
    </row>
    <row r="12633" spans="1:1" x14ac:dyDescent="0.25">
      <c r="A12633" t="s">
        <v>2777</v>
      </c>
    </row>
    <row r="12635" spans="1:1" x14ac:dyDescent="0.25">
      <c r="A12635" t="s">
        <v>2778</v>
      </c>
    </row>
    <row r="12637" spans="1:1" x14ac:dyDescent="0.25">
      <c r="A12637" t="s">
        <v>2779</v>
      </c>
    </row>
    <row r="12638" spans="1:1" x14ac:dyDescent="0.25">
      <c r="A12638" t="s">
        <v>2780</v>
      </c>
    </row>
    <row r="12639" spans="1:1" x14ac:dyDescent="0.25">
      <c r="A12639" t="s">
        <v>2781</v>
      </c>
    </row>
    <row r="12640" spans="1:1" x14ac:dyDescent="0.25">
      <c r="A12640" t="s">
        <v>2782</v>
      </c>
    </row>
    <row r="12641" spans="1:1" x14ac:dyDescent="0.25">
      <c r="A12641" t="s">
        <v>2783</v>
      </c>
    </row>
    <row r="12642" spans="1:1" x14ac:dyDescent="0.25">
      <c r="A12642" t="s">
        <v>2784</v>
      </c>
    </row>
    <row r="12643" spans="1:1" x14ac:dyDescent="0.25">
      <c r="A12643" t="s">
        <v>2785</v>
      </c>
    </row>
    <row r="12644" spans="1:1" x14ac:dyDescent="0.25">
      <c r="A12644" t="s">
        <v>2786</v>
      </c>
    </row>
    <row r="12646" spans="1:1" x14ac:dyDescent="0.25">
      <c r="A12646" t="s">
        <v>2787</v>
      </c>
    </row>
    <row r="12647" spans="1:1" x14ac:dyDescent="0.25">
      <c r="A12647" t="s">
        <v>2788</v>
      </c>
    </row>
    <row r="12649" spans="1:1" x14ac:dyDescent="0.25">
      <c r="A12649" t="s">
        <v>2789</v>
      </c>
    </row>
    <row r="12651" spans="1:1" x14ac:dyDescent="0.25">
      <c r="A12651" t="s">
        <v>2790</v>
      </c>
    </row>
    <row r="12653" spans="1:1" x14ac:dyDescent="0.25">
      <c r="A12653" t="s">
        <v>2791</v>
      </c>
    </row>
    <row r="12654" spans="1:1" x14ac:dyDescent="0.25">
      <c r="A12654" t="s">
        <v>2792</v>
      </c>
    </row>
    <row r="12655" spans="1:1" x14ac:dyDescent="0.25">
      <c r="A12655" t="s">
        <v>2793</v>
      </c>
    </row>
    <row r="12656" spans="1:1" x14ac:dyDescent="0.25">
      <c r="A12656" t="s">
        <v>2794</v>
      </c>
    </row>
    <row r="12657" spans="1:1" x14ac:dyDescent="0.25">
      <c r="A12657" t="s">
        <v>2795</v>
      </c>
    </row>
    <row r="12658" spans="1:1" x14ac:dyDescent="0.25">
      <c r="A12658" t="s">
        <v>2796</v>
      </c>
    </row>
    <row r="12659" spans="1:1" x14ac:dyDescent="0.25">
      <c r="A12659" t="s">
        <v>2797</v>
      </c>
    </row>
    <row r="12660" spans="1:1" x14ac:dyDescent="0.25">
      <c r="A12660" t="s">
        <v>2798</v>
      </c>
    </row>
    <row r="12662" spans="1:1" x14ac:dyDescent="0.25">
      <c r="A12662" t="s">
        <v>2799</v>
      </c>
    </row>
    <row r="12663" spans="1:1" x14ac:dyDescent="0.25">
      <c r="A12663" t="s">
        <v>2800</v>
      </c>
    </row>
    <row r="12664" spans="1:1" x14ac:dyDescent="0.25">
      <c r="A12664" t="s">
        <v>2801</v>
      </c>
    </row>
    <row r="12665" spans="1:1" x14ac:dyDescent="0.25">
      <c r="A12665" t="s">
        <v>2802</v>
      </c>
    </row>
    <row r="12666" spans="1:1" x14ac:dyDescent="0.25">
      <c r="A12666" t="s">
        <v>2803</v>
      </c>
    </row>
    <row r="12667" spans="1:1" x14ac:dyDescent="0.25">
      <c r="A12667" t="s">
        <v>2804</v>
      </c>
    </row>
    <row r="12669" spans="1:1" x14ac:dyDescent="0.25">
      <c r="A12669" t="s">
        <v>2805</v>
      </c>
    </row>
    <row r="12671" spans="1:1" x14ac:dyDescent="0.25">
      <c r="A12671" t="s">
        <v>2806</v>
      </c>
    </row>
    <row r="12673" spans="1:1" x14ac:dyDescent="0.25">
      <c r="A12673" t="s">
        <v>2807</v>
      </c>
    </row>
    <row r="12675" spans="1:1" x14ac:dyDescent="0.25">
      <c r="A12675" t="s">
        <v>2808</v>
      </c>
    </row>
    <row r="12677" spans="1:1" x14ac:dyDescent="0.25">
      <c r="A12677" t="s">
        <v>2809</v>
      </c>
    </row>
    <row r="12678" spans="1:1" x14ac:dyDescent="0.25">
      <c r="A12678" t="s">
        <v>2810</v>
      </c>
    </row>
    <row r="12680" spans="1:1" x14ac:dyDescent="0.25">
      <c r="A12680" t="s">
        <v>2811</v>
      </c>
    </row>
    <row r="12681" spans="1:1" x14ac:dyDescent="0.25">
      <c r="A12681" t="s">
        <v>2812</v>
      </c>
    </row>
    <row r="12683" spans="1:1" x14ac:dyDescent="0.25">
      <c r="A12683" t="s">
        <v>2813</v>
      </c>
    </row>
    <row r="12684" spans="1:1" x14ac:dyDescent="0.25">
      <c r="A12684" t="s">
        <v>821</v>
      </c>
    </row>
    <row r="12686" spans="1:1" x14ac:dyDescent="0.25">
      <c r="A12686" t="s">
        <v>2814</v>
      </c>
    </row>
    <row r="12687" spans="1:1" x14ac:dyDescent="0.25">
      <c r="A12687" t="s">
        <v>809</v>
      </c>
    </row>
    <row r="12689" spans="1:1" x14ac:dyDescent="0.25">
      <c r="A12689" t="s">
        <v>2815</v>
      </c>
    </row>
    <row r="12690" spans="1:1" x14ac:dyDescent="0.25">
      <c r="A12690" t="s">
        <v>2816</v>
      </c>
    </row>
    <row r="12692" spans="1:1" x14ac:dyDescent="0.25">
      <c r="A12692" t="s">
        <v>2817</v>
      </c>
    </row>
    <row r="12693" spans="1:1" x14ac:dyDescent="0.25">
      <c r="A12693" t="s">
        <v>2818</v>
      </c>
    </row>
    <row r="12695" spans="1:1" x14ac:dyDescent="0.25">
      <c r="A12695" t="s">
        <v>2819</v>
      </c>
    </row>
    <row r="12696" spans="1:1" x14ac:dyDescent="0.25">
      <c r="A12696" t="s">
        <v>2275</v>
      </c>
    </row>
    <row r="12698" spans="1:1" x14ac:dyDescent="0.25">
      <c r="A12698" t="s">
        <v>2820</v>
      </c>
    </row>
    <row r="12699" spans="1:1" x14ac:dyDescent="0.25">
      <c r="A12699" t="s">
        <v>2821</v>
      </c>
    </row>
    <row r="12701" spans="1:1" x14ac:dyDescent="0.25">
      <c r="A12701" t="s">
        <v>2822</v>
      </c>
    </row>
    <row r="12702" spans="1:1" x14ac:dyDescent="0.25">
      <c r="A12702" t="s">
        <v>2823</v>
      </c>
    </row>
    <row r="12704" spans="1:1" x14ac:dyDescent="0.25">
      <c r="A12704" t="s">
        <v>2824</v>
      </c>
    </row>
    <row r="12705" spans="1:1" x14ac:dyDescent="0.25">
      <c r="A12705" t="s">
        <v>2825</v>
      </c>
    </row>
    <row r="12706" spans="1:1" x14ac:dyDescent="0.25">
      <c r="A12706" t="s">
        <v>2826</v>
      </c>
    </row>
    <row r="12707" spans="1:1" x14ac:dyDescent="0.25">
      <c r="A12707" t="s">
        <v>9257</v>
      </c>
    </row>
    <row r="12709" spans="1:1" x14ac:dyDescent="0.25">
      <c r="A12709" t="s">
        <v>2828</v>
      </c>
    </row>
    <row r="12711" spans="1:1" x14ac:dyDescent="0.25">
      <c r="A12711" t="s">
        <v>2829</v>
      </c>
    </row>
    <row r="12713" spans="1:1" x14ac:dyDescent="0.25">
      <c r="A12713" t="s">
        <v>2830</v>
      </c>
    </row>
    <row r="12715" spans="1:1" x14ac:dyDescent="0.25">
      <c r="A12715" t="s">
        <v>2831</v>
      </c>
    </row>
    <row r="12717" spans="1:1" x14ac:dyDescent="0.25">
      <c r="A12717" t="s">
        <v>1868</v>
      </c>
    </row>
    <row r="12719" spans="1:1" x14ac:dyDescent="0.25">
      <c r="A12719" t="s">
        <v>2832</v>
      </c>
    </row>
    <row r="12721" spans="1:1" x14ac:dyDescent="0.25">
      <c r="A12721" t="s">
        <v>2833</v>
      </c>
    </row>
    <row r="12723" spans="1:1" x14ac:dyDescent="0.25">
      <c r="A12723" t="s">
        <v>2834</v>
      </c>
    </row>
    <row r="12725" spans="1:1" x14ac:dyDescent="0.25">
      <c r="A12725" t="s">
        <v>2835</v>
      </c>
    </row>
    <row r="12727" spans="1:1" x14ac:dyDescent="0.25">
      <c r="A12727" t="s">
        <v>2836</v>
      </c>
    </row>
    <row r="12729" spans="1:1" x14ac:dyDescent="0.25">
      <c r="A12729" t="s">
        <v>1882</v>
      </c>
    </row>
    <row r="12731" spans="1:1" x14ac:dyDescent="0.25">
      <c r="A12731" t="s">
        <v>2837</v>
      </c>
    </row>
    <row r="12733" spans="1:1" x14ac:dyDescent="0.25">
      <c r="A12733" t="s">
        <v>2838</v>
      </c>
    </row>
    <row r="12735" spans="1:1" x14ac:dyDescent="0.25">
      <c r="A12735" t="s">
        <v>2839</v>
      </c>
    </row>
    <row r="12737" spans="1:1" x14ac:dyDescent="0.25">
      <c r="A12737" t="s">
        <v>2840</v>
      </c>
    </row>
    <row r="12739" spans="1:1" x14ac:dyDescent="0.25">
      <c r="A12739" t="s">
        <v>2841</v>
      </c>
    </row>
    <row r="12741" spans="1:1" x14ac:dyDescent="0.25">
      <c r="A12741" t="s">
        <v>2842</v>
      </c>
    </row>
    <row r="12743" spans="1:1" x14ac:dyDescent="0.25">
      <c r="A12743" t="s">
        <v>2843</v>
      </c>
    </row>
    <row r="12745" spans="1:1" x14ac:dyDescent="0.25">
      <c r="A12745" t="s">
        <v>2844</v>
      </c>
    </row>
    <row r="12747" spans="1:1" x14ac:dyDescent="0.25">
      <c r="A12747" t="s">
        <v>2845</v>
      </c>
    </row>
    <row r="12749" spans="1:1" x14ac:dyDescent="0.25">
      <c r="A12749" t="s">
        <v>2846</v>
      </c>
    </row>
    <row r="12751" spans="1:1" x14ac:dyDescent="0.25">
      <c r="A12751" t="s">
        <v>2847</v>
      </c>
    </row>
    <row r="12753" spans="1:1" x14ac:dyDescent="0.25">
      <c r="A12753" t="s">
        <v>2848</v>
      </c>
    </row>
    <row r="12755" spans="1:1" x14ac:dyDescent="0.25">
      <c r="A12755" t="s">
        <v>2849</v>
      </c>
    </row>
    <row r="12757" spans="1:1" x14ac:dyDescent="0.25">
      <c r="A12757" t="s">
        <v>2850</v>
      </c>
    </row>
    <row r="12758" spans="1:1" x14ac:dyDescent="0.25">
      <c r="A12758" t="s">
        <v>2851</v>
      </c>
    </row>
    <row r="12759" spans="1:1" x14ac:dyDescent="0.25">
      <c r="A12759" t="s">
        <v>2852</v>
      </c>
    </row>
    <row r="12760" spans="1:1" x14ac:dyDescent="0.25">
      <c r="A12760" t="s">
        <v>9258</v>
      </c>
    </row>
    <row r="12762" spans="1:1" x14ac:dyDescent="0.25">
      <c r="A12762" t="s">
        <v>9259</v>
      </c>
    </row>
    <row r="12765" spans="1:1" x14ac:dyDescent="0.25">
      <c r="A12765" t="s">
        <v>9260</v>
      </c>
    </row>
    <row r="12767" spans="1:1" x14ac:dyDescent="0.25">
      <c r="A12767" t="s">
        <v>9261</v>
      </c>
    </row>
    <row r="12769" spans="1:1" x14ac:dyDescent="0.25">
      <c r="A12769" t="s">
        <v>9262</v>
      </c>
    </row>
    <row r="12772" spans="1:1" x14ac:dyDescent="0.25">
      <c r="A12772" t="s">
        <v>9263</v>
      </c>
    </row>
    <row r="12773" spans="1:1" x14ac:dyDescent="0.25">
      <c r="A12773" t="s">
        <v>9264</v>
      </c>
    </row>
    <row r="12774" spans="1:1" x14ac:dyDescent="0.25">
      <c r="A12774" t="s">
        <v>9265</v>
      </c>
    </row>
    <row r="12775" spans="1:1" x14ac:dyDescent="0.25">
      <c r="A12775" t="s">
        <v>9266</v>
      </c>
    </row>
    <row r="12776" spans="1:1" x14ac:dyDescent="0.25">
      <c r="A12776" t="s">
        <v>9267</v>
      </c>
    </row>
    <row r="12777" spans="1:1" x14ac:dyDescent="0.25">
      <c r="A12777" t="s">
        <v>9268</v>
      </c>
    </row>
    <row r="12778" spans="1:1" x14ac:dyDescent="0.25">
      <c r="A12778" t="s">
        <v>9269</v>
      </c>
    </row>
    <row r="12779" spans="1:1" x14ac:dyDescent="0.25">
      <c r="A12779" t="s">
        <v>9270</v>
      </c>
    </row>
    <row r="12780" spans="1:1" x14ac:dyDescent="0.25">
      <c r="A12780" t="s">
        <v>9271</v>
      </c>
    </row>
    <row r="12781" spans="1:1" x14ac:dyDescent="0.25">
      <c r="A12781" t="s">
        <v>9272</v>
      </c>
    </row>
    <row r="12782" spans="1:1" x14ac:dyDescent="0.25">
      <c r="A12782" t="s">
        <v>9273</v>
      </c>
    </row>
    <row r="12783" spans="1:1" x14ac:dyDescent="0.25">
      <c r="A12783" t="s">
        <v>9274</v>
      </c>
    </row>
    <row r="12784" spans="1:1" x14ac:dyDescent="0.25">
      <c r="A12784" t="s">
        <v>9275</v>
      </c>
    </row>
    <row r="12785" spans="1:3" x14ac:dyDescent="0.25">
      <c r="A12785" t="s">
        <v>9276</v>
      </c>
    </row>
    <row r="12786" spans="1:3" x14ac:dyDescent="0.25">
      <c r="A12786" t="s">
        <v>9277</v>
      </c>
    </row>
    <row r="12787" spans="1:3" x14ac:dyDescent="0.25">
      <c r="A12787" t="s">
        <v>9278</v>
      </c>
    </row>
    <row r="12788" spans="1:3" x14ac:dyDescent="0.25">
      <c r="A12788" t="s">
        <v>9279</v>
      </c>
    </row>
    <row r="12789" spans="1:3" x14ac:dyDescent="0.25">
      <c r="A12789" t="s">
        <v>9280</v>
      </c>
    </row>
    <row r="12790" spans="1:3" x14ac:dyDescent="0.25">
      <c r="A12790" t="s">
        <v>9281</v>
      </c>
      <c r="B12790" t="s">
        <v>9282</v>
      </c>
      <c r="C12790" t="s">
        <v>9283</v>
      </c>
    </row>
    <row r="12791" spans="1:3" x14ac:dyDescent="0.25">
      <c r="A12791" t="s">
        <v>9284</v>
      </c>
    </row>
    <row r="12792" spans="1:3" x14ac:dyDescent="0.25">
      <c r="A12792" t="s">
        <v>9285</v>
      </c>
    </row>
    <row r="12793" spans="1:3" x14ac:dyDescent="0.25">
      <c r="A12793" t="s">
        <v>9286</v>
      </c>
    </row>
    <row r="12794" spans="1:3" x14ac:dyDescent="0.25">
      <c r="A12794" t="s">
        <v>4458</v>
      </c>
    </row>
    <row r="12795" spans="1:3" x14ac:dyDescent="0.25">
      <c r="A12795" t="s">
        <v>9287</v>
      </c>
    </row>
    <row r="12796" spans="1:3" x14ac:dyDescent="0.25">
      <c r="A12796" t="s">
        <v>9288</v>
      </c>
    </row>
    <row r="12797" spans="1:3" x14ac:dyDescent="0.25">
      <c r="A12797" t="s">
        <v>9289</v>
      </c>
    </row>
    <row r="12798" spans="1:3" x14ac:dyDescent="0.25">
      <c r="A12798" t="s">
        <v>9290</v>
      </c>
    </row>
    <row r="12799" spans="1:3" x14ac:dyDescent="0.25">
      <c r="A12799" t="s">
        <v>9291</v>
      </c>
    </row>
    <row r="12800" spans="1:3" x14ac:dyDescent="0.25">
      <c r="A12800" t="s">
        <v>9292</v>
      </c>
    </row>
    <row r="12801" spans="1:1" x14ac:dyDescent="0.25">
      <c r="A12801" t="s">
        <v>9293</v>
      </c>
    </row>
    <row r="12802" spans="1:1" x14ac:dyDescent="0.25">
      <c r="A12802" t="s">
        <v>9294</v>
      </c>
    </row>
    <row r="12803" spans="1:1" x14ac:dyDescent="0.25">
      <c r="A12803" t="s">
        <v>9295</v>
      </c>
    </row>
    <row r="12804" spans="1:1" x14ac:dyDescent="0.25">
      <c r="A12804" t="s">
        <v>9296</v>
      </c>
    </row>
    <row r="12807" spans="1:1" x14ac:dyDescent="0.25">
      <c r="A12807" t="s">
        <v>9297</v>
      </c>
    </row>
    <row r="12808" spans="1:1" x14ac:dyDescent="0.25">
      <c r="A12808" t="s">
        <v>9298</v>
      </c>
    </row>
    <row r="12809" spans="1:1" x14ac:dyDescent="0.25">
      <c r="A12809" t="s">
        <v>9299</v>
      </c>
    </row>
    <row r="12810" spans="1:1" x14ac:dyDescent="0.25">
      <c r="A12810" t="s">
        <v>9300</v>
      </c>
    </row>
    <row r="12811" spans="1:1" x14ac:dyDescent="0.25">
      <c r="A12811" t="s">
        <v>9301</v>
      </c>
    </row>
    <row r="12812" spans="1:1" x14ac:dyDescent="0.25">
      <c r="A12812" t="s">
        <v>9302</v>
      </c>
    </row>
    <row r="12813" spans="1:1" x14ac:dyDescent="0.25">
      <c r="A12813" t="s">
        <v>9303</v>
      </c>
    </row>
    <row r="12814" spans="1:1" x14ac:dyDescent="0.25">
      <c r="A12814" t="s">
        <v>9304</v>
      </c>
    </row>
    <row r="12815" spans="1:1" x14ac:dyDescent="0.25">
      <c r="A12815" t="s">
        <v>9305</v>
      </c>
    </row>
    <row r="12816" spans="1:1" x14ac:dyDescent="0.25">
      <c r="A12816" t="s">
        <v>9306</v>
      </c>
    </row>
    <row r="12817" spans="1:1" x14ac:dyDescent="0.25">
      <c r="A12817" t="s">
        <v>9307</v>
      </c>
    </row>
    <row r="12818" spans="1:1" x14ac:dyDescent="0.25">
      <c r="A12818" t="s">
        <v>9308</v>
      </c>
    </row>
    <row r="12819" spans="1:1" x14ac:dyDescent="0.25">
      <c r="A12819" t="s">
        <v>9309</v>
      </c>
    </row>
    <row r="12820" spans="1:1" x14ac:dyDescent="0.25">
      <c r="A12820" t="s">
        <v>9310</v>
      </c>
    </row>
    <row r="12821" spans="1:1" x14ac:dyDescent="0.25">
      <c r="A12821" t="s">
        <v>9311</v>
      </c>
    </row>
    <row r="12822" spans="1:1" x14ac:dyDescent="0.25">
      <c r="A12822" t="s">
        <v>9312</v>
      </c>
    </row>
    <row r="12823" spans="1:1" x14ac:dyDescent="0.25">
      <c r="A12823" t="s">
        <v>9313</v>
      </c>
    </row>
    <row r="12824" spans="1:1" x14ac:dyDescent="0.25">
      <c r="A12824" t="s">
        <v>9314</v>
      </c>
    </row>
    <row r="12825" spans="1:1" x14ac:dyDescent="0.25">
      <c r="A12825" t="s">
        <v>9315</v>
      </c>
    </row>
    <row r="12826" spans="1:1" x14ac:dyDescent="0.25">
      <c r="A12826" t="s">
        <v>9316</v>
      </c>
    </row>
    <row r="12828" spans="1:1" x14ac:dyDescent="0.25">
      <c r="A12828" t="s">
        <v>9317</v>
      </c>
    </row>
    <row r="12830" spans="1:1" x14ac:dyDescent="0.25">
      <c r="A12830" t="s">
        <v>9318</v>
      </c>
    </row>
    <row r="12831" spans="1:1" x14ac:dyDescent="0.25">
      <c r="A12831" t="s">
        <v>9319</v>
      </c>
    </row>
    <row r="12832" spans="1:1" x14ac:dyDescent="0.25">
      <c r="A12832" t="s">
        <v>9320</v>
      </c>
    </row>
    <row r="12833" spans="1:2" x14ac:dyDescent="0.25">
      <c r="A12833" t="s">
        <v>9321</v>
      </c>
    </row>
    <row r="12834" spans="1:2" x14ac:dyDescent="0.25">
      <c r="A12834" t="s">
        <v>7106</v>
      </c>
    </row>
    <row r="12835" spans="1:2" x14ac:dyDescent="0.25">
      <c r="A12835" t="s">
        <v>7107</v>
      </c>
    </row>
    <row r="12836" spans="1:2" x14ac:dyDescent="0.25">
      <c r="A12836" t="s">
        <v>7108</v>
      </c>
      <c r="B12836" t="s">
        <v>7109</v>
      </c>
    </row>
    <row r="12837" spans="1:2" x14ac:dyDescent="0.25">
      <c r="A12837" t="s">
        <v>7110</v>
      </c>
    </row>
    <row r="12838" spans="1:2" x14ac:dyDescent="0.25">
      <c r="A12838" t="s">
        <v>7111</v>
      </c>
      <c r="B12838" t="s">
        <v>7112</v>
      </c>
    </row>
    <row r="12839" spans="1:2" x14ac:dyDescent="0.25">
      <c r="A12839" t="s">
        <v>7113</v>
      </c>
    </row>
    <row r="12840" spans="1:2" x14ac:dyDescent="0.25">
      <c r="A12840" t="s">
        <v>7114</v>
      </c>
    </row>
    <row r="12841" spans="1:2" x14ac:dyDescent="0.25">
      <c r="A12841" t="s">
        <v>7115</v>
      </c>
    </row>
    <row r="12842" spans="1:2" x14ac:dyDescent="0.25">
      <c r="A12842" t="s">
        <v>7116</v>
      </c>
    </row>
    <row r="12843" spans="1:2" x14ac:dyDescent="0.25">
      <c r="A12843" t="s">
        <v>7117</v>
      </c>
    </row>
    <row r="12844" spans="1:2" x14ac:dyDescent="0.25">
      <c r="A12844" t="s">
        <v>7118</v>
      </c>
    </row>
    <row r="12845" spans="1:2" x14ac:dyDescent="0.25">
      <c r="A12845" t="s">
        <v>7119</v>
      </c>
    </row>
    <row r="12847" spans="1:2" x14ac:dyDescent="0.25">
      <c r="A12847" t="s">
        <v>7120</v>
      </c>
    </row>
    <row r="12848" spans="1:2" x14ac:dyDescent="0.25">
      <c r="A12848" t="s">
        <v>7121</v>
      </c>
    </row>
    <row r="12849" spans="1:1" x14ac:dyDescent="0.25">
      <c r="A12849" t="s">
        <v>7122</v>
      </c>
    </row>
    <row r="12850" spans="1:1" x14ac:dyDescent="0.25">
      <c r="A12850" t="s">
        <v>7123</v>
      </c>
    </row>
    <row r="12851" spans="1:1" x14ac:dyDescent="0.25">
      <c r="A12851" t="s">
        <v>7124</v>
      </c>
    </row>
    <row r="12852" spans="1:1" x14ac:dyDescent="0.25">
      <c r="A12852" t="s">
        <v>7125</v>
      </c>
    </row>
    <row r="12853" spans="1:1" x14ac:dyDescent="0.25">
      <c r="A12853" t="s">
        <v>7126</v>
      </c>
    </row>
    <row r="12854" spans="1:1" x14ac:dyDescent="0.25">
      <c r="A12854" t="s">
        <v>7127</v>
      </c>
    </row>
    <row r="12855" spans="1:1" x14ac:dyDescent="0.25">
      <c r="A12855" t="s">
        <v>7128</v>
      </c>
    </row>
    <row r="12856" spans="1:1" x14ac:dyDescent="0.25">
      <c r="A12856" t="s">
        <v>7129</v>
      </c>
    </row>
    <row r="12857" spans="1:1" x14ac:dyDescent="0.25">
      <c r="A12857" t="s">
        <v>7130</v>
      </c>
    </row>
    <row r="12859" spans="1:1" x14ac:dyDescent="0.25">
      <c r="A12859" t="s">
        <v>7131</v>
      </c>
    </row>
    <row r="12860" spans="1:1" x14ac:dyDescent="0.25">
      <c r="A12860" t="s">
        <v>7132</v>
      </c>
    </row>
    <row r="12861" spans="1:1" x14ac:dyDescent="0.25">
      <c r="A12861" t="s">
        <v>7133</v>
      </c>
    </row>
    <row r="12862" spans="1:1" x14ac:dyDescent="0.25">
      <c r="A12862" t="s">
        <v>9322</v>
      </c>
    </row>
    <row r="12864" spans="1:1" x14ac:dyDescent="0.25">
      <c r="A12864" t="s">
        <v>3243</v>
      </c>
    </row>
    <row r="12866" spans="1:1" x14ac:dyDescent="0.25">
      <c r="A12866" t="s">
        <v>9323</v>
      </c>
    </row>
    <row r="12868" spans="1:1" x14ac:dyDescent="0.25">
      <c r="A12868" t="s">
        <v>9324</v>
      </c>
    </row>
    <row r="12870" spans="1:1" x14ac:dyDescent="0.25">
      <c r="A12870" t="s">
        <v>9325</v>
      </c>
    </row>
    <row r="12872" spans="1:1" x14ac:dyDescent="0.25">
      <c r="A12872" t="s">
        <v>9326</v>
      </c>
    </row>
    <row r="12874" spans="1:1" x14ac:dyDescent="0.25">
      <c r="A12874" t="s">
        <v>2844</v>
      </c>
    </row>
    <row r="12876" spans="1:1" x14ac:dyDescent="0.25">
      <c r="A12876" t="s">
        <v>9327</v>
      </c>
    </row>
    <row r="12878" spans="1:1" x14ac:dyDescent="0.25">
      <c r="A12878" t="s">
        <v>9328</v>
      </c>
    </row>
    <row r="12880" spans="1:1" x14ac:dyDescent="0.25">
      <c r="A12880" t="s">
        <v>9329</v>
      </c>
    </row>
    <row r="12882" spans="1:1" x14ac:dyDescent="0.25">
      <c r="A12882" t="s">
        <v>9330</v>
      </c>
    </row>
    <row r="12884" spans="1:1" x14ac:dyDescent="0.25">
      <c r="A12884" t="s">
        <v>9331</v>
      </c>
    </row>
    <row r="12886" spans="1:1" x14ac:dyDescent="0.25">
      <c r="A12886" t="s">
        <v>9332</v>
      </c>
    </row>
    <row r="12888" spans="1:1" x14ac:dyDescent="0.25">
      <c r="A12888" t="s">
        <v>9333</v>
      </c>
    </row>
    <row r="12890" spans="1:1" x14ac:dyDescent="0.25">
      <c r="A12890" t="s">
        <v>9334</v>
      </c>
    </row>
    <row r="12892" spans="1:1" x14ac:dyDescent="0.25">
      <c r="A12892" t="s">
        <v>9335</v>
      </c>
    </row>
    <row r="12894" spans="1:1" x14ac:dyDescent="0.25">
      <c r="A12894" t="s">
        <v>9336</v>
      </c>
    </row>
    <row r="12896" spans="1:1" x14ac:dyDescent="0.25">
      <c r="A12896" t="s">
        <v>9337</v>
      </c>
    </row>
    <row r="12898" spans="1:1" x14ac:dyDescent="0.25">
      <c r="A12898" t="s">
        <v>9338</v>
      </c>
    </row>
    <row r="12900" spans="1:1" x14ac:dyDescent="0.25">
      <c r="A12900" t="s">
        <v>2143</v>
      </c>
    </row>
    <row r="12902" spans="1:1" x14ac:dyDescent="0.25">
      <c r="A12902" t="s">
        <v>2144</v>
      </c>
    </row>
    <row r="12904" spans="1:1" x14ac:dyDescent="0.25">
      <c r="A12904" t="s">
        <v>2145</v>
      </c>
    </row>
    <row r="12905" spans="1:1" x14ac:dyDescent="0.25">
      <c r="A12905" t="s">
        <v>9339</v>
      </c>
    </row>
    <row r="12906" spans="1:1" x14ac:dyDescent="0.25">
      <c r="A12906" t="s">
        <v>9340</v>
      </c>
    </row>
    <row r="12907" spans="1:1" x14ac:dyDescent="0.25">
      <c r="A12907" t="s">
        <v>7195</v>
      </c>
    </row>
    <row r="12909" spans="1:1" x14ac:dyDescent="0.25">
      <c r="A12909" t="s">
        <v>7196</v>
      </c>
    </row>
    <row r="12910" spans="1:1" x14ac:dyDescent="0.25">
      <c r="A12910" t="s">
        <v>3345</v>
      </c>
    </row>
    <row r="12911" spans="1:1" x14ac:dyDescent="0.25">
      <c r="A12911" t="s">
        <v>7197</v>
      </c>
    </row>
    <row r="12912" spans="1:1" x14ac:dyDescent="0.25">
      <c r="A12912" t="s">
        <v>7198</v>
      </c>
    </row>
    <row r="12913" spans="1:1" x14ac:dyDescent="0.25">
      <c r="A12913" t="s">
        <v>7199</v>
      </c>
    </row>
    <row r="12914" spans="1:1" x14ac:dyDescent="0.25">
      <c r="A12914" t="s">
        <v>2917</v>
      </c>
    </row>
    <row r="12915" spans="1:1" x14ac:dyDescent="0.25">
      <c r="A12915" t="s">
        <v>7200</v>
      </c>
    </row>
    <row r="12916" spans="1:1" x14ac:dyDescent="0.25">
      <c r="A12916" t="s">
        <v>7201</v>
      </c>
    </row>
    <row r="12917" spans="1:1" x14ac:dyDescent="0.25">
      <c r="A12917" t="s">
        <v>7202</v>
      </c>
    </row>
    <row r="12918" spans="1:1" x14ac:dyDescent="0.25">
      <c r="A12918" t="s">
        <v>7203</v>
      </c>
    </row>
    <row r="12919" spans="1:1" x14ac:dyDescent="0.25">
      <c r="A12919" t="s">
        <v>7204</v>
      </c>
    </row>
    <row r="12920" spans="1:1" x14ac:dyDescent="0.25">
      <c r="A12920" t="s">
        <v>7205</v>
      </c>
    </row>
    <row r="12921" spans="1:1" x14ac:dyDescent="0.25">
      <c r="A12921" t="s">
        <v>7206</v>
      </c>
    </row>
    <row r="12922" spans="1:1" x14ac:dyDescent="0.25">
      <c r="A12922" t="s">
        <v>7207</v>
      </c>
    </row>
    <row r="12923" spans="1:1" x14ac:dyDescent="0.25">
      <c r="A12923" t="s">
        <v>7208</v>
      </c>
    </row>
    <row r="12925" spans="1:1" x14ac:dyDescent="0.25">
      <c r="A12925" t="s">
        <v>7209</v>
      </c>
    </row>
    <row r="12926" spans="1:1" x14ac:dyDescent="0.25">
      <c r="A12926" t="s">
        <v>7210</v>
      </c>
    </row>
    <row r="12927" spans="1:1" x14ac:dyDescent="0.25">
      <c r="A12927" t="s">
        <v>7211</v>
      </c>
    </row>
    <row r="12928" spans="1:1" x14ac:dyDescent="0.25">
      <c r="A12928" t="s">
        <v>7212</v>
      </c>
    </row>
    <row r="12929" spans="1:1" x14ac:dyDescent="0.25">
      <c r="A12929" t="s">
        <v>7213</v>
      </c>
    </row>
    <row r="12930" spans="1:1" x14ac:dyDescent="0.25">
      <c r="A12930" t="s">
        <v>7214</v>
      </c>
    </row>
    <row r="12931" spans="1:1" x14ac:dyDescent="0.25">
      <c r="A12931" t="s">
        <v>7215</v>
      </c>
    </row>
    <row r="12932" spans="1:1" x14ac:dyDescent="0.25">
      <c r="A12932" t="s">
        <v>7216</v>
      </c>
    </row>
    <row r="12933" spans="1:1" x14ac:dyDescent="0.25">
      <c r="A12933" t="s">
        <v>7217</v>
      </c>
    </row>
    <row r="12934" spans="1:1" x14ac:dyDescent="0.25">
      <c r="A12934" t="s">
        <v>9341</v>
      </c>
    </row>
    <row r="12935" spans="1:1" x14ac:dyDescent="0.25">
      <c r="A12935" t="s">
        <v>9342</v>
      </c>
    </row>
    <row r="12937" spans="1:1" x14ac:dyDescent="0.25">
      <c r="A12937" t="s">
        <v>1899</v>
      </c>
    </row>
    <row r="12939" spans="1:1" x14ac:dyDescent="0.25">
      <c r="A12939" t="s">
        <v>9343</v>
      </c>
    </row>
    <row r="12941" spans="1:1" x14ac:dyDescent="0.25">
      <c r="A12941" t="s">
        <v>9344</v>
      </c>
    </row>
    <row r="12942" spans="1:1" x14ac:dyDescent="0.25">
      <c r="A12942" t="s">
        <v>1902</v>
      </c>
    </row>
    <row r="12943" spans="1:1" x14ac:dyDescent="0.25">
      <c r="A12943" t="s">
        <v>9345</v>
      </c>
    </row>
    <row r="12945" spans="1:1" x14ac:dyDescent="0.25">
      <c r="A12945" t="s">
        <v>9346</v>
      </c>
    </row>
    <row r="12947" spans="1:1" x14ac:dyDescent="0.25">
      <c r="A12947" t="s">
        <v>9347</v>
      </c>
    </row>
    <row r="12949" spans="1:1" x14ac:dyDescent="0.25">
      <c r="A12949" t="s">
        <v>9348</v>
      </c>
    </row>
    <row r="12951" spans="1:1" x14ac:dyDescent="0.25">
      <c r="A12951" t="s">
        <v>2571</v>
      </c>
    </row>
    <row r="12953" spans="1:1" x14ac:dyDescent="0.25">
      <c r="A12953" t="s">
        <v>9349</v>
      </c>
    </row>
    <row r="12955" spans="1:1" x14ac:dyDescent="0.25">
      <c r="A12955" t="s">
        <v>9350</v>
      </c>
    </row>
    <row r="12957" spans="1:1" x14ac:dyDescent="0.25">
      <c r="A12957" t="e">
        <f>+ leads organizational teams that proactively identify and promote New capabilities within a division and S&amp;E domain and advance the directorate.</f>
        <v>#NAME?</v>
      </c>
    </row>
    <row r="12959" spans="1:1" x14ac:dyDescent="0.25">
      <c r="A12959" t="s">
        <v>9351</v>
      </c>
    </row>
    <row r="12961" spans="1:1" x14ac:dyDescent="0.25">
      <c r="A12961" t="s">
        <v>9352</v>
      </c>
    </row>
    <row r="12963" spans="1:1" x14ac:dyDescent="0.25">
      <c r="A12963" t="s">
        <v>9353</v>
      </c>
    </row>
    <row r="12964" spans="1:1" x14ac:dyDescent="0.25">
      <c r="A12964" t="s">
        <v>1907</v>
      </c>
    </row>
    <row r="12965" spans="1:1" x14ac:dyDescent="0.25">
      <c r="A12965" t="s">
        <v>9354</v>
      </c>
    </row>
    <row r="12967" spans="1:1" x14ac:dyDescent="0.25">
      <c r="A12967" t="s">
        <v>9355</v>
      </c>
    </row>
    <row r="12969" spans="1:1" x14ac:dyDescent="0.25">
      <c r="A12969" t="e">
        <f>+ Work history of leading interdisciplinary teams to Develop and execute project or major task Research projects.</f>
        <v>#NAME?</v>
      </c>
    </row>
    <row r="12971" spans="1:1" x14ac:dyDescent="0.25">
      <c r="A12971" t="e">
        <f>+ strong publication record</f>
        <v>#NAME?</v>
      </c>
    </row>
    <row r="12973" spans="1:1" x14ac:dyDescent="0.25">
      <c r="A12973" t="e">
        <f>+ Intermediate to expert-level programming and high-performance computing experience.</f>
        <v>#NAME?</v>
      </c>
    </row>
    <row r="12974" spans="1:1" x14ac:dyDescent="0.25">
      <c r="A12974" t="s">
        <v>1909</v>
      </c>
    </row>
    <row r="12975" spans="1:1" x14ac:dyDescent="0.25">
      <c r="A12975" t="s">
        <v>9356</v>
      </c>
    </row>
    <row r="12977" spans="1:1" x14ac:dyDescent="0.25">
      <c r="A12977" t="s">
        <v>9357</v>
      </c>
    </row>
    <row r="12979" spans="1:1" x14ac:dyDescent="0.25">
      <c r="A12979" t="e">
        <f>+ Nationally recognized scientific leadership.</f>
        <v>#NAME?</v>
      </c>
    </row>
    <row r="12981" spans="1:1" x14ac:dyDescent="0.25">
      <c r="A12981" t="e">
        <f>+ Demonstrated track record of successful/funded proposals.</f>
        <v>#NAME?</v>
      </c>
    </row>
    <row r="12983" spans="1:1" x14ac:dyDescent="0.25">
      <c r="A12983" t="e">
        <f>+ strong verbal and written communications skills.</f>
        <v>#NAME?</v>
      </c>
    </row>
    <row r="12985" spans="1:1" x14ac:dyDescent="0.25">
      <c r="A12985" t="s">
        <v>9358</v>
      </c>
    </row>
    <row r="12986" spans="1:1" x14ac:dyDescent="0.25">
      <c r="A12986" t="s">
        <v>1913</v>
      </c>
    </row>
    <row r="12987" spans="1:1" x14ac:dyDescent="0.25">
      <c r="A12987" t="s">
        <v>1914</v>
      </c>
    </row>
    <row r="12988" spans="1:1" x14ac:dyDescent="0.25">
      <c r="A12988" t="s">
        <v>1915</v>
      </c>
    </row>
    <row r="12989" spans="1:1" x14ac:dyDescent="0.25">
      <c r="A12989" t="s">
        <v>1916</v>
      </c>
    </row>
    <row r="12991" spans="1:1" x14ac:dyDescent="0.25">
      <c r="A12991" t="s">
        <v>1917</v>
      </c>
    </row>
    <row r="12993" spans="1:1" x14ac:dyDescent="0.25">
      <c r="A12993" t="s">
        <v>9359</v>
      </c>
    </row>
    <row r="12995" spans="1:1" x14ac:dyDescent="0.25">
      <c r="A12995" t="s">
        <v>9360</v>
      </c>
    </row>
    <row r="12997" spans="1:1" x14ac:dyDescent="0.25">
      <c r="A12997" t="s">
        <v>9361</v>
      </c>
    </row>
    <row r="12998" spans="1:1" x14ac:dyDescent="0.25">
      <c r="A12998" t="s">
        <v>9362</v>
      </c>
    </row>
    <row r="12999" spans="1:1" x14ac:dyDescent="0.25">
      <c r="A12999" t="s">
        <v>9363</v>
      </c>
    </row>
    <row r="13001" spans="1:1" x14ac:dyDescent="0.25">
      <c r="A13001" t="s">
        <v>9364</v>
      </c>
    </row>
    <row r="13003" spans="1:1" x14ac:dyDescent="0.25">
      <c r="A13003" t="s">
        <v>9365</v>
      </c>
    </row>
    <row r="13006" spans="1:1" x14ac:dyDescent="0.25">
      <c r="A13006" t="s">
        <v>9366</v>
      </c>
    </row>
    <row r="13008" spans="1:1" x14ac:dyDescent="0.25">
      <c r="A13008" t="s">
        <v>9367</v>
      </c>
    </row>
    <row r="13009" spans="1:1" x14ac:dyDescent="0.25">
      <c r="A13009" t="s">
        <v>9368</v>
      </c>
    </row>
    <row r="13010" spans="1:1" x14ac:dyDescent="0.25">
      <c r="A13010" t="s">
        <v>9369</v>
      </c>
    </row>
    <row r="13011" spans="1:1" x14ac:dyDescent="0.25">
      <c r="A13011" t="s">
        <v>9370</v>
      </c>
    </row>
    <row r="13012" spans="1:1" x14ac:dyDescent="0.25">
      <c r="A13012" t="s">
        <v>9371</v>
      </c>
    </row>
    <row r="13014" spans="1:1" x14ac:dyDescent="0.25">
      <c r="A13014" t="s">
        <v>9370</v>
      </c>
    </row>
    <row r="13015" spans="1:1" x14ac:dyDescent="0.25">
      <c r="A13015" t="s">
        <v>9372</v>
      </c>
    </row>
    <row r="13016" spans="1:1" x14ac:dyDescent="0.25">
      <c r="A13016" t="s">
        <v>9373</v>
      </c>
    </row>
    <row r="13017" spans="1:1" x14ac:dyDescent="0.25">
      <c r="A13017" t="s">
        <v>9374</v>
      </c>
    </row>
    <row r="13018" spans="1:1" x14ac:dyDescent="0.25">
      <c r="A13018" t="s">
        <v>9375</v>
      </c>
    </row>
    <row r="13019" spans="1:1" x14ac:dyDescent="0.25">
      <c r="A13019" t="s">
        <v>9376</v>
      </c>
    </row>
    <row r="13020" spans="1:1" x14ac:dyDescent="0.25">
      <c r="A13020" t="s">
        <v>2578</v>
      </c>
    </row>
    <row r="13022" spans="1:1" x14ac:dyDescent="0.25">
      <c r="A13022" t="s">
        <v>9377</v>
      </c>
    </row>
    <row r="13023" spans="1:1" x14ac:dyDescent="0.25">
      <c r="A13023" t="s">
        <v>9378</v>
      </c>
    </row>
    <row r="13024" spans="1:1" x14ac:dyDescent="0.25">
      <c r="A13024" t="s">
        <v>9379</v>
      </c>
    </row>
    <row r="13025" spans="1:1" x14ac:dyDescent="0.25">
      <c r="A13025" t="s">
        <v>9380</v>
      </c>
    </row>
    <row r="13026" spans="1:1" x14ac:dyDescent="0.25">
      <c r="A13026" t="s">
        <v>9381</v>
      </c>
    </row>
    <row r="13027" spans="1:1" x14ac:dyDescent="0.25">
      <c r="A13027" t="s">
        <v>9382</v>
      </c>
    </row>
    <row r="13028" spans="1:1" x14ac:dyDescent="0.25">
      <c r="A13028" t="s">
        <v>9383</v>
      </c>
    </row>
    <row r="13029" spans="1:1" x14ac:dyDescent="0.25">
      <c r="A13029" t="s">
        <v>9384</v>
      </c>
    </row>
    <row r="13030" spans="1:1" x14ac:dyDescent="0.25">
      <c r="A13030" t="s">
        <v>9385</v>
      </c>
    </row>
    <row r="13031" spans="1:1" x14ac:dyDescent="0.25">
      <c r="A13031" t="s">
        <v>9386</v>
      </c>
    </row>
    <row r="13032" spans="1:1" x14ac:dyDescent="0.25">
      <c r="A13032" t="s">
        <v>2844</v>
      </c>
    </row>
    <row r="13034" spans="1:1" x14ac:dyDescent="0.25">
      <c r="A13034" t="s">
        <v>9387</v>
      </c>
    </row>
    <row r="13035" spans="1:1" x14ac:dyDescent="0.25">
      <c r="A13035" t="s">
        <v>2251</v>
      </c>
    </row>
    <row r="13036" spans="1:1" x14ac:dyDescent="0.25">
      <c r="A13036" t="s">
        <v>9388</v>
      </c>
    </row>
    <row r="13037" spans="1:1" x14ac:dyDescent="0.25">
      <c r="A13037" t="s">
        <v>9389</v>
      </c>
    </row>
    <row r="13038" spans="1:1" x14ac:dyDescent="0.25">
      <c r="A13038" t="s">
        <v>9390</v>
      </c>
    </row>
    <row r="13039" spans="1:1" x14ac:dyDescent="0.25">
      <c r="A13039" t="s">
        <v>9391</v>
      </c>
    </row>
    <row r="13041" spans="1:1" x14ac:dyDescent="0.25">
      <c r="A13041" t="s">
        <v>7165</v>
      </c>
    </row>
    <row r="13043" spans="1:1" x14ac:dyDescent="0.25">
      <c r="A13043" t="s">
        <v>7166</v>
      </c>
    </row>
    <row r="13045" spans="1:1" x14ac:dyDescent="0.25">
      <c r="A13045" t="s">
        <v>7028</v>
      </c>
    </row>
    <row r="13046" spans="1:1" x14ac:dyDescent="0.25">
      <c r="A13046" t="s">
        <v>7167</v>
      </c>
    </row>
    <row r="13047" spans="1:1" x14ac:dyDescent="0.25">
      <c r="A13047" t="s">
        <v>7168</v>
      </c>
    </row>
    <row r="13048" spans="1:1" x14ac:dyDescent="0.25">
      <c r="A13048" t="s">
        <v>7169</v>
      </c>
    </row>
    <row r="13049" spans="1:1" x14ac:dyDescent="0.25">
      <c r="A13049" t="s">
        <v>7170</v>
      </c>
    </row>
    <row r="13050" spans="1:1" x14ac:dyDescent="0.25">
      <c r="A13050" t="s">
        <v>7171</v>
      </c>
    </row>
    <row r="13051" spans="1:1" x14ac:dyDescent="0.25">
      <c r="A13051" t="s">
        <v>7172</v>
      </c>
    </row>
    <row r="13052" spans="1:1" x14ac:dyDescent="0.25">
      <c r="A13052" t="s">
        <v>7173</v>
      </c>
    </row>
    <row r="13053" spans="1:1" x14ac:dyDescent="0.25">
      <c r="A13053" t="s">
        <v>7174</v>
      </c>
    </row>
    <row r="13054" spans="1:1" x14ac:dyDescent="0.25">
      <c r="A13054" t="s">
        <v>7175</v>
      </c>
    </row>
    <row r="13055" spans="1:1" x14ac:dyDescent="0.25">
      <c r="A13055" t="s">
        <v>7176</v>
      </c>
    </row>
    <row r="13056" spans="1:1" x14ac:dyDescent="0.25">
      <c r="A13056" t="s">
        <v>7177</v>
      </c>
    </row>
    <row r="13057" spans="1:1" x14ac:dyDescent="0.25">
      <c r="A13057" t="s">
        <v>7178</v>
      </c>
    </row>
    <row r="13058" spans="1:1" x14ac:dyDescent="0.25">
      <c r="A13058" t="s">
        <v>7179</v>
      </c>
    </row>
    <row r="13059" spans="1:1" x14ac:dyDescent="0.25">
      <c r="A13059" t="s">
        <v>7180</v>
      </c>
    </row>
    <row r="13060" spans="1:1" x14ac:dyDescent="0.25">
      <c r="A13060" t="s">
        <v>7181</v>
      </c>
    </row>
    <row r="13061" spans="1:1" x14ac:dyDescent="0.25">
      <c r="A13061" t="s">
        <v>7182</v>
      </c>
    </row>
    <row r="13062" spans="1:1" x14ac:dyDescent="0.25">
      <c r="A13062" t="s">
        <v>7183</v>
      </c>
    </row>
    <row r="13063" spans="1:1" x14ac:dyDescent="0.25">
      <c r="A13063" t="s">
        <v>7184</v>
      </c>
    </row>
    <row r="13064" spans="1:1" x14ac:dyDescent="0.25">
      <c r="A13064" t="s">
        <v>7185</v>
      </c>
    </row>
    <row r="13065" spans="1:1" x14ac:dyDescent="0.25">
      <c r="A13065" t="s">
        <v>7186</v>
      </c>
    </row>
    <row r="13066" spans="1:1" x14ac:dyDescent="0.25">
      <c r="A13066" t="s">
        <v>7187</v>
      </c>
    </row>
    <row r="13067" spans="1:1" x14ac:dyDescent="0.25">
      <c r="A13067" t="s">
        <v>7188</v>
      </c>
    </row>
    <row r="13068" spans="1:1" x14ac:dyDescent="0.25">
      <c r="A13068" t="s">
        <v>7189</v>
      </c>
    </row>
    <row r="13070" spans="1:1" x14ac:dyDescent="0.25">
      <c r="A13070" t="s">
        <v>7190</v>
      </c>
    </row>
    <row r="13072" spans="1:1" x14ac:dyDescent="0.25">
      <c r="A13072" t="s">
        <v>7191</v>
      </c>
    </row>
    <row r="13074" spans="1:1" x14ac:dyDescent="0.25">
      <c r="A13074" t="s">
        <v>7192</v>
      </c>
    </row>
    <row r="13075" spans="1:1" x14ac:dyDescent="0.25">
      <c r="A13075" t="s">
        <v>7193</v>
      </c>
    </row>
    <row r="13076" spans="1:1" x14ac:dyDescent="0.25">
      <c r="A13076" t="s">
        <v>9392</v>
      </c>
    </row>
    <row r="13079" spans="1:1" x14ac:dyDescent="0.25">
      <c r="A13079" t="s">
        <v>9393</v>
      </c>
    </row>
    <row r="13081" spans="1:1" x14ac:dyDescent="0.25">
      <c r="A13081" t="s">
        <v>2755</v>
      </c>
    </row>
    <row r="13082" spans="1:1" x14ac:dyDescent="0.25">
      <c r="A13082" t="s">
        <v>9394</v>
      </c>
    </row>
    <row r="13083" spans="1:1" x14ac:dyDescent="0.25">
      <c r="A13083" t="s">
        <v>9395</v>
      </c>
    </row>
    <row r="13084" spans="1:1" x14ac:dyDescent="0.25">
      <c r="A13084" t="s">
        <v>9396</v>
      </c>
    </row>
    <row r="13085" spans="1:1" x14ac:dyDescent="0.25">
      <c r="A13085" t="s">
        <v>9397</v>
      </c>
    </row>
    <row r="13086" spans="1:1" x14ac:dyDescent="0.25">
      <c r="A13086" t="s">
        <v>9398</v>
      </c>
    </row>
    <row r="13087" spans="1:1" x14ac:dyDescent="0.25">
      <c r="A13087" t="s">
        <v>9399</v>
      </c>
    </row>
    <row r="13088" spans="1:1" x14ac:dyDescent="0.25">
      <c r="A13088" t="s">
        <v>9400</v>
      </c>
    </row>
    <row r="13089" spans="1:1" x14ac:dyDescent="0.25">
      <c r="A13089" t="s">
        <v>9401</v>
      </c>
    </row>
    <row r="13090" spans="1:1" x14ac:dyDescent="0.25">
      <c r="A13090" t="s">
        <v>9402</v>
      </c>
    </row>
    <row r="13091" spans="1:1" x14ac:dyDescent="0.25">
      <c r="A13091" t="s">
        <v>2205</v>
      </c>
    </row>
    <row r="13092" spans="1:1" x14ac:dyDescent="0.25">
      <c r="A13092" t="s">
        <v>9403</v>
      </c>
    </row>
    <row r="13093" spans="1:1" x14ac:dyDescent="0.25">
      <c r="A13093" t="s">
        <v>9404</v>
      </c>
    </row>
    <row r="13094" spans="1:1" x14ac:dyDescent="0.25">
      <c r="A13094" t="s">
        <v>9405</v>
      </c>
    </row>
    <row r="13095" spans="1:1" x14ac:dyDescent="0.25">
      <c r="A13095" t="s">
        <v>9406</v>
      </c>
    </row>
    <row r="13096" spans="1:1" x14ac:dyDescent="0.25">
      <c r="A13096" t="s">
        <v>9407</v>
      </c>
    </row>
    <row r="13097" spans="1:1" x14ac:dyDescent="0.25">
      <c r="A13097" t="s">
        <v>9408</v>
      </c>
    </row>
    <row r="13098" spans="1:1" x14ac:dyDescent="0.25">
      <c r="A13098" t="s">
        <v>9409</v>
      </c>
    </row>
    <row r="13099" spans="1:1" x14ac:dyDescent="0.25">
      <c r="A13099" t="s">
        <v>9410</v>
      </c>
    </row>
    <row r="13100" spans="1:1" x14ac:dyDescent="0.25">
      <c r="A13100" t="s">
        <v>9411</v>
      </c>
    </row>
    <row r="13101" spans="1:1" x14ac:dyDescent="0.25">
      <c r="A13101" t="s">
        <v>9412</v>
      </c>
    </row>
    <row r="13103" spans="1:1" x14ac:dyDescent="0.25">
      <c r="A13103" t="s">
        <v>9413</v>
      </c>
    </row>
    <row r="13104" spans="1:1" x14ac:dyDescent="0.25">
      <c r="A13104" t="s">
        <v>2922</v>
      </c>
    </row>
    <row r="13107" spans="1:1" x14ac:dyDescent="0.25">
      <c r="A13107" t="s">
        <v>2923</v>
      </c>
    </row>
    <row r="13109" spans="1:1" x14ac:dyDescent="0.25">
      <c r="A13109" t="s">
        <v>2924</v>
      </c>
    </row>
    <row r="13111" spans="1:1" x14ac:dyDescent="0.25">
      <c r="A13111" t="s">
        <v>2925</v>
      </c>
    </row>
    <row r="13113" spans="1:1" x14ac:dyDescent="0.25">
      <c r="A13113" t="s">
        <v>2926</v>
      </c>
    </row>
    <row r="13114" spans="1:1" x14ac:dyDescent="0.25">
      <c r="A13114" t="s">
        <v>9414</v>
      </c>
    </row>
    <row r="13115" spans="1:1" x14ac:dyDescent="0.25">
      <c r="A13115" t="s">
        <v>9415</v>
      </c>
    </row>
    <row r="13117" spans="1:1" x14ac:dyDescent="0.25">
      <c r="A13117" t="s">
        <v>7219</v>
      </c>
    </row>
    <row r="13119" spans="1:1" x14ac:dyDescent="0.25">
      <c r="A13119" t="s">
        <v>7220</v>
      </c>
    </row>
    <row r="13121" spans="1:1" x14ac:dyDescent="0.25">
      <c r="A13121" t="s">
        <v>7221</v>
      </c>
    </row>
    <row r="13123" spans="1:1" x14ac:dyDescent="0.25">
      <c r="A13123" t="s">
        <v>7222</v>
      </c>
    </row>
    <row r="13125" spans="1:1" x14ac:dyDescent="0.25">
      <c r="A13125" t="s">
        <v>7223</v>
      </c>
    </row>
    <row r="13127" spans="1:1" x14ac:dyDescent="0.25">
      <c r="A13127" t="s">
        <v>2043</v>
      </c>
    </row>
    <row r="13128" spans="1:1" x14ac:dyDescent="0.25">
      <c r="A13128" t="s">
        <v>7224</v>
      </c>
    </row>
    <row r="13129" spans="1:1" x14ac:dyDescent="0.25">
      <c r="A13129" t="s">
        <v>7225</v>
      </c>
    </row>
    <row r="13130" spans="1:1" x14ac:dyDescent="0.25">
      <c r="A13130" t="s">
        <v>7226</v>
      </c>
    </row>
    <row r="13131" spans="1:1" x14ac:dyDescent="0.25">
      <c r="A13131" t="s">
        <v>7227</v>
      </c>
    </row>
    <row r="13132" spans="1:1" x14ac:dyDescent="0.25">
      <c r="A13132" t="s">
        <v>7228</v>
      </c>
    </row>
    <row r="13133" spans="1:1" x14ac:dyDescent="0.25">
      <c r="A13133" t="s">
        <v>7229</v>
      </c>
    </row>
    <row r="13134" spans="1:1" x14ac:dyDescent="0.25">
      <c r="A13134" t="s">
        <v>2047</v>
      </c>
    </row>
    <row r="13135" spans="1:1" x14ac:dyDescent="0.25">
      <c r="A13135" t="s">
        <v>7230</v>
      </c>
    </row>
    <row r="13136" spans="1:1" x14ac:dyDescent="0.25">
      <c r="A13136" t="s">
        <v>7231</v>
      </c>
    </row>
    <row r="13137" spans="1:1" x14ac:dyDescent="0.25">
      <c r="A13137" t="s">
        <v>7232</v>
      </c>
    </row>
    <row r="13138" spans="1:1" x14ac:dyDescent="0.25">
      <c r="A13138" t="s">
        <v>7233</v>
      </c>
    </row>
    <row r="13139" spans="1:1" x14ac:dyDescent="0.25">
      <c r="A13139" t="s">
        <v>7234</v>
      </c>
    </row>
    <row r="13140" spans="1:1" x14ac:dyDescent="0.25">
      <c r="A13140" t="s">
        <v>9416</v>
      </c>
    </row>
    <row r="13142" spans="1:1" x14ac:dyDescent="0.25">
      <c r="A13142" t="s">
        <v>6604</v>
      </c>
    </row>
    <row r="13144" spans="1:1" x14ac:dyDescent="0.25">
      <c r="A13144" t="s">
        <v>2120</v>
      </c>
    </row>
    <row r="13145" spans="1:1" x14ac:dyDescent="0.25">
      <c r="A13145" t="s">
        <v>7273</v>
      </c>
    </row>
    <row r="13146" spans="1:1" x14ac:dyDescent="0.25">
      <c r="A13146" t="s">
        <v>2755</v>
      </c>
    </row>
    <row r="13147" spans="1:1" x14ac:dyDescent="0.25">
      <c r="A13147" t="s">
        <v>7274</v>
      </c>
    </row>
    <row r="13148" spans="1:1" x14ac:dyDescent="0.25">
      <c r="A13148" t="s">
        <v>7275</v>
      </c>
    </row>
    <row r="13149" spans="1:1" x14ac:dyDescent="0.25">
      <c r="A13149" t="s">
        <v>7276</v>
      </c>
    </row>
    <row r="13150" spans="1:1" x14ac:dyDescent="0.25">
      <c r="A13150" t="s">
        <v>7277</v>
      </c>
    </row>
    <row r="13151" spans="1:1" x14ac:dyDescent="0.25">
      <c r="A13151" t="s">
        <v>7278</v>
      </c>
    </row>
    <row r="13152" spans="1:1" x14ac:dyDescent="0.25">
      <c r="A13152" t="s">
        <v>7279</v>
      </c>
    </row>
    <row r="13153" spans="1:2" x14ac:dyDescent="0.25">
      <c r="A13153" t="s">
        <v>7280</v>
      </c>
    </row>
    <row r="13154" spans="1:2" x14ac:dyDescent="0.25">
      <c r="A13154" t="s">
        <v>6617</v>
      </c>
    </row>
    <row r="13155" spans="1:2" x14ac:dyDescent="0.25">
      <c r="A13155" t="s">
        <v>7281</v>
      </c>
    </row>
    <row r="13156" spans="1:2" x14ac:dyDescent="0.25">
      <c r="A13156" t="s">
        <v>7282</v>
      </c>
    </row>
    <row r="13157" spans="1:2" x14ac:dyDescent="0.25">
      <c r="A13157" t="s">
        <v>7283</v>
      </c>
    </row>
    <row r="13158" spans="1:2" x14ac:dyDescent="0.25">
      <c r="A13158" t="s">
        <v>7284</v>
      </c>
    </row>
    <row r="13159" spans="1:2" x14ac:dyDescent="0.25">
      <c r="A13159" t="s">
        <v>7285</v>
      </c>
    </row>
    <row r="13160" spans="1:2" x14ac:dyDescent="0.25">
      <c r="A13160" t="s">
        <v>7286</v>
      </c>
    </row>
    <row r="13161" spans="1:2" x14ac:dyDescent="0.25">
      <c r="A13161" t="s">
        <v>7287</v>
      </c>
    </row>
    <row r="13162" spans="1:2" x14ac:dyDescent="0.25">
      <c r="A13162" t="s">
        <v>7288</v>
      </c>
    </row>
    <row r="13163" spans="1:2" x14ac:dyDescent="0.25">
      <c r="A13163" t="s">
        <v>7289</v>
      </c>
    </row>
    <row r="13164" spans="1:2" x14ac:dyDescent="0.25">
      <c r="A13164" t="s">
        <v>7290</v>
      </c>
    </row>
    <row r="13165" spans="1:2" x14ac:dyDescent="0.25">
      <c r="A13165" t="s">
        <v>6625</v>
      </c>
    </row>
    <row r="13166" spans="1:2" x14ac:dyDescent="0.25">
      <c r="A13166" t="s">
        <v>6626</v>
      </c>
      <c r="B13166" t="s">
        <v>6627</v>
      </c>
    </row>
    <row r="13167" spans="1:2" x14ac:dyDescent="0.25">
      <c r="A13167" t="s">
        <v>7291</v>
      </c>
    </row>
    <row r="13168" spans="1:2" x14ac:dyDescent="0.25">
      <c r="A13168" t="s">
        <v>9417</v>
      </c>
    </row>
    <row r="13170" spans="1:1" x14ac:dyDescent="0.25">
      <c r="A13170" t="s">
        <v>9418</v>
      </c>
    </row>
    <row r="13172" spans="1:1" x14ac:dyDescent="0.25">
      <c r="A13172" t="s">
        <v>2755</v>
      </c>
    </row>
    <row r="13175" spans="1:1" x14ac:dyDescent="0.25">
      <c r="A13175" t="s">
        <v>9419</v>
      </c>
    </row>
    <row r="13176" spans="1:1" x14ac:dyDescent="0.25">
      <c r="A13176" t="s">
        <v>9420</v>
      </c>
    </row>
    <row r="13177" spans="1:1" x14ac:dyDescent="0.25">
      <c r="A13177" t="s">
        <v>9421</v>
      </c>
    </row>
    <row r="13178" spans="1:1" x14ac:dyDescent="0.25">
      <c r="A13178" t="s">
        <v>9422</v>
      </c>
    </row>
    <row r="13179" spans="1:1" x14ac:dyDescent="0.25">
      <c r="A13179" t="s">
        <v>3270</v>
      </c>
    </row>
    <row r="13182" spans="1:1" x14ac:dyDescent="0.25">
      <c r="A13182" t="s">
        <v>9423</v>
      </c>
    </row>
    <row r="13183" spans="1:1" x14ac:dyDescent="0.25">
      <c r="A13183" t="s">
        <v>9424</v>
      </c>
    </row>
    <row r="13184" spans="1:1" x14ac:dyDescent="0.25">
      <c r="A13184" t="s">
        <v>9425</v>
      </c>
    </row>
    <row r="13185" spans="1:1" x14ac:dyDescent="0.25">
      <c r="A13185" t="s">
        <v>9426</v>
      </c>
    </row>
    <row r="13186" spans="1:1" x14ac:dyDescent="0.25">
      <c r="A13186" t="s">
        <v>9427</v>
      </c>
    </row>
    <row r="13187" spans="1:1" x14ac:dyDescent="0.25">
      <c r="A13187" t="s">
        <v>9428</v>
      </c>
    </row>
    <row r="13188" spans="1:1" x14ac:dyDescent="0.25">
      <c r="A13188" t="s">
        <v>9429</v>
      </c>
    </row>
    <row r="13189" spans="1:1" x14ac:dyDescent="0.25">
      <c r="A13189" t="s">
        <v>9430</v>
      </c>
    </row>
    <row r="13191" spans="1:1" x14ac:dyDescent="0.25">
      <c r="A13191" t="s">
        <v>1868</v>
      </c>
    </row>
    <row r="13192" spans="1:1" x14ac:dyDescent="0.25">
      <c r="A13192" t="s">
        <v>9431</v>
      </c>
    </row>
    <row r="13193" spans="1:1" x14ac:dyDescent="0.25">
      <c r="A13193" t="s">
        <v>9432</v>
      </c>
    </row>
    <row r="13194" spans="1:1" x14ac:dyDescent="0.25">
      <c r="A13194" t="s">
        <v>9433</v>
      </c>
    </row>
    <row r="13195" spans="1:1" x14ac:dyDescent="0.25">
      <c r="A13195" t="s">
        <v>9434</v>
      </c>
    </row>
    <row r="13196" spans="1:1" x14ac:dyDescent="0.25">
      <c r="A13196" t="s">
        <v>9435</v>
      </c>
    </row>
    <row r="13197" spans="1:1" x14ac:dyDescent="0.25">
      <c r="A13197" t="s">
        <v>9436</v>
      </c>
    </row>
    <row r="13198" spans="1:1" x14ac:dyDescent="0.25">
      <c r="A13198" t="s">
        <v>9437</v>
      </c>
    </row>
    <row r="13199" spans="1:1" x14ac:dyDescent="0.25">
      <c r="A13199" t="s">
        <v>9438</v>
      </c>
    </row>
    <row r="13200" spans="1:1" x14ac:dyDescent="0.25">
      <c r="A13200" t="s">
        <v>1957</v>
      </c>
    </row>
    <row r="13201" spans="1:2" x14ac:dyDescent="0.25">
      <c r="A13201" t="s">
        <v>9439</v>
      </c>
    </row>
    <row r="13202" spans="1:2" x14ac:dyDescent="0.25">
      <c r="A13202" t="s">
        <v>9440</v>
      </c>
    </row>
    <row r="13203" spans="1:2" x14ac:dyDescent="0.25">
      <c r="A13203" t="s">
        <v>9441</v>
      </c>
    </row>
    <row r="13204" spans="1:2" x14ac:dyDescent="0.25">
      <c r="A13204" t="s">
        <v>9442</v>
      </c>
    </row>
    <row r="13205" spans="1:2" x14ac:dyDescent="0.25">
      <c r="A13205" t="s">
        <v>9443</v>
      </c>
    </row>
    <row r="13206" spans="1:2" x14ac:dyDescent="0.25">
      <c r="A13206" t="s">
        <v>9444</v>
      </c>
    </row>
    <row r="13207" spans="1:2" x14ac:dyDescent="0.25">
      <c r="A13207" t="s">
        <v>5771</v>
      </c>
    </row>
    <row r="13208" spans="1:2" x14ac:dyDescent="0.25">
      <c r="A13208" t="s">
        <v>9445</v>
      </c>
    </row>
    <row r="13209" spans="1:2" x14ac:dyDescent="0.25">
      <c r="A13209" t="s">
        <v>9446</v>
      </c>
    </row>
    <row r="13211" spans="1:2" x14ac:dyDescent="0.25">
      <c r="A13211" t="s">
        <v>9447</v>
      </c>
      <c r="B13211" t="s">
        <v>9448</v>
      </c>
    </row>
    <row r="13212" spans="1:2" x14ac:dyDescent="0.25">
      <c r="A13212" t="s">
        <v>9449</v>
      </c>
    </row>
    <row r="13213" spans="1:2" x14ac:dyDescent="0.25">
      <c r="A13213" t="s">
        <v>9450</v>
      </c>
    </row>
    <row r="13214" spans="1:2" x14ac:dyDescent="0.25">
      <c r="A13214" t="s">
        <v>7236</v>
      </c>
    </row>
    <row r="13215" spans="1:2" x14ac:dyDescent="0.25">
      <c r="A13215" t="s">
        <v>7237</v>
      </c>
    </row>
    <row r="13216" spans="1:2" x14ac:dyDescent="0.25">
      <c r="A13216" t="s">
        <v>7238</v>
      </c>
    </row>
    <row r="13217" spans="1:1" x14ac:dyDescent="0.25">
      <c r="A13217" t="s">
        <v>7239</v>
      </c>
    </row>
    <row r="13218" spans="1:1" x14ac:dyDescent="0.25">
      <c r="A13218" t="s">
        <v>7240</v>
      </c>
    </row>
    <row r="13219" spans="1:1" x14ac:dyDescent="0.25">
      <c r="A13219" t="s">
        <v>7241</v>
      </c>
    </row>
    <row r="13220" spans="1:1" x14ac:dyDescent="0.25">
      <c r="A13220" t="s">
        <v>7242</v>
      </c>
    </row>
    <row r="13221" spans="1:1" x14ac:dyDescent="0.25">
      <c r="A13221" t="s">
        <v>7243</v>
      </c>
    </row>
    <row r="13222" spans="1:1" x14ac:dyDescent="0.25">
      <c r="A13222" t="s">
        <v>7244</v>
      </c>
    </row>
    <row r="13223" spans="1:1" x14ac:dyDescent="0.25">
      <c r="A13223" t="s">
        <v>7245</v>
      </c>
    </row>
    <row r="13224" spans="1:1" x14ac:dyDescent="0.25">
      <c r="A13224" t="s">
        <v>7246</v>
      </c>
    </row>
    <row r="13225" spans="1:1" x14ac:dyDescent="0.25">
      <c r="A13225" t="s">
        <v>7247</v>
      </c>
    </row>
    <row r="13226" spans="1:1" x14ac:dyDescent="0.25">
      <c r="A13226" t="s">
        <v>7248</v>
      </c>
    </row>
    <row r="13227" spans="1:1" x14ac:dyDescent="0.25">
      <c r="A13227" t="s">
        <v>7249</v>
      </c>
    </row>
    <row r="13228" spans="1:1" x14ac:dyDescent="0.25">
      <c r="A13228" t="s">
        <v>7250</v>
      </c>
    </row>
    <row r="13229" spans="1:1" x14ac:dyDescent="0.25">
      <c r="A13229" t="s">
        <v>7251</v>
      </c>
    </row>
    <row r="13230" spans="1:1" x14ac:dyDescent="0.25">
      <c r="A13230" t="s">
        <v>7252</v>
      </c>
    </row>
    <row r="13231" spans="1:1" x14ac:dyDescent="0.25">
      <c r="A13231" t="s">
        <v>7253</v>
      </c>
    </row>
    <row r="13232" spans="1:1" x14ac:dyDescent="0.25">
      <c r="A13232" t="s">
        <v>7254</v>
      </c>
    </row>
    <row r="13233" spans="1:1" x14ac:dyDescent="0.25">
      <c r="A13233" t="s">
        <v>7255</v>
      </c>
    </row>
    <row r="13234" spans="1:1" x14ac:dyDescent="0.25">
      <c r="A13234" t="s">
        <v>7256</v>
      </c>
    </row>
    <row r="13235" spans="1:1" x14ac:dyDescent="0.25">
      <c r="A13235" t="s">
        <v>7257</v>
      </c>
    </row>
    <row r="13236" spans="1:1" x14ac:dyDescent="0.25">
      <c r="A13236" t="s">
        <v>7258</v>
      </c>
    </row>
    <row r="13237" spans="1:1" x14ac:dyDescent="0.25">
      <c r="A13237" t="s">
        <v>7259</v>
      </c>
    </row>
    <row r="13238" spans="1:1" x14ac:dyDescent="0.25">
      <c r="A13238" t="s">
        <v>7260</v>
      </c>
    </row>
    <row r="13239" spans="1:1" x14ac:dyDescent="0.25">
      <c r="A13239" t="s">
        <v>7261</v>
      </c>
    </row>
    <row r="13240" spans="1:1" x14ac:dyDescent="0.25">
      <c r="A13240" t="s">
        <v>7262</v>
      </c>
    </row>
    <row r="13241" spans="1:1" x14ac:dyDescent="0.25">
      <c r="A13241" t="s">
        <v>7263</v>
      </c>
    </row>
    <row r="13242" spans="1:1" x14ac:dyDescent="0.25">
      <c r="A13242" t="s">
        <v>7264</v>
      </c>
    </row>
    <row r="13243" spans="1:1" x14ac:dyDescent="0.25">
      <c r="A13243" t="s">
        <v>7265</v>
      </c>
    </row>
    <row r="13244" spans="1:1" x14ac:dyDescent="0.25">
      <c r="A13244" t="s">
        <v>7266</v>
      </c>
    </row>
    <row r="13245" spans="1:1" x14ac:dyDescent="0.25">
      <c r="A13245" t="s">
        <v>7267</v>
      </c>
    </row>
    <row r="13247" spans="1:1" x14ac:dyDescent="0.25">
      <c r="A13247" t="s">
        <v>7268</v>
      </c>
    </row>
    <row r="13248" spans="1:1" x14ac:dyDescent="0.25">
      <c r="A13248" t="s">
        <v>7269</v>
      </c>
    </row>
    <row r="13250" spans="1:1" x14ac:dyDescent="0.25">
      <c r="A13250" t="s">
        <v>7270</v>
      </c>
    </row>
    <row r="13251" spans="1:1" x14ac:dyDescent="0.25">
      <c r="A13251" t="s">
        <v>7271</v>
      </c>
    </row>
    <row r="13252" spans="1:1" x14ac:dyDescent="0.25">
      <c r="A13252" t="s">
        <v>9451</v>
      </c>
    </row>
    <row r="13254" spans="1:1" x14ac:dyDescent="0.25">
      <c r="A13254" t="s">
        <v>9452</v>
      </c>
    </row>
    <row r="13256" spans="1:1" x14ac:dyDescent="0.25">
      <c r="A13256" t="s">
        <v>9453</v>
      </c>
    </row>
    <row r="13258" spans="1:1" x14ac:dyDescent="0.25">
      <c r="A13258" t="s">
        <v>9454</v>
      </c>
    </row>
    <row r="13260" spans="1:1" x14ac:dyDescent="0.25">
      <c r="A13260" t="s">
        <v>9455</v>
      </c>
    </row>
    <row r="13262" spans="1:1" x14ac:dyDescent="0.25">
      <c r="A13262" t="s">
        <v>9456</v>
      </c>
    </row>
    <row r="13264" spans="1:1" x14ac:dyDescent="0.25">
      <c r="A13264" t="s">
        <v>9457</v>
      </c>
    </row>
    <row r="13266" spans="1:1" x14ac:dyDescent="0.25">
      <c r="A13266" t="s">
        <v>2755</v>
      </c>
    </row>
    <row r="13267" spans="1:1" x14ac:dyDescent="0.25">
      <c r="A13267" t="s">
        <v>9458</v>
      </c>
    </row>
    <row r="13268" spans="1:1" x14ac:dyDescent="0.25">
      <c r="A13268" t="s">
        <v>9459</v>
      </c>
    </row>
    <row r="13269" spans="1:1" x14ac:dyDescent="0.25">
      <c r="A13269" t="s">
        <v>9460</v>
      </c>
    </row>
    <row r="13270" spans="1:1" x14ac:dyDescent="0.25">
      <c r="A13270" t="s">
        <v>9461</v>
      </c>
    </row>
    <row r="13271" spans="1:1" x14ac:dyDescent="0.25">
      <c r="A13271" t="s">
        <v>3693</v>
      </c>
    </row>
    <row r="13272" spans="1:1" x14ac:dyDescent="0.25">
      <c r="A13272" t="s">
        <v>9462</v>
      </c>
    </row>
    <row r="13273" spans="1:1" x14ac:dyDescent="0.25">
      <c r="A13273" t="s">
        <v>9463</v>
      </c>
    </row>
    <row r="13274" spans="1:1" x14ac:dyDescent="0.25">
      <c r="A13274" t="s">
        <v>9464</v>
      </c>
    </row>
    <row r="13275" spans="1:1" x14ac:dyDescent="0.25">
      <c r="A13275" t="s">
        <v>9465</v>
      </c>
    </row>
    <row r="13276" spans="1:1" x14ac:dyDescent="0.25">
      <c r="A13276" t="s">
        <v>9466</v>
      </c>
    </row>
    <row r="13277" spans="1:1" x14ac:dyDescent="0.25">
      <c r="A13277" t="s">
        <v>3799</v>
      </c>
    </row>
    <row r="13278" spans="1:1" x14ac:dyDescent="0.25">
      <c r="A13278" t="s">
        <v>9467</v>
      </c>
    </row>
    <row r="13279" spans="1:1" x14ac:dyDescent="0.25">
      <c r="A13279" t="s">
        <v>9468</v>
      </c>
    </row>
    <row r="13282" spans="1:1" x14ac:dyDescent="0.25">
      <c r="A13282" t="s">
        <v>9469</v>
      </c>
    </row>
    <row r="13283" spans="1:1" x14ac:dyDescent="0.25">
      <c r="A13283" t="s">
        <v>9470</v>
      </c>
    </row>
    <row r="13285" spans="1:1" x14ac:dyDescent="0.25">
      <c r="A13285" t="s">
        <v>9471</v>
      </c>
    </row>
    <row r="13286" spans="1:1" x14ac:dyDescent="0.25">
      <c r="A13286" t="s">
        <v>9472</v>
      </c>
    </row>
    <row r="13288" spans="1:1" x14ac:dyDescent="0.25">
      <c r="A13288" t="s">
        <v>9473</v>
      </c>
    </row>
    <row r="13290" spans="1:1" x14ac:dyDescent="0.25">
      <c r="A13290" t="s">
        <v>9474</v>
      </c>
    </row>
    <row r="13292" spans="1:1" x14ac:dyDescent="0.25">
      <c r="A13292" t="s">
        <v>9475</v>
      </c>
    </row>
    <row r="13293" spans="1:1" x14ac:dyDescent="0.25">
      <c r="A13293" t="s">
        <v>9476</v>
      </c>
    </row>
    <row r="13294" spans="1:1" x14ac:dyDescent="0.25">
      <c r="A13294" t="s">
        <v>9477</v>
      </c>
    </row>
    <row r="13295" spans="1:1" x14ac:dyDescent="0.25">
      <c r="A13295" t="s">
        <v>9478</v>
      </c>
    </row>
    <row r="13296" spans="1:1" x14ac:dyDescent="0.25">
      <c r="A13296" t="s">
        <v>9479</v>
      </c>
    </row>
    <row r="13297" spans="1:1" x14ac:dyDescent="0.25">
      <c r="A13297" t="s">
        <v>9480</v>
      </c>
    </row>
    <row r="13298" spans="1:1" x14ac:dyDescent="0.25">
      <c r="A13298" t="s">
        <v>9481</v>
      </c>
    </row>
    <row r="13299" spans="1:1" x14ac:dyDescent="0.25">
      <c r="A13299" t="s">
        <v>9482</v>
      </c>
    </row>
    <row r="13300" spans="1:1" x14ac:dyDescent="0.25">
      <c r="A13300" t="s">
        <v>9483</v>
      </c>
    </row>
    <row r="13301" spans="1:1" x14ac:dyDescent="0.25">
      <c r="A13301" t="s">
        <v>9484</v>
      </c>
    </row>
    <row r="13302" spans="1:1" x14ac:dyDescent="0.25">
      <c r="A13302" t="s">
        <v>9485</v>
      </c>
    </row>
    <row r="13303" spans="1:1" x14ac:dyDescent="0.25">
      <c r="A13303" t="s">
        <v>9486</v>
      </c>
    </row>
    <row r="13304" spans="1:1" x14ac:dyDescent="0.25">
      <c r="A13304" t="s">
        <v>9487</v>
      </c>
    </row>
    <row r="13305" spans="1:1" x14ac:dyDescent="0.25">
      <c r="A13305" t="s">
        <v>9488</v>
      </c>
    </row>
    <row r="13306" spans="1:1" x14ac:dyDescent="0.25">
      <c r="A13306" t="s">
        <v>9489</v>
      </c>
    </row>
    <row r="13307" spans="1:1" x14ac:dyDescent="0.25">
      <c r="A13307" t="s">
        <v>2086</v>
      </c>
    </row>
    <row r="13309" spans="1:1" x14ac:dyDescent="0.25">
      <c r="A13309" t="s">
        <v>9490</v>
      </c>
    </row>
    <row r="13310" spans="1:1" x14ac:dyDescent="0.25">
      <c r="A13310" t="s">
        <v>9491</v>
      </c>
    </row>
    <row r="13312" spans="1:1" x14ac:dyDescent="0.25">
      <c r="A13312" t="s">
        <v>9492</v>
      </c>
    </row>
    <row r="13313" spans="1:1" x14ac:dyDescent="0.25">
      <c r="A13313" t="s">
        <v>9493</v>
      </c>
    </row>
    <row r="13314" spans="1:1" x14ac:dyDescent="0.25">
      <c r="A13314" t="s">
        <v>9494</v>
      </c>
    </row>
    <row r="13315" spans="1:1" x14ac:dyDescent="0.25">
      <c r="A13315" t="s">
        <v>9495</v>
      </c>
    </row>
    <row r="13317" spans="1:1" x14ac:dyDescent="0.25">
      <c r="A13317" t="s">
        <v>9496</v>
      </c>
    </row>
    <row r="13319" spans="1:1" x14ac:dyDescent="0.25">
      <c r="A13319" t="s">
        <v>9497</v>
      </c>
    </row>
    <row r="13321" spans="1:1" x14ac:dyDescent="0.25">
      <c r="A13321" t="s">
        <v>9498</v>
      </c>
    </row>
    <row r="13323" spans="1:1" x14ac:dyDescent="0.25">
      <c r="A13323" t="s">
        <v>9499</v>
      </c>
    </row>
    <row r="13325" spans="1:1" x14ac:dyDescent="0.25">
      <c r="A13325" t="s">
        <v>1410</v>
      </c>
    </row>
    <row r="13327" spans="1:1" x14ac:dyDescent="0.25">
      <c r="A13327" t="s">
        <v>9500</v>
      </c>
    </row>
    <row r="13329" spans="1:1" x14ac:dyDescent="0.25">
      <c r="A13329" t="s">
        <v>9501</v>
      </c>
    </row>
    <row r="13331" spans="1:1" x14ac:dyDescent="0.25">
      <c r="A13331" t="s">
        <v>2855</v>
      </c>
    </row>
    <row r="13332" spans="1:1" x14ac:dyDescent="0.25">
      <c r="A13332" t="s">
        <v>9502</v>
      </c>
    </row>
    <row r="13333" spans="1:1" x14ac:dyDescent="0.25">
      <c r="A13333" t="s">
        <v>9503</v>
      </c>
    </row>
    <row r="13334" spans="1:1" x14ac:dyDescent="0.25">
      <c r="A13334" t="s">
        <v>9504</v>
      </c>
    </row>
    <row r="13335" spans="1:1" x14ac:dyDescent="0.25">
      <c r="A13335" t="s">
        <v>9505</v>
      </c>
    </row>
    <row r="13336" spans="1:1" x14ac:dyDescent="0.25">
      <c r="A13336" t="s">
        <v>9506</v>
      </c>
    </row>
    <row r="13337" spans="1:1" x14ac:dyDescent="0.25">
      <c r="A13337" t="s">
        <v>9507</v>
      </c>
    </row>
    <row r="13338" spans="1:1" x14ac:dyDescent="0.25">
      <c r="A13338" t="s">
        <v>2578</v>
      </c>
    </row>
    <row r="13339" spans="1:1" x14ac:dyDescent="0.25">
      <c r="A13339" t="s">
        <v>9508</v>
      </c>
    </row>
    <row r="13340" spans="1:1" x14ac:dyDescent="0.25">
      <c r="A13340" t="s">
        <v>9509</v>
      </c>
    </row>
    <row r="13341" spans="1:1" x14ac:dyDescent="0.25">
      <c r="A13341" t="s">
        <v>9510</v>
      </c>
    </row>
    <row r="13342" spans="1:1" x14ac:dyDescent="0.25">
      <c r="A13342" t="s">
        <v>9511</v>
      </c>
    </row>
    <row r="13343" spans="1:1" x14ac:dyDescent="0.25">
      <c r="A13343" t="s">
        <v>9512</v>
      </c>
    </row>
    <row r="13344" spans="1:1" x14ac:dyDescent="0.25">
      <c r="A13344" t="s">
        <v>9513</v>
      </c>
    </row>
    <row r="13345" spans="1:2" x14ac:dyDescent="0.25">
      <c r="A13345" t="s">
        <v>9514</v>
      </c>
    </row>
    <row r="13346" spans="1:2" x14ac:dyDescent="0.25">
      <c r="A13346" t="s">
        <v>9515</v>
      </c>
    </row>
    <row r="13347" spans="1:2" x14ac:dyDescent="0.25">
      <c r="A13347" t="s">
        <v>9516</v>
      </c>
    </row>
    <row r="13348" spans="1:2" x14ac:dyDescent="0.25">
      <c r="A13348" t="s">
        <v>9517</v>
      </c>
    </row>
    <row r="13349" spans="1:2" x14ac:dyDescent="0.25">
      <c r="A13349" t="s">
        <v>9518</v>
      </c>
    </row>
    <row r="13350" spans="1:2" x14ac:dyDescent="0.25">
      <c r="A13350" t="s">
        <v>9519</v>
      </c>
    </row>
    <row r="13351" spans="1:2" x14ac:dyDescent="0.25">
      <c r="A13351" t="s">
        <v>9520</v>
      </c>
    </row>
    <row r="13352" spans="1:2" x14ac:dyDescent="0.25">
      <c r="A13352" t="s">
        <v>9521</v>
      </c>
    </row>
    <row r="13353" spans="1:2" x14ac:dyDescent="0.25">
      <c r="A13353" t="s">
        <v>9522</v>
      </c>
    </row>
    <row r="13354" spans="1:2" x14ac:dyDescent="0.25">
      <c r="A13354" t="s">
        <v>1818</v>
      </c>
    </row>
    <row r="13356" spans="1:2" x14ac:dyDescent="0.25">
      <c r="A13356" t="s">
        <v>9523</v>
      </c>
    </row>
    <row r="13357" spans="1:2" x14ac:dyDescent="0.25">
      <c r="A13357" t="s">
        <v>9524</v>
      </c>
      <c r="B13357" t="s">
        <v>9525</v>
      </c>
    </row>
    <row r="13358" spans="1:2" x14ac:dyDescent="0.25">
      <c r="A13358" t="s">
        <v>9526</v>
      </c>
    </row>
    <row r="13359" spans="1:2" x14ac:dyDescent="0.25">
      <c r="A13359" t="s">
        <v>9527</v>
      </c>
    </row>
    <row r="13360" spans="1:2" x14ac:dyDescent="0.25">
      <c r="A13360" t="s">
        <v>9528</v>
      </c>
    </row>
    <row r="13361" spans="1:1" x14ac:dyDescent="0.25">
      <c r="A13361" t="s">
        <v>9529</v>
      </c>
    </row>
    <row r="13362" spans="1:1" x14ac:dyDescent="0.25">
      <c r="A13362" t="s">
        <v>9530</v>
      </c>
    </row>
    <row r="13363" spans="1:1" x14ac:dyDescent="0.25">
      <c r="A13363" t="s">
        <v>9531</v>
      </c>
    </row>
    <row r="13364" spans="1:1" x14ac:dyDescent="0.25">
      <c r="A13364" t="s">
        <v>9532</v>
      </c>
    </row>
    <row r="13365" spans="1:1" x14ac:dyDescent="0.25">
      <c r="A13365" t="s">
        <v>9533</v>
      </c>
    </row>
    <row r="13366" spans="1:1" x14ac:dyDescent="0.25">
      <c r="A13366" t="s">
        <v>9534</v>
      </c>
    </row>
    <row r="13367" spans="1:1" x14ac:dyDescent="0.25">
      <c r="A13367" t="s">
        <v>9535</v>
      </c>
    </row>
    <row r="13369" spans="1:1" x14ac:dyDescent="0.25">
      <c r="A13369" t="s">
        <v>9536</v>
      </c>
    </row>
    <row r="13370" spans="1:1" x14ac:dyDescent="0.25">
      <c r="A13370" t="s">
        <v>9537</v>
      </c>
    </row>
    <row r="13371" spans="1:1" x14ac:dyDescent="0.25">
      <c r="A13371" t="s">
        <v>9538</v>
      </c>
    </row>
    <row r="13372" spans="1:1" x14ac:dyDescent="0.25">
      <c r="A13372" t="s">
        <v>9539</v>
      </c>
    </row>
    <row r="13374" spans="1:1" x14ac:dyDescent="0.25">
      <c r="A13374" t="s">
        <v>9540</v>
      </c>
    </row>
    <row r="13376" spans="1:1" x14ac:dyDescent="0.25">
      <c r="A13376" t="s">
        <v>9541</v>
      </c>
    </row>
    <row r="13378" spans="1:1" x14ac:dyDescent="0.25">
      <c r="A13378" t="s">
        <v>9542</v>
      </c>
    </row>
    <row r="13380" spans="1:1" x14ac:dyDescent="0.25">
      <c r="A13380" t="s">
        <v>9543</v>
      </c>
    </row>
    <row r="13382" spans="1:1" x14ac:dyDescent="0.25">
      <c r="A13382" t="s">
        <v>5067</v>
      </c>
    </row>
    <row r="13383" spans="1:1" x14ac:dyDescent="0.25">
      <c r="A13383" t="s">
        <v>9544</v>
      </c>
    </row>
    <row r="13384" spans="1:1" x14ac:dyDescent="0.25">
      <c r="A13384" t="s">
        <v>9545</v>
      </c>
    </row>
    <row r="13385" spans="1:1" x14ac:dyDescent="0.25">
      <c r="A13385" t="s">
        <v>9546</v>
      </c>
    </row>
    <row r="13386" spans="1:1" x14ac:dyDescent="0.25">
      <c r="A13386" t="s">
        <v>9547</v>
      </c>
    </row>
    <row r="13387" spans="1:1" x14ac:dyDescent="0.25">
      <c r="A13387" t="s">
        <v>9548</v>
      </c>
    </row>
    <row r="13388" spans="1:1" x14ac:dyDescent="0.25">
      <c r="A13388" t="s">
        <v>9549</v>
      </c>
    </row>
    <row r="13389" spans="1:1" x14ac:dyDescent="0.25">
      <c r="A13389" t="s">
        <v>9550</v>
      </c>
    </row>
    <row r="13390" spans="1:1" x14ac:dyDescent="0.25">
      <c r="A13390" t="s">
        <v>9551</v>
      </c>
    </row>
    <row r="13391" spans="1:1" x14ac:dyDescent="0.25">
      <c r="A13391" t="s">
        <v>9552</v>
      </c>
    </row>
    <row r="13392" spans="1:1" x14ac:dyDescent="0.25">
      <c r="A13392" t="s">
        <v>9553</v>
      </c>
    </row>
    <row r="13393" spans="1:1" x14ac:dyDescent="0.25">
      <c r="A13393" t="s">
        <v>9554</v>
      </c>
    </row>
    <row r="13394" spans="1:1" x14ac:dyDescent="0.25">
      <c r="A13394" t="s">
        <v>9555</v>
      </c>
    </row>
    <row r="13395" spans="1:1" x14ac:dyDescent="0.25">
      <c r="A13395" t="s">
        <v>9556</v>
      </c>
    </row>
    <row r="13396" spans="1:1" x14ac:dyDescent="0.25">
      <c r="A13396" t="s">
        <v>9557</v>
      </c>
    </row>
    <row r="13397" spans="1:1" x14ac:dyDescent="0.25">
      <c r="A13397" t="s">
        <v>9558</v>
      </c>
    </row>
    <row r="13398" spans="1:1" x14ac:dyDescent="0.25">
      <c r="A13398" t="s">
        <v>9559</v>
      </c>
    </row>
    <row r="13399" spans="1:1" x14ac:dyDescent="0.25">
      <c r="A13399" t="s">
        <v>9560</v>
      </c>
    </row>
    <row r="13400" spans="1:1" x14ac:dyDescent="0.25">
      <c r="A13400" t="s">
        <v>9561</v>
      </c>
    </row>
    <row r="13401" spans="1:1" x14ac:dyDescent="0.25">
      <c r="A13401" t="s">
        <v>9562</v>
      </c>
    </row>
    <row r="13402" spans="1:1" x14ac:dyDescent="0.25">
      <c r="A13402" t="s">
        <v>9563</v>
      </c>
    </row>
    <row r="13403" spans="1:1" x14ac:dyDescent="0.25">
      <c r="A13403" t="s">
        <v>9564</v>
      </c>
    </row>
    <row r="13404" spans="1:1" x14ac:dyDescent="0.25">
      <c r="A13404" t="s">
        <v>9565</v>
      </c>
    </row>
    <row r="13406" spans="1:1" x14ac:dyDescent="0.25">
      <c r="A13406" t="s">
        <v>9566</v>
      </c>
    </row>
    <row r="13408" spans="1:1" x14ac:dyDescent="0.25">
      <c r="A13408" t="s">
        <v>9567</v>
      </c>
    </row>
    <row r="13409" spans="1:1" x14ac:dyDescent="0.25">
      <c r="A13409" t="s">
        <v>9568</v>
      </c>
    </row>
    <row r="13410" spans="1:1" x14ac:dyDescent="0.25">
      <c r="A13410" t="s">
        <v>9569</v>
      </c>
    </row>
    <row r="13411" spans="1:1" x14ac:dyDescent="0.25">
      <c r="A13411" t="s">
        <v>9570</v>
      </c>
    </row>
    <row r="13412" spans="1:1" x14ac:dyDescent="0.25">
      <c r="A13412" t="s">
        <v>9571</v>
      </c>
    </row>
    <row r="13413" spans="1:1" x14ac:dyDescent="0.25">
      <c r="A13413" t="s">
        <v>9572</v>
      </c>
    </row>
    <row r="13414" spans="1:1" x14ac:dyDescent="0.25">
      <c r="A13414" t="s">
        <v>9573</v>
      </c>
    </row>
    <row r="13415" spans="1:1" x14ac:dyDescent="0.25">
      <c r="A13415" t="s">
        <v>2569</v>
      </c>
    </row>
    <row r="13416" spans="1:1" x14ac:dyDescent="0.25">
      <c r="A13416" t="s">
        <v>9574</v>
      </c>
    </row>
    <row r="13417" spans="1:1" x14ac:dyDescent="0.25">
      <c r="A13417" t="s">
        <v>9575</v>
      </c>
    </row>
    <row r="13418" spans="1:1" x14ac:dyDescent="0.25">
      <c r="A13418" t="s">
        <v>1868</v>
      </c>
    </row>
    <row r="13419" spans="1:1" x14ac:dyDescent="0.25">
      <c r="A13419" t="s">
        <v>9576</v>
      </c>
    </row>
    <row r="13420" spans="1:1" x14ac:dyDescent="0.25">
      <c r="A13420" t="s">
        <v>9577</v>
      </c>
    </row>
    <row r="13421" spans="1:1" x14ac:dyDescent="0.25">
      <c r="A13421" t="s">
        <v>9578</v>
      </c>
    </row>
    <row r="13422" spans="1:1" x14ac:dyDescent="0.25">
      <c r="A13422" t="s">
        <v>9579</v>
      </c>
    </row>
    <row r="13423" spans="1:1" x14ac:dyDescent="0.25">
      <c r="A13423" t="s">
        <v>9580</v>
      </c>
    </row>
    <row r="13424" spans="1:1" x14ac:dyDescent="0.25">
      <c r="A13424" t="s">
        <v>2453</v>
      </c>
    </row>
    <row r="13425" spans="1:2" x14ac:dyDescent="0.25">
      <c r="A13425" t="s">
        <v>9581</v>
      </c>
    </row>
    <row r="13426" spans="1:2" x14ac:dyDescent="0.25">
      <c r="A13426" t="s">
        <v>9582</v>
      </c>
    </row>
    <row r="13427" spans="1:2" x14ac:dyDescent="0.25">
      <c r="A13427" t="s">
        <v>9583</v>
      </c>
    </row>
    <row r="13428" spans="1:2" x14ac:dyDescent="0.25">
      <c r="A13428" t="s">
        <v>9584</v>
      </c>
    </row>
    <row r="13429" spans="1:2" x14ac:dyDescent="0.25">
      <c r="A13429" t="s">
        <v>9585</v>
      </c>
      <c r="B13429" t="s">
        <v>9586</v>
      </c>
    </row>
    <row r="13430" spans="1:2" x14ac:dyDescent="0.25">
      <c r="A13430" t="s">
        <v>9587</v>
      </c>
    </row>
    <row r="13431" spans="1:2" x14ac:dyDescent="0.25">
      <c r="A13431" t="s">
        <v>9588</v>
      </c>
    </row>
    <row r="13432" spans="1:2" x14ac:dyDescent="0.25">
      <c r="A13432" t="s">
        <v>9589</v>
      </c>
    </row>
    <row r="13433" spans="1:2" x14ac:dyDescent="0.25">
      <c r="A13433" t="s">
        <v>9590</v>
      </c>
    </row>
    <row r="13434" spans="1:2" x14ac:dyDescent="0.25">
      <c r="A13434" t="s">
        <v>9591</v>
      </c>
    </row>
    <row r="13435" spans="1:2" x14ac:dyDescent="0.25">
      <c r="A13435" t="s">
        <v>9592</v>
      </c>
    </row>
    <row r="13436" spans="1:2" x14ac:dyDescent="0.25">
      <c r="A13436" t="s">
        <v>9593</v>
      </c>
    </row>
    <row r="13437" spans="1:2" x14ac:dyDescent="0.25">
      <c r="A13437" t="s">
        <v>9594</v>
      </c>
    </row>
    <row r="13439" spans="1:2" x14ac:dyDescent="0.25">
      <c r="A13439" t="s">
        <v>9595</v>
      </c>
    </row>
    <row r="13441" spans="1:1" x14ac:dyDescent="0.25">
      <c r="A13441" t="s">
        <v>9596</v>
      </c>
    </row>
    <row r="13443" spans="1:1" x14ac:dyDescent="0.25">
      <c r="A13443" t="s">
        <v>1925</v>
      </c>
    </row>
    <row r="13444" spans="1:1" x14ac:dyDescent="0.25">
      <c r="A13444" t="s">
        <v>9597</v>
      </c>
    </row>
    <row r="13445" spans="1:1" x14ac:dyDescent="0.25">
      <c r="A13445" t="s">
        <v>9598</v>
      </c>
    </row>
    <row r="13446" spans="1:1" x14ac:dyDescent="0.25">
      <c r="A13446" t="s">
        <v>9599</v>
      </c>
    </row>
    <row r="13447" spans="1:1" x14ac:dyDescent="0.25">
      <c r="A13447" t="s">
        <v>9600</v>
      </c>
    </row>
    <row r="13448" spans="1:1" x14ac:dyDescent="0.25">
      <c r="A13448" t="s">
        <v>9601</v>
      </c>
    </row>
    <row r="13449" spans="1:1" x14ac:dyDescent="0.25">
      <c r="A13449" t="s">
        <v>9602</v>
      </c>
    </row>
    <row r="13450" spans="1:1" x14ac:dyDescent="0.25">
      <c r="A13450" t="s">
        <v>9603</v>
      </c>
    </row>
    <row r="13451" spans="1:1" x14ac:dyDescent="0.25">
      <c r="A13451" t="s">
        <v>9604</v>
      </c>
    </row>
    <row r="13452" spans="1:1" x14ac:dyDescent="0.25">
      <c r="A13452" t="s">
        <v>9605</v>
      </c>
    </row>
    <row r="13453" spans="1:1" x14ac:dyDescent="0.25">
      <c r="A13453" t="s">
        <v>9606</v>
      </c>
    </row>
    <row r="13454" spans="1:1" x14ac:dyDescent="0.25">
      <c r="A13454" t="s">
        <v>9607</v>
      </c>
    </row>
    <row r="13455" spans="1:1" x14ac:dyDescent="0.25">
      <c r="A13455" t="s">
        <v>9608</v>
      </c>
    </row>
    <row r="13457" spans="1:1" x14ac:dyDescent="0.25">
      <c r="A13457" t="s">
        <v>9609</v>
      </c>
    </row>
    <row r="13459" spans="1:1" x14ac:dyDescent="0.25">
      <c r="A13459" t="s">
        <v>9610</v>
      </c>
    </row>
    <row r="13461" spans="1:1" x14ac:dyDescent="0.25">
      <c r="A13461" t="s">
        <v>9611</v>
      </c>
    </row>
    <row r="13463" spans="1:1" x14ac:dyDescent="0.25">
      <c r="A13463" t="s">
        <v>9612</v>
      </c>
    </row>
    <row r="13465" spans="1:1" x14ac:dyDescent="0.25">
      <c r="A13465" t="s">
        <v>9613</v>
      </c>
    </row>
    <row r="13466" spans="1:1" x14ac:dyDescent="0.25">
      <c r="A13466" t="s">
        <v>9614</v>
      </c>
    </row>
    <row r="13467" spans="1:1" x14ac:dyDescent="0.25">
      <c r="A13467" t="s">
        <v>9615</v>
      </c>
    </row>
    <row r="13469" spans="1:1" x14ac:dyDescent="0.25">
      <c r="A13469" t="s">
        <v>7219</v>
      </c>
    </row>
    <row r="13471" spans="1:1" x14ac:dyDescent="0.25">
      <c r="A13471" t="s">
        <v>7220</v>
      </c>
    </row>
    <row r="13473" spans="1:1" x14ac:dyDescent="0.25">
      <c r="A13473" t="s">
        <v>7221</v>
      </c>
    </row>
    <row r="13475" spans="1:1" x14ac:dyDescent="0.25">
      <c r="A13475" t="s">
        <v>7222</v>
      </c>
    </row>
    <row r="13477" spans="1:1" x14ac:dyDescent="0.25">
      <c r="A13477" t="s">
        <v>7223</v>
      </c>
    </row>
    <row r="13479" spans="1:1" x14ac:dyDescent="0.25">
      <c r="A13479" t="s">
        <v>2043</v>
      </c>
    </row>
    <row r="13480" spans="1:1" x14ac:dyDescent="0.25">
      <c r="A13480" t="s">
        <v>7224</v>
      </c>
    </row>
    <row r="13481" spans="1:1" x14ac:dyDescent="0.25">
      <c r="A13481" t="s">
        <v>7225</v>
      </c>
    </row>
    <row r="13482" spans="1:1" x14ac:dyDescent="0.25">
      <c r="A13482" t="s">
        <v>7313</v>
      </c>
    </row>
    <row r="13483" spans="1:1" x14ac:dyDescent="0.25">
      <c r="A13483" t="s">
        <v>7227</v>
      </c>
    </row>
    <row r="13484" spans="1:1" x14ac:dyDescent="0.25">
      <c r="A13484" t="s">
        <v>7314</v>
      </c>
    </row>
    <row r="13485" spans="1:1" x14ac:dyDescent="0.25">
      <c r="A13485" t="s">
        <v>7229</v>
      </c>
    </row>
    <row r="13486" spans="1:1" x14ac:dyDescent="0.25">
      <c r="A13486" t="s">
        <v>2047</v>
      </c>
    </row>
    <row r="13487" spans="1:1" x14ac:dyDescent="0.25">
      <c r="A13487" t="s">
        <v>7230</v>
      </c>
    </row>
    <row r="13488" spans="1:1" x14ac:dyDescent="0.25">
      <c r="A13488" t="s">
        <v>7231</v>
      </c>
    </row>
    <row r="13489" spans="1:1" x14ac:dyDescent="0.25">
      <c r="A13489" t="s">
        <v>7232</v>
      </c>
    </row>
    <row r="13490" spans="1:1" x14ac:dyDescent="0.25">
      <c r="A13490" t="s">
        <v>7233</v>
      </c>
    </row>
    <row r="13491" spans="1:1" x14ac:dyDescent="0.25">
      <c r="A13491" t="s">
        <v>7315</v>
      </c>
    </row>
    <row r="13492" spans="1:1" x14ac:dyDescent="0.25">
      <c r="A13492" t="s">
        <v>9616</v>
      </c>
    </row>
    <row r="13494" spans="1:1" x14ac:dyDescent="0.25">
      <c r="A13494" t="s">
        <v>9617</v>
      </c>
    </row>
    <row r="13496" spans="1:1" x14ac:dyDescent="0.25">
      <c r="A13496" t="s">
        <v>9618</v>
      </c>
    </row>
    <row r="13498" spans="1:1" x14ac:dyDescent="0.25">
      <c r="A13498" t="s">
        <v>3310</v>
      </c>
    </row>
    <row r="13500" spans="1:1" x14ac:dyDescent="0.25">
      <c r="A13500" t="s">
        <v>915</v>
      </c>
    </row>
    <row r="13502" spans="1:1" x14ac:dyDescent="0.25">
      <c r="A13502" t="s">
        <v>9619</v>
      </c>
    </row>
    <row r="13504" spans="1:1" x14ac:dyDescent="0.25">
      <c r="A13504" t="s">
        <v>9620</v>
      </c>
    </row>
    <row r="13506" spans="1:1" x14ac:dyDescent="0.25">
      <c r="A13506" t="s">
        <v>5426</v>
      </c>
    </row>
    <row r="13508" spans="1:1" x14ac:dyDescent="0.25">
      <c r="A13508" t="s">
        <v>9621</v>
      </c>
    </row>
    <row r="13510" spans="1:1" x14ac:dyDescent="0.25">
      <c r="A13510" t="s">
        <v>9622</v>
      </c>
    </row>
    <row r="13512" spans="1:1" x14ac:dyDescent="0.25">
      <c r="A13512" t="s">
        <v>1868</v>
      </c>
    </row>
    <row r="13513" spans="1:1" x14ac:dyDescent="0.25">
      <c r="A13513" t="s">
        <v>9623</v>
      </c>
    </row>
    <row r="13514" spans="1:1" x14ac:dyDescent="0.25">
      <c r="A13514" t="s">
        <v>9624</v>
      </c>
    </row>
    <row r="13515" spans="1:1" x14ac:dyDescent="0.25">
      <c r="A13515" t="s">
        <v>9625</v>
      </c>
    </row>
    <row r="13516" spans="1:1" x14ac:dyDescent="0.25">
      <c r="A13516" t="s">
        <v>9626</v>
      </c>
    </row>
    <row r="13517" spans="1:1" x14ac:dyDescent="0.25">
      <c r="A13517" t="s">
        <v>9627</v>
      </c>
    </row>
    <row r="13518" spans="1:1" x14ac:dyDescent="0.25">
      <c r="A13518" t="s">
        <v>9628</v>
      </c>
    </row>
    <row r="13519" spans="1:1" x14ac:dyDescent="0.25">
      <c r="A13519" t="s">
        <v>9629</v>
      </c>
    </row>
    <row r="13520" spans="1:1" x14ac:dyDescent="0.25">
      <c r="A13520" t="s">
        <v>9630</v>
      </c>
    </row>
    <row r="13521" spans="1:2" x14ac:dyDescent="0.25">
      <c r="A13521" t="s">
        <v>9631</v>
      </c>
    </row>
    <row r="13522" spans="1:2" x14ac:dyDescent="0.25">
      <c r="A13522" t="s">
        <v>9632</v>
      </c>
    </row>
    <row r="13523" spans="1:2" x14ac:dyDescent="0.25">
      <c r="A13523" t="s">
        <v>9633</v>
      </c>
    </row>
    <row r="13524" spans="1:2" x14ac:dyDescent="0.25">
      <c r="A13524" t="s">
        <v>9634</v>
      </c>
    </row>
    <row r="13526" spans="1:2" x14ac:dyDescent="0.25">
      <c r="A13526" t="s">
        <v>3308</v>
      </c>
    </row>
    <row r="13528" spans="1:2" x14ac:dyDescent="0.25">
      <c r="A13528" t="s">
        <v>9635</v>
      </c>
    </row>
    <row r="13529" spans="1:2" x14ac:dyDescent="0.25">
      <c r="A13529" t="s">
        <v>9636</v>
      </c>
    </row>
    <row r="13530" spans="1:2" x14ac:dyDescent="0.25">
      <c r="A13530" t="s">
        <v>9637</v>
      </c>
      <c r="B13530" t="s">
        <v>9638</v>
      </c>
    </row>
    <row r="13531" spans="1:2" x14ac:dyDescent="0.25">
      <c r="A13531" t="s">
        <v>9639</v>
      </c>
    </row>
    <row r="13532" spans="1:2" x14ac:dyDescent="0.25">
      <c r="A13532" t="s">
        <v>9640</v>
      </c>
    </row>
    <row r="13533" spans="1:2" x14ac:dyDescent="0.25">
      <c r="A13533" t="s">
        <v>9641</v>
      </c>
    </row>
    <row r="13534" spans="1:2" x14ac:dyDescent="0.25">
      <c r="A13534" t="s">
        <v>9642</v>
      </c>
    </row>
    <row r="13535" spans="1:2" x14ac:dyDescent="0.25">
      <c r="A13535" t="s">
        <v>9643</v>
      </c>
    </row>
    <row r="13536" spans="1:2" x14ac:dyDescent="0.25">
      <c r="A13536" t="s">
        <v>9644</v>
      </c>
    </row>
    <row r="13538" spans="1:1" x14ac:dyDescent="0.25">
      <c r="A13538" t="s">
        <v>3309</v>
      </c>
    </row>
    <row r="13540" spans="1:1" x14ac:dyDescent="0.25">
      <c r="A13540" t="s">
        <v>5965</v>
      </c>
    </row>
    <row r="13541" spans="1:1" x14ac:dyDescent="0.25">
      <c r="A13541" t="s">
        <v>9645</v>
      </c>
    </row>
    <row r="13542" spans="1:1" x14ac:dyDescent="0.25">
      <c r="A13542" t="s">
        <v>9646</v>
      </c>
    </row>
    <row r="13543" spans="1:1" x14ac:dyDescent="0.25">
      <c r="A13543" t="s">
        <v>9647</v>
      </c>
    </row>
    <row r="13545" spans="1:1" x14ac:dyDescent="0.25">
      <c r="A13545" t="s">
        <v>9648</v>
      </c>
    </row>
    <row r="13546" spans="1:1" x14ac:dyDescent="0.25">
      <c r="A13546" t="s">
        <v>9649</v>
      </c>
    </row>
    <row r="13547" spans="1:1" x14ac:dyDescent="0.25">
      <c r="A13547" t="s">
        <v>9650</v>
      </c>
    </row>
    <row r="13550" spans="1:1" x14ac:dyDescent="0.25">
      <c r="A13550" t="s">
        <v>9651</v>
      </c>
    </row>
    <row r="13552" spans="1:1" x14ac:dyDescent="0.25">
      <c r="A13552" t="s">
        <v>9652</v>
      </c>
    </row>
    <row r="13554" spans="1:1" x14ac:dyDescent="0.25">
      <c r="A13554" t="s">
        <v>9653</v>
      </c>
    </row>
    <row r="13555" spans="1:1" x14ac:dyDescent="0.25">
      <c r="A13555" t="s">
        <v>9654</v>
      </c>
    </row>
    <row r="13556" spans="1:1" x14ac:dyDescent="0.25">
      <c r="A13556" t="s">
        <v>9655</v>
      </c>
    </row>
    <row r="13557" spans="1:1" x14ac:dyDescent="0.25">
      <c r="A13557" t="s">
        <v>9656</v>
      </c>
    </row>
    <row r="13558" spans="1:1" x14ac:dyDescent="0.25">
      <c r="A13558" t="s">
        <v>9657</v>
      </c>
    </row>
    <row r="13559" spans="1:1" x14ac:dyDescent="0.25">
      <c r="A13559" t="s">
        <v>9658</v>
      </c>
    </row>
    <row r="13560" spans="1:1" x14ac:dyDescent="0.25">
      <c r="A13560" t="s">
        <v>9659</v>
      </c>
    </row>
    <row r="13561" spans="1:1" x14ac:dyDescent="0.25">
      <c r="A13561" t="s">
        <v>9660</v>
      </c>
    </row>
    <row r="13562" spans="1:1" x14ac:dyDescent="0.25">
      <c r="A13562" t="s">
        <v>9661</v>
      </c>
    </row>
    <row r="13563" spans="1:1" x14ac:dyDescent="0.25">
      <c r="A13563" t="s">
        <v>9662</v>
      </c>
    </row>
    <row r="13564" spans="1:1" x14ac:dyDescent="0.25">
      <c r="A13564" t="s">
        <v>9663</v>
      </c>
    </row>
    <row r="13565" spans="1:1" x14ac:dyDescent="0.25">
      <c r="A13565" t="s">
        <v>9664</v>
      </c>
    </row>
    <row r="13566" spans="1:1" x14ac:dyDescent="0.25">
      <c r="A13566" t="s">
        <v>1932</v>
      </c>
    </row>
    <row r="13567" spans="1:1" x14ac:dyDescent="0.25">
      <c r="A13567" t="s">
        <v>9665</v>
      </c>
    </row>
    <row r="13568" spans="1:1" x14ac:dyDescent="0.25">
      <c r="A13568" t="s">
        <v>9666</v>
      </c>
    </row>
    <row r="13569" spans="1:1" x14ac:dyDescent="0.25">
      <c r="A13569" t="s">
        <v>9667</v>
      </c>
    </row>
    <row r="13570" spans="1:1" x14ac:dyDescent="0.25">
      <c r="A13570" t="s">
        <v>9668</v>
      </c>
    </row>
    <row r="13571" spans="1:1" x14ac:dyDescent="0.25">
      <c r="A13571" t="s">
        <v>9669</v>
      </c>
    </row>
    <row r="13572" spans="1:1" x14ac:dyDescent="0.25">
      <c r="A13572" t="s">
        <v>9670</v>
      </c>
    </row>
    <row r="13573" spans="1:1" x14ac:dyDescent="0.25">
      <c r="A13573" t="s">
        <v>9671</v>
      </c>
    </row>
    <row r="13574" spans="1:1" x14ac:dyDescent="0.25">
      <c r="A13574" t="s">
        <v>9672</v>
      </c>
    </row>
    <row r="13575" spans="1:1" x14ac:dyDescent="0.25">
      <c r="A13575" t="s">
        <v>9673</v>
      </c>
    </row>
    <row r="13576" spans="1:1" x14ac:dyDescent="0.25">
      <c r="A13576" t="s">
        <v>9674</v>
      </c>
    </row>
    <row r="13577" spans="1:1" x14ac:dyDescent="0.25">
      <c r="A13577" t="s">
        <v>1941</v>
      </c>
    </row>
    <row r="13578" spans="1:1" x14ac:dyDescent="0.25">
      <c r="A13578" t="s">
        <v>9675</v>
      </c>
    </row>
    <row r="13579" spans="1:1" x14ac:dyDescent="0.25">
      <c r="A13579" t="s">
        <v>9676</v>
      </c>
    </row>
    <row r="13580" spans="1:1" x14ac:dyDescent="0.25">
      <c r="A13580" t="s">
        <v>9677</v>
      </c>
    </row>
    <row r="13581" spans="1:1" x14ac:dyDescent="0.25">
      <c r="A13581" t="s">
        <v>9678</v>
      </c>
    </row>
    <row r="13582" spans="1:1" x14ac:dyDescent="0.25">
      <c r="A13582" t="s">
        <v>9679</v>
      </c>
    </row>
    <row r="13583" spans="1:1" x14ac:dyDescent="0.25">
      <c r="A13583" t="s">
        <v>9680</v>
      </c>
    </row>
    <row r="13584" spans="1:1" x14ac:dyDescent="0.25">
      <c r="A13584" t="s">
        <v>9681</v>
      </c>
    </row>
    <row r="13585" spans="1:3" x14ac:dyDescent="0.25">
      <c r="A13585" t="s">
        <v>9682</v>
      </c>
    </row>
    <row r="13586" spans="1:3" x14ac:dyDescent="0.25">
      <c r="A13586" t="s">
        <v>9683</v>
      </c>
    </row>
    <row r="13589" spans="1:3" x14ac:dyDescent="0.25">
      <c r="A13589" t="s">
        <v>2893</v>
      </c>
    </row>
    <row r="13591" spans="1:3" x14ac:dyDescent="0.25">
      <c r="A13591" t="s">
        <v>2894</v>
      </c>
    </row>
    <row r="13593" spans="1:3" x14ac:dyDescent="0.25">
      <c r="A13593" t="s">
        <v>2895</v>
      </c>
    </row>
    <row r="13595" spans="1:3" x14ac:dyDescent="0.25">
      <c r="A13595" t="s">
        <v>1868</v>
      </c>
    </row>
    <row r="13596" spans="1:3" x14ac:dyDescent="0.25">
      <c r="A13596" t="s">
        <v>2896</v>
      </c>
      <c r="B13596" t="s">
        <v>2897</v>
      </c>
      <c r="C13596" t="s">
        <v>2898</v>
      </c>
    </row>
    <row r="13597" spans="1:3" x14ac:dyDescent="0.25">
      <c r="A13597" t="s">
        <v>2899</v>
      </c>
    </row>
    <row r="13598" spans="1:3" x14ac:dyDescent="0.25">
      <c r="A13598" t="s">
        <v>2900</v>
      </c>
    </row>
    <row r="13599" spans="1:3" x14ac:dyDescent="0.25">
      <c r="A13599" t="s">
        <v>2901</v>
      </c>
    </row>
    <row r="13600" spans="1:3" x14ac:dyDescent="0.25">
      <c r="A13600" t="s">
        <v>2902</v>
      </c>
    </row>
    <row r="13601" spans="1:1" x14ac:dyDescent="0.25">
      <c r="A13601" t="s">
        <v>2205</v>
      </c>
    </row>
    <row r="13602" spans="1:1" x14ac:dyDescent="0.25">
      <c r="A13602" t="s">
        <v>2903</v>
      </c>
    </row>
    <row r="13603" spans="1:1" x14ac:dyDescent="0.25">
      <c r="A13603" t="s">
        <v>2904</v>
      </c>
    </row>
    <row r="13604" spans="1:1" x14ac:dyDescent="0.25">
      <c r="A13604" t="s">
        <v>2905</v>
      </c>
    </row>
    <row r="13605" spans="1:1" x14ac:dyDescent="0.25">
      <c r="A13605" t="s">
        <v>2906</v>
      </c>
    </row>
    <row r="13606" spans="1:1" x14ac:dyDescent="0.25">
      <c r="A13606" t="s">
        <v>2907</v>
      </c>
    </row>
    <row r="13607" spans="1:1" x14ac:dyDescent="0.25">
      <c r="A13607" t="s">
        <v>2908</v>
      </c>
    </row>
    <row r="13608" spans="1:1" x14ac:dyDescent="0.25">
      <c r="A13608" t="s">
        <v>2909</v>
      </c>
    </row>
    <row r="13609" spans="1:1" x14ac:dyDescent="0.25">
      <c r="A13609" t="s">
        <v>2910</v>
      </c>
    </row>
    <row r="13610" spans="1:1" x14ac:dyDescent="0.25">
      <c r="A13610" t="s">
        <v>2911</v>
      </c>
    </row>
    <row r="13611" spans="1:1" x14ac:dyDescent="0.25">
      <c r="A13611" t="s">
        <v>2912</v>
      </c>
    </row>
    <row r="13612" spans="1:1" x14ac:dyDescent="0.25">
      <c r="A13612" t="s">
        <v>2913</v>
      </c>
    </row>
    <row r="13613" spans="1:1" x14ac:dyDescent="0.25">
      <c r="A13613" t="s">
        <v>2914</v>
      </c>
    </row>
    <row r="13614" spans="1:1" x14ac:dyDescent="0.25">
      <c r="A13614" t="s">
        <v>2915</v>
      </c>
    </row>
    <row r="13615" spans="1:1" x14ac:dyDescent="0.25">
      <c r="A13615" t="s">
        <v>2916</v>
      </c>
    </row>
    <row r="13616" spans="1:1" x14ac:dyDescent="0.25">
      <c r="A13616" t="s">
        <v>2917</v>
      </c>
    </row>
    <row r="13617" spans="1:1" x14ac:dyDescent="0.25">
      <c r="A13617" t="s">
        <v>2918</v>
      </c>
    </row>
    <row r="13618" spans="1:1" x14ac:dyDescent="0.25">
      <c r="A13618" t="s">
        <v>2919</v>
      </c>
    </row>
    <row r="13619" spans="1:1" x14ac:dyDescent="0.25">
      <c r="A13619" t="s">
        <v>2920</v>
      </c>
    </row>
    <row r="13620" spans="1:1" x14ac:dyDescent="0.25">
      <c r="A13620" t="s">
        <v>2921</v>
      </c>
    </row>
    <row r="13621" spans="1:1" x14ac:dyDescent="0.25">
      <c r="A13621" t="s">
        <v>2922</v>
      </c>
    </row>
    <row r="13624" spans="1:1" x14ac:dyDescent="0.25">
      <c r="A13624" t="s">
        <v>2923</v>
      </c>
    </row>
    <row r="13626" spans="1:1" x14ac:dyDescent="0.25">
      <c r="A13626" t="s">
        <v>2924</v>
      </c>
    </row>
    <row r="13628" spans="1:1" x14ac:dyDescent="0.25">
      <c r="A13628" t="s">
        <v>2925</v>
      </c>
    </row>
    <row r="13630" spans="1:1" x14ac:dyDescent="0.25">
      <c r="A13630" t="s">
        <v>2926</v>
      </c>
    </row>
    <row r="13631" spans="1:1" x14ac:dyDescent="0.25">
      <c r="A13631" t="s">
        <v>2927</v>
      </c>
    </row>
    <row r="13632" spans="1:1" x14ac:dyDescent="0.25">
      <c r="A13632" t="s">
        <v>9684</v>
      </c>
    </row>
    <row r="13634" spans="1:1" x14ac:dyDescent="0.25">
      <c r="A13634" t="s">
        <v>2854</v>
      </c>
    </row>
    <row r="13636" spans="1:1" x14ac:dyDescent="0.25">
      <c r="A13636" t="s">
        <v>2855</v>
      </c>
    </row>
    <row r="13638" spans="1:1" x14ac:dyDescent="0.25">
      <c r="A13638" t="s">
        <v>2856</v>
      </c>
    </row>
    <row r="13640" spans="1:1" x14ac:dyDescent="0.25">
      <c r="A13640" t="s">
        <v>2857</v>
      </c>
    </row>
    <row r="13641" spans="1:1" x14ac:dyDescent="0.25">
      <c r="A13641" t="s">
        <v>2858</v>
      </c>
    </row>
    <row r="13642" spans="1:1" x14ac:dyDescent="0.25">
      <c r="A13642" t="s">
        <v>2859</v>
      </c>
    </row>
    <row r="13643" spans="1:1" x14ac:dyDescent="0.25">
      <c r="A13643" t="s">
        <v>2860</v>
      </c>
    </row>
    <row r="13644" spans="1:1" x14ac:dyDescent="0.25">
      <c r="A13644" t="s">
        <v>2861</v>
      </c>
    </row>
    <row r="13645" spans="1:1" x14ac:dyDescent="0.25">
      <c r="A13645" t="s">
        <v>2862</v>
      </c>
    </row>
    <row r="13646" spans="1:1" x14ac:dyDescent="0.25">
      <c r="A13646" t="s">
        <v>2863</v>
      </c>
    </row>
    <row r="13647" spans="1:1" x14ac:dyDescent="0.25">
      <c r="A13647" t="s">
        <v>2864</v>
      </c>
    </row>
    <row r="13648" spans="1:1" x14ac:dyDescent="0.25">
      <c r="A13648" t="s">
        <v>2865</v>
      </c>
    </row>
    <row r="13649" spans="1:1" x14ac:dyDescent="0.25">
      <c r="A13649" t="s">
        <v>2866</v>
      </c>
    </row>
    <row r="13650" spans="1:1" x14ac:dyDescent="0.25">
      <c r="A13650" t="s">
        <v>2867</v>
      </c>
    </row>
    <row r="13651" spans="1:1" x14ac:dyDescent="0.25">
      <c r="A13651" t="s">
        <v>2868</v>
      </c>
    </row>
    <row r="13652" spans="1:1" x14ac:dyDescent="0.25">
      <c r="A13652" t="s">
        <v>2869</v>
      </c>
    </row>
    <row r="13653" spans="1:1" x14ac:dyDescent="0.25">
      <c r="A13653" t="s">
        <v>2870</v>
      </c>
    </row>
    <row r="13654" spans="1:1" x14ac:dyDescent="0.25">
      <c r="A13654" t="s">
        <v>2871</v>
      </c>
    </row>
    <row r="13655" spans="1:1" x14ac:dyDescent="0.25">
      <c r="A13655" t="s">
        <v>2872</v>
      </c>
    </row>
    <row r="13656" spans="1:1" x14ac:dyDescent="0.25">
      <c r="A13656" t="s">
        <v>2873</v>
      </c>
    </row>
    <row r="13658" spans="1:1" x14ac:dyDescent="0.25">
      <c r="A13658" t="s">
        <v>2874</v>
      </c>
    </row>
    <row r="13659" spans="1:1" x14ac:dyDescent="0.25">
      <c r="A13659" t="s">
        <v>2875</v>
      </c>
    </row>
    <row r="13660" spans="1:1" x14ac:dyDescent="0.25">
      <c r="A13660" t="s">
        <v>9685</v>
      </c>
    </row>
    <row r="13662" spans="1:1" x14ac:dyDescent="0.25">
      <c r="A13662" t="s">
        <v>7293</v>
      </c>
    </row>
    <row r="13664" spans="1:1" x14ac:dyDescent="0.25">
      <c r="A13664" t="s">
        <v>7294</v>
      </c>
    </row>
    <row r="13666" spans="1:3" x14ac:dyDescent="0.25">
      <c r="A13666" t="s">
        <v>2755</v>
      </c>
    </row>
    <row r="13667" spans="1:3" x14ac:dyDescent="0.25">
      <c r="A13667" t="s">
        <v>7295</v>
      </c>
    </row>
    <row r="13668" spans="1:3" x14ac:dyDescent="0.25">
      <c r="A13668" t="s">
        <v>7296</v>
      </c>
    </row>
    <row r="13669" spans="1:3" x14ac:dyDescent="0.25">
      <c r="A13669" t="s">
        <v>7297</v>
      </c>
    </row>
    <row r="13670" spans="1:3" x14ac:dyDescent="0.25">
      <c r="A13670" t="s">
        <v>7298</v>
      </c>
    </row>
    <row r="13671" spans="1:3" x14ac:dyDescent="0.25">
      <c r="A13671" t="s">
        <v>7299</v>
      </c>
    </row>
    <row r="13672" spans="1:3" x14ac:dyDescent="0.25">
      <c r="A13672" t="s">
        <v>7300</v>
      </c>
    </row>
    <row r="13673" spans="1:3" x14ac:dyDescent="0.25">
      <c r="A13673" t="s">
        <v>7301</v>
      </c>
    </row>
    <row r="13674" spans="1:3" x14ac:dyDescent="0.25">
      <c r="A13674" t="s">
        <v>7302</v>
      </c>
    </row>
    <row r="13675" spans="1:3" x14ac:dyDescent="0.25">
      <c r="A13675" t="s">
        <v>7303</v>
      </c>
    </row>
    <row r="13676" spans="1:3" x14ac:dyDescent="0.25">
      <c r="A13676" t="s">
        <v>7304</v>
      </c>
    </row>
    <row r="13677" spans="1:3" x14ac:dyDescent="0.25">
      <c r="A13677" t="s">
        <v>7305</v>
      </c>
    </row>
    <row r="13678" spans="1:3" x14ac:dyDescent="0.25">
      <c r="A13678" t="s">
        <v>7306</v>
      </c>
      <c r="B13678" t="s">
        <v>7307</v>
      </c>
      <c r="C13678" t="s">
        <v>7308</v>
      </c>
    </row>
    <row r="13680" spans="1:3" x14ac:dyDescent="0.25">
      <c r="A13680" t="s">
        <v>7309</v>
      </c>
    </row>
    <row r="13682" spans="1:2" x14ac:dyDescent="0.25">
      <c r="A13682" t="s">
        <v>7310</v>
      </c>
    </row>
    <row r="13683" spans="1:2" x14ac:dyDescent="0.25">
      <c r="A13683" t="s">
        <v>7311</v>
      </c>
    </row>
    <row r="13684" spans="1:2" x14ac:dyDescent="0.25">
      <c r="A13684" t="s">
        <v>9686</v>
      </c>
    </row>
    <row r="13687" spans="1:2" x14ac:dyDescent="0.25">
      <c r="A13687" t="s">
        <v>9687</v>
      </c>
    </row>
    <row r="13690" spans="1:2" x14ac:dyDescent="0.25">
      <c r="A13690" t="s">
        <v>9688</v>
      </c>
    </row>
    <row r="13691" spans="1:2" x14ac:dyDescent="0.25">
      <c r="A13691" t="s">
        <v>9689</v>
      </c>
    </row>
    <row r="13693" spans="1:2" x14ac:dyDescent="0.25">
      <c r="A13693" t="s">
        <v>2776</v>
      </c>
    </row>
    <row r="13696" spans="1:2" x14ac:dyDescent="0.25">
      <c r="A13696" t="s">
        <v>9690</v>
      </c>
      <c r="B13696" t="s">
        <v>9691</v>
      </c>
    </row>
    <row r="13698" spans="1:1" x14ac:dyDescent="0.25">
      <c r="A13698" t="s">
        <v>9692</v>
      </c>
    </row>
    <row r="13700" spans="1:1" x14ac:dyDescent="0.25">
      <c r="A13700" t="s">
        <v>9693</v>
      </c>
    </row>
    <row r="13701" spans="1:1" x14ac:dyDescent="0.25">
      <c r="A13701" t="s">
        <v>9694</v>
      </c>
    </row>
    <row r="13702" spans="1:1" x14ac:dyDescent="0.25">
      <c r="A13702" t="s">
        <v>9695</v>
      </c>
    </row>
    <row r="13703" spans="1:1" x14ac:dyDescent="0.25">
      <c r="A13703" t="s">
        <v>9696</v>
      </c>
    </row>
    <row r="13704" spans="1:1" x14ac:dyDescent="0.25">
      <c r="A13704" t="s">
        <v>9697</v>
      </c>
    </row>
    <row r="13705" spans="1:1" x14ac:dyDescent="0.25">
      <c r="A13705" t="s">
        <v>9698</v>
      </c>
    </row>
    <row r="13706" spans="1:1" x14ac:dyDescent="0.25">
      <c r="A13706" t="s">
        <v>9699</v>
      </c>
    </row>
    <row r="13707" spans="1:1" x14ac:dyDescent="0.25">
      <c r="A13707" t="s">
        <v>9700</v>
      </c>
    </row>
    <row r="13708" spans="1:1" x14ac:dyDescent="0.25">
      <c r="A13708" t="s">
        <v>9701</v>
      </c>
    </row>
    <row r="13709" spans="1:1" x14ac:dyDescent="0.25">
      <c r="A13709" t="s">
        <v>9702</v>
      </c>
    </row>
    <row r="13710" spans="1:1" x14ac:dyDescent="0.25">
      <c r="A13710" t="s">
        <v>9703</v>
      </c>
    </row>
    <row r="13711" spans="1:1" x14ac:dyDescent="0.25">
      <c r="A13711" t="s">
        <v>9704</v>
      </c>
    </row>
    <row r="13712" spans="1:1" x14ac:dyDescent="0.25">
      <c r="A13712" t="s">
        <v>9705</v>
      </c>
    </row>
    <row r="13713" spans="1:1" x14ac:dyDescent="0.25">
      <c r="A13713" t="s">
        <v>9706</v>
      </c>
    </row>
    <row r="13714" spans="1:1" x14ac:dyDescent="0.25">
      <c r="A13714" t="s">
        <v>9707</v>
      </c>
    </row>
    <row r="13715" spans="1:1" x14ac:dyDescent="0.25">
      <c r="A13715" t="s">
        <v>9708</v>
      </c>
    </row>
    <row r="13716" spans="1:1" x14ac:dyDescent="0.25">
      <c r="A13716" t="s">
        <v>9709</v>
      </c>
    </row>
    <row r="13717" spans="1:1" x14ac:dyDescent="0.25">
      <c r="A13717" t="s">
        <v>9710</v>
      </c>
    </row>
    <row r="13718" spans="1:1" x14ac:dyDescent="0.25">
      <c r="A13718" t="s">
        <v>9711</v>
      </c>
    </row>
    <row r="13719" spans="1:1" x14ac:dyDescent="0.25">
      <c r="A13719" t="s">
        <v>9712</v>
      </c>
    </row>
    <row r="13720" spans="1:1" x14ac:dyDescent="0.25">
      <c r="A13720" t="s">
        <v>9709</v>
      </c>
    </row>
    <row r="13721" spans="1:1" x14ac:dyDescent="0.25">
      <c r="A13721" t="s">
        <v>9713</v>
      </c>
    </row>
    <row r="13722" spans="1:1" x14ac:dyDescent="0.25">
      <c r="A13722" t="s">
        <v>9714</v>
      </c>
    </row>
    <row r="13723" spans="1:1" x14ac:dyDescent="0.25">
      <c r="A13723" t="s">
        <v>9715</v>
      </c>
    </row>
    <row r="13724" spans="1:1" x14ac:dyDescent="0.25">
      <c r="A13724" t="s">
        <v>9716</v>
      </c>
    </row>
    <row r="13725" spans="1:1" x14ac:dyDescent="0.25">
      <c r="A13725" t="s">
        <v>9717</v>
      </c>
    </row>
    <row r="13726" spans="1:1" x14ac:dyDescent="0.25">
      <c r="A13726" t="s">
        <v>9718</v>
      </c>
    </row>
    <row r="13727" spans="1:1" x14ac:dyDescent="0.25">
      <c r="A13727" t="s">
        <v>9719</v>
      </c>
    </row>
    <row r="13728" spans="1:1" x14ac:dyDescent="0.25">
      <c r="A13728" t="s">
        <v>9720</v>
      </c>
    </row>
    <row r="13729" spans="1:1" x14ac:dyDescent="0.25">
      <c r="A13729" t="s">
        <v>9721</v>
      </c>
    </row>
    <row r="13730" spans="1:1" x14ac:dyDescent="0.25">
      <c r="A13730" t="s">
        <v>9722</v>
      </c>
    </row>
    <row r="13731" spans="1:1" x14ac:dyDescent="0.25">
      <c r="A13731" t="s">
        <v>9723</v>
      </c>
    </row>
    <row r="13733" spans="1:1" x14ac:dyDescent="0.25">
      <c r="A13733" t="s">
        <v>9724</v>
      </c>
    </row>
    <row r="13734" spans="1:1" x14ac:dyDescent="0.25">
      <c r="A13734" t="s">
        <v>9725</v>
      </c>
    </row>
    <row r="13735" spans="1:1" x14ac:dyDescent="0.25">
      <c r="A13735" t="s">
        <v>9726</v>
      </c>
    </row>
    <row r="13736" spans="1:1" x14ac:dyDescent="0.25">
      <c r="A13736" t="s">
        <v>9727</v>
      </c>
    </row>
    <row r="13738" spans="1:1" x14ac:dyDescent="0.25">
      <c r="A13738" t="s">
        <v>5552</v>
      </c>
    </row>
    <row r="13739" spans="1:1" x14ac:dyDescent="0.25">
      <c r="A13739" t="s">
        <v>9728</v>
      </c>
    </row>
    <row r="13741" spans="1:1" x14ac:dyDescent="0.25">
      <c r="A13741" t="s">
        <v>9729</v>
      </c>
    </row>
    <row r="13742" spans="1:1" x14ac:dyDescent="0.25">
      <c r="A13742" t="s">
        <v>4467</v>
      </c>
    </row>
    <row r="13744" spans="1:1" x14ac:dyDescent="0.25">
      <c r="A13744" t="s">
        <v>5426</v>
      </c>
    </row>
    <row r="13745" spans="1:1" x14ac:dyDescent="0.25">
      <c r="A13745" t="s">
        <v>4565</v>
      </c>
    </row>
    <row r="13747" spans="1:1" x14ac:dyDescent="0.25">
      <c r="A13747" t="s">
        <v>9730</v>
      </c>
    </row>
    <row r="13748" spans="1:1" x14ac:dyDescent="0.25">
      <c r="A13748" t="s">
        <v>9731</v>
      </c>
    </row>
    <row r="13750" spans="1:1" x14ac:dyDescent="0.25">
      <c r="A13750" t="s">
        <v>2822</v>
      </c>
    </row>
    <row r="13752" spans="1:1" x14ac:dyDescent="0.25">
      <c r="A13752" t="s">
        <v>9732</v>
      </c>
    </row>
    <row r="13755" spans="1:1" x14ac:dyDescent="0.25">
      <c r="A13755" t="s">
        <v>9733</v>
      </c>
    </row>
    <row r="13756" spans="1:1" x14ac:dyDescent="0.25">
      <c r="A13756" t="s">
        <v>9734</v>
      </c>
    </row>
    <row r="13757" spans="1:1" x14ac:dyDescent="0.25">
      <c r="A13757" t="s">
        <v>9735</v>
      </c>
    </row>
    <row r="13759" spans="1:1" x14ac:dyDescent="0.25">
      <c r="A13759" t="s">
        <v>7317</v>
      </c>
    </row>
    <row r="13760" spans="1:1" x14ac:dyDescent="0.25">
      <c r="A13760" t="s">
        <v>7318</v>
      </c>
    </row>
    <row r="13761" spans="1:1" x14ac:dyDescent="0.25">
      <c r="A13761" t="s">
        <v>7319</v>
      </c>
    </row>
    <row r="13762" spans="1:1" x14ac:dyDescent="0.25">
      <c r="A13762" t="s">
        <v>7320</v>
      </c>
    </row>
    <row r="13763" spans="1:1" x14ac:dyDescent="0.25">
      <c r="A13763" t="s">
        <v>7321</v>
      </c>
    </row>
    <row r="13764" spans="1:1" x14ac:dyDescent="0.25">
      <c r="A13764" t="s">
        <v>7322</v>
      </c>
    </row>
    <row r="13765" spans="1:1" x14ac:dyDescent="0.25">
      <c r="A13765" t="s">
        <v>7323</v>
      </c>
    </row>
    <row r="13766" spans="1:1" x14ac:dyDescent="0.25">
      <c r="A13766" t="s">
        <v>7324</v>
      </c>
    </row>
    <row r="13767" spans="1:1" x14ac:dyDescent="0.25">
      <c r="A13767" t="s">
        <v>7325</v>
      </c>
    </row>
    <row r="13768" spans="1:1" x14ac:dyDescent="0.25">
      <c r="A13768" t="s">
        <v>7326</v>
      </c>
    </row>
    <row r="13769" spans="1:1" x14ac:dyDescent="0.25">
      <c r="A13769" t="s">
        <v>7327</v>
      </c>
    </row>
    <row r="13770" spans="1:1" x14ac:dyDescent="0.25">
      <c r="A13770" t="s">
        <v>7328</v>
      </c>
    </row>
    <row r="13771" spans="1:1" x14ac:dyDescent="0.25">
      <c r="A13771" t="s">
        <v>7329</v>
      </c>
    </row>
    <row r="13772" spans="1:1" x14ac:dyDescent="0.25">
      <c r="A13772" t="s">
        <v>7330</v>
      </c>
    </row>
    <row r="13773" spans="1:1" x14ac:dyDescent="0.25">
      <c r="A13773" t="s">
        <v>7331</v>
      </c>
    </row>
    <row r="13774" spans="1:1" x14ac:dyDescent="0.25">
      <c r="A13774" t="s">
        <v>7332</v>
      </c>
    </row>
    <row r="13775" spans="1:1" x14ac:dyDescent="0.25">
      <c r="A13775" t="s">
        <v>7333</v>
      </c>
    </row>
    <row r="13776" spans="1:1" x14ac:dyDescent="0.25">
      <c r="A13776" t="s">
        <v>7334</v>
      </c>
    </row>
    <row r="13777" spans="1:1" x14ac:dyDescent="0.25">
      <c r="A13777" t="s">
        <v>7335</v>
      </c>
    </row>
    <row r="13778" spans="1:1" x14ac:dyDescent="0.25">
      <c r="A13778" t="s">
        <v>7336</v>
      </c>
    </row>
    <row r="13779" spans="1:1" x14ac:dyDescent="0.25">
      <c r="A13779" t="s">
        <v>7337</v>
      </c>
    </row>
    <row r="13780" spans="1:1" x14ac:dyDescent="0.25">
      <c r="A13780" t="s">
        <v>7338</v>
      </c>
    </row>
    <row r="13781" spans="1:1" x14ac:dyDescent="0.25">
      <c r="A13781" t="s">
        <v>7339</v>
      </c>
    </row>
    <row r="13782" spans="1:1" x14ac:dyDescent="0.25">
      <c r="A13782" t="s">
        <v>7340</v>
      </c>
    </row>
    <row r="13783" spans="1:1" x14ac:dyDescent="0.25">
      <c r="A13783" t="s">
        <v>7341</v>
      </c>
    </row>
    <row r="13784" spans="1:1" x14ac:dyDescent="0.25">
      <c r="A13784" t="s">
        <v>7342</v>
      </c>
    </row>
    <row r="13785" spans="1:1" x14ac:dyDescent="0.25">
      <c r="A13785" t="s">
        <v>7343</v>
      </c>
    </row>
    <row r="13787" spans="1:1" x14ac:dyDescent="0.25">
      <c r="A13787" t="s">
        <v>7344</v>
      </c>
    </row>
    <row r="13789" spans="1:1" x14ac:dyDescent="0.25">
      <c r="A13789" t="s">
        <v>7345</v>
      </c>
    </row>
    <row r="13791" spans="1:1" x14ac:dyDescent="0.25">
      <c r="A13791" t="s">
        <v>7346</v>
      </c>
    </row>
    <row r="13793" spans="1:8" x14ac:dyDescent="0.25">
      <c r="A13793" t="s">
        <v>7344</v>
      </c>
    </row>
    <row r="13795" spans="1:8" x14ac:dyDescent="0.25">
      <c r="A13795" t="s">
        <v>7345</v>
      </c>
    </row>
    <row r="13797" spans="1:8" x14ac:dyDescent="0.25">
      <c r="A13797" t="s">
        <v>7347</v>
      </c>
    </row>
    <row r="13798" spans="1:8" x14ac:dyDescent="0.25">
      <c r="A13798" t="s">
        <v>7348</v>
      </c>
    </row>
    <row r="13799" spans="1:8" x14ac:dyDescent="0.25">
      <c r="A13799" t="s">
        <v>9736</v>
      </c>
    </row>
    <row r="13800" spans="1:8" x14ac:dyDescent="0.25">
      <c r="A13800" t="s">
        <v>9737</v>
      </c>
    </row>
    <row r="13802" spans="1:8" x14ac:dyDescent="0.25">
      <c r="A13802" t="s">
        <v>9738</v>
      </c>
    </row>
    <row r="13804" spans="1:8" x14ac:dyDescent="0.25">
      <c r="A13804" t="s">
        <v>9739</v>
      </c>
    </row>
    <row r="13806" spans="1:8" x14ac:dyDescent="0.25">
      <c r="A13806" t="s">
        <v>9740</v>
      </c>
      <c r="B13806" t="s">
        <v>9741</v>
      </c>
      <c r="C13806" t="s">
        <v>9742</v>
      </c>
      <c r="D13806" t="s">
        <v>9743</v>
      </c>
      <c r="E13806" t="s">
        <v>9744</v>
      </c>
      <c r="F13806" t="s">
        <v>9745</v>
      </c>
      <c r="G13806" t="s">
        <v>9746</v>
      </c>
      <c r="H13806" t="s">
        <v>9747</v>
      </c>
    </row>
    <row r="13808" spans="1:8" x14ac:dyDescent="0.25">
      <c r="A13808" t="s">
        <v>9748</v>
      </c>
    </row>
    <row r="13809" spans="1:2" x14ac:dyDescent="0.25">
      <c r="A13809" t="s">
        <v>2319</v>
      </c>
    </row>
    <row r="13811" spans="1:2" x14ac:dyDescent="0.25">
      <c r="A13811" t="s">
        <v>9749</v>
      </c>
    </row>
    <row r="13813" spans="1:2" x14ac:dyDescent="0.25">
      <c r="A13813" t="s">
        <v>9750</v>
      </c>
    </row>
    <row r="13814" spans="1:2" x14ac:dyDescent="0.25">
      <c r="A13814" t="s">
        <v>9751</v>
      </c>
    </row>
    <row r="13815" spans="1:2" x14ac:dyDescent="0.25">
      <c r="A13815" t="s">
        <v>9752</v>
      </c>
    </row>
    <row r="13816" spans="1:2" x14ac:dyDescent="0.25">
      <c r="A13816" t="s">
        <v>9753</v>
      </c>
    </row>
    <row r="13817" spans="1:2" x14ac:dyDescent="0.25">
      <c r="A13817" t="s">
        <v>9754</v>
      </c>
    </row>
    <row r="13818" spans="1:2" x14ac:dyDescent="0.25">
      <c r="A13818" t="s">
        <v>9755</v>
      </c>
      <c r="B13818" t="s">
        <v>9756</v>
      </c>
    </row>
    <row r="13819" spans="1:2" x14ac:dyDescent="0.25">
      <c r="A13819" t="s">
        <v>2788</v>
      </c>
    </row>
    <row r="13820" spans="1:2" x14ac:dyDescent="0.25">
      <c r="A13820" t="s">
        <v>9757</v>
      </c>
    </row>
    <row r="13821" spans="1:2" x14ac:dyDescent="0.25">
      <c r="A13821" t="s">
        <v>9758</v>
      </c>
    </row>
    <row r="13822" spans="1:2" x14ac:dyDescent="0.25">
      <c r="A13822" t="s">
        <v>9759</v>
      </c>
    </row>
    <row r="13823" spans="1:2" x14ac:dyDescent="0.25">
      <c r="A13823" t="s">
        <v>9760</v>
      </c>
    </row>
    <row r="13824" spans="1:2" x14ac:dyDescent="0.25">
      <c r="A13824" t="s">
        <v>9761</v>
      </c>
    </row>
    <row r="13825" spans="1:1" x14ac:dyDescent="0.25">
      <c r="A13825" t="s">
        <v>9762</v>
      </c>
    </row>
    <row r="13827" spans="1:1" x14ac:dyDescent="0.25">
      <c r="A13827" t="s">
        <v>9763</v>
      </c>
    </row>
    <row r="13828" spans="1:1" x14ac:dyDescent="0.25">
      <c r="A13828" t="s">
        <v>9764</v>
      </c>
    </row>
    <row r="13829" spans="1:1" x14ac:dyDescent="0.25">
      <c r="A13829" t="s">
        <v>9765</v>
      </c>
    </row>
    <row r="13830" spans="1:1" x14ac:dyDescent="0.25">
      <c r="A13830" t="s">
        <v>9766</v>
      </c>
    </row>
    <row r="13831" spans="1:1" x14ac:dyDescent="0.25">
      <c r="A13831" t="s">
        <v>9767</v>
      </c>
    </row>
    <row r="13833" spans="1:1" x14ac:dyDescent="0.25">
      <c r="A13833" t="s">
        <v>9768</v>
      </c>
    </row>
    <row r="13834" spans="1:1" x14ac:dyDescent="0.25">
      <c r="A13834" t="s">
        <v>9769</v>
      </c>
    </row>
    <row r="13835" spans="1:1" x14ac:dyDescent="0.25">
      <c r="A13835" t="s">
        <v>9770</v>
      </c>
    </row>
    <row r="13836" spans="1:1" x14ac:dyDescent="0.25">
      <c r="A13836" t="s">
        <v>9771</v>
      </c>
    </row>
    <row r="13837" spans="1:1" x14ac:dyDescent="0.25">
      <c r="A13837" t="s">
        <v>9772</v>
      </c>
    </row>
    <row r="13838" spans="1:1" x14ac:dyDescent="0.25">
      <c r="A13838" t="s">
        <v>9773</v>
      </c>
    </row>
    <row r="13839" spans="1:1" x14ac:dyDescent="0.25">
      <c r="A13839" t="s">
        <v>9774</v>
      </c>
    </row>
    <row r="13840" spans="1:1" x14ac:dyDescent="0.25">
      <c r="A13840" t="s">
        <v>9775</v>
      </c>
    </row>
    <row r="13841" spans="1:1" x14ac:dyDescent="0.25">
      <c r="A13841" t="s">
        <v>9776</v>
      </c>
    </row>
    <row r="13842" spans="1:1" x14ac:dyDescent="0.25">
      <c r="A13842" t="s">
        <v>9777</v>
      </c>
    </row>
    <row r="13843" spans="1:1" x14ac:dyDescent="0.25">
      <c r="A13843" t="s">
        <v>9778</v>
      </c>
    </row>
    <row r="13844" spans="1:1" x14ac:dyDescent="0.25">
      <c r="A13844" t="s">
        <v>9779</v>
      </c>
    </row>
    <row r="13845" spans="1:1" x14ac:dyDescent="0.25">
      <c r="A13845" t="s">
        <v>9780</v>
      </c>
    </row>
    <row r="13847" spans="1:1" x14ac:dyDescent="0.25">
      <c r="A13847" t="s">
        <v>9781</v>
      </c>
    </row>
    <row r="13849" spans="1:1" x14ac:dyDescent="0.25">
      <c r="A13849" t="s">
        <v>9782</v>
      </c>
    </row>
    <row r="13851" spans="1:1" x14ac:dyDescent="0.25">
      <c r="A13851" t="s">
        <v>9783</v>
      </c>
    </row>
    <row r="13853" spans="1:1" x14ac:dyDescent="0.25">
      <c r="A13853" t="s">
        <v>9784</v>
      </c>
    </row>
    <row r="13855" spans="1:1" x14ac:dyDescent="0.25">
      <c r="A13855" t="s">
        <v>9785</v>
      </c>
    </row>
    <row r="13857" spans="1:1" x14ac:dyDescent="0.25">
      <c r="A13857" t="s">
        <v>9786</v>
      </c>
    </row>
    <row r="13859" spans="1:1" x14ac:dyDescent="0.25">
      <c r="A13859" t="s">
        <v>9787</v>
      </c>
    </row>
    <row r="13860" spans="1:1" x14ac:dyDescent="0.25">
      <c r="A13860" t="s">
        <v>5230</v>
      </c>
    </row>
    <row r="13861" spans="1:1" x14ac:dyDescent="0.25">
      <c r="A13861" t="s">
        <v>9788</v>
      </c>
    </row>
    <row r="13862" spans="1:1" x14ac:dyDescent="0.25">
      <c r="A13862" t="s">
        <v>9789</v>
      </c>
    </row>
    <row r="13863" spans="1:1" x14ac:dyDescent="0.25">
      <c r="A13863" t="s">
        <v>9790</v>
      </c>
    </row>
    <row r="13865" spans="1:1" x14ac:dyDescent="0.25">
      <c r="A13865" t="s">
        <v>9791</v>
      </c>
    </row>
    <row r="13867" spans="1:1" x14ac:dyDescent="0.25">
      <c r="A13867" t="s">
        <v>9067</v>
      </c>
    </row>
    <row r="13868" spans="1:1" x14ac:dyDescent="0.25">
      <c r="A13868" t="s">
        <v>9792</v>
      </c>
    </row>
    <row r="13869" spans="1:1" x14ac:dyDescent="0.25">
      <c r="A13869" t="s">
        <v>9793</v>
      </c>
    </row>
    <row r="13870" spans="1:1" x14ac:dyDescent="0.25">
      <c r="A13870" t="s">
        <v>9794</v>
      </c>
    </row>
    <row r="13871" spans="1:1" x14ac:dyDescent="0.25">
      <c r="A13871" t="s">
        <v>9071</v>
      </c>
    </row>
    <row r="13873" spans="1:1" x14ac:dyDescent="0.25">
      <c r="A13873" t="s">
        <v>9072</v>
      </c>
    </row>
    <row r="13875" spans="1:1" x14ac:dyDescent="0.25">
      <c r="A13875" t="s">
        <v>2776</v>
      </c>
    </row>
    <row r="13877" spans="1:1" x14ac:dyDescent="0.25">
      <c r="A13877" t="s">
        <v>9795</v>
      </c>
    </row>
    <row r="13879" spans="1:1" x14ac:dyDescent="0.25">
      <c r="A13879" t="s">
        <v>9074</v>
      </c>
    </row>
    <row r="13880" spans="1:1" x14ac:dyDescent="0.25">
      <c r="A13880" t="s">
        <v>9796</v>
      </c>
    </row>
    <row r="13881" spans="1:1" x14ac:dyDescent="0.25">
      <c r="A13881" t="s">
        <v>9797</v>
      </c>
    </row>
    <row r="13882" spans="1:1" x14ac:dyDescent="0.25">
      <c r="A13882" t="s">
        <v>9798</v>
      </c>
    </row>
    <row r="13883" spans="1:1" x14ac:dyDescent="0.25">
      <c r="A13883" t="s">
        <v>9799</v>
      </c>
    </row>
    <row r="13884" spans="1:1" x14ac:dyDescent="0.25">
      <c r="A13884" t="s">
        <v>9800</v>
      </c>
    </row>
    <row r="13885" spans="1:1" x14ac:dyDescent="0.25">
      <c r="A13885" t="s">
        <v>9801</v>
      </c>
    </row>
    <row r="13886" spans="1:1" x14ac:dyDescent="0.25">
      <c r="A13886" t="s">
        <v>9802</v>
      </c>
    </row>
    <row r="13887" spans="1:1" x14ac:dyDescent="0.25">
      <c r="A13887" t="s">
        <v>9803</v>
      </c>
    </row>
    <row r="13888" spans="1:1" x14ac:dyDescent="0.25">
      <c r="A13888" t="s">
        <v>9804</v>
      </c>
    </row>
    <row r="13889" spans="1:1" x14ac:dyDescent="0.25">
      <c r="A13889" t="s">
        <v>9805</v>
      </c>
    </row>
    <row r="13890" spans="1:1" x14ac:dyDescent="0.25">
      <c r="A13890" t="s">
        <v>9806</v>
      </c>
    </row>
    <row r="13891" spans="1:1" x14ac:dyDescent="0.25">
      <c r="A13891" t="s">
        <v>9807</v>
      </c>
    </row>
    <row r="13892" spans="1:1" x14ac:dyDescent="0.25">
      <c r="A13892" t="s">
        <v>9808</v>
      </c>
    </row>
    <row r="13893" spans="1:1" x14ac:dyDescent="0.25">
      <c r="A13893" t="s">
        <v>9809</v>
      </c>
    </row>
    <row r="13894" spans="1:1" x14ac:dyDescent="0.25">
      <c r="A13894" t="s">
        <v>9810</v>
      </c>
    </row>
    <row r="13895" spans="1:1" x14ac:dyDescent="0.25">
      <c r="A13895" t="s">
        <v>9811</v>
      </c>
    </row>
    <row r="13896" spans="1:1" x14ac:dyDescent="0.25">
      <c r="A13896" t="s">
        <v>9812</v>
      </c>
    </row>
    <row r="13897" spans="1:1" x14ac:dyDescent="0.25">
      <c r="A13897" t="s">
        <v>9813</v>
      </c>
    </row>
    <row r="13898" spans="1:1" x14ac:dyDescent="0.25">
      <c r="A13898" t="s">
        <v>3270</v>
      </c>
    </row>
    <row r="13899" spans="1:1" x14ac:dyDescent="0.25">
      <c r="A13899" t="s">
        <v>9814</v>
      </c>
    </row>
    <row r="13900" spans="1:1" x14ac:dyDescent="0.25">
      <c r="A13900" t="s">
        <v>9815</v>
      </c>
    </row>
    <row r="13901" spans="1:1" x14ac:dyDescent="0.25">
      <c r="A13901" t="s">
        <v>9816</v>
      </c>
    </row>
    <row r="13902" spans="1:1" x14ac:dyDescent="0.25">
      <c r="A13902" t="s">
        <v>9817</v>
      </c>
    </row>
    <row r="13903" spans="1:1" x14ac:dyDescent="0.25">
      <c r="A13903" t="s">
        <v>9818</v>
      </c>
    </row>
    <row r="13904" spans="1:1" x14ac:dyDescent="0.25">
      <c r="A13904" t="s">
        <v>9819</v>
      </c>
    </row>
    <row r="13905" spans="1:1" x14ac:dyDescent="0.25">
      <c r="A13905" t="s">
        <v>9820</v>
      </c>
    </row>
    <row r="13906" spans="1:1" x14ac:dyDescent="0.25">
      <c r="A13906" t="s">
        <v>9821</v>
      </c>
    </row>
    <row r="13907" spans="1:1" x14ac:dyDescent="0.25">
      <c r="A13907" t="s">
        <v>9822</v>
      </c>
    </row>
    <row r="13908" spans="1:1" x14ac:dyDescent="0.25">
      <c r="A13908" t="s">
        <v>9823</v>
      </c>
    </row>
    <row r="13909" spans="1:1" x14ac:dyDescent="0.25">
      <c r="A13909" t="s">
        <v>9824</v>
      </c>
    </row>
    <row r="13910" spans="1:1" x14ac:dyDescent="0.25">
      <c r="A13910" t="s">
        <v>9825</v>
      </c>
    </row>
    <row r="13911" spans="1:1" x14ac:dyDescent="0.25">
      <c r="A13911" t="s">
        <v>9826</v>
      </c>
    </row>
    <row r="13912" spans="1:1" x14ac:dyDescent="0.25">
      <c r="A13912" t="s">
        <v>9827</v>
      </c>
    </row>
    <row r="13913" spans="1:1" x14ac:dyDescent="0.25">
      <c r="A13913" t="s">
        <v>9828</v>
      </c>
    </row>
    <row r="13914" spans="1:1" x14ac:dyDescent="0.25">
      <c r="A13914" t="s">
        <v>1941</v>
      </c>
    </row>
    <row r="13915" spans="1:1" x14ac:dyDescent="0.25">
      <c r="A13915" t="s">
        <v>9829</v>
      </c>
    </row>
    <row r="13916" spans="1:1" x14ac:dyDescent="0.25">
      <c r="A13916" t="s">
        <v>9830</v>
      </c>
    </row>
    <row r="13917" spans="1:1" x14ac:dyDescent="0.25">
      <c r="A13917" t="s">
        <v>9831</v>
      </c>
    </row>
    <row r="13919" spans="1:1" x14ac:dyDescent="0.25">
      <c r="A13919" t="s">
        <v>9832</v>
      </c>
    </row>
    <row r="13921" spans="1:1" x14ac:dyDescent="0.25">
      <c r="A13921" t="s">
        <v>2776</v>
      </c>
    </row>
    <row r="13922" spans="1:1" x14ac:dyDescent="0.25">
      <c r="A13922" t="s">
        <v>9833</v>
      </c>
    </row>
    <row r="13924" spans="1:1" x14ac:dyDescent="0.25">
      <c r="A13924" t="s">
        <v>9834</v>
      </c>
    </row>
    <row r="13925" spans="1:1" x14ac:dyDescent="0.25">
      <c r="A13925" t="s">
        <v>9835</v>
      </c>
    </row>
    <row r="13926" spans="1:1" x14ac:dyDescent="0.25">
      <c r="A13926" t="s">
        <v>9836</v>
      </c>
    </row>
    <row r="13927" spans="1:1" x14ac:dyDescent="0.25">
      <c r="A13927" t="s">
        <v>9837</v>
      </c>
    </row>
    <row r="13928" spans="1:1" x14ac:dyDescent="0.25">
      <c r="A13928" t="s">
        <v>9838</v>
      </c>
    </row>
    <row r="13929" spans="1:1" x14ac:dyDescent="0.25">
      <c r="A13929" t="s">
        <v>9839</v>
      </c>
    </row>
    <row r="13930" spans="1:1" x14ac:dyDescent="0.25">
      <c r="A13930" t="s">
        <v>9840</v>
      </c>
    </row>
    <row r="13931" spans="1:1" x14ac:dyDescent="0.25">
      <c r="A13931" t="s">
        <v>9841</v>
      </c>
    </row>
    <row r="13932" spans="1:1" x14ac:dyDescent="0.25">
      <c r="A13932" t="s">
        <v>9842</v>
      </c>
    </row>
    <row r="13933" spans="1:1" x14ac:dyDescent="0.25">
      <c r="A13933" t="s">
        <v>9843</v>
      </c>
    </row>
    <row r="13934" spans="1:1" x14ac:dyDescent="0.25">
      <c r="A13934" t="s">
        <v>9844</v>
      </c>
    </row>
    <row r="13935" spans="1:1" x14ac:dyDescent="0.25">
      <c r="A13935" t="s">
        <v>9845</v>
      </c>
    </row>
    <row r="13936" spans="1:1" x14ac:dyDescent="0.25">
      <c r="A13936" t="s">
        <v>9846</v>
      </c>
    </row>
    <row r="13937" spans="1:1" x14ac:dyDescent="0.25">
      <c r="A13937" t="s">
        <v>9847</v>
      </c>
    </row>
    <row r="13938" spans="1:1" x14ac:dyDescent="0.25">
      <c r="A13938" t="s">
        <v>9848</v>
      </c>
    </row>
    <row r="13939" spans="1:1" x14ac:dyDescent="0.25">
      <c r="A13939" t="s">
        <v>9849</v>
      </c>
    </row>
    <row r="13940" spans="1:1" x14ac:dyDescent="0.25">
      <c r="A13940" t="s">
        <v>9850</v>
      </c>
    </row>
    <row r="13941" spans="1:1" x14ac:dyDescent="0.25">
      <c r="A13941" t="s">
        <v>9851</v>
      </c>
    </row>
    <row r="13942" spans="1:1" x14ac:dyDescent="0.25">
      <c r="A13942" t="s">
        <v>9852</v>
      </c>
    </row>
    <row r="13943" spans="1:1" x14ac:dyDescent="0.25">
      <c r="A13943" t="s">
        <v>9853</v>
      </c>
    </row>
    <row r="13944" spans="1:1" x14ac:dyDescent="0.25">
      <c r="A13944" t="s">
        <v>9854</v>
      </c>
    </row>
    <row r="13946" spans="1:1" x14ac:dyDescent="0.25">
      <c r="A13946" t="s">
        <v>2086</v>
      </c>
    </row>
    <row r="13947" spans="1:1" x14ac:dyDescent="0.25">
      <c r="A13947" t="s">
        <v>9855</v>
      </c>
    </row>
    <row r="13949" spans="1:1" x14ac:dyDescent="0.25">
      <c r="A13949" t="s">
        <v>9856</v>
      </c>
    </row>
    <row r="13951" spans="1:1" x14ac:dyDescent="0.25">
      <c r="A13951" t="s">
        <v>9857</v>
      </c>
    </row>
    <row r="13953" spans="1:1" x14ac:dyDescent="0.25">
      <c r="A13953" t="s">
        <v>9858</v>
      </c>
    </row>
    <row r="13955" spans="1:1" x14ac:dyDescent="0.25">
      <c r="A13955" t="s">
        <v>9859</v>
      </c>
    </row>
    <row r="13956" spans="1:1" x14ac:dyDescent="0.25">
      <c r="A13956" t="s">
        <v>9860</v>
      </c>
    </row>
    <row r="13958" spans="1:1" x14ac:dyDescent="0.25">
      <c r="A13958" t="s">
        <v>9861</v>
      </c>
    </row>
    <row r="13959" spans="1:1" x14ac:dyDescent="0.25">
      <c r="A13959" t="s">
        <v>9862</v>
      </c>
    </row>
    <row r="13961" spans="1:1" x14ac:dyDescent="0.25">
      <c r="A13961" t="s">
        <v>2811</v>
      </c>
    </row>
    <row r="13962" spans="1:1" x14ac:dyDescent="0.25">
      <c r="A13962" t="s">
        <v>2812</v>
      </c>
    </row>
    <row r="13964" spans="1:1" x14ac:dyDescent="0.25">
      <c r="A13964" t="s">
        <v>9863</v>
      </c>
    </row>
    <row r="13965" spans="1:1" x14ac:dyDescent="0.25">
      <c r="A13965" t="s">
        <v>9864</v>
      </c>
    </row>
    <row r="13967" spans="1:1" x14ac:dyDescent="0.25">
      <c r="A13967" t="s">
        <v>9865</v>
      </c>
    </row>
    <row r="13968" spans="1:1" x14ac:dyDescent="0.25">
      <c r="A13968" t="s">
        <v>1427</v>
      </c>
    </row>
    <row r="13970" spans="1:1" x14ac:dyDescent="0.25">
      <c r="A13970" t="s">
        <v>9866</v>
      </c>
    </row>
    <row r="13971" spans="1:1" x14ac:dyDescent="0.25">
      <c r="A13971" t="s">
        <v>9867</v>
      </c>
    </row>
    <row r="13973" spans="1:1" x14ac:dyDescent="0.25">
      <c r="A13973" t="s">
        <v>2813</v>
      </c>
    </row>
    <row r="13974" spans="1:1" x14ac:dyDescent="0.25">
      <c r="A13974" t="s">
        <v>1430</v>
      </c>
    </row>
    <row r="13976" spans="1:1" x14ac:dyDescent="0.25">
      <c r="A13976" t="s">
        <v>9868</v>
      </c>
    </row>
    <row r="13977" spans="1:1" x14ac:dyDescent="0.25">
      <c r="A13977" t="s">
        <v>9869</v>
      </c>
    </row>
    <row r="13978" spans="1:1" x14ac:dyDescent="0.25">
      <c r="A13978" t="s">
        <v>9870</v>
      </c>
    </row>
    <row r="13979" spans="1:1" x14ac:dyDescent="0.25">
      <c r="A13979" t="s">
        <v>9871</v>
      </c>
    </row>
    <row r="13981" spans="1:1" x14ac:dyDescent="0.25">
      <c r="A13981" t="s">
        <v>9872</v>
      </c>
    </row>
    <row r="13983" spans="1:1" x14ac:dyDescent="0.25">
      <c r="A13983" t="s">
        <v>9873</v>
      </c>
    </row>
    <row r="13985" spans="1:1" x14ac:dyDescent="0.25">
      <c r="A13985" t="s">
        <v>9874</v>
      </c>
    </row>
    <row r="13987" spans="1:1" x14ac:dyDescent="0.25">
      <c r="A13987" t="s">
        <v>9875</v>
      </c>
    </row>
    <row r="13989" spans="1:1" x14ac:dyDescent="0.25">
      <c r="A13989" t="s">
        <v>9876</v>
      </c>
    </row>
    <row r="13991" spans="1:1" x14ac:dyDescent="0.25">
      <c r="A13991" t="s">
        <v>9877</v>
      </c>
    </row>
    <row r="13993" spans="1:1" x14ac:dyDescent="0.25">
      <c r="A13993" t="s">
        <v>9878</v>
      </c>
    </row>
    <row r="13995" spans="1:1" x14ac:dyDescent="0.25">
      <c r="A13995" t="s">
        <v>9879</v>
      </c>
    </row>
    <row r="13997" spans="1:1" x14ac:dyDescent="0.25">
      <c r="A13997" t="s">
        <v>9880</v>
      </c>
    </row>
    <row r="13999" spans="1:1" x14ac:dyDescent="0.25">
      <c r="A13999" t="s">
        <v>9881</v>
      </c>
    </row>
    <row r="14001" spans="1:1" x14ac:dyDescent="0.25">
      <c r="A14001" t="s">
        <v>9882</v>
      </c>
    </row>
    <row r="14003" spans="1:1" x14ac:dyDescent="0.25">
      <c r="A14003" t="s">
        <v>2578</v>
      </c>
    </row>
    <row r="14005" spans="1:1" x14ac:dyDescent="0.25">
      <c r="A14005" t="s">
        <v>9883</v>
      </c>
    </row>
    <row r="14007" spans="1:1" x14ac:dyDescent="0.25">
      <c r="A14007" t="s">
        <v>9884</v>
      </c>
    </row>
    <row r="14009" spans="1:1" x14ac:dyDescent="0.25">
      <c r="A14009" t="s">
        <v>9885</v>
      </c>
    </row>
    <row r="14011" spans="1:1" x14ac:dyDescent="0.25">
      <c r="A14011" t="s">
        <v>9886</v>
      </c>
    </row>
    <row r="14013" spans="1:1" x14ac:dyDescent="0.25">
      <c r="A14013" t="s">
        <v>9887</v>
      </c>
    </row>
    <row r="14015" spans="1:1" x14ac:dyDescent="0.25">
      <c r="A14015" t="s">
        <v>9888</v>
      </c>
    </row>
    <row r="14017" spans="1:1" x14ac:dyDescent="0.25">
      <c r="A14017" t="s">
        <v>9889</v>
      </c>
    </row>
    <row r="14019" spans="1:1" x14ac:dyDescent="0.25">
      <c r="A14019" t="s">
        <v>9890</v>
      </c>
    </row>
    <row r="14021" spans="1:1" x14ac:dyDescent="0.25">
      <c r="A14021" t="s">
        <v>2844</v>
      </c>
    </row>
    <row r="14023" spans="1:1" x14ac:dyDescent="0.25">
      <c r="A14023" t="s">
        <v>9891</v>
      </c>
    </row>
    <row r="14025" spans="1:1" x14ac:dyDescent="0.25">
      <c r="A14025" t="s">
        <v>9892</v>
      </c>
    </row>
    <row r="14027" spans="1:1" x14ac:dyDescent="0.25">
      <c r="A14027" t="s">
        <v>9893</v>
      </c>
    </row>
    <row r="14029" spans="1:1" x14ac:dyDescent="0.25">
      <c r="A14029" t="s">
        <v>9894</v>
      </c>
    </row>
    <row r="14031" spans="1:1" x14ac:dyDescent="0.25">
      <c r="A14031" t="s">
        <v>9895</v>
      </c>
    </row>
    <row r="14033" spans="1:1" x14ac:dyDescent="0.25">
      <c r="A14033" t="s">
        <v>9896</v>
      </c>
    </row>
    <row r="14035" spans="1:1" x14ac:dyDescent="0.25">
      <c r="A14035" t="s">
        <v>9897</v>
      </c>
    </row>
    <row r="14037" spans="1:1" x14ac:dyDescent="0.25">
      <c r="A14037" t="s">
        <v>9898</v>
      </c>
    </row>
    <row r="14039" spans="1:1" x14ac:dyDescent="0.25">
      <c r="A14039" t="s">
        <v>9899</v>
      </c>
    </row>
    <row r="14041" spans="1:1" x14ac:dyDescent="0.25">
      <c r="A14041" t="s">
        <v>9900</v>
      </c>
    </row>
    <row r="14043" spans="1:1" x14ac:dyDescent="0.25">
      <c r="A14043" t="s">
        <v>9901</v>
      </c>
    </row>
    <row r="14045" spans="1:1" x14ac:dyDescent="0.25">
      <c r="A14045" t="s">
        <v>9902</v>
      </c>
    </row>
    <row r="14047" spans="1:1" x14ac:dyDescent="0.25">
      <c r="A14047" t="s">
        <v>9903</v>
      </c>
    </row>
    <row r="14049" spans="1:7" x14ac:dyDescent="0.25">
      <c r="A14049" t="s">
        <v>9904</v>
      </c>
    </row>
    <row r="14051" spans="1:7" x14ac:dyDescent="0.25">
      <c r="A14051" t="s">
        <v>9905</v>
      </c>
    </row>
    <row r="14053" spans="1:7" x14ac:dyDescent="0.25">
      <c r="A14053" t="s">
        <v>9906</v>
      </c>
    </row>
    <row r="14055" spans="1:7" x14ac:dyDescent="0.25">
      <c r="A14055" t="s">
        <v>9907</v>
      </c>
      <c r="B14055" t="s">
        <v>9908</v>
      </c>
    </row>
    <row r="14057" spans="1:7" x14ac:dyDescent="0.25">
      <c r="A14057" t="s">
        <v>9909</v>
      </c>
    </row>
    <row r="14059" spans="1:7" x14ac:dyDescent="0.25">
      <c r="A14059" t="s">
        <v>9910</v>
      </c>
    </row>
    <row r="14060" spans="1:7" x14ac:dyDescent="0.25">
      <c r="A14060" t="s">
        <v>9911</v>
      </c>
    </row>
    <row r="14061" spans="1:7" x14ac:dyDescent="0.25">
      <c r="A14061" t="s">
        <v>9912</v>
      </c>
      <c r="B14061" t="s">
        <v>9913</v>
      </c>
      <c r="C14061" t="s">
        <v>9914</v>
      </c>
      <c r="D14061" t="s">
        <v>9915</v>
      </c>
      <c r="E14061" t="s">
        <v>9916</v>
      </c>
      <c r="F14061" t="s">
        <v>9917</v>
      </c>
      <c r="G14061" t="s">
        <v>9918</v>
      </c>
    </row>
    <row r="14062" spans="1:7" x14ac:dyDescent="0.25">
      <c r="A14062" t="s">
        <v>9919</v>
      </c>
    </row>
    <row r="14063" spans="1:7" x14ac:dyDescent="0.25">
      <c r="A14063" t="s">
        <v>9920</v>
      </c>
    </row>
    <row r="14065" spans="1:1" x14ac:dyDescent="0.25">
      <c r="A14065" t="s">
        <v>7350</v>
      </c>
    </row>
    <row r="14066" spans="1:1" x14ac:dyDescent="0.25">
      <c r="A14066" t="s">
        <v>7351</v>
      </c>
    </row>
    <row r="14067" spans="1:1" x14ac:dyDescent="0.25">
      <c r="A14067" t="s">
        <v>7352</v>
      </c>
    </row>
    <row r="14068" spans="1:1" x14ac:dyDescent="0.25">
      <c r="A14068" t="s">
        <v>7353</v>
      </c>
    </row>
    <row r="14069" spans="1:1" x14ac:dyDescent="0.25">
      <c r="A14069" t="s">
        <v>7354</v>
      </c>
    </row>
    <row r="14070" spans="1:1" x14ac:dyDescent="0.25">
      <c r="A14070" t="s">
        <v>7355</v>
      </c>
    </row>
    <row r="14071" spans="1:1" x14ac:dyDescent="0.25">
      <c r="A14071" t="s">
        <v>7356</v>
      </c>
    </row>
    <row r="14072" spans="1:1" x14ac:dyDescent="0.25">
      <c r="A14072" t="s">
        <v>7357</v>
      </c>
    </row>
    <row r="14073" spans="1:1" x14ac:dyDescent="0.25">
      <c r="A14073" t="s">
        <v>7358</v>
      </c>
    </row>
    <row r="14074" spans="1:1" x14ac:dyDescent="0.25">
      <c r="A14074" t="s">
        <v>7359</v>
      </c>
    </row>
    <row r="14075" spans="1:1" x14ac:dyDescent="0.25">
      <c r="A14075" t="s">
        <v>7360</v>
      </c>
    </row>
    <row r="14076" spans="1:1" x14ac:dyDescent="0.25">
      <c r="A14076" t="s">
        <v>7361</v>
      </c>
    </row>
    <row r="14077" spans="1:1" x14ac:dyDescent="0.25">
      <c r="A14077" t="s">
        <v>7362</v>
      </c>
    </row>
    <row r="14078" spans="1:1" x14ac:dyDescent="0.25">
      <c r="A14078" t="s">
        <v>7363</v>
      </c>
    </row>
    <row r="14079" spans="1:1" x14ac:dyDescent="0.25">
      <c r="A14079" t="s">
        <v>7364</v>
      </c>
    </row>
    <row r="14080" spans="1:1" x14ac:dyDescent="0.25">
      <c r="A14080" t="s">
        <v>7365</v>
      </c>
    </row>
    <row r="14081" spans="1:1" x14ac:dyDescent="0.25">
      <c r="A14081" t="s">
        <v>7366</v>
      </c>
    </row>
    <row r="14082" spans="1:1" x14ac:dyDescent="0.25">
      <c r="A14082" t="s">
        <v>7367</v>
      </c>
    </row>
    <row r="14083" spans="1:1" x14ac:dyDescent="0.25">
      <c r="A14083" t="s">
        <v>7368</v>
      </c>
    </row>
    <row r="14084" spans="1:1" x14ac:dyDescent="0.25">
      <c r="A14084" t="s">
        <v>7369</v>
      </c>
    </row>
    <row r="14085" spans="1:1" x14ac:dyDescent="0.25">
      <c r="A14085" t="s">
        <v>7370</v>
      </c>
    </row>
    <row r="14086" spans="1:1" x14ac:dyDescent="0.25">
      <c r="A14086" t="s">
        <v>7371</v>
      </c>
    </row>
    <row r="14087" spans="1:1" x14ac:dyDescent="0.25">
      <c r="A14087" t="s">
        <v>7372</v>
      </c>
    </row>
    <row r="14088" spans="1:1" x14ac:dyDescent="0.25">
      <c r="A14088" t="s">
        <v>7373</v>
      </c>
    </row>
    <row r="14089" spans="1:1" x14ac:dyDescent="0.25">
      <c r="A14089" t="s">
        <v>7374</v>
      </c>
    </row>
    <row r="14090" spans="1:1" x14ac:dyDescent="0.25">
      <c r="A14090" t="s">
        <v>7375</v>
      </c>
    </row>
    <row r="14091" spans="1:1" x14ac:dyDescent="0.25">
      <c r="A14091" t="s">
        <v>7376</v>
      </c>
    </row>
    <row r="14092" spans="1:1" x14ac:dyDescent="0.25">
      <c r="A14092" t="s">
        <v>7377</v>
      </c>
    </row>
    <row r="14093" spans="1:1" x14ac:dyDescent="0.25">
      <c r="A14093" t="s">
        <v>7378</v>
      </c>
    </row>
    <row r="14094" spans="1:1" x14ac:dyDescent="0.25">
      <c r="A14094" t="s">
        <v>7379</v>
      </c>
    </row>
    <row r="14095" spans="1:1" x14ac:dyDescent="0.25">
      <c r="A14095" t="s">
        <v>7380</v>
      </c>
    </row>
    <row r="14096" spans="1:1" x14ac:dyDescent="0.25">
      <c r="A14096" t="s">
        <v>7381</v>
      </c>
    </row>
    <row r="14097" spans="1:1" x14ac:dyDescent="0.25">
      <c r="A14097" t="s">
        <v>7382</v>
      </c>
    </row>
    <row r="14099" spans="1:1" x14ac:dyDescent="0.25">
      <c r="A14099" t="s">
        <v>7383</v>
      </c>
    </row>
    <row r="14100" spans="1:1" x14ac:dyDescent="0.25">
      <c r="A14100" t="s">
        <v>7384</v>
      </c>
    </row>
    <row r="14101" spans="1:1" x14ac:dyDescent="0.25">
      <c r="A14101" t="s">
        <v>9921</v>
      </c>
    </row>
    <row r="14103" spans="1:1" x14ac:dyDescent="0.25">
      <c r="A14103" t="s">
        <v>9922</v>
      </c>
    </row>
    <row r="14105" spans="1:1" x14ac:dyDescent="0.25">
      <c r="A14105" t="s">
        <v>5403</v>
      </c>
    </row>
    <row r="14106" spans="1:1" x14ac:dyDescent="0.25">
      <c r="A14106" t="s">
        <v>9923</v>
      </c>
    </row>
    <row r="14107" spans="1:1" x14ac:dyDescent="0.25">
      <c r="A14107" t="s">
        <v>9924</v>
      </c>
    </row>
    <row r="14108" spans="1:1" x14ac:dyDescent="0.25">
      <c r="A14108" t="s">
        <v>9925</v>
      </c>
    </row>
    <row r="14109" spans="1:1" x14ac:dyDescent="0.25">
      <c r="A14109" t="s">
        <v>6466</v>
      </c>
    </row>
    <row r="14110" spans="1:1" x14ac:dyDescent="0.25">
      <c r="A14110" t="s">
        <v>9926</v>
      </c>
    </row>
    <row r="14111" spans="1:1" x14ac:dyDescent="0.25">
      <c r="A14111" t="s">
        <v>9927</v>
      </c>
    </row>
    <row r="14112" spans="1:1" x14ac:dyDescent="0.25">
      <c r="A14112" t="s">
        <v>9928</v>
      </c>
    </row>
    <row r="14113" spans="1:1" x14ac:dyDescent="0.25">
      <c r="A14113" t="s">
        <v>9929</v>
      </c>
    </row>
    <row r="14114" spans="1:1" x14ac:dyDescent="0.25">
      <c r="A14114" t="s">
        <v>9930</v>
      </c>
    </row>
    <row r="14115" spans="1:1" x14ac:dyDescent="0.25">
      <c r="A14115" t="s">
        <v>6471</v>
      </c>
    </row>
    <row r="14116" spans="1:1" x14ac:dyDescent="0.25">
      <c r="A14116" t="s">
        <v>9931</v>
      </c>
    </row>
    <row r="14117" spans="1:1" x14ac:dyDescent="0.25">
      <c r="A14117" t="s">
        <v>6473</v>
      </c>
    </row>
    <row r="14118" spans="1:1" x14ac:dyDescent="0.25">
      <c r="A14118" t="s">
        <v>6474</v>
      </c>
    </row>
    <row r="14120" spans="1:1" x14ac:dyDescent="0.25">
      <c r="A14120" t="s">
        <v>6477</v>
      </c>
    </row>
    <row r="14122" spans="1:1" x14ac:dyDescent="0.25">
      <c r="A14122" t="s">
        <v>6478</v>
      </c>
    </row>
    <row r="14123" spans="1:1" x14ac:dyDescent="0.25">
      <c r="A14123" t="s">
        <v>9932</v>
      </c>
    </row>
    <row r="14124" spans="1:1" x14ac:dyDescent="0.25">
      <c r="A14124" t="s">
        <v>9933</v>
      </c>
    </row>
    <row r="14125" spans="1:1" x14ac:dyDescent="0.25">
      <c r="A14125" t="s">
        <v>7386</v>
      </c>
    </row>
    <row r="14126" spans="1:1" x14ac:dyDescent="0.25">
      <c r="A14126" t="s">
        <v>7387</v>
      </c>
    </row>
    <row r="14127" spans="1:1" x14ac:dyDescent="0.25">
      <c r="A14127" t="s">
        <v>7388</v>
      </c>
    </row>
    <row r="14128" spans="1:1" x14ac:dyDescent="0.25">
      <c r="A14128" t="s">
        <v>7389</v>
      </c>
    </row>
    <row r="14129" spans="1:1" x14ac:dyDescent="0.25">
      <c r="A14129" t="s">
        <v>7390</v>
      </c>
    </row>
    <row r="14130" spans="1:1" x14ac:dyDescent="0.25">
      <c r="A14130" t="s">
        <v>7391</v>
      </c>
    </row>
    <row r="14131" spans="1:1" x14ac:dyDescent="0.25">
      <c r="A14131" t="s">
        <v>7392</v>
      </c>
    </row>
    <row r="14132" spans="1:1" x14ac:dyDescent="0.25">
      <c r="A14132" t="s">
        <v>7393</v>
      </c>
    </row>
    <row r="14133" spans="1:1" x14ac:dyDescent="0.25">
      <c r="A14133" t="s">
        <v>7394</v>
      </c>
    </row>
    <row r="14134" spans="1:1" x14ac:dyDescent="0.25">
      <c r="A14134" t="s">
        <v>7395</v>
      </c>
    </row>
    <row r="14135" spans="1:1" x14ac:dyDescent="0.25">
      <c r="A14135" t="s">
        <v>2810</v>
      </c>
    </row>
    <row r="14136" spans="1:1" x14ac:dyDescent="0.25">
      <c r="A14136" t="s">
        <v>7396</v>
      </c>
    </row>
    <row r="14138" spans="1:1" x14ac:dyDescent="0.25">
      <c r="A14138" t="s">
        <v>7397</v>
      </c>
    </row>
    <row r="14139" spans="1:1" x14ac:dyDescent="0.25">
      <c r="A14139" t="s">
        <v>7398</v>
      </c>
    </row>
    <row r="14140" spans="1:1" x14ac:dyDescent="0.25">
      <c r="A14140" t="s">
        <v>7399</v>
      </c>
    </row>
    <row r="14141" spans="1:1" x14ac:dyDescent="0.25">
      <c r="A14141" t="s">
        <v>7400</v>
      </c>
    </row>
    <row r="14142" spans="1:1" x14ac:dyDescent="0.25">
      <c r="A14142" t="s">
        <v>7401</v>
      </c>
    </row>
    <row r="14143" spans="1:1" x14ac:dyDescent="0.25">
      <c r="A14143" t="s">
        <v>7402</v>
      </c>
    </row>
    <row r="14144" spans="1:1" x14ac:dyDescent="0.25">
      <c r="A14144" t="s">
        <v>7403</v>
      </c>
    </row>
    <row r="14145" spans="1:1" x14ac:dyDescent="0.25">
      <c r="A14145" t="s">
        <v>7404</v>
      </c>
    </row>
    <row r="14146" spans="1:1" x14ac:dyDescent="0.25">
      <c r="A14146" t="s">
        <v>7405</v>
      </c>
    </row>
    <row r="14147" spans="1:1" x14ac:dyDescent="0.25">
      <c r="A14147" t="s">
        <v>7406</v>
      </c>
    </row>
    <row r="14148" spans="1:1" x14ac:dyDescent="0.25">
      <c r="A14148" t="s">
        <v>7407</v>
      </c>
    </row>
    <row r="14149" spans="1:1" x14ac:dyDescent="0.25">
      <c r="A14149" t="s">
        <v>7408</v>
      </c>
    </row>
    <row r="14150" spans="1:1" x14ac:dyDescent="0.25">
      <c r="A14150" t="s">
        <v>7409</v>
      </c>
    </row>
    <row r="14151" spans="1:1" x14ac:dyDescent="0.25">
      <c r="A14151" t="s">
        <v>7410</v>
      </c>
    </row>
    <row r="14152" spans="1:1" x14ac:dyDescent="0.25">
      <c r="A14152" t="s">
        <v>7411</v>
      </c>
    </row>
    <row r="14153" spans="1:1" x14ac:dyDescent="0.25">
      <c r="A14153" t="s">
        <v>7412</v>
      </c>
    </row>
    <row r="14154" spans="1:1" x14ac:dyDescent="0.25">
      <c r="A14154" t="s">
        <v>7413</v>
      </c>
    </row>
    <row r="14155" spans="1:1" x14ac:dyDescent="0.25">
      <c r="A14155" t="s">
        <v>7414</v>
      </c>
    </row>
    <row r="14156" spans="1:1" x14ac:dyDescent="0.25">
      <c r="A14156" t="s">
        <v>7415</v>
      </c>
    </row>
    <row r="14157" spans="1:1" x14ac:dyDescent="0.25">
      <c r="A14157" t="s">
        <v>7416</v>
      </c>
    </row>
    <row r="14158" spans="1:1" x14ac:dyDescent="0.25">
      <c r="A14158" t="s">
        <v>7417</v>
      </c>
    </row>
    <row r="14159" spans="1:1" x14ac:dyDescent="0.25">
      <c r="A14159" t="s">
        <v>7418</v>
      </c>
    </row>
    <row r="14160" spans="1:1" x14ac:dyDescent="0.25">
      <c r="A14160" t="s">
        <v>7419</v>
      </c>
    </row>
    <row r="14161" spans="1:1" x14ac:dyDescent="0.25">
      <c r="A14161" t="s">
        <v>7420</v>
      </c>
    </row>
    <row r="14162" spans="1:1" x14ac:dyDescent="0.25">
      <c r="A14162" t="s">
        <v>7421</v>
      </c>
    </row>
    <row r="14163" spans="1:1" x14ac:dyDescent="0.25">
      <c r="A14163" t="s">
        <v>7422</v>
      </c>
    </row>
    <row r="14164" spans="1:1" x14ac:dyDescent="0.25">
      <c r="A14164" t="s">
        <v>7423</v>
      </c>
    </row>
    <row r="14165" spans="1:1" x14ac:dyDescent="0.25">
      <c r="A14165" t="s">
        <v>7424</v>
      </c>
    </row>
    <row r="14166" spans="1:1" x14ac:dyDescent="0.25">
      <c r="A14166" t="s">
        <v>7425</v>
      </c>
    </row>
    <row r="14167" spans="1:1" x14ac:dyDescent="0.25">
      <c r="A14167" t="s">
        <v>7426</v>
      </c>
    </row>
    <row r="14168" spans="1:1" x14ac:dyDescent="0.25">
      <c r="A14168" t="s">
        <v>7427</v>
      </c>
    </row>
    <row r="14169" spans="1:1" x14ac:dyDescent="0.25">
      <c r="A14169" t="s">
        <v>7428</v>
      </c>
    </row>
    <row r="14170" spans="1:1" x14ac:dyDescent="0.25">
      <c r="A14170" t="s">
        <v>3270</v>
      </c>
    </row>
    <row r="14171" spans="1:1" x14ac:dyDescent="0.25">
      <c r="A14171" t="s">
        <v>7429</v>
      </c>
    </row>
    <row r="14173" spans="1:1" x14ac:dyDescent="0.25">
      <c r="A14173" t="s">
        <v>7430</v>
      </c>
    </row>
    <row r="14174" spans="1:1" x14ac:dyDescent="0.25">
      <c r="A14174" t="s">
        <v>7431</v>
      </c>
    </row>
    <row r="14175" spans="1:1" x14ac:dyDescent="0.25">
      <c r="A14175" t="s">
        <v>7432</v>
      </c>
    </row>
    <row r="14176" spans="1:1" x14ac:dyDescent="0.25">
      <c r="A14176" t="s">
        <v>2319</v>
      </c>
    </row>
    <row r="14177" spans="1:1" x14ac:dyDescent="0.25">
      <c r="A14177" t="s">
        <v>7433</v>
      </c>
    </row>
    <row r="14179" spans="1:1" x14ac:dyDescent="0.25">
      <c r="A14179" t="s">
        <v>7434</v>
      </c>
    </row>
    <row r="14180" spans="1:1" x14ac:dyDescent="0.25">
      <c r="A14180" t="s">
        <v>7435</v>
      </c>
    </row>
    <row r="14181" spans="1:1" x14ac:dyDescent="0.25">
      <c r="A14181" t="s">
        <v>9934</v>
      </c>
    </row>
    <row r="14184" spans="1:1" x14ac:dyDescent="0.25">
      <c r="A14184" t="s">
        <v>9935</v>
      </c>
    </row>
    <row r="14186" spans="1:1" x14ac:dyDescent="0.25">
      <c r="A14186" t="s">
        <v>9936</v>
      </c>
    </row>
    <row r="14188" spans="1:1" x14ac:dyDescent="0.25">
      <c r="A14188" t="s">
        <v>1868</v>
      </c>
    </row>
    <row r="14189" spans="1:1" x14ac:dyDescent="0.25">
      <c r="A14189" t="s">
        <v>9937</v>
      </c>
    </row>
    <row r="14190" spans="1:1" x14ac:dyDescent="0.25">
      <c r="A14190" t="s">
        <v>9938</v>
      </c>
    </row>
    <row r="14191" spans="1:1" x14ac:dyDescent="0.25">
      <c r="A14191" t="s">
        <v>9939</v>
      </c>
    </row>
    <row r="14192" spans="1:1" x14ac:dyDescent="0.25">
      <c r="A14192" t="s">
        <v>9940</v>
      </c>
    </row>
    <row r="14193" spans="1:1" x14ac:dyDescent="0.25">
      <c r="A14193" t="s">
        <v>9941</v>
      </c>
    </row>
    <row r="14194" spans="1:1" x14ac:dyDescent="0.25">
      <c r="A14194" t="s">
        <v>9942</v>
      </c>
    </row>
    <row r="14195" spans="1:1" x14ac:dyDescent="0.25">
      <c r="A14195" t="s">
        <v>9943</v>
      </c>
    </row>
    <row r="14196" spans="1:1" x14ac:dyDescent="0.25">
      <c r="A14196" t="s">
        <v>9944</v>
      </c>
    </row>
    <row r="14197" spans="1:1" x14ac:dyDescent="0.25">
      <c r="A14197" t="s">
        <v>9945</v>
      </c>
    </row>
    <row r="14198" spans="1:1" x14ac:dyDescent="0.25">
      <c r="A14198" t="s">
        <v>9946</v>
      </c>
    </row>
    <row r="14199" spans="1:1" x14ac:dyDescent="0.25">
      <c r="A14199" t="s">
        <v>3345</v>
      </c>
    </row>
    <row r="14200" spans="1:1" x14ac:dyDescent="0.25">
      <c r="A14200" t="s">
        <v>9947</v>
      </c>
    </row>
    <row r="14201" spans="1:1" x14ac:dyDescent="0.25">
      <c r="A14201" t="s">
        <v>9948</v>
      </c>
    </row>
    <row r="14202" spans="1:1" x14ac:dyDescent="0.25">
      <c r="A14202" t="s">
        <v>9949</v>
      </c>
    </row>
    <row r="14203" spans="1:1" x14ac:dyDescent="0.25">
      <c r="A14203" t="s">
        <v>9950</v>
      </c>
    </row>
    <row r="14204" spans="1:1" x14ac:dyDescent="0.25">
      <c r="A14204" t="s">
        <v>9951</v>
      </c>
    </row>
    <row r="14205" spans="1:1" x14ac:dyDescent="0.25">
      <c r="A14205" t="s">
        <v>9952</v>
      </c>
    </row>
    <row r="14206" spans="1:1" x14ac:dyDescent="0.25">
      <c r="A14206" t="s">
        <v>9953</v>
      </c>
    </row>
    <row r="14207" spans="1:1" x14ac:dyDescent="0.25">
      <c r="A14207" t="s">
        <v>5959</v>
      </c>
    </row>
    <row r="14208" spans="1:1" x14ac:dyDescent="0.25">
      <c r="A14208" t="s">
        <v>9954</v>
      </c>
    </row>
    <row r="14209" spans="1:1" x14ac:dyDescent="0.25">
      <c r="A14209" t="s">
        <v>9955</v>
      </c>
    </row>
    <row r="14210" spans="1:1" x14ac:dyDescent="0.25">
      <c r="A14210" t="s">
        <v>9956</v>
      </c>
    </row>
    <row r="14211" spans="1:1" x14ac:dyDescent="0.25">
      <c r="A14211" t="s">
        <v>9957</v>
      </c>
    </row>
    <row r="14212" spans="1:1" x14ac:dyDescent="0.25">
      <c r="A14212" t="s">
        <v>9958</v>
      </c>
    </row>
    <row r="14213" spans="1:1" x14ac:dyDescent="0.25">
      <c r="A14213" t="s">
        <v>9959</v>
      </c>
    </row>
    <row r="14215" spans="1:1" x14ac:dyDescent="0.25">
      <c r="A14215" t="s">
        <v>9960</v>
      </c>
    </row>
    <row r="14217" spans="1:1" x14ac:dyDescent="0.25">
      <c r="A14217" t="s">
        <v>9961</v>
      </c>
    </row>
    <row r="14218" spans="1:1" x14ac:dyDescent="0.25">
      <c r="A14218" t="s">
        <v>9962</v>
      </c>
    </row>
    <row r="14220" spans="1:1" x14ac:dyDescent="0.25">
      <c r="A14220" t="s">
        <v>9963</v>
      </c>
    </row>
    <row r="14222" spans="1:1" x14ac:dyDescent="0.25">
      <c r="A14222" t="s">
        <v>9964</v>
      </c>
    </row>
    <row r="14224" spans="1:1" x14ac:dyDescent="0.25">
      <c r="A14224" t="s">
        <v>9965</v>
      </c>
    </row>
    <row r="14226" spans="1:1" x14ac:dyDescent="0.25">
      <c r="A14226" t="s">
        <v>9966</v>
      </c>
    </row>
    <row r="14227" spans="1:1" x14ac:dyDescent="0.25">
      <c r="A14227" t="s">
        <v>9967</v>
      </c>
    </row>
    <row r="14228" spans="1:1" x14ac:dyDescent="0.25">
      <c r="A14228" t="s">
        <v>9968</v>
      </c>
    </row>
    <row r="14230" spans="1:1" x14ac:dyDescent="0.25">
      <c r="A14230" t="s">
        <v>7437</v>
      </c>
    </row>
    <row r="14232" spans="1:1" x14ac:dyDescent="0.25">
      <c r="A14232" t="s">
        <v>7438</v>
      </c>
    </row>
    <row r="14233" spans="1:1" x14ac:dyDescent="0.25">
      <c r="A14233" t="s">
        <v>7439</v>
      </c>
    </row>
    <row r="14234" spans="1:1" x14ac:dyDescent="0.25">
      <c r="A14234" t="s">
        <v>7440</v>
      </c>
    </row>
    <row r="14235" spans="1:1" x14ac:dyDescent="0.25">
      <c r="A14235" t="s">
        <v>7441</v>
      </c>
    </row>
    <row r="14236" spans="1:1" x14ac:dyDescent="0.25">
      <c r="A14236" t="s">
        <v>7442</v>
      </c>
    </row>
    <row r="14237" spans="1:1" x14ac:dyDescent="0.25">
      <c r="A14237" t="s">
        <v>7443</v>
      </c>
    </row>
    <row r="14238" spans="1:1" x14ac:dyDescent="0.25">
      <c r="A14238" t="s">
        <v>7444</v>
      </c>
    </row>
    <row r="14239" spans="1:1" x14ac:dyDescent="0.25">
      <c r="A14239" t="s">
        <v>7445</v>
      </c>
    </row>
    <row r="14240" spans="1:1" x14ac:dyDescent="0.25">
      <c r="A14240" t="s">
        <v>7446</v>
      </c>
    </row>
    <row r="14242" spans="1:1" x14ac:dyDescent="0.25">
      <c r="A14242" t="s">
        <v>7447</v>
      </c>
    </row>
    <row r="14243" spans="1:1" x14ac:dyDescent="0.25">
      <c r="A14243" t="s">
        <v>7448</v>
      </c>
    </row>
    <row r="14244" spans="1:1" x14ac:dyDescent="0.25">
      <c r="A14244" t="s">
        <v>7449</v>
      </c>
    </row>
    <row r="14245" spans="1:1" x14ac:dyDescent="0.25">
      <c r="A14245" t="s">
        <v>7450</v>
      </c>
    </row>
    <row r="14246" spans="1:1" x14ac:dyDescent="0.25">
      <c r="A14246" t="s">
        <v>7451</v>
      </c>
    </row>
    <row r="14247" spans="1:1" x14ac:dyDescent="0.25">
      <c r="A14247" t="s">
        <v>7452</v>
      </c>
    </row>
    <row r="14248" spans="1:1" x14ac:dyDescent="0.25">
      <c r="A14248" t="s">
        <v>7453</v>
      </c>
    </row>
    <row r="14249" spans="1:1" x14ac:dyDescent="0.25">
      <c r="A14249" t="s">
        <v>7454</v>
      </c>
    </row>
    <row r="14250" spans="1:1" x14ac:dyDescent="0.25">
      <c r="A14250" t="s">
        <v>7455</v>
      </c>
    </row>
    <row r="14251" spans="1:1" x14ac:dyDescent="0.25">
      <c r="A14251" t="s">
        <v>7456</v>
      </c>
    </row>
    <row r="14252" spans="1:1" x14ac:dyDescent="0.25">
      <c r="A14252" t="s">
        <v>9969</v>
      </c>
    </row>
    <row r="14254" spans="1:1" x14ac:dyDescent="0.25">
      <c r="A14254" t="s">
        <v>9970</v>
      </c>
    </row>
    <row r="14256" spans="1:1" x14ac:dyDescent="0.25">
      <c r="A14256" t="s">
        <v>9971</v>
      </c>
    </row>
    <row r="14258" spans="1:2" x14ac:dyDescent="0.25">
      <c r="A14258" t="s">
        <v>4919</v>
      </c>
    </row>
    <row r="14259" spans="1:2" x14ac:dyDescent="0.25">
      <c r="A14259" t="s">
        <v>9972</v>
      </c>
    </row>
    <row r="14260" spans="1:2" x14ac:dyDescent="0.25">
      <c r="A14260" t="s">
        <v>9973</v>
      </c>
    </row>
    <row r="14261" spans="1:2" x14ac:dyDescent="0.25">
      <c r="A14261" t="s">
        <v>9974</v>
      </c>
    </row>
    <row r="14262" spans="1:2" x14ac:dyDescent="0.25">
      <c r="A14262" t="s">
        <v>9975</v>
      </c>
    </row>
    <row r="14263" spans="1:2" x14ac:dyDescent="0.25">
      <c r="A14263" t="s">
        <v>9976</v>
      </c>
    </row>
    <row r="14264" spans="1:2" x14ac:dyDescent="0.25">
      <c r="A14264" t="s">
        <v>9977</v>
      </c>
    </row>
    <row r="14265" spans="1:2" x14ac:dyDescent="0.25">
      <c r="A14265" t="s">
        <v>9978</v>
      </c>
    </row>
    <row r="14266" spans="1:2" x14ac:dyDescent="0.25">
      <c r="A14266" t="s">
        <v>9979</v>
      </c>
    </row>
    <row r="14267" spans="1:2" x14ac:dyDescent="0.25">
      <c r="A14267" t="s">
        <v>9980</v>
      </c>
    </row>
    <row r="14268" spans="1:2" x14ac:dyDescent="0.25">
      <c r="A14268" t="s">
        <v>9981</v>
      </c>
    </row>
    <row r="14269" spans="1:2" x14ac:dyDescent="0.25">
      <c r="A14269" t="s">
        <v>9982</v>
      </c>
    </row>
    <row r="14270" spans="1:2" x14ac:dyDescent="0.25">
      <c r="A14270" t="s">
        <v>9983</v>
      </c>
    </row>
    <row r="14271" spans="1:2" x14ac:dyDescent="0.25">
      <c r="A14271" t="s">
        <v>9984</v>
      </c>
      <c r="B14271" t="s">
        <v>5879</v>
      </c>
    </row>
    <row r="14272" spans="1:2" x14ac:dyDescent="0.25">
      <c r="A14272" t="s">
        <v>9985</v>
      </c>
    </row>
    <row r="14273" spans="1:1" x14ac:dyDescent="0.25">
      <c r="A14273" t="s">
        <v>9986</v>
      </c>
    </row>
    <row r="14274" spans="1:1" x14ac:dyDescent="0.25">
      <c r="A14274" t="s">
        <v>9987</v>
      </c>
    </row>
    <row r="14275" spans="1:1" x14ac:dyDescent="0.25">
      <c r="A14275" t="s">
        <v>9988</v>
      </c>
    </row>
    <row r="14276" spans="1:1" x14ac:dyDescent="0.25">
      <c r="A14276" t="s">
        <v>9989</v>
      </c>
    </row>
    <row r="14277" spans="1:1" x14ac:dyDescent="0.25">
      <c r="A14277" t="s">
        <v>9990</v>
      </c>
    </row>
    <row r="14278" spans="1:1" x14ac:dyDescent="0.25">
      <c r="A14278" t="s">
        <v>9991</v>
      </c>
    </row>
    <row r="14279" spans="1:1" x14ac:dyDescent="0.25">
      <c r="A14279" t="s">
        <v>9992</v>
      </c>
    </row>
    <row r="14280" spans="1:1" x14ac:dyDescent="0.25">
      <c r="A14280" t="s">
        <v>9993</v>
      </c>
    </row>
    <row r="14281" spans="1:1" x14ac:dyDescent="0.25">
      <c r="A14281" t="s">
        <v>9994</v>
      </c>
    </row>
    <row r="14283" spans="1:1" x14ac:dyDescent="0.25">
      <c r="A14283" t="s">
        <v>9995</v>
      </c>
    </row>
    <row r="14284" spans="1:1" x14ac:dyDescent="0.25">
      <c r="A14284" t="s">
        <v>9996</v>
      </c>
    </row>
    <row r="14285" spans="1:1" x14ac:dyDescent="0.25">
      <c r="A14285" t="s">
        <v>9997</v>
      </c>
    </row>
    <row r="14286" spans="1:1" x14ac:dyDescent="0.25">
      <c r="A14286" t="s">
        <v>746</v>
      </c>
    </row>
    <row r="14289" spans="1:1" x14ac:dyDescent="0.25">
      <c r="A14289" t="s">
        <v>9998</v>
      </c>
    </row>
    <row r="14291" spans="1:1" x14ac:dyDescent="0.25">
      <c r="A14291" t="s">
        <v>9999</v>
      </c>
    </row>
    <row r="14294" spans="1:1" x14ac:dyDescent="0.25">
      <c r="A14294" t="s">
        <v>10000</v>
      </c>
    </row>
    <row r="14296" spans="1:1" x14ac:dyDescent="0.25">
      <c r="A14296" t="s">
        <v>3831</v>
      </c>
    </row>
    <row r="14298" spans="1:1" x14ac:dyDescent="0.25">
      <c r="A14298" t="s">
        <v>10001</v>
      </c>
    </row>
    <row r="14301" spans="1:1" x14ac:dyDescent="0.25">
      <c r="A14301" t="s">
        <v>10002</v>
      </c>
    </row>
    <row r="14304" spans="1:1" x14ac:dyDescent="0.25">
      <c r="A14304" t="s">
        <v>10003</v>
      </c>
    </row>
    <row r="14306" spans="1:2" x14ac:dyDescent="0.25">
      <c r="A14306" t="s">
        <v>10004</v>
      </c>
    </row>
    <row r="14308" spans="1:2" x14ac:dyDescent="0.25">
      <c r="A14308" t="s">
        <v>10005</v>
      </c>
    </row>
    <row r="14310" spans="1:2" x14ac:dyDescent="0.25">
      <c r="A14310" t="s">
        <v>10006</v>
      </c>
    </row>
    <row r="14312" spans="1:2" x14ac:dyDescent="0.25">
      <c r="A14312" t="s">
        <v>10007</v>
      </c>
    </row>
    <row r="14314" spans="1:2" x14ac:dyDescent="0.25">
      <c r="A14314" t="s">
        <v>2855</v>
      </c>
    </row>
    <row r="14315" spans="1:2" x14ac:dyDescent="0.25">
      <c r="A14315" t="s">
        <v>10008</v>
      </c>
      <c r="B14315" t="s">
        <v>10009</v>
      </c>
    </row>
    <row r="14316" spans="1:2" x14ac:dyDescent="0.25">
      <c r="A14316" t="s">
        <v>10010</v>
      </c>
    </row>
    <row r="14317" spans="1:2" x14ac:dyDescent="0.25">
      <c r="A14317" t="s">
        <v>10011</v>
      </c>
    </row>
    <row r="14318" spans="1:2" x14ac:dyDescent="0.25">
      <c r="A14318" t="s">
        <v>10012</v>
      </c>
    </row>
    <row r="14319" spans="1:2" x14ac:dyDescent="0.25">
      <c r="A14319" t="s">
        <v>10013</v>
      </c>
    </row>
    <row r="14320" spans="1:2" x14ac:dyDescent="0.25">
      <c r="A14320" t="s">
        <v>10014</v>
      </c>
    </row>
    <row r="14321" spans="1:1" x14ac:dyDescent="0.25">
      <c r="A14321" t="s">
        <v>10015</v>
      </c>
    </row>
    <row r="14322" spans="1:1" x14ac:dyDescent="0.25">
      <c r="A14322" t="s">
        <v>10016</v>
      </c>
    </row>
    <row r="14323" spans="1:1" x14ac:dyDescent="0.25">
      <c r="A14323" t="s">
        <v>10017</v>
      </c>
    </row>
    <row r="14324" spans="1:1" x14ac:dyDescent="0.25">
      <c r="A14324" t="s">
        <v>10018</v>
      </c>
    </row>
    <row r="14325" spans="1:1" x14ac:dyDescent="0.25">
      <c r="A14325" t="s">
        <v>10019</v>
      </c>
    </row>
    <row r="14326" spans="1:1" x14ac:dyDescent="0.25">
      <c r="A14326" t="s">
        <v>10020</v>
      </c>
    </row>
    <row r="14327" spans="1:1" x14ac:dyDescent="0.25">
      <c r="A14327" t="s">
        <v>10021</v>
      </c>
    </row>
    <row r="14328" spans="1:1" x14ac:dyDescent="0.25">
      <c r="A14328" t="s">
        <v>10022</v>
      </c>
    </row>
    <row r="14329" spans="1:1" x14ac:dyDescent="0.25">
      <c r="A14329" t="s">
        <v>10023</v>
      </c>
    </row>
    <row r="14330" spans="1:1" x14ac:dyDescent="0.25">
      <c r="A14330" t="s">
        <v>10024</v>
      </c>
    </row>
    <row r="14331" spans="1:1" x14ac:dyDescent="0.25">
      <c r="A14331" t="s">
        <v>10025</v>
      </c>
    </row>
    <row r="14332" spans="1:1" x14ac:dyDescent="0.25">
      <c r="A14332" t="s">
        <v>10026</v>
      </c>
    </row>
    <row r="14333" spans="1:1" x14ac:dyDescent="0.25">
      <c r="A14333" t="s">
        <v>10027</v>
      </c>
    </row>
    <row r="14334" spans="1:1" x14ac:dyDescent="0.25">
      <c r="A14334" t="s">
        <v>10028</v>
      </c>
    </row>
    <row r="14335" spans="1:1" x14ac:dyDescent="0.25">
      <c r="A14335" t="s">
        <v>10029</v>
      </c>
    </row>
    <row r="14336" spans="1:1" x14ac:dyDescent="0.25">
      <c r="A14336" t="s">
        <v>10030</v>
      </c>
    </row>
    <row r="14337" spans="1:2" x14ac:dyDescent="0.25">
      <c r="A14337" t="s">
        <v>10031</v>
      </c>
    </row>
    <row r="14338" spans="1:2" x14ac:dyDescent="0.25">
      <c r="A14338" t="s">
        <v>10032</v>
      </c>
    </row>
    <row r="14339" spans="1:2" x14ac:dyDescent="0.25">
      <c r="A14339" t="s">
        <v>10033</v>
      </c>
    </row>
    <row r="14340" spans="1:2" x14ac:dyDescent="0.25">
      <c r="A14340" t="s">
        <v>10034</v>
      </c>
    </row>
    <row r="14341" spans="1:2" x14ac:dyDescent="0.25">
      <c r="A14341" t="s">
        <v>10035</v>
      </c>
      <c r="B14341" t="s">
        <v>10036</v>
      </c>
    </row>
    <row r="14342" spans="1:2" x14ac:dyDescent="0.25">
      <c r="A14342" t="s">
        <v>10037</v>
      </c>
    </row>
    <row r="14343" spans="1:2" x14ac:dyDescent="0.25">
      <c r="A14343" t="s">
        <v>10038</v>
      </c>
    </row>
    <row r="14344" spans="1:2" x14ac:dyDescent="0.25">
      <c r="A14344" t="s">
        <v>10039</v>
      </c>
    </row>
    <row r="14345" spans="1:2" x14ac:dyDescent="0.25">
      <c r="A14345" t="s">
        <v>10040</v>
      </c>
    </row>
    <row r="14346" spans="1:2" x14ac:dyDescent="0.25">
      <c r="A14346" t="s">
        <v>10041</v>
      </c>
    </row>
    <row r="14347" spans="1:2" x14ac:dyDescent="0.25">
      <c r="A14347" t="s">
        <v>10042</v>
      </c>
    </row>
    <row r="14348" spans="1:2" x14ac:dyDescent="0.25">
      <c r="A14348" t="s">
        <v>10043</v>
      </c>
    </row>
    <row r="14349" spans="1:2" x14ac:dyDescent="0.25">
      <c r="A14349" t="s">
        <v>10044</v>
      </c>
    </row>
    <row r="14350" spans="1:2" x14ac:dyDescent="0.25">
      <c r="A14350" t="s">
        <v>10045</v>
      </c>
    </row>
    <row r="14351" spans="1:2" x14ac:dyDescent="0.25">
      <c r="A14351" t="s">
        <v>10046</v>
      </c>
    </row>
    <row r="14352" spans="1:2" x14ac:dyDescent="0.25">
      <c r="A14352" t="s">
        <v>10047</v>
      </c>
    </row>
    <row r="14353" spans="1:2" x14ac:dyDescent="0.25">
      <c r="A14353" t="s">
        <v>10048</v>
      </c>
    </row>
    <row r="14354" spans="1:2" x14ac:dyDescent="0.25">
      <c r="A14354" t="s">
        <v>10049</v>
      </c>
    </row>
    <row r="14355" spans="1:2" x14ac:dyDescent="0.25">
      <c r="A14355" t="s">
        <v>10050</v>
      </c>
    </row>
    <row r="14356" spans="1:2" x14ac:dyDescent="0.25">
      <c r="A14356" t="s">
        <v>10051</v>
      </c>
    </row>
    <row r="14357" spans="1:2" x14ac:dyDescent="0.25">
      <c r="A14357" t="s">
        <v>10052</v>
      </c>
    </row>
    <row r="14358" spans="1:2" x14ac:dyDescent="0.25">
      <c r="A14358" t="s">
        <v>10053</v>
      </c>
      <c r="B14358" t="s">
        <v>10054</v>
      </c>
    </row>
    <row r="14359" spans="1:2" x14ac:dyDescent="0.25">
      <c r="A14359" t="s">
        <v>10055</v>
      </c>
    </row>
    <row r="14360" spans="1:2" x14ac:dyDescent="0.25">
      <c r="A14360" t="s">
        <v>8185</v>
      </c>
    </row>
    <row r="14361" spans="1:2" x14ac:dyDescent="0.25">
      <c r="A14361" t="s">
        <v>10056</v>
      </c>
    </row>
    <row r="14362" spans="1:2" x14ac:dyDescent="0.25">
      <c r="A14362" t="s">
        <v>10057</v>
      </c>
      <c r="B14362" t="s">
        <v>10058</v>
      </c>
    </row>
    <row r="14363" spans="1:2" x14ac:dyDescent="0.25">
      <c r="A14363" t="s">
        <v>10059</v>
      </c>
    </row>
    <row r="14364" spans="1:2" x14ac:dyDescent="0.25">
      <c r="A14364" t="s">
        <v>10060</v>
      </c>
    </row>
    <row r="14365" spans="1:2" x14ac:dyDescent="0.25">
      <c r="A14365" t="s">
        <v>10061</v>
      </c>
    </row>
    <row r="14368" spans="1:2" x14ac:dyDescent="0.25">
      <c r="A14368" t="s">
        <v>10062</v>
      </c>
    </row>
    <row r="14370" spans="1:1" x14ac:dyDescent="0.25">
      <c r="A14370" t="s">
        <v>8994</v>
      </c>
    </row>
    <row r="14372" spans="1:1" x14ac:dyDescent="0.25">
      <c r="A14372" t="s">
        <v>8995</v>
      </c>
    </row>
    <row r="14374" spans="1:1" x14ac:dyDescent="0.25">
      <c r="A14374" t="s">
        <v>10063</v>
      </c>
    </row>
    <row r="14376" spans="1:1" x14ac:dyDescent="0.25">
      <c r="A14376" t="s">
        <v>2233</v>
      </c>
    </row>
    <row r="14377" spans="1:1" x14ac:dyDescent="0.25">
      <c r="A14377" t="s">
        <v>10064</v>
      </c>
    </row>
    <row r="14378" spans="1:1" x14ac:dyDescent="0.25">
      <c r="A14378" t="s">
        <v>10065</v>
      </c>
    </row>
    <row r="14379" spans="1:1" x14ac:dyDescent="0.25">
      <c r="A14379" t="s">
        <v>10066</v>
      </c>
    </row>
    <row r="14380" spans="1:1" x14ac:dyDescent="0.25">
      <c r="A14380" t="s">
        <v>10067</v>
      </c>
    </row>
    <row r="14381" spans="1:1" x14ac:dyDescent="0.25">
      <c r="A14381" t="s">
        <v>10068</v>
      </c>
    </row>
    <row r="14382" spans="1:1" x14ac:dyDescent="0.25">
      <c r="A14382" t="s">
        <v>2238</v>
      </c>
    </row>
    <row r="14383" spans="1:1" x14ac:dyDescent="0.25">
      <c r="A14383" t="s">
        <v>10069</v>
      </c>
    </row>
    <row r="14384" spans="1:1" x14ac:dyDescent="0.25">
      <c r="A14384" t="s">
        <v>10070</v>
      </c>
    </row>
    <row r="14385" spans="1:1" x14ac:dyDescent="0.25">
      <c r="A14385" t="s">
        <v>10071</v>
      </c>
    </row>
    <row r="14386" spans="1:1" x14ac:dyDescent="0.25">
      <c r="A14386" t="s">
        <v>10072</v>
      </c>
    </row>
    <row r="14387" spans="1:1" x14ac:dyDescent="0.25">
      <c r="A14387" t="s">
        <v>10073</v>
      </c>
    </row>
    <row r="14388" spans="1:1" x14ac:dyDescent="0.25">
      <c r="A14388" t="s">
        <v>10074</v>
      </c>
    </row>
    <row r="14389" spans="1:1" x14ac:dyDescent="0.25">
      <c r="A14389" t="s">
        <v>10075</v>
      </c>
    </row>
    <row r="14390" spans="1:1" x14ac:dyDescent="0.25">
      <c r="A14390" t="s">
        <v>10076</v>
      </c>
    </row>
    <row r="14391" spans="1:1" x14ac:dyDescent="0.25">
      <c r="A14391" t="s">
        <v>10077</v>
      </c>
    </row>
    <row r="14392" spans="1:1" x14ac:dyDescent="0.25">
      <c r="A14392" t="s">
        <v>10078</v>
      </c>
    </row>
    <row r="14393" spans="1:1" x14ac:dyDescent="0.25">
      <c r="A14393" t="s">
        <v>10079</v>
      </c>
    </row>
    <row r="14394" spans="1:1" x14ac:dyDescent="0.25">
      <c r="A14394" t="s">
        <v>2245</v>
      </c>
    </row>
    <row r="14396" spans="1:1" x14ac:dyDescent="0.25">
      <c r="A14396" t="s">
        <v>2246</v>
      </c>
    </row>
    <row r="14397" spans="1:1" x14ac:dyDescent="0.25">
      <c r="A14397" t="s">
        <v>10080</v>
      </c>
    </row>
    <row r="14398" spans="1:1" x14ac:dyDescent="0.25">
      <c r="A14398" t="s">
        <v>10081</v>
      </c>
    </row>
    <row r="14399" spans="1:1" x14ac:dyDescent="0.25">
      <c r="A14399" t="s">
        <v>10082</v>
      </c>
    </row>
    <row r="14400" spans="1:1" x14ac:dyDescent="0.25">
      <c r="A14400" t="s">
        <v>10083</v>
      </c>
    </row>
    <row r="14401" spans="1:1" x14ac:dyDescent="0.25">
      <c r="A14401" t="s">
        <v>10084</v>
      </c>
    </row>
    <row r="14402" spans="1:1" x14ac:dyDescent="0.25">
      <c r="A14402" t="s">
        <v>10085</v>
      </c>
    </row>
    <row r="14403" spans="1:1" x14ac:dyDescent="0.25">
      <c r="A14403" t="s">
        <v>10086</v>
      </c>
    </row>
    <row r="14404" spans="1:1" x14ac:dyDescent="0.25">
      <c r="A14404" t="s">
        <v>10087</v>
      </c>
    </row>
    <row r="14405" spans="1:1" x14ac:dyDescent="0.25">
      <c r="A14405" t="s">
        <v>10088</v>
      </c>
    </row>
    <row r="14406" spans="1:1" x14ac:dyDescent="0.25">
      <c r="A14406" t="s">
        <v>2258</v>
      </c>
    </row>
    <row r="14407" spans="1:1" x14ac:dyDescent="0.25">
      <c r="A14407" t="s">
        <v>10089</v>
      </c>
    </row>
    <row r="14408" spans="1:1" x14ac:dyDescent="0.25">
      <c r="A14408" t="s">
        <v>2261</v>
      </c>
    </row>
    <row r="14409" spans="1:1" x14ac:dyDescent="0.25">
      <c r="A14409" t="s">
        <v>2262</v>
      </c>
    </row>
    <row r="14410" spans="1:1" x14ac:dyDescent="0.25">
      <c r="A14410" t="s">
        <v>2263</v>
      </c>
    </row>
    <row r="14411" spans="1:1" x14ac:dyDescent="0.25">
      <c r="A14411" t="s">
        <v>2264</v>
      </c>
    </row>
    <row r="14412" spans="1:1" x14ac:dyDescent="0.25">
      <c r="A14412" t="s">
        <v>2265</v>
      </c>
    </row>
    <row r="14413" spans="1:1" x14ac:dyDescent="0.25">
      <c r="A14413" t="s">
        <v>2266</v>
      </c>
    </row>
    <row r="14414" spans="1:1" x14ac:dyDescent="0.25">
      <c r="A14414" t="s">
        <v>2267</v>
      </c>
    </row>
    <row r="14416" spans="1:1" x14ac:dyDescent="0.25">
      <c r="A14416" t="s">
        <v>2268</v>
      </c>
    </row>
    <row r="14418" spans="1:1" x14ac:dyDescent="0.25">
      <c r="A14418" t="s">
        <v>2269</v>
      </c>
    </row>
    <row r="14420" spans="1:1" x14ac:dyDescent="0.25">
      <c r="A14420" t="s">
        <v>2270</v>
      </c>
    </row>
    <row r="14422" spans="1:1" x14ac:dyDescent="0.25">
      <c r="A14422" t="s">
        <v>2271</v>
      </c>
    </row>
    <row r="14425" spans="1:1" x14ac:dyDescent="0.25">
      <c r="A14425" t="s">
        <v>821</v>
      </c>
    </row>
    <row r="14427" spans="1:1" x14ac:dyDescent="0.25">
      <c r="A14427" t="s">
        <v>2272</v>
      </c>
    </row>
    <row r="14430" spans="1:1" x14ac:dyDescent="0.25">
      <c r="A14430" t="s">
        <v>2273</v>
      </c>
    </row>
    <row r="14432" spans="1:1" x14ac:dyDescent="0.25">
      <c r="A14432" t="s">
        <v>2274</v>
      </c>
    </row>
    <row r="14435" spans="1:1" x14ac:dyDescent="0.25">
      <c r="A14435" t="s">
        <v>2275</v>
      </c>
    </row>
    <row r="14437" spans="1:1" x14ac:dyDescent="0.25">
      <c r="A14437" t="s">
        <v>2276</v>
      </c>
    </row>
    <row r="14440" spans="1:1" x14ac:dyDescent="0.25">
      <c r="A14440" t="s">
        <v>2277</v>
      </c>
    </row>
    <row r="14441" spans="1:1" x14ac:dyDescent="0.25">
      <c r="A14441" t="s">
        <v>10090</v>
      </c>
    </row>
    <row r="14442" spans="1:1" x14ac:dyDescent="0.25">
      <c r="A14442" t="s">
        <v>10091</v>
      </c>
    </row>
    <row r="14444" spans="1:1" x14ac:dyDescent="0.25">
      <c r="A14444" t="s">
        <v>7458</v>
      </c>
    </row>
    <row r="14445" spans="1:1" x14ac:dyDescent="0.25">
      <c r="A14445" t="s">
        <v>7459</v>
      </c>
    </row>
    <row r="14447" spans="1:1" x14ac:dyDescent="0.25">
      <c r="A14447" t="s">
        <v>2491</v>
      </c>
    </row>
    <row r="14449" spans="1:3" x14ac:dyDescent="0.25">
      <c r="A14449" t="s">
        <v>7460</v>
      </c>
    </row>
    <row r="14451" spans="1:3" x14ac:dyDescent="0.25">
      <c r="A14451" t="s">
        <v>1957</v>
      </c>
    </row>
    <row r="14452" spans="1:3" x14ac:dyDescent="0.25">
      <c r="A14452" t="s">
        <v>7461</v>
      </c>
      <c r="B14452" t="s">
        <v>7462</v>
      </c>
      <c r="C14452" t="s">
        <v>7463</v>
      </c>
    </row>
    <row r="14453" spans="1:3" x14ac:dyDescent="0.25">
      <c r="A14453" t="s">
        <v>7464</v>
      </c>
    </row>
    <row r="14454" spans="1:3" x14ac:dyDescent="0.25">
      <c r="A14454" t="s">
        <v>7465</v>
      </c>
    </row>
    <row r="14456" spans="1:3" x14ac:dyDescent="0.25">
      <c r="A14456" t="s">
        <v>5929</v>
      </c>
    </row>
    <row r="14457" spans="1:3" x14ac:dyDescent="0.25">
      <c r="A14457" t="s">
        <v>7466</v>
      </c>
    </row>
    <row r="14458" spans="1:3" x14ac:dyDescent="0.25">
      <c r="A14458" t="s">
        <v>7467</v>
      </c>
    </row>
    <row r="14459" spans="1:3" x14ac:dyDescent="0.25">
      <c r="A14459" t="s">
        <v>7468</v>
      </c>
    </row>
    <row r="14460" spans="1:3" x14ac:dyDescent="0.25">
      <c r="A14460" t="s">
        <v>7469</v>
      </c>
    </row>
    <row r="14461" spans="1:3" x14ac:dyDescent="0.25">
      <c r="A14461" t="s">
        <v>7470</v>
      </c>
    </row>
    <row r="14464" spans="1:3" x14ac:dyDescent="0.25">
      <c r="A14464" t="s">
        <v>7471</v>
      </c>
    </row>
    <row r="14465" spans="1:1" x14ac:dyDescent="0.25">
      <c r="A14465" t="s">
        <v>7472</v>
      </c>
    </row>
    <row r="14466" spans="1:1" x14ac:dyDescent="0.25">
      <c r="A14466" t="s">
        <v>7473</v>
      </c>
    </row>
    <row r="14467" spans="1:1" x14ac:dyDescent="0.25">
      <c r="A14467" t="s">
        <v>7474</v>
      </c>
    </row>
    <row r="14468" spans="1:1" x14ac:dyDescent="0.25">
      <c r="A14468" t="s">
        <v>7475</v>
      </c>
    </row>
    <row r="14469" spans="1:1" x14ac:dyDescent="0.25">
      <c r="A14469" t="s">
        <v>7476</v>
      </c>
    </row>
    <row r="14472" spans="1:1" x14ac:dyDescent="0.25">
      <c r="A14472" t="s">
        <v>5965</v>
      </c>
    </row>
    <row r="14473" spans="1:1" x14ac:dyDescent="0.25">
      <c r="A14473" t="s">
        <v>7477</v>
      </c>
    </row>
    <row r="14474" spans="1:1" x14ac:dyDescent="0.25">
      <c r="A14474" t="s">
        <v>7478</v>
      </c>
    </row>
    <row r="14475" spans="1:1" x14ac:dyDescent="0.25">
      <c r="A14475" t="s">
        <v>7479</v>
      </c>
    </row>
    <row r="14476" spans="1:1" x14ac:dyDescent="0.25">
      <c r="A14476" t="s">
        <v>7480</v>
      </c>
    </row>
    <row r="14477" spans="1:1" x14ac:dyDescent="0.25">
      <c r="A14477" t="s">
        <v>7481</v>
      </c>
    </row>
    <row r="14480" spans="1:1" x14ac:dyDescent="0.25">
      <c r="A14480" t="s">
        <v>5971</v>
      </c>
    </row>
    <row r="14482" spans="1:1" x14ac:dyDescent="0.25">
      <c r="A14482" t="s">
        <v>5972</v>
      </c>
    </row>
    <row r="14483" spans="1:1" x14ac:dyDescent="0.25">
      <c r="A14483" t="s">
        <v>5973</v>
      </c>
    </row>
    <row r="14484" spans="1:1" x14ac:dyDescent="0.25">
      <c r="A14484" t="s">
        <v>5974</v>
      </c>
    </row>
    <row r="14485" spans="1:1" x14ac:dyDescent="0.25">
      <c r="A14485" t="s">
        <v>7482</v>
      </c>
    </row>
    <row r="14486" spans="1:1" x14ac:dyDescent="0.25">
      <c r="A14486" t="s">
        <v>10092</v>
      </c>
    </row>
    <row r="14488" spans="1:1" x14ac:dyDescent="0.25">
      <c r="A14488" t="s">
        <v>5558</v>
      </c>
    </row>
    <row r="14490" spans="1:1" x14ac:dyDescent="0.25">
      <c r="A14490" t="s">
        <v>5559</v>
      </c>
    </row>
    <row r="14493" spans="1:1" x14ac:dyDescent="0.25">
      <c r="A14493" t="s">
        <v>5560</v>
      </c>
    </row>
    <row r="14495" spans="1:1" x14ac:dyDescent="0.25">
      <c r="A14495" t="s">
        <v>10093</v>
      </c>
    </row>
    <row r="14498" spans="1:1" x14ac:dyDescent="0.25">
      <c r="A14498" t="s">
        <v>5562</v>
      </c>
    </row>
    <row r="14499" spans="1:1" x14ac:dyDescent="0.25">
      <c r="A14499" t="s">
        <v>5563</v>
      </c>
    </row>
    <row r="14500" spans="1:1" x14ac:dyDescent="0.25">
      <c r="A14500" t="s">
        <v>5564</v>
      </c>
    </row>
    <row r="14501" spans="1:1" x14ac:dyDescent="0.25">
      <c r="A14501" t="s">
        <v>3162</v>
      </c>
    </row>
    <row r="14502" spans="1:1" x14ac:dyDescent="0.25">
      <c r="A14502" t="s">
        <v>5565</v>
      </c>
    </row>
    <row r="14503" spans="1:1" x14ac:dyDescent="0.25">
      <c r="A14503" t="s">
        <v>5566</v>
      </c>
    </row>
    <row r="14505" spans="1:1" x14ac:dyDescent="0.25">
      <c r="A14505" t="s">
        <v>5567</v>
      </c>
    </row>
    <row r="14506" spans="1:1" x14ac:dyDescent="0.25">
      <c r="A14506" t="s">
        <v>10094</v>
      </c>
    </row>
    <row r="14507" spans="1:1" x14ac:dyDescent="0.25">
      <c r="A14507" t="s">
        <v>5569</v>
      </c>
    </row>
    <row r="14508" spans="1:1" x14ac:dyDescent="0.25">
      <c r="A14508" t="s">
        <v>5570</v>
      </c>
    </row>
    <row r="14509" spans="1:1" x14ac:dyDescent="0.25">
      <c r="A14509" t="s">
        <v>5571</v>
      </c>
    </row>
    <row r="14510" spans="1:1" x14ac:dyDescent="0.25">
      <c r="A14510" t="s">
        <v>5572</v>
      </c>
    </row>
    <row r="14512" spans="1:1" x14ac:dyDescent="0.25">
      <c r="A14512" t="s">
        <v>5573</v>
      </c>
    </row>
    <row r="14513" spans="1:1" x14ac:dyDescent="0.25">
      <c r="A14513" t="s">
        <v>5574</v>
      </c>
    </row>
    <row r="14514" spans="1:1" x14ac:dyDescent="0.25">
      <c r="A14514" t="s">
        <v>5575</v>
      </c>
    </row>
    <row r="14515" spans="1:1" x14ac:dyDescent="0.25">
      <c r="A14515" t="s">
        <v>5576</v>
      </c>
    </row>
    <row r="14516" spans="1:1" x14ac:dyDescent="0.25">
      <c r="A14516" t="s">
        <v>5577</v>
      </c>
    </row>
    <row r="14517" spans="1:1" x14ac:dyDescent="0.25">
      <c r="A14517" t="s">
        <v>5578</v>
      </c>
    </row>
    <row r="14518" spans="1:1" x14ac:dyDescent="0.25">
      <c r="A14518" t="s">
        <v>5579</v>
      </c>
    </row>
    <row r="14519" spans="1:1" x14ac:dyDescent="0.25">
      <c r="A14519" t="s">
        <v>5580</v>
      </c>
    </row>
    <row r="14520" spans="1:1" x14ac:dyDescent="0.25">
      <c r="A14520" t="s">
        <v>5581</v>
      </c>
    </row>
    <row r="14521" spans="1:1" x14ac:dyDescent="0.25">
      <c r="A14521" t="s">
        <v>5582</v>
      </c>
    </row>
    <row r="14522" spans="1:1" x14ac:dyDescent="0.25">
      <c r="A14522" t="s">
        <v>5583</v>
      </c>
    </row>
    <row r="14523" spans="1:1" x14ac:dyDescent="0.25">
      <c r="A14523" t="s">
        <v>5584</v>
      </c>
    </row>
    <row r="14524" spans="1:1" x14ac:dyDescent="0.25">
      <c r="A14524" t="s">
        <v>5585</v>
      </c>
    </row>
    <row r="14525" spans="1:1" x14ac:dyDescent="0.25">
      <c r="A14525" t="s">
        <v>5586</v>
      </c>
    </row>
    <row r="14526" spans="1:1" x14ac:dyDescent="0.25">
      <c r="A14526" t="s">
        <v>5587</v>
      </c>
    </row>
    <row r="14527" spans="1:1" x14ac:dyDescent="0.25">
      <c r="A14527" t="s">
        <v>5588</v>
      </c>
    </row>
    <row r="14528" spans="1:1" x14ac:dyDescent="0.25">
      <c r="A14528" t="s">
        <v>5589</v>
      </c>
    </row>
    <row r="14529" spans="1:4" x14ac:dyDescent="0.25">
      <c r="A14529" t="s">
        <v>5590</v>
      </c>
    </row>
    <row r="14530" spans="1:4" x14ac:dyDescent="0.25">
      <c r="A14530" t="s">
        <v>5591</v>
      </c>
    </row>
    <row r="14531" spans="1:4" x14ac:dyDescent="0.25">
      <c r="A14531" t="s">
        <v>5592</v>
      </c>
    </row>
    <row r="14532" spans="1:4" x14ac:dyDescent="0.25">
      <c r="A14532" t="s">
        <v>5593</v>
      </c>
    </row>
    <row r="14533" spans="1:4" x14ac:dyDescent="0.25">
      <c r="A14533" t="s">
        <v>10095</v>
      </c>
    </row>
    <row r="14534" spans="1:4" x14ac:dyDescent="0.25">
      <c r="A14534" t="s">
        <v>10096</v>
      </c>
    </row>
    <row r="14535" spans="1:4" x14ac:dyDescent="0.25">
      <c r="A14535" t="s">
        <v>10097</v>
      </c>
      <c r="B14535" t="s">
        <v>10098</v>
      </c>
      <c r="C14535" t="s">
        <v>10099</v>
      </c>
      <c r="D14535" t="s">
        <v>10100</v>
      </c>
    </row>
    <row r="14536" spans="1:4" x14ac:dyDescent="0.25">
      <c r="A14536" t="s">
        <v>8431</v>
      </c>
    </row>
    <row r="14537" spans="1:4" x14ac:dyDescent="0.25">
      <c r="A14537" t="s">
        <v>10101</v>
      </c>
    </row>
    <row r="14538" spans="1:4" x14ac:dyDescent="0.25">
      <c r="A14538" t="s">
        <v>10102</v>
      </c>
    </row>
    <row r="14539" spans="1:4" x14ac:dyDescent="0.25">
      <c r="A14539" t="s">
        <v>10103</v>
      </c>
    </row>
    <row r="14540" spans="1:4" x14ac:dyDescent="0.25">
      <c r="A14540" t="s">
        <v>10104</v>
      </c>
      <c r="B14540" t="s">
        <v>10105</v>
      </c>
    </row>
    <row r="14541" spans="1:4" x14ac:dyDescent="0.25">
      <c r="A14541" t="s">
        <v>10106</v>
      </c>
    </row>
    <row r="14542" spans="1:4" x14ac:dyDescent="0.25">
      <c r="A14542" t="s">
        <v>10107</v>
      </c>
      <c r="B14542" t="s">
        <v>10108</v>
      </c>
    </row>
    <row r="14543" spans="1:4" x14ac:dyDescent="0.25">
      <c r="A14543" t="s">
        <v>10109</v>
      </c>
    </row>
    <row r="14544" spans="1:4" x14ac:dyDescent="0.25">
      <c r="A14544" t="s">
        <v>10110</v>
      </c>
    </row>
    <row r="14545" spans="1:1" x14ac:dyDescent="0.25">
      <c r="A14545" t="s">
        <v>10111</v>
      </c>
    </row>
    <row r="14546" spans="1:1" x14ac:dyDescent="0.25">
      <c r="A14546" t="s">
        <v>10112</v>
      </c>
    </row>
    <row r="14548" spans="1:1" x14ac:dyDescent="0.25">
      <c r="A14548" t="s">
        <v>7547</v>
      </c>
    </row>
    <row r="14549" spans="1:1" x14ac:dyDescent="0.25">
      <c r="A14549" t="s">
        <v>10113</v>
      </c>
    </row>
    <row r="14551" spans="1:1" x14ac:dyDescent="0.25">
      <c r="A14551" t="s">
        <v>10114</v>
      </c>
    </row>
    <row r="14552" spans="1:1" x14ac:dyDescent="0.25">
      <c r="A14552" t="s">
        <v>10115</v>
      </c>
    </row>
    <row r="14553" spans="1:1" x14ac:dyDescent="0.25">
      <c r="A14553" t="s">
        <v>10116</v>
      </c>
    </row>
    <row r="14555" spans="1:1" x14ac:dyDescent="0.25">
      <c r="A14555" t="s">
        <v>10117</v>
      </c>
    </row>
    <row r="14556" spans="1:1" x14ac:dyDescent="0.25">
      <c r="A14556" t="s">
        <v>10118</v>
      </c>
    </row>
    <row r="14557" spans="1:1" x14ac:dyDescent="0.25">
      <c r="A14557" t="s">
        <v>10119</v>
      </c>
    </row>
    <row r="14558" spans="1:1" x14ac:dyDescent="0.25">
      <c r="A14558" t="s">
        <v>10120</v>
      </c>
    </row>
    <row r="14560" spans="1:1" x14ac:dyDescent="0.25">
      <c r="A14560" t="s">
        <v>7484</v>
      </c>
    </row>
    <row r="14563" spans="1:1" x14ac:dyDescent="0.25">
      <c r="A14563" t="s">
        <v>7485</v>
      </c>
    </row>
    <row r="14565" spans="1:1" x14ac:dyDescent="0.25">
      <c r="A14565" t="s">
        <v>7486</v>
      </c>
    </row>
    <row r="14567" spans="1:1" x14ac:dyDescent="0.25">
      <c r="A14567" t="s">
        <v>7487</v>
      </c>
    </row>
    <row r="14569" spans="1:1" x14ac:dyDescent="0.25">
      <c r="A14569" t="s">
        <v>7488</v>
      </c>
    </row>
    <row r="14570" spans="1:1" x14ac:dyDescent="0.25">
      <c r="A14570" t="s">
        <v>7489</v>
      </c>
    </row>
    <row r="14571" spans="1:1" x14ac:dyDescent="0.25">
      <c r="A14571" t="s">
        <v>7490</v>
      </c>
    </row>
    <row r="14572" spans="1:1" x14ac:dyDescent="0.25">
      <c r="A14572" t="s">
        <v>7491</v>
      </c>
    </row>
    <row r="14573" spans="1:1" x14ac:dyDescent="0.25">
      <c r="A14573" t="s">
        <v>7492</v>
      </c>
    </row>
    <row r="14574" spans="1:1" x14ac:dyDescent="0.25">
      <c r="A14574" t="s">
        <v>7493</v>
      </c>
    </row>
    <row r="14575" spans="1:1" x14ac:dyDescent="0.25">
      <c r="A14575" t="s">
        <v>7494</v>
      </c>
    </row>
    <row r="14576" spans="1:1" x14ac:dyDescent="0.25">
      <c r="A14576" t="s">
        <v>7495</v>
      </c>
    </row>
    <row r="14578" spans="1:1" x14ac:dyDescent="0.25">
      <c r="A14578" t="s">
        <v>7496</v>
      </c>
    </row>
    <row r="14580" spans="1:1" x14ac:dyDescent="0.25">
      <c r="A14580" t="s">
        <v>7497</v>
      </c>
    </row>
    <row r="14581" spans="1:1" x14ac:dyDescent="0.25">
      <c r="A14581" t="s">
        <v>7498</v>
      </c>
    </row>
    <row r="14582" spans="1:1" x14ac:dyDescent="0.25">
      <c r="A14582" t="s">
        <v>3673</v>
      </c>
    </row>
    <row r="14583" spans="1:1" x14ac:dyDescent="0.25">
      <c r="A14583" t="s">
        <v>7499</v>
      </c>
    </row>
    <row r="14584" spans="1:1" x14ac:dyDescent="0.25">
      <c r="A14584" t="s">
        <v>7500</v>
      </c>
    </row>
    <row r="14585" spans="1:1" x14ac:dyDescent="0.25">
      <c r="A14585" t="s">
        <v>7501</v>
      </c>
    </row>
    <row r="14586" spans="1:1" x14ac:dyDescent="0.25">
      <c r="A14586" t="s">
        <v>7502</v>
      </c>
    </row>
    <row r="14587" spans="1:1" x14ac:dyDescent="0.25">
      <c r="A14587" t="s">
        <v>7503</v>
      </c>
    </row>
    <row r="14588" spans="1:1" x14ac:dyDescent="0.25">
      <c r="A14588" t="s">
        <v>7504</v>
      </c>
    </row>
    <row r="14589" spans="1:1" x14ac:dyDescent="0.25">
      <c r="A14589" t="s">
        <v>7505</v>
      </c>
    </row>
    <row r="14590" spans="1:1" x14ac:dyDescent="0.25">
      <c r="A14590" t="s">
        <v>7506</v>
      </c>
    </row>
    <row r="14591" spans="1:1" x14ac:dyDescent="0.25">
      <c r="A14591" t="s">
        <v>7507</v>
      </c>
    </row>
    <row r="14592" spans="1:1" x14ac:dyDescent="0.25">
      <c r="A14592" t="s">
        <v>7508</v>
      </c>
    </row>
    <row r="14593" spans="1:2" x14ac:dyDescent="0.25">
      <c r="A14593" t="s">
        <v>7509</v>
      </c>
    </row>
    <row r="14594" spans="1:2" x14ac:dyDescent="0.25">
      <c r="A14594" t="s">
        <v>3846</v>
      </c>
    </row>
    <row r="14595" spans="1:2" x14ac:dyDescent="0.25">
      <c r="A14595" t="s">
        <v>7510</v>
      </c>
      <c r="B14595" t="s">
        <v>7511</v>
      </c>
    </row>
    <row r="14597" spans="1:2" x14ac:dyDescent="0.25">
      <c r="A14597" t="s">
        <v>7512</v>
      </c>
    </row>
    <row r="14598" spans="1:2" x14ac:dyDescent="0.25">
      <c r="A14598" t="s">
        <v>7513</v>
      </c>
    </row>
    <row r="14599" spans="1:2" x14ac:dyDescent="0.25">
      <c r="A14599" t="s">
        <v>7514</v>
      </c>
    </row>
    <row r="14600" spans="1:2" x14ac:dyDescent="0.25">
      <c r="A14600" t="s">
        <v>7515</v>
      </c>
    </row>
    <row r="14601" spans="1:2" x14ac:dyDescent="0.25">
      <c r="A14601" t="s">
        <v>7516</v>
      </c>
    </row>
    <row r="14602" spans="1:2" x14ac:dyDescent="0.25">
      <c r="A14602" t="s">
        <v>7517</v>
      </c>
    </row>
    <row r="14603" spans="1:2" x14ac:dyDescent="0.25">
      <c r="A14603" t="s">
        <v>7518</v>
      </c>
    </row>
    <row r="14604" spans="1:2" x14ac:dyDescent="0.25">
      <c r="A14604" t="s">
        <v>7519</v>
      </c>
    </row>
    <row r="14605" spans="1:2" x14ac:dyDescent="0.25">
      <c r="A14605" t="s">
        <v>7520</v>
      </c>
    </row>
    <row r="14606" spans="1:2" x14ac:dyDescent="0.25">
      <c r="A14606" t="s">
        <v>5352</v>
      </c>
    </row>
    <row r="14609" spans="1:1" x14ac:dyDescent="0.25">
      <c r="A14609" t="s">
        <v>7521</v>
      </c>
    </row>
    <row r="14611" spans="1:1" x14ac:dyDescent="0.25">
      <c r="A14611" t="s">
        <v>7522</v>
      </c>
    </row>
    <row r="14613" spans="1:1" x14ac:dyDescent="0.25">
      <c r="A14613" t="s">
        <v>7523</v>
      </c>
    </row>
    <row r="14614" spans="1:1" x14ac:dyDescent="0.25">
      <c r="A14614" t="s">
        <v>7524</v>
      </c>
    </row>
    <row r="14615" spans="1:1" x14ac:dyDescent="0.25">
      <c r="A14615" t="s">
        <v>10121</v>
      </c>
    </row>
    <row r="14617" spans="1:1" x14ac:dyDescent="0.25">
      <c r="A14617" t="s">
        <v>7526</v>
      </c>
    </row>
    <row r="14619" spans="1:1" x14ac:dyDescent="0.25">
      <c r="A14619" t="s">
        <v>7527</v>
      </c>
    </row>
    <row r="14621" spans="1:1" x14ac:dyDescent="0.25">
      <c r="A14621" t="s">
        <v>7528</v>
      </c>
    </row>
    <row r="14623" spans="1:1" x14ac:dyDescent="0.25">
      <c r="A14623" t="s">
        <v>7529</v>
      </c>
    </row>
    <row r="14625" spans="1:1" x14ac:dyDescent="0.25">
      <c r="A14625" t="s">
        <v>7530</v>
      </c>
    </row>
    <row r="14627" spans="1:1" x14ac:dyDescent="0.25">
      <c r="A14627" t="s">
        <v>7531</v>
      </c>
    </row>
    <row r="14629" spans="1:1" x14ac:dyDescent="0.25">
      <c r="A14629" t="s">
        <v>1957</v>
      </c>
    </row>
    <row r="14630" spans="1:1" x14ac:dyDescent="0.25">
      <c r="A14630" t="s">
        <v>7532</v>
      </c>
    </row>
    <row r="14631" spans="1:1" x14ac:dyDescent="0.25">
      <c r="A14631" t="s">
        <v>7533</v>
      </c>
    </row>
    <row r="14632" spans="1:1" x14ac:dyDescent="0.25">
      <c r="A14632" t="s">
        <v>7534</v>
      </c>
    </row>
    <row r="14633" spans="1:1" x14ac:dyDescent="0.25">
      <c r="A14633" t="s">
        <v>7535</v>
      </c>
    </row>
    <row r="14634" spans="1:1" x14ac:dyDescent="0.25">
      <c r="A14634" t="s">
        <v>7536</v>
      </c>
    </row>
    <row r="14635" spans="1:1" x14ac:dyDescent="0.25">
      <c r="A14635" t="s">
        <v>7537</v>
      </c>
    </row>
    <row r="14636" spans="1:1" x14ac:dyDescent="0.25">
      <c r="A14636" t="s">
        <v>7538</v>
      </c>
    </row>
    <row r="14637" spans="1:1" x14ac:dyDescent="0.25">
      <c r="A14637" t="s">
        <v>7539</v>
      </c>
    </row>
    <row r="14638" spans="1:1" x14ac:dyDescent="0.25">
      <c r="A14638" t="s">
        <v>7540</v>
      </c>
    </row>
    <row r="14639" spans="1:1" x14ac:dyDescent="0.25">
      <c r="A14639" t="s">
        <v>7541</v>
      </c>
    </row>
    <row r="14640" spans="1:1" x14ac:dyDescent="0.25">
      <c r="A14640" t="s">
        <v>7542</v>
      </c>
    </row>
    <row r="14641" spans="1:1" x14ac:dyDescent="0.25">
      <c r="A14641" t="s">
        <v>7543</v>
      </c>
    </row>
    <row r="14642" spans="1:1" x14ac:dyDescent="0.25">
      <c r="A14642" t="s">
        <v>7544</v>
      </c>
    </row>
    <row r="14643" spans="1:1" x14ac:dyDescent="0.25">
      <c r="A14643" t="s">
        <v>7545</v>
      </c>
    </row>
    <row r="14644" spans="1:1" x14ac:dyDescent="0.25">
      <c r="A14644" t="s">
        <v>7546</v>
      </c>
    </row>
    <row r="14646" spans="1:1" x14ac:dyDescent="0.25">
      <c r="A14646" t="s">
        <v>7547</v>
      </c>
    </row>
    <row r="14647" spans="1:1" x14ac:dyDescent="0.25">
      <c r="A14647" t="s">
        <v>7548</v>
      </c>
    </row>
    <row r="14648" spans="1:1" x14ac:dyDescent="0.25">
      <c r="A14648" t="s">
        <v>7549</v>
      </c>
    </row>
    <row r="14649" spans="1:1" x14ac:dyDescent="0.25">
      <c r="A14649" t="s">
        <v>7550</v>
      </c>
    </row>
    <row r="14650" spans="1:1" x14ac:dyDescent="0.25">
      <c r="A14650" t="s">
        <v>5183</v>
      </c>
    </row>
    <row r="14651" spans="1:1" x14ac:dyDescent="0.25">
      <c r="A14651" t="s">
        <v>7551</v>
      </c>
    </row>
    <row r="14652" spans="1:1" x14ac:dyDescent="0.25">
      <c r="A14652" t="s">
        <v>7552</v>
      </c>
    </row>
    <row r="14653" spans="1:1" x14ac:dyDescent="0.25">
      <c r="A14653" t="s">
        <v>7553</v>
      </c>
    </row>
    <row r="14654" spans="1:1" x14ac:dyDescent="0.25">
      <c r="A14654" t="s">
        <v>4499</v>
      </c>
    </row>
    <row r="14655" spans="1:1" x14ac:dyDescent="0.25">
      <c r="A14655" t="s">
        <v>7554</v>
      </c>
    </row>
    <row r="14656" spans="1:1" x14ac:dyDescent="0.25">
      <c r="A14656" t="s">
        <v>1818</v>
      </c>
    </row>
    <row r="14657" spans="1:1" x14ac:dyDescent="0.25">
      <c r="A14657" t="s">
        <v>7555</v>
      </c>
    </row>
    <row r="14658" spans="1:1" x14ac:dyDescent="0.25">
      <c r="A14658" t="s">
        <v>7556</v>
      </c>
    </row>
    <row r="14659" spans="1:1" x14ac:dyDescent="0.25">
      <c r="A14659" t="s">
        <v>7557</v>
      </c>
    </row>
    <row r="14660" spans="1:1" x14ac:dyDescent="0.25">
      <c r="A14660" t="s">
        <v>7558</v>
      </c>
    </row>
    <row r="14661" spans="1:1" x14ac:dyDescent="0.25">
      <c r="A14661" t="s">
        <v>10122</v>
      </c>
    </row>
    <row r="14663" spans="1:1" x14ac:dyDescent="0.25">
      <c r="A14663" t="s">
        <v>2353</v>
      </c>
    </row>
    <row r="14665" spans="1:1" x14ac:dyDescent="0.25">
      <c r="A14665" t="s">
        <v>2354</v>
      </c>
    </row>
    <row r="14667" spans="1:1" x14ac:dyDescent="0.25">
      <c r="A14667" t="s">
        <v>2355</v>
      </c>
    </row>
    <row r="14670" spans="1:1" x14ac:dyDescent="0.25">
      <c r="A14670" t="s">
        <v>3069</v>
      </c>
    </row>
    <row r="14672" spans="1:1" x14ac:dyDescent="0.25">
      <c r="A14672" t="s">
        <v>2358</v>
      </c>
    </row>
    <row r="14675" spans="1:1" x14ac:dyDescent="0.25">
      <c r="A14675" t="s">
        <v>3070</v>
      </c>
    </row>
    <row r="14677" spans="1:1" x14ac:dyDescent="0.25">
      <c r="A14677" t="s">
        <v>2361</v>
      </c>
    </row>
    <row r="14680" spans="1:1" x14ac:dyDescent="0.25">
      <c r="A14680" t="s">
        <v>3071</v>
      </c>
    </row>
    <row r="14681" spans="1:1" x14ac:dyDescent="0.25">
      <c r="A14681" t="s">
        <v>3072</v>
      </c>
    </row>
    <row r="14682" spans="1:1" x14ac:dyDescent="0.25">
      <c r="A14682" t="s">
        <v>3073</v>
      </c>
    </row>
    <row r="14683" spans="1:1" x14ac:dyDescent="0.25">
      <c r="A14683" t="s">
        <v>3074</v>
      </c>
    </row>
    <row r="14684" spans="1:1" x14ac:dyDescent="0.25">
      <c r="A14684" t="s">
        <v>3075</v>
      </c>
    </row>
    <row r="14685" spans="1:1" x14ac:dyDescent="0.25">
      <c r="A14685" t="s">
        <v>3076</v>
      </c>
    </row>
    <row r="14686" spans="1:1" x14ac:dyDescent="0.25">
      <c r="A14686" t="s">
        <v>2368</v>
      </c>
    </row>
    <row r="14687" spans="1:1" x14ac:dyDescent="0.25">
      <c r="A14687" t="s">
        <v>3077</v>
      </c>
    </row>
    <row r="14688" spans="1:1" x14ac:dyDescent="0.25">
      <c r="A14688" t="s">
        <v>3078</v>
      </c>
    </row>
    <row r="14689" spans="1:1" x14ac:dyDescent="0.25">
      <c r="A14689" t="s">
        <v>3079</v>
      </c>
    </row>
    <row r="14690" spans="1:1" x14ac:dyDescent="0.25">
      <c r="A14690" t="s">
        <v>3080</v>
      </c>
    </row>
    <row r="14691" spans="1:1" x14ac:dyDescent="0.25">
      <c r="A14691" t="s">
        <v>3081</v>
      </c>
    </row>
    <row r="14692" spans="1:1" x14ac:dyDescent="0.25">
      <c r="A14692" t="s">
        <v>3082</v>
      </c>
    </row>
    <row r="14693" spans="1:1" x14ac:dyDescent="0.25">
      <c r="A14693" t="s">
        <v>3083</v>
      </c>
    </row>
    <row r="14694" spans="1:1" x14ac:dyDescent="0.25">
      <c r="A14694" t="s">
        <v>3084</v>
      </c>
    </row>
    <row r="14695" spans="1:1" x14ac:dyDescent="0.25">
      <c r="A14695" t="s">
        <v>2375</v>
      </c>
    </row>
    <row r="14696" spans="1:1" x14ac:dyDescent="0.25">
      <c r="A14696" t="s">
        <v>3085</v>
      </c>
    </row>
    <row r="14697" spans="1:1" x14ac:dyDescent="0.25">
      <c r="A14697" t="s">
        <v>3086</v>
      </c>
    </row>
    <row r="14698" spans="1:1" x14ac:dyDescent="0.25">
      <c r="A14698" t="s">
        <v>3087</v>
      </c>
    </row>
    <row r="14699" spans="1:1" x14ac:dyDescent="0.25">
      <c r="A14699" t="s">
        <v>3088</v>
      </c>
    </row>
    <row r="14700" spans="1:1" x14ac:dyDescent="0.25">
      <c r="A14700" t="s">
        <v>2378</v>
      </c>
    </row>
    <row r="14701" spans="1:1" x14ac:dyDescent="0.25">
      <c r="A14701" t="s">
        <v>3089</v>
      </c>
    </row>
    <row r="14702" spans="1:1" x14ac:dyDescent="0.25">
      <c r="A14702" t="s">
        <v>10123</v>
      </c>
    </row>
    <row r="14704" spans="1:1" x14ac:dyDescent="0.25">
      <c r="A14704" t="s">
        <v>2776</v>
      </c>
    </row>
    <row r="14706" spans="1:1" x14ac:dyDescent="0.25">
      <c r="A14706" t="s">
        <v>10124</v>
      </c>
    </row>
    <row r="14708" spans="1:1" x14ac:dyDescent="0.25">
      <c r="A14708" t="s">
        <v>10125</v>
      </c>
    </row>
    <row r="14710" spans="1:1" x14ac:dyDescent="0.25">
      <c r="A14710" t="s">
        <v>10126</v>
      </c>
    </row>
    <row r="14712" spans="1:1" x14ac:dyDescent="0.25">
      <c r="A14712" t="s">
        <v>10127</v>
      </c>
    </row>
    <row r="14713" spans="1:1" x14ac:dyDescent="0.25">
      <c r="A14713" t="s">
        <v>10128</v>
      </c>
    </row>
    <row r="14714" spans="1:1" x14ac:dyDescent="0.25">
      <c r="A14714" t="s">
        <v>10129</v>
      </c>
    </row>
    <row r="14715" spans="1:1" x14ac:dyDescent="0.25">
      <c r="A14715" t="s">
        <v>10130</v>
      </c>
    </row>
    <row r="14716" spans="1:1" x14ac:dyDescent="0.25">
      <c r="A14716" t="s">
        <v>10131</v>
      </c>
    </row>
    <row r="14717" spans="1:1" x14ac:dyDescent="0.25">
      <c r="A14717" t="s">
        <v>10132</v>
      </c>
    </row>
    <row r="14718" spans="1:1" x14ac:dyDescent="0.25">
      <c r="A14718" t="s">
        <v>10133</v>
      </c>
    </row>
    <row r="14719" spans="1:1" x14ac:dyDescent="0.25">
      <c r="A14719" t="s">
        <v>10134</v>
      </c>
    </row>
    <row r="14720" spans="1:1" x14ac:dyDescent="0.25">
      <c r="A14720" t="s">
        <v>10135</v>
      </c>
    </row>
    <row r="14722" spans="1:1" x14ac:dyDescent="0.25">
      <c r="A14722" t="s">
        <v>10136</v>
      </c>
    </row>
    <row r="14723" spans="1:1" x14ac:dyDescent="0.25">
      <c r="A14723" t="s">
        <v>10137</v>
      </c>
    </row>
    <row r="14724" spans="1:1" x14ac:dyDescent="0.25">
      <c r="A14724" t="s">
        <v>10138</v>
      </c>
    </row>
    <row r="14725" spans="1:1" x14ac:dyDescent="0.25">
      <c r="A14725" t="s">
        <v>10139</v>
      </c>
    </row>
    <row r="14726" spans="1:1" x14ac:dyDescent="0.25">
      <c r="A14726" t="s">
        <v>10140</v>
      </c>
    </row>
    <row r="14727" spans="1:1" x14ac:dyDescent="0.25">
      <c r="A14727" t="s">
        <v>10141</v>
      </c>
    </row>
    <row r="14728" spans="1:1" x14ac:dyDescent="0.25">
      <c r="A14728" t="s">
        <v>10142</v>
      </c>
    </row>
    <row r="14729" spans="1:1" x14ac:dyDescent="0.25">
      <c r="A14729" t="s">
        <v>10143</v>
      </c>
    </row>
    <row r="14730" spans="1:1" x14ac:dyDescent="0.25">
      <c r="A14730" t="s">
        <v>10144</v>
      </c>
    </row>
    <row r="14731" spans="1:1" x14ac:dyDescent="0.25">
      <c r="A14731" t="s">
        <v>10145</v>
      </c>
    </row>
    <row r="14732" spans="1:1" x14ac:dyDescent="0.25">
      <c r="A14732" t="s">
        <v>10146</v>
      </c>
    </row>
    <row r="14734" spans="1:1" x14ac:dyDescent="0.25">
      <c r="A14734" t="s">
        <v>10147</v>
      </c>
    </row>
    <row r="14736" spans="1:1" x14ac:dyDescent="0.25">
      <c r="A14736" t="s">
        <v>2382</v>
      </c>
    </row>
    <row r="14738" spans="1:1" x14ac:dyDescent="0.25">
      <c r="A14738" t="s">
        <v>10148</v>
      </c>
    </row>
    <row r="14740" spans="1:1" x14ac:dyDescent="0.25">
      <c r="A14740" t="s">
        <v>10149</v>
      </c>
    </row>
    <row r="14741" spans="1:1" x14ac:dyDescent="0.25">
      <c r="A14741" t="s">
        <v>10150</v>
      </c>
    </row>
    <row r="14742" spans="1:1" x14ac:dyDescent="0.25">
      <c r="A14742" t="s">
        <v>10151</v>
      </c>
    </row>
    <row r="14743" spans="1:1" x14ac:dyDescent="0.25">
      <c r="A14743" t="s">
        <v>10152</v>
      </c>
    </row>
    <row r="14744" spans="1:1" x14ac:dyDescent="0.25">
      <c r="A14744" t="s">
        <v>10153</v>
      </c>
    </row>
    <row r="14745" spans="1:1" x14ac:dyDescent="0.25">
      <c r="A14745" t="s">
        <v>10154</v>
      </c>
    </row>
    <row r="14746" spans="1:1" x14ac:dyDescent="0.25">
      <c r="A14746" t="s">
        <v>10155</v>
      </c>
    </row>
    <row r="14747" spans="1:1" x14ac:dyDescent="0.25">
      <c r="A14747" t="s">
        <v>10156</v>
      </c>
    </row>
    <row r="14748" spans="1:1" x14ac:dyDescent="0.25">
      <c r="A14748" t="s">
        <v>10157</v>
      </c>
    </row>
    <row r="14749" spans="1:1" x14ac:dyDescent="0.25">
      <c r="A14749" t="s">
        <v>10158</v>
      </c>
    </row>
    <row r="14750" spans="1:1" x14ac:dyDescent="0.25">
      <c r="A14750" t="s">
        <v>10159</v>
      </c>
    </row>
    <row r="14751" spans="1:1" x14ac:dyDescent="0.25">
      <c r="A14751" t="s">
        <v>10160</v>
      </c>
    </row>
    <row r="14752" spans="1:1" x14ac:dyDescent="0.25">
      <c r="A14752" t="s">
        <v>10161</v>
      </c>
    </row>
    <row r="14753" spans="1:1" x14ac:dyDescent="0.25">
      <c r="A14753" t="s">
        <v>10162</v>
      </c>
    </row>
    <row r="14754" spans="1:1" x14ac:dyDescent="0.25">
      <c r="A14754" t="s">
        <v>10163</v>
      </c>
    </row>
    <row r="14755" spans="1:1" x14ac:dyDescent="0.25">
      <c r="A14755" t="s">
        <v>10164</v>
      </c>
    </row>
    <row r="14756" spans="1:1" x14ac:dyDescent="0.25">
      <c r="A14756" t="s">
        <v>2394</v>
      </c>
    </row>
    <row r="14758" spans="1:1" x14ac:dyDescent="0.25">
      <c r="A14758" t="s">
        <v>1882</v>
      </c>
    </row>
    <row r="14759" spans="1:1" x14ac:dyDescent="0.25">
      <c r="A14759" t="s">
        <v>10165</v>
      </c>
    </row>
    <row r="14760" spans="1:1" x14ac:dyDescent="0.25">
      <c r="A14760" t="s">
        <v>10166</v>
      </c>
    </row>
    <row r="14761" spans="1:1" x14ac:dyDescent="0.25">
      <c r="A14761" t="s">
        <v>10167</v>
      </c>
    </row>
    <row r="14762" spans="1:1" x14ac:dyDescent="0.25">
      <c r="A14762" t="s">
        <v>10168</v>
      </c>
    </row>
    <row r="14763" spans="1:1" x14ac:dyDescent="0.25">
      <c r="A14763" t="s">
        <v>9517</v>
      </c>
    </row>
    <row r="14764" spans="1:1" x14ac:dyDescent="0.25">
      <c r="A14764" t="s">
        <v>10169</v>
      </c>
    </row>
    <row r="14765" spans="1:1" x14ac:dyDescent="0.25">
      <c r="A14765" t="s">
        <v>10170</v>
      </c>
    </row>
    <row r="14766" spans="1:1" x14ac:dyDescent="0.25">
      <c r="A14766" t="s">
        <v>10171</v>
      </c>
    </row>
    <row r="14767" spans="1:1" x14ac:dyDescent="0.25">
      <c r="A14767" t="s">
        <v>10172</v>
      </c>
    </row>
    <row r="14768" spans="1:1" x14ac:dyDescent="0.25">
      <c r="A14768" t="s">
        <v>10173</v>
      </c>
    </row>
    <row r="14769" spans="1:1" x14ac:dyDescent="0.25">
      <c r="A14769" t="s">
        <v>10174</v>
      </c>
    </row>
    <row r="14770" spans="1:1" x14ac:dyDescent="0.25">
      <c r="A14770" t="s">
        <v>10175</v>
      </c>
    </row>
    <row r="14771" spans="1:1" x14ac:dyDescent="0.25">
      <c r="A14771" t="s">
        <v>2404</v>
      </c>
    </row>
    <row r="14773" spans="1:1" x14ac:dyDescent="0.25">
      <c r="A14773" t="s">
        <v>2405</v>
      </c>
    </row>
    <row r="14774" spans="1:1" x14ac:dyDescent="0.25">
      <c r="A14774" t="s">
        <v>2406</v>
      </c>
    </row>
    <row r="14775" spans="1:1" x14ac:dyDescent="0.25">
      <c r="A14775" t="s">
        <v>2407</v>
      </c>
    </row>
    <row r="14776" spans="1:1" x14ac:dyDescent="0.25">
      <c r="A14776" t="s">
        <v>2408</v>
      </c>
    </row>
    <row r="14777" spans="1:1" x14ac:dyDescent="0.25">
      <c r="A14777" t="s">
        <v>2409</v>
      </c>
    </row>
    <row r="14778" spans="1:1" x14ac:dyDescent="0.25">
      <c r="A14778" t="s">
        <v>2410</v>
      </c>
    </row>
    <row r="14779" spans="1:1" x14ac:dyDescent="0.25">
      <c r="A14779" t="s">
        <v>2411</v>
      </c>
    </row>
    <row r="14780" spans="1:1" x14ac:dyDescent="0.25">
      <c r="A14780" t="s">
        <v>2412</v>
      </c>
    </row>
    <row r="14781" spans="1:1" x14ac:dyDescent="0.25">
      <c r="A14781" t="s">
        <v>2413</v>
      </c>
    </row>
    <row r="14783" spans="1:1" x14ac:dyDescent="0.25">
      <c r="A14783" t="s">
        <v>2414</v>
      </c>
    </row>
    <row r="14784" spans="1:1" x14ac:dyDescent="0.25">
      <c r="A14784" t="s">
        <v>10176</v>
      </c>
    </row>
    <row r="14785" spans="1:1" x14ac:dyDescent="0.25">
      <c r="A14785" t="s">
        <v>10177</v>
      </c>
    </row>
    <row r="14786" spans="1:1" x14ac:dyDescent="0.25">
      <c r="A14786" t="s">
        <v>7566</v>
      </c>
    </row>
    <row r="14788" spans="1:1" x14ac:dyDescent="0.25">
      <c r="A14788" t="s">
        <v>7567</v>
      </c>
    </row>
    <row r="14789" spans="1:1" x14ac:dyDescent="0.25">
      <c r="A14789" t="s">
        <v>7568</v>
      </c>
    </row>
    <row r="14790" spans="1:1" x14ac:dyDescent="0.25">
      <c r="A14790" t="s">
        <v>7569</v>
      </c>
    </row>
    <row r="14791" spans="1:1" x14ac:dyDescent="0.25">
      <c r="A14791" t="s">
        <v>7570</v>
      </c>
    </row>
    <row r="14792" spans="1:1" x14ac:dyDescent="0.25">
      <c r="A14792" t="s">
        <v>7571</v>
      </c>
    </row>
    <row r="14793" spans="1:1" x14ac:dyDescent="0.25">
      <c r="A14793" t="s">
        <v>7572</v>
      </c>
    </row>
    <row r="14794" spans="1:1" x14ac:dyDescent="0.25">
      <c r="A14794" t="s">
        <v>7573</v>
      </c>
    </row>
    <row r="14795" spans="1:1" x14ac:dyDescent="0.25">
      <c r="A14795" t="s">
        <v>7574</v>
      </c>
    </row>
    <row r="14796" spans="1:1" x14ac:dyDescent="0.25">
      <c r="A14796" t="s">
        <v>7575</v>
      </c>
    </row>
    <row r="14797" spans="1:1" x14ac:dyDescent="0.25">
      <c r="A14797" t="s">
        <v>7576</v>
      </c>
    </row>
    <row r="14798" spans="1:1" x14ac:dyDescent="0.25">
      <c r="A14798" t="s">
        <v>7577</v>
      </c>
    </row>
    <row r="14799" spans="1:1" x14ac:dyDescent="0.25">
      <c r="A14799" t="s">
        <v>7578</v>
      </c>
    </row>
    <row r="14801" spans="1:1" x14ac:dyDescent="0.25">
      <c r="A14801" t="s">
        <v>7579</v>
      </c>
    </row>
    <row r="14802" spans="1:1" x14ac:dyDescent="0.25">
      <c r="A14802" t="s">
        <v>7580</v>
      </c>
    </row>
    <row r="14803" spans="1:1" x14ac:dyDescent="0.25">
      <c r="A14803" t="s">
        <v>7581</v>
      </c>
    </row>
    <row r="14804" spans="1:1" x14ac:dyDescent="0.25">
      <c r="A14804" t="s">
        <v>7582</v>
      </c>
    </row>
    <row r="14805" spans="1:1" x14ac:dyDescent="0.25">
      <c r="A14805" t="s">
        <v>7583</v>
      </c>
    </row>
    <row r="14806" spans="1:1" x14ac:dyDescent="0.25">
      <c r="A14806" t="s">
        <v>7584</v>
      </c>
    </row>
    <row r="14807" spans="1:1" x14ac:dyDescent="0.25">
      <c r="A14807" t="s">
        <v>7585</v>
      </c>
    </row>
    <row r="14808" spans="1:1" x14ac:dyDescent="0.25">
      <c r="A14808" t="s">
        <v>7586</v>
      </c>
    </row>
    <row r="14809" spans="1:1" x14ac:dyDescent="0.25">
      <c r="A14809" t="s">
        <v>7587</v>
      </c>
    </row>
    <row r="14810" spans="1:1" x14ac:dyDescent="0.25">
      <c r="A14810" t="s">
        <v>10178</v>
      </c>
    </row>
    <row r="14811" spans="1:1" x14ac:dyDescent="0.25">
      <c r="A14811" t="s">
        <v>10179</v>
      </c>
    </row>
    <row r="14812" spans="1:1" x14ac:dyDescent="0.25">
      <c r="A14812" t="s">
        <v>10180</v>
      </c>
    </row>
    <row r="14813" spans="1:1" x14ac:dyDescent="0.25">
      <c r="A14813" t="s">
        <v>10181</v>
      </c>
    </row>
    <row r="14814" spans="1:1" x14ac:dyDescent="0.25">
      <c r="A14814" t="s">
        <v>10182</v>
      </c>
    </row>
    <row r="14815" spans="1:1" x14ac:dyDescent="0.25">
      <c r="A14815" t="s">
        <v>10183</v>
      </c>
    </row>
    <row r="14816" spans="1:1" x14ac:dyDescent="0.25">
      <c r="A14816" t="s">
        <v>10184</v>
      </c>
    </row>
    <row r="14817" spans="1:2" x14ac:dyDescent="0.25">
      <c r="A14817" t="s">
        <v>10185</v>
      </c>
    </row>
    <row r="14818" spans="1:2" x14ac:dyDescent="0.25">
      <c r="A14818" t="s">
        <v>10186</v>
      </c>
    </row>
    <row r="14819" spans="1:2" x14ac:dyDescent="0.25">
      <c r="A14819" t="s">
        <v>10187</v>
      </c>
    </row>
    <row r="14820" spans="1:2" x14ac:dyDescent="0.25">
      <c r="A14820" t="s">
        <v>10188</v>
      </c>
    </row>
    <row r="14821" spans="1:2" x14ac:dyDescent="0.25">
      <c r="A14821" t="s">
        <v>10189</v>
      </c>
    </row>
    <row r="14822" spans="1:2" x14ac:dyDescent="0.25">
      <c r="A14822" t="s">
        <v>10190</v>
      </c>
    </row>
    <row r="14823" spans="1:2" x14ac:dyDescent="0.25">
      <c r="A14823" t="s">
        <v>10191</v>
      </c>
    </row>
    <row r="14824" spans="1:2" x14ac:dyDescent="0.25">
      <c r="A14824" t="s">
        <v>10192</v>
      </c>
    </row>
    <row r="14825" spans="1:2" x14ac:dyDescent="0.25">
      <c r="A14825" t="s">
        <v>10193</v>
      </c>
    </row>
    <row r="14826" spans="1:2" x14ac:dyDescent="0.25">
      <c r="A14826" t="s">
        <v>10194</v>
      </c>
    </row>
    <row r="14827" spans="1:2" x14ac:dyDescent="0.25">
      <c r="A14827" t="s">
        <v>10195</v>
      </c>
    </row>
    <row r="14828" spans="1:2" x14ac:dyDescent="0.25">
      <c r="A14828" t="s">
        <v>10196</v>
      </c>
    </row>
    <row r="14829" spans="1:2" x14ac:dyDescent="0.25">
      <c r="A14829" t="s">
        <v>10197</v>
      </c>
    </row>
    <row r="14830" spans="1:2" x14ac:dyDescent="0.25">
      <c r="A14830" t="s">
        <v>10198</v>
      </c>
    </row>
    <row r="14831" spans="1:2" x14ac:dyDescent="0.25">
      <c r="A14831" t="s">
        <v>10199</v>
      </c>
      <c r="B14831" t="s">
        <v>10200</v>
      </c>
    </row>
    <row r="14833" spans="1:2" x14ac:dyDescent="0.25">
      <c r="A14833" t="s">
        <v>10201</v>
      </c>
    </row>
    <row r="14834" spans="1:2" x14ac:dyDescent="0.25">
      <c r="A14834" t="s">
        <v>10202</v>
      </c>
    </row>
    <row r="14835" spans="1:2" x14ac:dyDescent="0.25">
      <c r="A14835" t="s">
        <v>10203</v>
      </c>
    </row>
    <row r="14836" spans="1:2" x14ac:dyDescent="0.25">
      <c r="A14836" t="s">
        <v>10204</v>
      </c>
    </row>
    <row r="14837" spans="1:2" x14ac:dyDescent="0.25">
      <c r="A14837" t="s">
        <v>10205</v>
      </c>
    </row>
    <row r="14838" spans="1:2" x14ac:dyDescent="0.25">
      <c r="A14838" t="s">
        <v>10206</v>
      </c>
    </row>
    <row r="14839" spans="1:2" x14ac:dyDescent="0.25">
      <c r="A14839" t="s">
        <v>10207</v>
      </c>
    </row>
    <row r="14840" spans="1:2" x14ac:dyDescent="0.25">
      <c r="A14840" t="s">
        <v>10208</v>
      </c>
      <c r="B14840" t="s">
        <v>10209</v>
      </c>
    </row>
    <row r="14841" spans="1:2" x14ac:dyDescent="0.25">
      <c r="A14841" t="s">
        <v>10210</v>
      </c>
    </row>
    <row r="14842" spans="1:2" x14ac:dyDescent="0.25">
      <c r="A14842" t="s">
        <v>10211</v>
      </c>
    </row>
    <row r="14843" spans="1:2" x14ac:dyDescent="0.25">
      <c r="A14843" t="s">
        <v>10212</v>
      </c>
    </row>
    <row r="14844" spans="1:2" x14ac:dyDescent="0.25">
      <c r="A14844" t="s">
        <v>10213</v>
      </c>
    </row>
    <row r="14845" spans="1:2" x14ac:dyDescent="0.25">
      <c r="A14845" t="s">
        <v>10214</v>
      </c>
    </row>
    <row r="14846" spans="1:2" x14ac:dyDescent="0.25">
      <c r="A14846" t="s">
        <v>10215</v>
      </c>
    </row>
    <row r="14847" spans="1:2" x14ac:dyDescent="0.25">
      <c r="A14847" t="s">
        <v>10216</v>
      </c>
    </row>
    <row r="14848" spans="1:2" x14ac:dyDescent="0.25">
      <c r="A14848" t="s">
        <v>10217</v>
      </c>
    </row>
    <row r="14849" spans="1:1" x14ac:dyDescent="0.25">
      <c r="A14849" t="s">
        <v>10218</v>
      </c>
    </row>
    <row r="14850" spans="1:1" x14ac:dyDescent="0.25">
      <c r="A14850" t="s">
        <v>10219</v>
      </c>
    </row>
    <row r="14851" spans="1:1" x14ac:dyDescent="0.25">
      <c r="A14851" t="s">
        <v>10220</v>
      </c>
    </row>
    <row r="14852" spans="1:1" x14ac:dyDescent="0.25">
      <c r="A14852" t="s">
        <v>10221</v>
      </c>
    </row>
    <row r="14853" spans="1:1" x14ac:dyDescent="0.25">
      <c r="A14853" t="s">
        <v>10222</v>
      </c>
    </row>
    <row r="14854" spans="1:1" x14ac:dyDescent="0.25">
      <c r="A14854" t="s">
        <v>10223</v>
      </c>
    </row>
    <row r="14855" spans="1:1" x14ac:dyDescent="0.25">
      <c r="A14855" t="s">
        <v>10224</v>
      </c>
    </row>
    <row r="14856" spans="1:1" x14ac:dyDescent="0.25">
      <c r="A14856" t="s">
        <v>10225</v>
      </c>
    </row>
    <row r="14857" spans="1:1" x14ac:dyDescent="0.25">
      <c r="A14857" t="s">
        <v>10226</v>
      </c>
    </row>
    <row r="14859" spans="1:1" x14ac:dyDescent="0.25">
      <c r="A14859" t="s">
        <v>10227</v>
      </c>
    </row>
    <row r="14860" spans="1:1" x14ac:dyDescent="0.25">
      <c r="A14860" t="s">
        <v>10228</v>
      </c>
    </row>
    <row r="14861" spans="1:1" x14ac:dyDescent="0.25">
      <c r="A14861" t="s">
        <v>10229</v>
      </c>
    </row>
    <row r="14863" spans="1:1" x14ac:dyDescent="0.25">
      <c r="A14863" t="s">
        <v>2319</v>
      </c>
    </row>
    <row r="14865" spans="1:3" x14ac:dyDescent="0.25">
      <c r="A14865" t="s">
        <v>10230</v>
      </c>
    </row>
    <row r="14867" spans="1:3" x14ac:dyDescent="0.25">
      <c r="A14867" t="s">
        <v>1868</v>
      </c>
    </row>
    <row r="14868" spans="1:3" x14ac:dyDescent="0.25">
      <c r="A14868" t="s">
        <v>10231</v>
      </c>
    </row>
    <row r="14869" spans="1:3" x14ac:dyDescent="0.25">
      <c r="A14869" t="s">
        <v>10232</v>
      </c>
    </row>
    <row r="14870" spans="1:3" x14ac:dyDescent="0.25">
      <c r="A14870" t="s">
        <v>10233</v>
      </c>
    </row>
    <row r="14871" spans="1:3" x14ac:dyDescent="0.25">
      <c r="A14871" t="s">
        <v>10234</v>
      </c>
    </row>
    <row r="14872" spans="1:3" x14ac:dyDescent="0.25">
      <c r="A14872" t="s">
        <v>10235</v>
      </c>
    </row>
    <row r="14873" spans="1:3" x14ac:dyDescent="0.25">
      <c r="A14873" t="s">
        <v>10236</v>
      </c>
    </row>
    <row r="14874" spans="1:3" x14ac:dyDescent="0.25">
      <c r="A14874" t="s">
        <v>10237</v>
      </c>
    </row>
    <row r="14875" spans="1:3" x14ac:dyDescent="0.25">
      <c r="A14875" t="s">
        <v>2453</v>
      </c>
    </row>
    <row r="14877" spans="1:3" x14ac:dyDescent="0.25">
      <c r="A14877" t="s">
        <v>10238</v>
      </c>
      <c r="B14877" t="s">
        <v>10239</v>
      </c>
      <c r="C14877" t="s">
        <v>10240</v>
      </c>
    </row>
    <row r="14878" spans="1:3" x14ac:dyDescent="0.25">
      <c r="A14878" t="s">
        <v>10241</v>
      </c>
    </row>
    <row r="14879" spans="1:3" x14ac:dyDescent="0.25">
      <c r="A14879" t="s">
        <v>10242</v>
      </c>
    </row>
    <row r="14880" spans="1:3" x14ac:dyDescent="0.25">
      <c r="A14880" t="s">
        <v>10243</v>
      </c>
    </row>
    <row r="14881" spans="1:4" x14ac:dyDescent="0.25">
      <c r="A14881" t="s">
        <v>10244</v>
      </c>
    </row>
    <row r="14882" spans="1:4" x14ac:dyDescent="0.25">
      <c r="A14882" t="s">
        <v>10245</v>
      </c>
    </row>
    <row r="14883" spans="1:4" x14ac:dyDescent="0.25">
      <c r="A14883" t="s">
        <v>10246</v>
      </c>
    </row>
    <row r="14884" spans="1:4" x14ac:dyDescent="0.25">
      <c r="A14884" t="s">
        <v>10247</v>
      </c>
    </row>
    <row r="14885" spans="1:4" x14ac:dyDescent="0.25">
      <c r="A14885" t="s">
        <v>10248</v>
      </c>
    </row>
    <row r="14886" spans="1:4" x14ac:dyDescent="0.25">
      <c r="A14886" t="s">
        <v>1818</v>
      </c>
    </row>
    <row r="14887" spans="1:4" x14ac:dyDescent="0.25">
      <c r="A14887" t="s">
        <v>3336</v>
      </c>
    </row>
    <row r="14888" spans="1:4" x14ac:dyDescent="0.25">
      <c r="A14888" t="s">
        <v>3337</v>
      </c>
    </row>
    <row r="14889" spans="1:4" x14ac:dyDescent="0.25">
      <c r="A14889" t="s">
        <v>3338</v>
      </c>
      <c r="B14889" t="s">
        <v>3339</v>
      </c>
      <c r="C14889" t="s">
        <v>3340</v>
      </c>
      <c r="D14889" t="s">
        <v>3341</v>
      </c>
    </row>
    <row r="14890" spans="1:4" x14ac:dyDescent="0.25">
      <c r="A14890" t="s">
        <v>3342</v>
      </c>
    </row>
    <row r="14891" spans="1:4" x14ac:dyDescent="0.25">
      <c r="A14891" t="s">
        <v>10249</v>
      </c>
    </row>
    <row r="14892" spans="1:4" x14ac:dyDescent="0.25">
      <c r="A14892" t="s">
        <v>10250</v>
      </c>
    </row>
    <row r="14894" spans="1:4" x14ac:dyDescent="0.25">
      <c r="A14894" t="s">
        <v>10251</v>
      </c>
    </row>
    <row r="14896" spans="1:4" x14ac:dyDescent="0.25">
      <c r="A14896" t="s">
        <v>10252</v>
      </c>
    </row>
    <row r="14898" spans="1:3" x14ac:dyDescent="0.25">
      <c r="A14898" t="s">
        <v>10253</v>
      </c>
    </row>
    <row r="14900" spans="1:3" x14ac:dyDescent="0.25">
      <c r="A14900" t="s">
        <v>3463</v>
      </c>
    </row>
    <row r="14902" spans="1:3" x14ac:dyDescent="0.25">
      <c r="A14902" t="s">
        <v>10254</v>
      </c>
    </row>
    <row r="14904" spans="1:3" x14ac:dyDescent="0.25">
      <c r="A14904" t="s">
        <v>2755</v>
      </c>
    </row>
    <row r="14905" spans="1:3" x14ac:dyDescent="0.25">
      <c r="A14905" t="s">
        <v>10255</v>
      </c>
    </row>
    <row r="14906" spans="1:3" x14ac:dyDescent="0.25">
      <c r="A14906" t="s">
        <v>10256</v>
      </c>
    </row>
    <row r="14907" spans="1:3" x14ac:dyDescent="0.25">
      <c r="A14907" t="s">
        <v>10257</v>
      </c>
    </row>
    <row r="14908" spans="1:3" x14ac:dyDescent="0.25">
      <c r="A14908" t="s">
        <v>10258</v>
      </c>
      <c r="B14908" t="s">
        <v>10259</v>
      </c>
      <c r="C14908" t="s">
        <v>10260</v>
      </c>
    </row>
    <row r="14909" spans="1:3" x14ac:dyDescent="0.25">
      <c r="A14909" t="s">
        <v>10261</v>
      </c>
    </row>
    <row r="14910" spans="1:3" x14ac:dyDescent="0.25">
      <c r="A14910" t="s">
        <v>10262</v>
      </c>
    </row>
    <row r="14911" spans="1:3" x14ac:dyDescent="0.25">
      <c r="A14911" t="s">
        <v>2015</v>
      </c>
    </row>
    <row r="14912" spans="1:3" x14ac:dyDescent="0.25">
      <c r="A14912" t="s">
        <v>10263</v>
      </c>
    </row>
    <row r="14913" spans="1:3" x14ac:dyDescent="0.25">
      <c r="A14913" t="s">
        <v>10264</v>
      </c>
    </row>
    <row r="14914" spans="1:3" x14ac:dyDescent="0.25">
      <c r="A14914" t="s">
        <v>10265</v>
      </c>
    </row>
    <row r="14915" spans="1:3" x14ac:dyDescent="0.25">
      <c r="A14915" t="s">
        <v>10266</v>
      </c>
    </row>
    <row r="14916" spans="1:3" x14ac:dyDescent="0.25">
      <c r="A14916" t="s">
        <v>10267</v>
      </c>
    </row>
    <row r="14917" spans="1:3" x14ac:dyDescent="0.25">
      <c r="A14917" t="s">
        <v>10268</v>
      </c>
    </row>
    <row r="14918" spans="1:3" x14ac:dyDescent="0.25">
      <c r="A14918" t="s">
        <v>10269</v>
      </c>
    </row>
    <row r="14919" spans="1:3" x14ac:dyDescent="0.25">
      <c r="A14919" t="s">
        <v>10270</v>
      </c>
    </row>
    <row r="14920" spans="1:3" x14ac:dyDescent="0.25">
      <c r="A14920" t="s">
        <v>10271</v>
      </c>
      <c r="B14920" t="s">
        <v>10272</v>
      </c>
      <c r="C14920" t="s">
        <v>10273</v>
      </c>
    </row>
    <row r="14921" spans="1:3" x14ac:dyDescent="0.25">
      <c r="A14921" t="s">
        <v>1941</v>
      </c>
    </row>
    <row r="14922" spans="1:3" x14ac:dyDescent="0.25">
      <c r="A14922" t="s">
        <v>10274</v>
      </c>
    </row>
    <row r="14923" spans="1:3" x14ac:dyDescent="0.25">
      <c r="A14923" t="s">
        <v>10275</v>
      </c>
    </row>
    <row r="14924" spans="1:3" x14ac:dyDescent="0.25">
      <c r="A14924" t="s">
        <v>10276</v>
      </c>
    </row>
    <row r="14926" spans="1:3" x14ac:dyDescent="0.25">
      <c r="A14926" t="s">
        <v>10277</v>
      </c>
    </row>
    <row r="14928" spans="1:3" x14ac:dyDescent="0.25">
      <c r="A14928" t="s">
        <v>10278</v>
      </c>
    </row>
    <row r="14929" spans="1:1" x14ac:dyDescent="0.25">
      <c r="A14929" t="s">
        <v>10279</v>
      </c>
    </row>
    <row r="14930" spans="1:1" x14ac:dyDescent="0.25">
      <c r="A14930" t="s">
        <v>10280</v>
      </c>
    </row>
    <row r="14932" spans="1:1" x14ac:dyDescent="0.25">
      <c r="A14932" t="s">
        <v>7589</v>
      </c>
    </row>
    <row r="14933" spans="1:1" x14ac:dyDescent="0.25">
      <c r="A14933" t="s">
        <v>7590</v>
      </c>
    </row>
    <row r="14934" spans="1:1" x14ac:dyDescent="0.25">
      <c r="A14934" t="s">
        <v>7591</v>
      </c>
    </row>
    <row r="14935" spans="1:1" x14ac:dyDescent="0.25">
      <c r="A14935" t="s">
        <v>7592</v>
      </c>
    </row>
    <row r="14936" spans="1:1" x14ac:dyDescent="0.25">
      <c r="A14936" t="s">
        <v>7593</v>
      </c>
    </row>
    <row r="14937" spans="1:1" x14ac:dyDescent="0.25">
      <c r="A14937" t="s">
        <v>7594</v>
      </c>
    </row>
    <row r="14938" spans="1:1" x14ac:dyDescent="0.25">
      <c r="A14938" t="s">
        <v>7595</v>
      </c>
    </row>
    <row r="14939" spans="1:1" x14ac:dyDescent="0.25">
      <c r="A14939" t="s">
        <v>7596</v>
      </c>
    </row>
    <row r="14940" spans="1:1" x14ac:dyDescent="0.25">
      <c r="A14940" t="s">
        <v>7597</v>
      </c>
    </row>
    <row r="14941" spans="1:1" x14ac:dyDescent="0.25">
      <c r="A14941" t="s">
        <v>7598</v>
      </c>
    </row>
    <row r="14943" spans="1:1" x14ac:dyDescent="0.25">
      <c r="A14943" t="s">
        <v>7599</v>
      </c>
    </row>
    <row r="14945" spans="1:1" x14ac:dyDescent="0.25">
      <c r="A14945" t="s">
        <v>7600</v>
      </c>
    </row>
    <row r="14946" spans="1:1" x14ac:dyDescent="0.25">
      <c r="A14946" t="s">
        <v>7601</v>
      </c>
    </row>
    <row r="14947" spans="1:1" x14ac:dyDescent="0.25">
      <c r="A14947" t="s">
        <v>7602</v>
      </c>
    </row>
    <row r="14948" spans="1:1" x14ac:dyDescent="0.25">
      <c r="A14948" t="s">
        <v>7603</v>
      </c>
    </row>
    <row r="14949" spans="1:1" x14ac:dyDescent="0.25">
      <c r="A14949" t="s">
        <v>7604</v>
      </c>
    </row>
    <row r="14950" spans="1:1" x14ac:dyDescent="0.25">
      <c r="A14950" t="s">
        <v>7605</v>
      </c>
    </row>
    <row r="14951" spans="1:1" x14ac:dyDescent="0.25">
      <c r="A14951" t="s">
        <v>7606</v>
      </c>
    </row>
    <row r="14953" spans="1:1" x14ac:dyDescent="0.25">
      <c r="A14953" t="s">
        <v>7607</v>
      </c>
    </row>
    <row r="14955" spans="1:1" x14ac:dyDescent="0.25">
      <c r="A14955" t="s">
        <v>4467</v>
      </c>
    </row>
    <row r="14957" spans="1:1" x14ac:dyDescent="0.25">
      <c r="A14957" t="s">
        <v>7608</v>
      </c>
    </row>
    <row r="14959" spans="1:1" x14ac:dyDescent="0.25">
      <c r="A14959" t="s">
        <v>7609</v>
      </c>
    </row>
    <row r="14960" spans="1:1" x14ac:dyDescent="0.25">
      <c r="A14960" t="s">
        <v>7610</v>
      </c>
    </row>
    <row r="14961" spans="1:1" x14ac:dyDescent="0.25">
      <c r="A14961" t="s">
        <v>7611</v>
      </c>
    </row>
    <row r="14963" spans="1:1" x14ac:dyDescent="0.25">
      <c r="A14963" t="s">
        <v>7612</v>
      </c>
    </row>
    <row r="14964" spans="1:1" x14ac:dyDescent="0.25">
      <c r="A14964" t="s">
        <v>7613</v>
      </c>
    </row>
    <row r="14965" spans="1:1" x14ac:dyDescent="0.25">
      <c r="A14965" t="s">
        <v>10281</v>
      </c>
    </row>
    <row r="14967" spans="1:1" x14ac:dyDescent="0.25">
      <c r="A14967" t="s">
        <v>4380</v>
      </c>
    </row>
    <row r="14968" spans="1:1" x14ac:dyDescent="0.25">
      <c r="A14968" t="s">
        <v>6911</v>
      </c>
    </row>
    <row r="14970" spans="1:1" x14ac:dyDescent="0.25">
      <c r="A14970" t="s">
        <v>6912</v>
      </c>
    </row>
    <row r="14972" spans="1:1" x14ac:dyDescent="0.25">
      <c r="A14972" t="s">
        <v>6913</v>
      </c>
    </row>
    <row r="14974" spans="1:1" x14ac:dyDescent="0.25">
      <c r="A14974" t="s">
        <v>7560</v>
      </c>
    </row>
    <row r="14976" spans="1:1" x14ac:dyDescent="0.25">
      <c r="A14976" t="s">
        <v>1868</v>
      </c>
    </row>
    <row r="14977" spans="1:1" x14ac:dyDescent="0.25">
      <c r="A14977" t="s">
        <v>6914</v>
      </c>
    </row>
    <row r="14979" spans="1:1" x14ac:dyDescent="0.25">
      <c r="A14979" t="s">
        <v>6915</v>
      </c>
    </row>
    <row r="14980" spans="1:1" x14ac:dyDescent="0.25">
      <c r="A14980" t="s">
        <v>6916</v>
      </c>
    </row>
    <row r="14981" spans="1:1" x14ac:dyDescent="0.25">
      <c r="A14981" t="s">
        <v>6917</v>
      </c>
    </row>
    <row r="14983" spans="1:1" x14ac:dyDescent="0.25">
      <c r="A14983" t="s">
        <v>6918</v>
      </c>
    </row>
    <row r="14984" spans="1:1" x14ac:dyDescent="0.25">
      <c r="A14984" t="s">
        <v>6916</v>
      </c>
    </row>
    <row r="14985" spans="1:1" x14ac:dyDescent="0.25">
      <c r="A14985" t="s">
        <v>6919</v>
      </c>
    </row>
    <row r="14986" spans="1:1" x14ac:dyDescent="0.25">
      <c r="A14986" t="s">
        <v>6920</v>
      </c>
    </row>
    <row r="14987" spans="1:1" x14ac:dyDescent="0.25">
      <c r="A14987" t="s">
        <v>6921</v>
      </c>
    </row>
    <row r="14988" spans="1:1" x14ac:dyDescent="0.25">
      <c r="A14988" t="s">
        <v>6922</v>
      </c>
    </row>
    <row r="14989" spans="1:1" x14ac:dyDescent="0.25">
      <c r="A14989" t="s">
        <v>6923</v>
      </c>
    </row>
    <row r="14991" spans="1:1" x14ac:dyDescent="0.25">
      <c r="A14991" t="s">
        <v>2788</v>
      </c>
    </row>
    <row r="14992" spans="1:1" x14ac:dyDescent="0.25">
      <c r="A14992" t="s">
        <v>6916</v>
      </c>
    </row>
    <row r="14993" spans="1:1" x14ac:dyDescent="0.25">
      <c r="A14993" t="s">
        <v>6924</v>
      </c>
    </row>
    <row r="14994" spans="1:1" x14ac:dyDescent="0.25">
      <c r="A14994" t="s">
        <v>6925</v>
      </c>
    </row>
    <row r="14995" spans="1:1" x14ac:dyDescent="0.25">
      <c r="A14995" t="s">
        <v>6916</v>
      </c>
    </row>
    <row r="14996" spans="1:1" x14ac:dyDescent="0.25">
      <c r="A14996" t="s">
        <v>6926</v>
      </c>
    </row>
    <row r="14998" spans="1:1" x14ac:dyDescent="0.25">
      <c r="A14998" t="s">
        <v>7561</v>
      </c>
    </row>
    <row r="15000" spans="1:1" x14ac:dyDescent="0.25">
      <c r="A15000" t="s">
        <v>6928</v>
      </c>
    </row>
    <row r="15002" spans="1:1" x14ac:dyDescent="0.25">
      <c r="A15002" t="s">
        <v>7562</v>
      </c>
    </row>
    <row r="15004" spans="1:1" x14ac:dyDescent="0.25">
      <c r="A15004" t="s">
        <v>7563</v>
      </c>
    </row>
    <row r="15005" spans="1:1" x14ac:dyDescent="0.25">
      <c r="A15005" t="s">
        <v>7564</v>
      </c>
    </row>
    <row r="15006" spans="1:1" x14ac:dyDescent="0.25">
      <c r="A15006" t="s">
        <v>10282</v>
      </c>
    </row>
    <row r="15007" spans="1:1" x14ac:dyDescent="0.25">
      <c r="A15007" t="s">
        <v>9737</v>
      </c>
    </row>
    <row r="15009" spans="1:8" x14ac:dyDescent="0.25">
      <c r="A15009" t="s">
        <v>9738</v>
      </c>
    </row>
    <row r="15011" spans="1:8" x14ac:dyDescent="0.25">
      <c r="A15011" t="s">
        <v>9739</v>
      </c>
    </row>
    <row r="15013" spans="1:8" x14ac:dyDescent="0.25">
      <c r="A15013" t="s">
        <v>9740</v>
      </c>
      <c r="B15013" t="s">
        <v>9741</v>
      </c>
      <c r="C15013" t="s">
        <v>9742</v>
      </c>
      <c r="D15013" t="s">
        <v>9743</v>
      </c>
      <c r="E15013" t="s">
        <v>9744</v>
      </c>
      <c r="F15013" t="s">
        <v>9745</v>
      </c>
      <c r="G15013" t="s">
        <v>9746</v>
      </c>
      <c r="H15013" t="s">
        <v>10283</v>
      </c>
    </row>
    <row r="15015" spans="1:8" x14ac:dyDescent="0.25">
      <c r="A15015" t="s">
        <v>9748</v>
      </c>
    </row>
    <row r="15016" spans="1:8" x14ac:dyDescent="0.25">
      <c r="A15016" t="s">
        <v>10284</v>
      </c>
    </row>
    <row r="15018" spans="1:8" x14ac:dyDescent="0.25">
      <c r="A15018" t="s">
        <v>10285</v>
      </c>
    </row>
    <row r="15020" spans="1:8" x14ac:dyDescent="0.25">
      <c r="A15020" t="s">
        <v>10286</v>
      </c>
    </row>
    <row r="15022" spans="1:8" x14ac:dyDescent="0.25">
      <c r="A15022" t="s">
        <v>10287</v>
      </c>
    </row>
    <row r="15023" spans="1:8" x14ac:dyDescent="0.25">
      <c r="A15023" t="s">
        <v>10288</v>
      </c>
    </row>
    <row r="15024" spans="1:8" x14ac:dyDescent="0.25">
      <c r="A15024" t="s">
        <v>10289</v>
      </c>
    </row>
    <row r="15025" spans="1:1" x14ac:dyDescent="0.25">
      <c r="A15025" t="s">
        <v>10290</v>
      </c>
    </row>
    <row r="15026" spans="1:1" x14ac:dyDescent="0.25">
      <c r="A15026" t="s">
        <v>10291</v>
      </c>
    </row>
    <row r="15027" spans="1:1" x14ac:dyDescent="0.25">
      <c r="A15027" t="s">
        <v>10292</v>
      </c>
    </row>
    <row r="15028" spans="1:1" x14ac:dyDescent="0.25">
      <c r="A15028" t="s">
        <v>10293</v>
      </c>
    </row>
    <row r="15029" spans="1:1" x14ac:dyDescent="0.25">
      <c r="A15029" t="s">
        <v>10294</v>
      </c>
    </row>
    <row r="15030" spans="1:1" x14ac:dyDescent="0.25">
      <c r="A15030" t="s">
        <v>10295</v>
      </c>
    </row>
    <row r="15031" spans="1:1" x14ac:dyDescent="0.25">
      <c r="A15031" t="s">
        <v>10296</v>
      </c>
    </row>
    <row r="15032" spans="1:1" x14ac:dyDescent="0.25">
      <c r="A15032" t="s">
        <v>10297</v>
      </c>
    </row>
    <row r="15033" spans="1:1" x14ac:dyDescent="0.25">
      <c r="A15033" t="s">
        <v>10298</v>
      </c>
    </row>
    <row r="15035" spans="1:1" x14ac:dyDescent="0.25">
      <c r="A15035" t="s">
        <v>2788</v>
      </c>
    </row>
    <row r="15036" spans="1:1" x14ac:dyDescent="0.25">
      <c r="A15036" t="s">
        <v>10299</v>
      </c>
    </row>
    <row r="15037" spans="1:1" x14ac:dyDescent="0.25">
      <c r="A15037" t="s">
        <v>3054</v>
      </c>
    </row>
    <row r="15038" spans="1:1" x14ac:dyDescent="0.25">
      <c r="A15038" t="s">
        <v>10300</v>
      </c>
    </row>
    <row r="15039" spans="1:1" x14ac:dyDescent="0.25">
      <c r="A15039" t="s">
        <v>10301</v>
      </c>
    </row>
    <row r="15040" spans="1:1" x14ac:dyDescent="0.25">
      <c r="A15040" t="s">
        <v>10302</v>
      </c>
    </row>
    <row r="15041" spans="1:1" x14ac:dyDescent="0.25">
      <c r="A15041" t="s">
        <v>10303</v>
      </c>
    </row>
    <row r="15042" spans="1:1" x14ac:dyDescent="0.25">
      <c r="A15042" t="s">
        <v>10304</v>
      </c>
    </row>
    <row r="15043" spans="1:1" x14ac:dyDescent="0.25">
      <c r="A15043" t="s">
        <v>10305</v>
      </c>
    </row>
    <row r="15044" spans="1:1" x14ac:dyDescent="0.25">
      <c r="A15044" t="s">
        <v>10306</v>
      </c>
    </row>
    <row r="15045" spans="1:1" x14ac:dyDescent="0.25">
      <c r="A15045" t="s">
        <v>10307</v>
      </c>
    </row>
    <row r="15046" spans="1:1" x14ac:dyDescent="0.25">
      <c r="A15046" t="s">
        <v>10308</v>
      </c>
    </row>
    <row r="15047" spans="1:1" x14ac:dyDescent="0.25">
      <c r="A15047" t="s">
        <v>10309</v>
      </c>
    </row>
    <row r="15048" spans="1:1" x14ac:dyDescent="0.25">
      <c r="A15048" t="s">
        <v>10310</v>
      </c>
    </row>
    <row r="15049" spans="1:1" x14ac:dyDescent="0.25">
      <c r="A15049" t="s">
        <v>10311</v>
      </c>
    </row>
    <row r="15050" spans="1:1" x14ac:dyDescent="0.25">
      <c r="A15050" t="s">
        <v>10312</v>
      </c>
    </row>
    <row r="15051" spans="1:1" x14ac:dyDescent="0.25">
      <c r="A15051" t="s">
        <v>10313</v>
      </c>
    </row>
    <row r="15052" spans="1:1" x14ac:dyDescent="0.25">
      <c r="A15052" t="s">
        <v>10314</v>
      </c>
    </row>
    <row r="15053" spans="1:1" x14ac:dyDescent="0.25">
      <c r="A15053" t="s">
        <v>10315</v>
      </c>
    </row>
    <row r="15054" spans="1:1" x14ac:dyDescent="0.25">
      <c r="A15054" t="s">
        <v>10316</v>
      </c>
    </row>
    <row r="15055" spans="1:1" x14ac:dyDescent="0.25">
      <c r="A15055" t="s">
        <v>10317</v>
      </c>
    </row>
    <row r="15056" spans="1:1" x14ac:dyDescent="0.25">
      <c r="A15056" t="s">
        <v>10318</v>
      </c>
    </row>
    <row r="15057" spans="1:1" x14ac:dyDescent="0.25">
      <c r="A15057" t="s">
        <v>10319</v>
      </c>
    </row>
    <row r="15059" spans="1:1" x14ac:dyDescent="0.25">
      <c r="A15059" t="s">
        <v>9763</v>
      </c>
    </row>
    <row r="15060" spans="1:1" x14ac:dyDescent="0.25">
      <c r="A15060" t="s">
        <v>9764</v>
      </c>
    </row>
    <row r="15061" spans="1:1" x14ac:dyDescent="0.25">
      <c r="A15061" t="s">
        <v>9765</v>
      </c>
    </row>
    <row r="15062" spans="1:1" x14ac:dyDescent="0.25">
      <c r="A15062" t="s">
        <v>9766</v>
      </c>
    </row>
    <row r="15063" spans="1:1" x14ac:dyDescent="0.25">
      <c r="A15063" t="s">
        <v>9767</v>
      </c>
    </row>
    <row r="15065" spans="1:1" x14ac:dyDescent="0.25">
      <c r="A15065" t="s">
        <v>9768</v>
      </c>
    </row>
    <row r="15066" spans="1:1" x14ac:dyDescent="0.25">
      <c r="A15066" t="s">
        <v>9769</v>
      </c>
    </row>
    <row r="15067" spans="1:1" x14ac:dyDescent="0.25">
      <c r="A15067" t="s">
        <v>9770</v>
      </c>
    </row>
    <row r="15068" spans="1:1" x14ac:dyDescent="0.25">
      <c r="A15068" t="s">
        <v>9771</v>
      </c>
    </row>
    <row r="15069" spans="1:1" x14ac:dyDescent="0.25">
      <c r="A15069" t="s">
        <v>9772</v>
      </c>
    </row>
    <row r="15070" spans="1:1" x14ac:dyDescent="0.25">
      <c r="A15070" t="s">
        <v>9773</v>
      </c>
    </row>
    <row r="15071" spans="1:1" x14ac:dyDescent="0.25">
      <c r="A15071" t="s">
        <v>9774</v>
      </c>
    </row>
    <row r="15072" spans="1:1" x14ac:dyDescent="0.25">
      <c r="A15072" t="s">
        <v>9775</v>
      </c>
    </row>
    <row r="15073" spans="1:1" x14ac:dyDescent="0.25">
      <c r="A15073" t="s">
        <v>9776</v>
      </c>
    </row>
    <row r="15074" spans="1:1" x14ac:dyDescent="0.25">
      <c r="A15074" t="s">
        <v>9777</v>
      </c>
    </row>
    <row r="15075" spans="1:1" x14ac:dyDescent="0.25">
      <c r="A15075" t="s">
        <v>9778</v>
      </c>
    </row>
    <row r="15076" spans="1:1" x14ac:dyDescent="0.25">
      <c r="A15076" t="s">
        <v>9779</v>
      </c>
    </row>
    <row r="15077" spans="1:1" x14ac:dyDescent="0.25">
      <c r="A15077" t="s">
        <v>9780</v>
      </c>
    </row>
    <row r="15079" spans="1:1" x14ac:dyDescent="0.25">
      <c r="A15079" t="s">
        <v>9781</v>
      </c>
    </row>
    <row r="15081" spans="1:1" x14ac:dyDescent="0.25">
      <c r="A15081" t="s">
        <v>9782</v>
      </c>
    </row>
    <row r="15083" spans="1:1" x14ac:dyDescent="0.25">
      <c r="A15083" t="s">
        <v>9783</v>
      </c>
    </row>
    <row r="15085" spans="1:1" x14ac:dyDescent="0.25">
      <c r="A15085" t="s">
        <v>9784</v>
      </c>
    </row>
    <row r="15087" spans="1:1" x14ac:dyDescent="0.25">
      <c r="A15087" t="s">
        <v>9785</v>
      </c>
    </row>
    <row r="15089" spans="1:1" x14ac:dyDescent="0.25">
      <c r="A15089" t="s">
        <v>9786</v>
      </c>
    </row>
    <row r="15091" spans="1:1" x14ac:dyDescent="0.25">
      <c r="A15091" t="s">
        <v>10320</v>
      </c>
    </row>
    <row r="15092" spans="1:1" x14ac:dyDescent="0.25">
      <c r="A15092" t="s">
        <v>10321</v>
      </c>
    </row>
    <row r="15093" spans="1:1" x14ac:dyDescent="0.25">
      <c r="A15093" t="s">
        <v>5230</v>
      </c>
    </row>
    <row r="15094" spans="1:1" x14ac:dyDescent="0.25">
      <c r="A15094" t="s">
        <v>10322</v>
      </c>
    </row>
    <row r="15095" spans="1:1" x14ac:dyDescent="0.25">
      <c r="A15095" t="s">
        <v>10323</v>
      </c>
    </row>
    <row r="15096" spans="1:1" x14ac:dyDescent="0.25">
      <c r="A15096" t="s">
        <v>10324</v>
      </c>
    </row>
    <row r="15099" spans="1:1" x14ac:dyDescent="0.25">
      <c r="A15099" t="s">
        <v>10325</v>
      </c>
    </row>
    <row r="15101" spans="1:1" x14ac:dyDescent="0.25">
      <c r="A15101" t="s">
        <v>2755</v>
      </c>
    </row>
    <row r="15102" spans="1:1" x14ac:dyDescent="0.25">
      <c r="A15102" t="s">
        <v>10326</v>
      </c>
    </row>
    <row r="15103" spans="1:1" x14ac:dyDescent="0.25">
      <c r="A15103" t="s">
        <v>10327</v>
      </c>
    </row>
    <row r="15104" spans="1:1" x14ac:dyDescent="0.25">
      <c r="A15104" t="s">
        <v>10328</v>
      </c>
    </row>
    <row r="15105" spans="1:1" x14ac:dyDescent="0.25">
      <c r="A15105" t="s">
        <v>10329</v>
      </c>
    </row>
    <row r="15106" spans="1:1" x14ac:dyDescent="0.25">
      <c r="A15106" t="s">
        <v>10330</v>
      </c>
    </row>
    <row r="15107" spans="1:1" x14ac:dyDescent="0.25">
      <c r="A15107" t="s">
        <v>10331</v>
      </c>
    </row>
    <row r="15108" spans="1:1" x14ac:dyDescent="0.25">
      <c r="A15108" t="s">
        <v>10332</v>
      </c>
    </row>
    <row r="15109" spans="1:1" x14ac:dyDescent="0.25">
      <c r="A15109" t="s">
        <v>10333</v>
      </c>
    </row>
    <row r="15110" spans="1:1" x14ac:dyDescent="0.25">
      <c r="A15110" t="s">
        <v>10334</v>
      </c>
    </row>
    <row r="15111" spans="1:1" x14ac:dyDescent="0.25">
      <c r="A15111" t="s">
        <v>10335</v>
      </c>
    </row>
    <row r="15113" spans="1:1" x14ac:dyDescent="0.25">
      <c r="A15113" t="s">
        <v>5496</v>
      </c>
    </row>
    <row r="15114" spans="1:1" x14ac:dyDescent="0.25">
      <c r="A15114" t="s">
        <v>10336</v>
      </c>
    </row>
    <row r="15115" spans="1:1" x14ac:dyDescent="0.25">
      <c r="A15115" t="s">
        <v>10337</v>
      </c>
    </row>
    <row r="15116" spans="1:1" x14ac:dyDescent="0.25">
      <c r="A15116" t="s">
        <v>10338</v>
      </c>
    </row>
    <row r="15117" spans="1:1" x14ac:dyDescent="0.25">
      <c r="A15117" t="s">
        <v>10339</v>
      </c>
    </row>
    <row r="15118" spans="1:1" x14ac:dyDescent="0.25">
      <c r="A15118" t="s">
        <v>10340</v>
      </c>
    </row>
    <row r="15119" spans="1:1" x14ac:dyDescent="0.25">
      <c r="A15119" t="s">
        <v>3270</v>
      </c>
    </row>
    <row r="15122" spans="1:2" x14ac:dyDescent="0.25">
      <c r="A15122" t="s">
        <v>10341</v>
      </c>
    </row>
    <row r="15124" spans="1:2" x14ac:dyDescent="0.25">
      <c r="A15124" t="s">
        <v>10342</v>
      </c>
    </row>
    <row r="15125" spans="1:2" x14ac:dyDescent="0.25">
      <c r="A15125" t="s">
        <v>10343</v>
      </c>
    </row>
    <row r="15126" spans="1:2" x14ac:dyDescent="0.25">
      <c r="A15126" t="s">
        <v>10344</v>
      </c>
    </row>
    <row r="15127" spans="1:2" x14ac:dyDescent="0.25">
      <c r="A15127" t="s">
        <v>10345</v>
      </c>
    </row>
    <row r="15128" spans="1:2" x14ac:dyDescent="0.25">
      <c r="A15128" t="s">
        <v>10346</v>
      </c>
    </row>
    <row r="15129" spans="1:2" x14ac:dyDescent="0.25">
      <c r="A15129" t="s">
        <v>10347</v>
      </c>
    </row>
    <row r="15130" spans="1:2" x14ac:dyDescent="0.25">
      <c r="A15130" t="s">
        <v>10348</v>
      </c>
    </row>
    <row r="15131" spans="1:2" x14ac:dyDescent="0.25">
      <c r="A15131" t="s">
        <v>10349</v>
      </c>
      <c r="B15131" t="s">
        <v>10350</v>
      </c>
    </row>
    <row r="15132" spans="1:2" x14ac:dyDescent="0.25">
      <c r="A15132" t="s">
        <v>10351</v>
      </c>
    </row>
    <row r="15133" spans="1:2" x14ac:dyDescent="0.25">
      <c r="A15133" t="s">
        <v>2205</v>
      </c>
    </row>
    <row r="15134" spans="1:2" x14ac:dyDescent="0.25">
      <c r="A15134" t="s">
        <v>10352</v>
      </c>
    </row>
    <row r="15135" spans="1:2" x14ac:dyDescent="0.25">
      <c r="A15135" t="s">
        <v>10353</v>
      </c>
    </row>
    <row r="15136" spans="1:2" x14ac:dyDescent="0.25">
      <c r="A15136" t="s">
        <v>10354</v>
      </c>
    </row>
    <row r="15137" spans="1:4" x14ac:dyDescent="0.25">
      <c r="A15137" t="s">
        <v>10355</v>
      </c>
    </row>
    <row r="15138" spans="1:4" x14ac:dyDescent="0.25">
      <c r="A15138" t="s">
        <v>10356</v>
      </c>
    </row>
    <row r="15139" spans="1:4" x14ac:dyDescent="0.25">
      <c r="A15139" t="s">
        <v>10357</v>
      </c>
    </row>
    <row r="15140" spans="1:4" x14ac:dyDescent="0.25">
      <c r="A15140" t="s">
        <v>2211</v>
      </c>
    </row>
    <row r="15142" spans="1:4" x14ac:dyDescent="0.25">
      <c r="A15142" t="s">
        <v>10358</v>
      </c>
    </row>
    <row r="15144" spans="1:4" x14ac:dyDescent="0.25">
      <c r="A15144" t="s">
        <v>10359</v>
      </c>
      <c r="B15144" t="s">
        <v>10360</v>
      </c>
      <c r="C15144" t="s">
        <v>10361</v>
      </c>
      <c r="D15144" t="s">
        <v>10362</v>
      </c>
    </row>
    <row r="15146" spans="1:4" x14ac:dyDescent="0.25">
      <c r="A15146" t="s">
        <v>10363</v>
      </c>
    </row>
    <row r="15147" spans="1:4" x14ac:dyDescent="0.25">
      <c r="A15147" t="s">
        <v>10364</v>
      </c>
    </row>
    <row r="15148" spans="1:4" x14ac:dyDescent="0.25">
      <c r="A15148" t="s">
        <v>10365</v>
      </c>
    </row>
    <row r="15150" spans="1:4" x14ac:dyDescent="0.25">
      <c r="A15150" t="s">
        <v>10366</v>
      </c>
    </row>
    <row r="15151" spans="1:4" x14ac:dyDescent="0.25">
      <c r="A15151" t="s">
        <v>10367</v>
      </c>
    </row>
    <row r="15153" spans="1:1" x14ac:dyDescent="0.25">
      <c r="A15153" t="s">
        <v>4405</v>
      </c>
    </row>
    <row r="15154" spans="1:1" x14ac:dyDescent="0.25">
      <c r="A15154" t="s">
        <v>10368</v>
      </c>
    </row>
    <row r="15155" spans="1:1" x14ac:dyDescent="0.25">
      <c r="A15155" t="s">
        <v>10369</v>
      </c>
    </row>
    <row r="15156" spans="1:1" x14ac:dyDescent="0.25">
      <c r="A15156" t="s">
        <v>10370</v>
      </c>
    </row>
    <row r="15157" spans="1:1" x14ac:dyDescent="0.25">
      <c r="A15157" t="s">
        <v>10371</v>
      </c>
    </row>
    <row r="15158" spans="1:1" x14ac:dyDescent="0.25">
      <c r="A15158" t="s">
        <v>10372</v>
      </c>
    </row>
    <row r="15159" spans="1:1" x14ac:dyDescent="0.25">
      <c r="A15159" t="s">
        <v>10373</v>
      </c>
    </row>
    <row r="15160" spans="1:1" x14ac:dyDescent="0.25">
      <c r="A15160" t="s">
        <v>10374</v>
      </c>
    </row>
    <row r="15161" spans="1:1" x14ac:dyDescent="0.25">
      <c r="A15161" t="s">
        <v>10375</v>
      </c>
    </row>
    <row r="15162" spans="1:1" x14ac:dyDescent="0.25">
      <c r="A15162" t="s">
        <v>10376</v>
      </c>
    </row>
    <row r="15163" spans="1:1" x14ac:dyDescent="0.25">
      <c r="A15163" t="s">
        <v>10377</v>
      </c>
    </row>
    <row r="15164" spans="1:1" x14ac:dyDescent="0.25">
      <c r="A15164" t="s">
        <v>10378</v>
      </c>
    </row>
    <row r="15165" spans="1:1" x14ac:dyDescent="0.25">
      <c r="A15165" t="s">
        <v>4416</v>
      </c>
    </row>
    <row r="15166" spans="1:1" x14ac:dyDescent="0.25">
      <c r="A15166" t="s">
        <v>10379</v>
      </c>
    </row>
    <row r="15167" spans="1:1" x14ac:dyDescent="0.25">
      <c r="A15167" t="s">
        <v>10380</v>
      </c>
    </row>
    <row r="15168" spans="1:1" x14ac:dyDescent="0.25">
      <c r="A15168" t="s">
        <v>10381</v>
      </c>
    </row>
    <row r="15169" spans="1:2" x14ac:dyDescent="0.25">
      <c r="A15169" t="s">
        <v>10382</v>
      </c>
    </row>
    <row r="15170" spans="1:2" x14ac:dyDescent="0.25">
      <c r="A15170" t="s">
        <v>10383</v>
      </c>
    </row>
    <row r="15171" spans="1:2" x14ac:dyDescent="0.25">
      <c r="A15171" t="s">
        <v>10384</v>
      </c>
    </row>
    <row r="15172" spans="1:2" x14ac:dyDescent="0.25">
      <c r="A15172" t="s">
        <v>10385</v>
      </c>
    </row>
    <row r="15173" spans="1:2" x14ac:dyDescent="0.25">
      <c r="A15173" t="s">
        <v>10386</v>
      </c>
    </row>
    <row r="15174" spans="1:2" x14ac:dyDescent="0.25">
      <c r="A15174" t="s">
        <v>10387</v>
      </c>
      <c r="B15174" t="s">
        <v>10388</v>
      </c>
    </row>
    <row r="15175" spans="1:2" x14ac:dyDescent="0.25">
      <c r="A15175" t="s">
        <v>10389</v>
      </c>
    </row>
    <row r="15176" spans="1:2" x14ac:dyDescent="0.25">
      <c r="A15176" t="s">
        <v>10390</v>
      </c>
      <c r="B15176" t="s">
        <v>10391</v>
      </c>
    </row>
    <row r="15177" spans="1:2" x14ac:dyDescent="0.25">
      <c r="A15177" t="s">
        <v>10392</v>
      </c>
    </row>
    <row r="15178" spans="1:2" x14ac:dyDescent="0.25">
      <c r="A15178" t="s">
        <v>10393</v>
      </c>
      <c r="B15178" t="s">
        <v>10394</v>
      </c>
    </row>
    <row r="15179" spans="1:2" x14ac:dyDescent="0.25">
      <c r="A15179" t="s">
        <v>10395</v>
      </c>
    </row>
    <row r="15180" spans="1:2" x14ac:dyDescent="0.25">
      <c r="A15180" t="s">
        <v>4422</v>
      </c>
    </row>
    <row r="15182" spans="1:2" x14ac:dyDescent="0.25">
      <c r="A15182" t="s">
        <v>4423</v>
      </c>
    </row>
    <row r="15184" spans="1:2" x14ac:dyDescent="0.25">
      <c r="A15184" t="s">
        <v>10396</v>
      </c>
    </row>
    <row r="15185" spans="1:2" x14ac:dyDescent="0.25">
      <c r="A15185" t="s">
        <v>10397</v>
      </c>
    </row>
    <row r="15186" spans="1:2" x14ac:dyDescent="0.25">
      <c r="A15186" t="s">
        <v>10398</v>
      </c>
    </row>
    <row r="15187" spans="1:2" x14ac:dyDescent="0.25">
      <c r="A15187" t="s">
        <v>10399</v>
      </c>
    </row>
    <row r="15188" spans="1:2" x14ac:dyDescent="0.25">
      <c r="A15188" t="s">
        <v>10400</v>
      </c>
    </row>
    <row r="15189" spans="1:2" x14ac:dyDescent="0.25">
      <c r="A15189" t="s">
        <v>10401</v>
      </c>
    </row>
    <row r="15190" spans="1:2" x14ac:dyDescent="0.25">
      <c r="A15190" t="s">
        <v>10402</v>
      </c>
      <c r="B15190" t="s">
        <v>10403</v>
      </c>
    </row>
    <row r="15191" spans="1:2" x14ac:dyDescent="0.25">
      <c r="A15191" t="s">
        <v>10404</v>
      </c>
    </row>
    <row r="15192" spans="1:2" x14ac:dyDescent="0.25">
      <c r="A15192" t="s">
        <v>10405</v>
      </c>
      <c r="B15192" t="s">
        <v>10406</v>
      </c>
    </row>
    <row r="15193" spans="1:2" x14ac:dyDescent="0.25">
      <c r="A15193" t="s">
        <v>10407</v>
      </c>
      <c r="B15193" t="s">
        <v>10408</v>
      </c>
    </row>
    <row r="15194" spans="1:2" x14ac:dyDescent="0.25">
      <c r="A15194" t="s">
        <v>10409</v>
      </c>
      <c r="B15194" t="s">
        <v>10410</v>
      </c>
    </row>
    <row r="15195" spans="1:2" x14ac:dyDescent="0.25">
      <c r="A15195" t="s">
        <v>10411</v>
      </c>
    </row>
    <row r="15196" spans="1:2" x14ac:dyDescent="0.25">
      <c r="A15196" t="s">
        <v>10412</v>
      </c>
    </row>
    <row r="15198" spans="1:2" x14ac:dyDescent="0.25">
      <c r="A15198" t="s">
        <v>10413</v>
      </c>
    </row>
    <row r="15199" spans="1:2" x14ac:dyDescent="0.25">
      <c r="A15199" t="s">
        <v>10414</v>
      </c>
    </row>
    <row r="15200" spans="1:2" x14ac:dyDescent="0.25">
      <c r="A15200" t="s">
        <v>10415</v>
      </c>
    </row>
    <row r="15201" spans="1:1" x14ac:dyDescent="0.25">
      <c r="A15201" t="s">
        <v>10416</v>
      </c>
    </row>
    <row r="15202" spans="1:1" x14ac:dyDescent="0.25">
      <c r="A15202" t="s">
        <v>10417</v>
      </c>
    </row>
    <row r="15203" spans="1:1" x14ac:dyDescent="0.25">
      <c r="A15203" t="s">
        <v>10418</v>
      </c>
    </row>
    <row r="15204" spans="1:1" x14ac:dyDescent="0.25">
      <c r="A15204" t="s">
        <v>10419</v>
      </c>
    </row>
    <row r="15205" spans="1:1" x14ac:dyDescent="0.25">
      <c r="A15205" t="s">
        <v>10420</v>
      </c>
    </row>
    <row r="15206" spans="1:1" x14ac:dyDescent="0.25">
      <c r="A15206" t="s">
        <v>10421</v>
      </c>
    </row>
    <row r="15207" spans="1:1" x14ac:dyDescent="0.25">
      <c r="A15207" t="s">
        <v>10422</v>
      </c>
    </row>
    <row r="15208" spans="1:1" x14ac:dyDescent="0.25">
      <c r="A15208" t="s">
        <v>10423</v>
      </c>
    </row>
    <row r="15209" spans="1:1" x14ac:dyDescent="0.25">
      <c r="A15209" t="s">
        <v>10424</v>
      </c>
    </row>
    <row r="15210" spans="1:1" x14ac:dyDescent="0.25">
      <c r="A15210" t="s">
        <v>10425</v>
      </c>
    </row>
    <row r="15211" spans="1:1" x14ac:dyDescent="0.25">
      <c r="A15211" t="s">
        <v>10426</v>
      </c>
    </row>
    <row r="15212" spans="1:1" x14ac:dyDescent="0.25">
      <c r="A15212" t="s">
        <v>10427</v>
      </c>
    </row>
    <row r="15213" spans="1:1" x14ac:dyDescent="0.25">
      <c r="A15213" t="s">
        <v>10428</v>
      </c>
    </row>
    <row r="15215" spans="1:1" x14ac:dyDescent="0.25">
      <c r="A15215" t="s">
        <v>3243</v>
      </c>
    </row>
    <row r="15216" spans="1:1" x14ac:dyDescent="0.25">
      <c r="A15216" t="s">
        <v>10429</v>
      </c>
    </row>
    <row r="15217" spans="1:1" x14ac:dyDescent="0.25">
      <c r="A15217" t="s">
        <v>10430</v>
      </c>
    </row>
    <row r="15218" spans="1:1" x14ac:dyDescent="0.25">
      <c r="A15218" t="s">
        <v>10431</v>
      </c>
    </row>
    <row r="15219" spans="1:1" x14ac:dyDescent="0.25">
      <c r="A15219" t="s">
        <v>10432</v>
      </c>
    </row>
    <row r="15220" spans="1:1" x14ac:dyDescent="0.25">
      <c r="A15220" t="s">
        <v>10433</v>
      </c>
    </row>
    <row r="15221" spans="1:1" x14ac:dyDescent="0.25">
      <c r="A15221" t="s">
        <v>10434</v>
      </c>
    </row>
    <row r="15222" spans="1:1" x14ac:dyDescent="0.25">
      <c r="A15222" t="s">
        <v>10435</v>
      </c>
    </row>
    <row r="15223" spans="1:1" x14ac:dyDescent="0.25">
      <c r="A15223" t="s">
        <v>10436</v>
      </c>
    </row>
    <row r="15224" spans="1:1" x14ac:dyDescent="0.25">
      <c r="A15224" t="s">
        <v>10437</v>
      </c>
    </row>
    <row r="15225" spans="1:1" x14ac:dyDescent="0.25">
      <c r="A15225" t="s">
        <v>10438</v>
      </c>
    </row>
    <row r="15226" spans="1:1" x14ac:dyDescent="0.25">
      <c r="A15226" t="s">
        <v>10439</v>
      </c>
    </row>
    <row r="15227" spans="1:1" x14ac:dyDescent="0.25">
      <c r="A15227" t="s">
        <v>10440</v>
      </c>
    </row>
    <row r="15228" spans="1:1" x14ac:dyDescent="0.25">
      <c r="A15228" t="s">
        <v>10441</v>
      </c>
    </row>
    <row r="15229" spans="1:1" x14ac:dyDescent="0.25">
      <c r="A15229" t="s">
        <v>10442</v>
      </c>
    </row>
    <row r="15230" spans="1:1" x14ac:dyDescent="0.25">
      <c r="A15230" t="s">
        <v>10443</v>
      </c>
    </row>
    <row r="15231" spans="1:1" x14ac:dyDescent="0.25">
      <c r="A15231" t="s">
        <v>10444</v>
      </c>
    </row>
    <row r="15232" spans="1:1" x14ac:dyDescent="0.25">
      <c r="A15232" t="s">
        <v>10445</v>
      </c>
    </row>
    <row r="15233" spans="1:1" x14ac:dyDescent="0.25">
      <c r="A15233" t="s">
        <v>10446</v>
      </c>
    </row>
    <row r="15234" spans="1:1" x14ac:dyDescent="0.25">
      <c r="A15234" t="s">
        <v>3275</v>
      </c>
    </row>
    <row r="15235" spans="1:1" x14ac:dyDescent="0.25">
      <c r="A15235" t="s">
        <v>10447</v>
      </c>
    </row>
    <row r="15236" spans="1:1" x14ac:dyDescent="0.25">
      <c r="A15236" t="s">
        <v>10448</v>
      </c>
    </row>
    <row r="15237" spans="1:1" x14ac:dyDescent="0.25">
      <c r="A15237" t="s">
        <v>10449</v>
      </c>
    </row>
    <row r="15238" spans="1:1" x14ac:dyDescent="0.25">
      <c r="A15238" t="s">
        <v>10450</v>
      </c>
    </row>
    <row r="15239" spans="1:1" x14ac:dyDescent="0.25">
      <c r="A15239" t="s">
        <v>10451</v>
      </c>
    </row>
    <row r="15240" spans="1:1" x14ac:dyDescent="0.25">
      <c r="A15240" t="s">
        <v>10452</v>
      </c>
    </row>
    <row r="15241" spans="1:1" x14ac:dyDescent="0.25">
      <c r="A15241" t="s">
        <v>10453</v>
      </c>
    </row>
    <row r="15242" spans="1:1" x14ac:dyDescent="0.25">
      <c r="A15242" t="s">
        <v>10454</v>
      </c>
    </row>
    <row r="15243" spans="1:1" x14ac:dyDescent="0.25">
      <c r="A15243" t="s">
        <v>10455</v>
      </c>
    </row>
    <row r="15244" spans="1:1" x14ac:dyDescent="0.25">
      <c r="A15244" t="s">
        <v>10456</v>
      </c>
    </row>
    <row r="15245" spans="1:1" x14ac:dyDescent="0.25">
      <c r="A15245" t="s">
        <v>1868</v>
      </c>
    </row>
    <row r="15246" spans="1:1" x14ac:dyDescent="0.25">
      <c r="A15246" t="s">
        <v>10457</v>
      </c>
    </row>
    <row r="15247" spans="1:1" x14ac:dyDescent="0.25">
      <c r="A15247" t="s">
        <v>10458</v>
      </c>
    </row>
    <row r="15248" spans="1:1" x14ac:dyDescent="0.25">
      <c r="A15248" t="s">
        <v>10459</v>
      </c>
    </row>
    <row r="15249" spans="1:1" x14ac:dyDescent="0.25">
      <c r="A15249" t="s">
        <v>10460</v>
      </c>
    </row>
    <row r="15250" spans="1:1" x14ac:dyDescent="0.25">
      <c r="A15250" t="s">
        <v>10461</v>
      </c>
    </row>
    <row r="15251" spans="1:1" x14ac:dyDescent="0.25">
      <c r="A15251" t="s">
        <v>10462</v>
      </c>
    </row>
    <row r="15252" spans="1:1" x14ac:dyDescent="0.25">
      <c r="A15252" t="s">
        <v>10463</v>
      </c>
    </row>
    <row r="15253" spans="1:1" x14ac:dyDescent="0.25">
      <c r="A15253" t="s">
        <v>10464</v>
      </c>
    </row>
    <row r="15254" spans="1:1" x14ac:dyDescent="0.25">
      <c r="A15254" t="s">
        <v>10465</v>
      </c>
    </row>
    <row r="15255" spans="1:1" x14ac:dyDescent="0.25">
      <c r="A15255" t="s">
        <v>2453</v>
      </c>
    </row>
    <row r="15256" spans="1:1" x14ac:dyDescent="0.25">
      <c r="A15256" t="s">
        <v>10466</v>
      </c>
    </row>
    <row r="15257" spans="1:1" x14ac:dyDescent="0.25">
      <c r="A15257" t="s">
        <v>10467</v>
      </c>
    </row>
    <row r="15258" spans="1:1" x14ac:dyDescent="0.25">
      <c r="A15258" t="s">
        <v>10468</v>
      </c>
    </row>
    <row r="15259" spans="1:1" x14ac:dyDescent="0.25">
      <c r="A15259" t="s">
        <v>10469</v>
      </c>
    </row>
    <row r="15260" spans="1:1" x14ac:dyDescent="0.25">
      <c r="A15260" t="s">
        <v>10470</v>
      </c>
    </row>
    <row r="15261" spans="1:1" x14ac:dyDescent="0.25">
      <c r="A15261" t="s">
        <v>10471</v>
      </c>
    </row>
    <row r="15262" spans="1:1" x14ac:dyDescent="0.25">
      <c r="A15262" t="s">
        <v>10472</v>
      </c>
    </row>
    <row r="15263" spans="1:1" x14ac:dyDescent="0.25">
      <c r="A15263" t="s">
        <v>10473</v>
      </c>
    </row>
    <row r="15264" spans="1:1" x14ac:dyDescent="0.25">
      <c r="A15264" t="s">
        <v>10474</v>
      </c>
    </row>
    <row r="15265" spans="1:8" x14ac:dyDescent="0.25">
      <c r="A15265" t="s">
        <v>9737</v>
      </c>
    </row>
    <row r="15267" spans="1:8" x14ac:dyDescent="0.25">
      <c r="A15267" t="s">
        <v>9738</v>
      </c>
    </row>
    <row r="15269" spans="1:8" x14ac:dyDescent="0.25">
      <c r="A15269" t="s">
        <v>9739</v>
      </c>
    </row>
    <row r="15271" spans="1:8" x14ac:dyDescent="0.25">
      <c r="A15271" t="s">
        <v>9740</v>
      </c>
      <c r="B15271" t="s">
        <v>9741</v>
      </c>
      <c r="C15271" t="s">
        <v>9742</v>
      </c>
      <c r="D15271" t="s">
        <v>9743</v>
      </c>
      <c r="E15271" t="s">
        <v>9744</v>
      </c>
      <c r="F15271" t="s">
        <v>9745</v>
      </c>
      <c r="G15271" t="s">
        <v>9746</v>
      </c>
      <c r="H15271" t="s">
        <v>10475</v>
      </c>
    </row>
    <row r="15273" spans="1:8" x14ac:dyDescent="0.25">
      <c r="A15273" t="s">
        <v>9748</v>
      </c>
    </row>
    <row r="15275" spans="1:8" x14ac:dyDescent="0.25">
      <c r="A15275" t="s">
        <v>2319</v>
      </c>
    </row>
    <row r="15277" spans="1:8" x14ac:dyDescent="0.25">
      <c r="A15277" t="s">
        <v>10476</v>
      </c>
    </row>
    <row r="15279" spans="1:8" x14ac:dyDescent="0.25">
      <c r="A15279" t="s">
        <v>9750</v>
      </c>
    </row>
    <row r="15280" spans="1:8" x14ac:dyDescent="0.25">
      <c r="A15280" t="s">
        <v>10477</v>
      </c>
    </row>
    <row r="15281" spans="1:3" x14ac:dyDescent="0.25">
      <c r="A15281" t="s">
        <v>10478</v>
      </c>
    </row>
    <row r="15282" spans="1:3" x14ac:dyDescent="0.25">
      <c r="A15282" t="s">
        <v>10479</v>
      </c>
    </row>
    <row r="15283" spans="1:3" x14ac:dyDescent="0.25">
      <c r="A15283" t="s">
        <v>10480</v>
      </c>
    </row>
    <row r="15284" spans="1:3" x14ac:dyDescent="0.25">
      <c r="A15284" t="s">
        <v>10481</v>
      </c>
    </row>
    <row r="15285" spans="1:3" x14ac:dyDescent="0.25">
      <c r="A15285" t="s">
        <v>10482</v>
      </c>
    </row>
    <row r="15286" spans="1:3" x14ac:dyDescent="0.25">
      <c r="A15286" t="s">
        <v>10483</v>
      </c>
    </row>
    <row r="15287" spans="1:3" x14ac:dyDescent="0.25">
      <c r="A15287" t="s">
        <v>2453</v>
      </c>
    </row>
    <row r="15289" spans="1:3" x14ac:dyDescent="0.25">
      <c r="A15289" t="s">
        <v>1055</v>
      </c>
    </row>
    <row r="15290" spans="1:3" x14ac:dyDescent="0.25">
      <c r="A15290" t="s">
        <v>10484</v>
      </c>
      <c r="B15290" t="s">
        <v>10485</v>
      </c>
      <c r="C15290" t="s">
        <v>10486</v>
      </c>
    </row>
    <row r="15291" spans="1:3" x14ac:dyDescent="0.25">
      <c r="A15291" t="s">
        <v>10487</v>
      </c>
    </row>
    <row r="15292" spans="1:3" x14ac:dyDescent="0.25">
      <c r="A15292" t="s">
        <v>3216</v>
      </c>
    </row>
    <row r="15293" spans="1:3" x14ac:dyDescent="0.25">
      <c r="A15293" t="s">
        <v>10488</v>
      </c>
    </row>
    <row r="15294" spans="1:3" x14ac:dyDescent="0.25">
      <c r="A15294" t="s">
        <v>10489</v>
      </c>
    </row>
    <row r="15295" spans="1:3" x14ac:dyDescent="0.25">
      <c r="A15295" t="s">
        <v>3054</v>
      </c>
    </row>
    <row r="15296" spans="1:3" x14ac:dyDescent="0.25">
      <c r="A15296" t="s">
        <v>10490</v>
      </c>
    </row>
    <row r="15297" spans="1:2" x14ac:dyDescent="0.25">
      <c r="A15297" t="s">
        <v>10491</v>
      </c>
    </row>
    <row r="15298" spans="1:2" x14ac:dyDescent="0.25">
      <c r="A15298" t="s">
        <v>10492</v>
      </c>
    </row>
    <row r="15299" spans="1:2" x14ac:dyDescent="0.25">
      <c r="A15299" t="s">
        <v>10493</v>
      </c>
    </row>
    <row r="15300" spans="1:2" x14ac:dyDescent="0.25">
      <c r="A15300" t="s">
        <v>10494</v>
      </c>
    </row>
    <row r="15301" spans="1:2" x14ac:dyDescent="0.25">
      <c r="A15301" t="s">
        <v>10495</v>
      </c>
    </row>
    <row r="15302" spans="1:2" x14ac:dyDescent="0.25">
      <c r="A15302" t="s">
        <v>10496</v>
      </c>
    </row>
    <row r="15303" spans="1:2" x14ac:dyDescent="0.25">
      <c r="A15303" t="s">
        <v>9758</v>
      </c>
    </row>
    <row r="15304" spans="1:2" x14ac:dyDescent="0.25">
      <c r="A15304" t="s">
        <v>10497</v>
      </c>
    </row>
    <row r="15305" spans="1:2" x14ac:dyDescent="0.25">
      <c r="A15305" t="s">
        <v>10498</v>
      </c>
    </row>
    <row r="15306" spans="1:2" x14ac:dyDescent="0.25">
      <c r="A15306" t="s">
        <v>10499</v>
      </c>
      <c r="B15306" t="s">
        <v>10500</v>
      </c>
    </row>
    <row r="15307" spans="1:2" x14ac:dyDescent="0.25">
      <c r="A15307" t="s">
        <v>10501</v>
      </c>
    </row>
    <row r="15308" spans="1:2" x14ac:dyDescent="0.25">
      <c r="A15308" t="s">
        <v>10502</v>
      </c>
    </row>
    <row r="15309" spans="1:2" x14ac:dyDescent="0.25">
      <c r="A15309" t="s">
        <v>10503</v>
      </c>
    </row>
    <row r="15310" spans="1:2" x14ac:dyDescent="0.25">
      <c r="A15310" t="s">
        <v>10504</v>
      </c>
    </row>
    <row r="15311" spans="1:2" x14ac:dyDescent="0.25">
      <c r="A15311" t="s">
        <v>10505</v>
      </c>
    </row>
    <row r="15312" spans="1:2" x14ac:dyDescent="0.25">
      <c r="A15312" t="s">
        <v>9763</v>
      </c>
    </row>
    <row r="15313" spans="1:1" x14ac:dyDescent="0.25">
      <c r="A15313" t="s">
        <v>9764</v>
      </c>
    </row>
    <row r="15314" spans="1:1" x14ac:dyDescent="0.25">
      <c r="A15314" t="s">
        <v>9765</v>
      </c>
    </row>
    <row r="15315" spans="1:1" x14ac:dyDescent="0.25">
      <c r="A15315" t="s">
        <v>9766</v>
      </c>
    </row>
    <row r="15316" spans="1:1" x14ac:dyDescent="0.25">
      <c r="A15316" t="s">
        <v>9767</v>
      </c>
    </row>
    <row r="15318" spans="1:1" x14ac:dyDescent="0.25">
      <c r="A15318" t="s">
        <v>9768</v>
      </c>
    </row>
    <row r="15319" spans="1:1" x14ac:dyDescent="0.25">
      <c r="A15319" t="s">
        <v>9769</v>
      </c>
    </row>
    <row r="15320" spans="1:1" x14ac:dyDescent="0.25">
      <c r="A15320" t="s">
        <v>9770</v>
      </c>
    </row>
    <row r="15321" spans="1:1" x14ac:dyDescent="0.25">
      <c r="A15321" t="s">
        <v>9771</v>
      </c>
    </row>
    <row r="15322" spans="1:1" x14ac:dyDescent="0.25">
      <c r="A15322" t="s">
        <v>9772</v>
      </c>
    </row>
    <row r="15323" spans="1:1" x14ac:dyDescent="0.25">
      <c r="A15323" t="s">
        <v>9773</v>
      </c>
    </row>
    <row r="15324" spans="1:1" x14ac:dyDescent="0.25">
      <c r="A15324" t="s">
        <v>9774</v>
      </c>
    </row>
    <row r="15325" spans="1:1" x14ac:dyDescent="0.25">
      <c r="A15325" t="s">
        <v>9775</v>
      </c>
    </row>
    <row r="15326" spans="1:1" x14ac:dyDescent="0.25">
      <c r="A15326" t="s">
        <v>9776</v>
      </c>
    </row>
    <row r="15327" spans="1:1" x14ac:dyDescent="0.25">
      <c r="A15327" t="s">
        <v>9777</v>
      </c>
    </row>
    <row r="15328" spans="1:1" x14ac:dyDescent="0.25">
      <c r="A15328" t="s">
        <v>9778</v>
      </c>
    </row>
    <row r="15329" spans="1:1" x14ac:dyDescent="0.25">
      <c r="A15329" t="s">
        <v>9779</v>
      </c>
    </row>
    <row r="15330" spans="1:1" x14ac:dyDescent="0.25">
      <c r="A15330" t="s">
        <v>9780</v>
      </c>
    </row>
    <row r="15332" spans="1:1" x14ac:dyDescent="0.25">
      <c r="A15332" t="s">
        <v>9781</v>
      </c>
    </row>
    <row r="15334" spans="1:1" x14ac:dyDescent="0.25">
      <c r="A15334" t="s">
        <v>9782</v>
      </c>
    </row>
    <row r="15336" spans="1:1" x14ac:dyDescent="0.25">
      <c r="A15336" t="s">
        <v>9783</v>
      </c>
    </row>
    <row r="15338" spans="1:1" x14ac:dyDescent="0.25">
      <c r="A15338" t="s">
        <v>9784</v>
      </c>
    </row>
    <row r="15340" spans="1:1" x14ac:dyDescent="0.25">
      <c r="A15340" t="s">
        <v>9785</v>
      </c>
    </row>
    <row r="15342" spans="1:1" x14ac:dyDescent="0.25">
      <c r="A15342" t="s">
        <v>9786</v>
      </c>
    </row>
    <row r="15344" spans="1:1" x14ac:dyDescent="0.25">
      <c r="A15344" t="s">
        <v>10320</v>
      </c>
    </row>
    <row r="15345" spans="1:1" x14ac:dyDescent="0.25">
      <c r="A15345" t="s">
        <v>10321</v>
      </c>
    </row>
    <row r="15346" spans="1:1" x14ac:dyDescent="0.25">
      <c r="A15346" t="s">
        <v>5230</v>
      </c>
    </row>
    <row r="15347" spans="1:1" x14ac:dyDescent="0.25">
      <c r="A15347" t="s">
        <v>10506</v>
      </c>
    </row>
    <row r="15348" spans="1:1" x14ac:dyDescent="0.25">
      <c r="A15348" t="s">
        <v>10507</v>
      </c>
    </row>
    <row r="15349" spans="1:1" x14ac:dyDescent="0.25">
      <c r="A15349" t="s">
        <v>10508</v>
      </c>
    </row>
    <row r="15351" spans="1:1" x14ac:dyDescent="0.25">
      <c r="A15351" t="s">
        <v>10509</v>
      </c>
    </row>
    <row r="15352" spans="1:1" x14ac:dyDescent="0.25">
      <c r="A15352" t="s">
        <v>10510</v>
      </c>
    </row>
    <row r="15353" spans="1:1" x14ac:dyDescent="0.25">
      <c r="A15353" t="s">
        <v>10511</v>
      </c>
    </row>
    <row r="15354" spans="1:1" x14ac:dyDescent="0.25">
      <c r="A15354" t="s">
        <v>10512</v>
      </c>
    </row>
    <row r="15355" spans="1:1" x14ac:dyDescent="0.25">
      <c r="A15355" t="s">
        <v>10513</v>
      </c>
    </row>
    <row r="15356" spans="1:1" x14ac:dyDescent="0.25">
      <c r="A15356" t="s">
        <v>10514</v>
      </c>
    </row>
    <row r="15357" spans="1:1" x14ac:dyDescent="0.25">
      <c r="A15357" t="s">
        <v>10515</v>
      </c>
    </row>
    <row r="15358" spans="1:1" x14ac:dyDescent="0.25">
      <c r="A15358" t="s">
        <v>10516</v>
      </c>
    </row>
    <row r="15359" spans="1:1" x14ac:dyDescent="0.25">
      <c r="A15359" t="s">
        <v>10517</v>
      </c>
    </row>
    <row r="15360" spans="1:1" x14ac:dyDescent="0.25">
      <c r="A15360" t="s">
        <v>10518</v>
      </c>
    </row>
    <row r="15361" spans="1:1" x14ac:dyDescent="0.25">
      <c r="A15361" t="s">
        <v>10519</v>
      </c>
    </row>
    <row r="15362" spans="1:1" x14ac:dyDescent="0.25">
      <c r="A15362" t="s">
        <v>10520</v>
      </c>
    </row>
    <row r="15363" spans="1:1" x14ac:dyDescent="0.25">
      <c r="A15363" t="s">
        <v>10521</v>
      </c>
    </row>
    <row r="15364" spans="1:1" x14ac:dyDescent="0.25">
      <c r="A15364" t="s">
        <v>10522</v>
      </c>
    </row>
    <row r="15365" spans="1:1" x14ac:dyDescent="0.25">
      <c r="A15365" t="s">
        <v>10523</v>
      </c>
    </row>
    <row r="15366" spans="1:1" x14ac:dyDescent="0.25">
      <c r="A15366" t="s">
        <v>10524</v>
      </c>
    </row>
    <row r="15367" spans="1:1" x14ac:dyDescent="0.25">
      <c r="A15367" t="s">
        <v>10525</v>
      </c>
    </row>
    <row r="15368" spans="1:1" x14ac:dyDescent="0.25">
      <c r="A15368" t="s">
        <v>10526</v>
      </c>
    </row>
    <row r="15369" spans="1:1" x14ac:dyDescent="0.25">
      <c r="A15369" t="s">
        <v>3638</v>
      </c>
    </row>
    <row r="15370" spans="1:1" x14ac:dyDescent="0.25">
      <c r="A15370" t="s">
        <v>10527</v>
      </c>
    </row>
    <row r="15371" spans="1:1" x14ac:dyDescent="0.25">
      <c r="A15371" t="s">
        <v>10528</v>
      </c>
    </row>
    <row r="15372" spans="1:1" x14ac:dyDescent="0.25">
      <c r="A15372" t="s">
        <v>10529</v>
      </c>
    </row>
    <row r="15373" spans="1:1" x14ac:dyDescent="0.25">
      <c r="A15373" t="s">
        <v>10530</v>
      </c>
    </row>
    <row r="15374" spans="1:1" x14ac:dyDescent="0.25">
      <c r="A15374" t="s">
        <v>10531</v>
      </c>
    </row>
    <row r="15375" spans="1:1" x14ac:dyDescent="0.25">
      <c r="A15375" t="s">
        <v>10532</v>
      </c>
    </row>
    <row r="15376" spans="1:1" x14ac:dyDescent="0.25">
      <c r="A15376" t="s">
        <v>10533</v>
      </c>
    </row>
    <row r="15377" spans="1:1" x14ac:dyDescent="0.25">
      <c r="A15377" t="s">
        <v>10534</v>
      </c>
    </row>
    <row r="15378" spans="1:1" x14ac:dyDescent="0.25">
      <c r="A15378" t="s">
        <v>10535</v>
      </c>
    </row>
    <row r="15380" spans="1:1" x14ac:dyDescent="0.25">
      <c r="A15380" t="s">
        <v>10536</v>
      </c>
    </row>
    <row r="15382" spans="1:1" x14ac:dyDescent="0.25">
      <c r="A15382" t="s">
        <v>10537</v>
      </c>
    </row>
    <row r="15384" spans="1:1" x14ac:dyDescent="0.25">
      <c r="A15384" t="s">
        <v>10538</v>
      </c>
    </row>
    <row r="15386" spans="1:1" x14ac:dyDescent="0.25">
      <c r="A15386" t="s">
        <v>10539</v>
      </c>
    </row>
    <row r="15388" spans="1:1" x14ac:dyDescent="0.25">
      <c r="A15388" t="s">
        <v>10540</v>
      </c>
    </row>
    <row r="15389" spans="1:1" x14ac:dyDescent="0.25">
      <c r="A15389" t="s">
        <v>10541</v>
      </c>
    </row>
    <row r="15390" spans="1:1" x14ac:dyDescent="0.25">
      <c r="A15390" t="s">
        <v>10542</v>
      </c>
    </row>
    <row r="15391" spans="1:1" x14ac:dyDescent="0.25">
      <c r="A15391" t="s">
        <v>10543</v>
      </c>
    </row>
    <row r="15392" spans="1:1" x14ac:dyDescent="0.25">
      <c r="A15392" t="s">
        <v>10544</v>
      </c>
    </row>
    <row r="15393" spans="1:1" x14ac:dyDescent="0.25">
      <c r="A15393" t="s">
        <v>10545</v>
      </c>
    </row>
    <row r="15394" spans="1:1" x14ac:dyDescent="0.25">
      <c r="A15394" t="s">
        <v>10546</v>
      </c>
    </row>
    <row r="15395" spans="1:1" x14ac:dyDescent="0.25">
      <c r="A15395" t="s">
        <v>10547</v>
      </c>
    </row>
    <row r="15396" spans="1:1" x14ac:dyDescent="0.25">
      <c r="A15396" t="s">
        <v>10548</v>
      </c>
    </row>
    <row r="15397" spans="1:1" x14ac:dyDescent="0.25">
      <c r="A15397" t="s">
        <v>10549</v>
      </c>
    </row>
    <row r="15398" spans="1:1" x14ac:dyDescent="0.25">
      <c r="A15398" t="s">
        <v>10550</v>
      </c>
    </row>
    <row r="15399" spans="1:1" x14ac:dyDescent="0.25">
      <c r="A15399" t="s">
        <v>10551</v>
      </c>
    </row>
    <row r="15400" spans="1:1" x14ac:dyDescent="0.25">
      <c r="A15400" t="s">
        <v>2211</v>
      </c>
    </row>
    <row r="15401" spans="1:1" x14ac:dyDescent="0.25">
      <c r="A15401" t="s">
        <v>10552</v>
      </c>
    </row>
    <row r="15402" spans="1:1" x14ac:dyDescent="0.25">
      <c r="A15402" t="s">
        <v>10553</v>
      </c>
    </row>
    <row r="15403" spans="1:1" x14ac:dyDescent="0.25">
      <c r="A15403" t="s">
        <v>10554</v>
      </c>
    </row>
    <row r="15404" spans="1:1" x14ac:dyDescent="0.25">
      <c r="A15404" t="s">
        <v>10555</v>
      </c>
    </row>
    <row r="15405" spans="1:1" x14ac:dyDescent="0.25">
      <c r="A15405" t="s">
        <v>10556</v>
      </c>
    </row>
    <row r="15406" spans="1:1" x14ac:dyDescent="0.25">
      <c r="A15406" t="s">
        <v>10557</v>
      </c>
    </row>
    <row r="15407" spans="1:1" x14ac:dyDescent="0.25">
      <c r="A15407" t="s">
        <v>10558</v>
      </c>
    </row>
    <row r="15408" spans="1:1" x14ac:dyDescent="0.25">
      <c r="A15408" t="s">
        <v>10559</v>
      </c>
    </row>
    <row r="15410" spans="1:1" x14ac:dyDescent="0.25">
      <c r="A15410" t="s">
        <v>10560</v>
      </c>
    </row>
    <row r="15411" spans="1:1" x14ac:dyDescent="0.25">
      <c r="A15411" t="s">
        <v>10561</v>
      </c>
    </row>
    <row r="15413" spans="1:1" x14ac:dyDescent="0.25">
      <c r="A15413" t="s">
        <v>2047</v>
      </c>
    </row>
    <row r="15414" spans="1:1" x14ac:dyDescent="0.25">
      <c r="A15414" t="s">
        <v>10562</v>
      </c>
    </row>
    <row r="15415" spans="1:1" x14ac:dyDescent="0.25">
      <c r="A15415" t="s">
        <v>10563</v>
      </c>
    </row>
    <row r="15416" spans="1:1" x14ac:dyDescent="0.25">
      <c r="A15416" t="s">
        <v>10564</v>
      </c>
    </row>
    <row r="15417" spans="1:1" x14ac:dyDescent="0.25">
      <c r="A15417" t="s">
        <v>10565</v>
      </c>
    </row>
    <row r="15418" spans="1:1" x14ac:dyDescent="0.25">
      <c r="A15418" t="s">
        <v>10566</v>
      </c>
    </row>
    <row r="15419" spans="1:1" x14ac:dyDescent="0.25">
      <c r="A15419" t="s">
        <v>10567</v>
      </c>
    </row>
    <row r="15420" spans="1:1" x14ac:dyDescent="0.25">
      <c r="A15420" t="s">
        <v>10568</v>
      </c>
    </row>
    <row r="15421" spans="1:1" x14ac:dyDescent="0.25">
      <c r="A15421" t="s">
        <v>10569</v>
      </c>
    </row>
    <row r="15422" spans="1:1" x14ac:dyDescent="0.25">
      <c r="A15422" t="s">
        <v>10570</v>
      </c>
    </row>
    <row r="15423" spans="1:1" x14ac:dyDescent="0.25">
      <c r="A15423" t="s">
        <v>10571</v>
      </c>
    </row>
    <row r="15424" spans="1:1" x14ac:dyDescent="0.25">
      <c r="A15424" t="s">
        <v>10572</v>
      </c>
    </row>
    <row r="15425" spans="1:1" x14ac:dyDescent="0.25">
      <c r="A15425" t="s">
        <v>10573</v>
      </c>
    </row>
    <row r="15426" spans="1:1" x14ac:dyDescent="0.25">
      <c r="A15426" t="s">
        <v>10574</v>
      </c>
    </row>
    <row r="15427" spans="1:1" x14ac:dyDescent="0.25">
      <c r="A15427" t="s">
        <v>10575</v>
      </c>
    </row>
    <row r="15428" spans="1:1" x14ac:dyDescent="0.25">
      <c r="A15428" t="s">
        <v>10576</v>
      </c>
    </row>
    <row r="15429" spans="1:1" x14ac:dyDescent="0.25">
      <c r="A15429" t="s">
        <v>10577</v>
      </c>
    </row>
    <row r="15430" spans="1:1" x14ac:dyDescent="0.25">
      <c r="A15430" t="s">
        <v>10578</v>
      </c>
    </row>
    <row r="15431" spans="1:1" x14ac:dyDescent="0.25">
      <c r="A15431" t="s">
        <v>10579</v>
      </c>
    </row>
    <row r="15432" spans="1:1" x14ac:dyDescent="0.25">
      <c r="A15432" t="s">
        <v>10580</v>
      </c>
    </row>
    <row r="15433" spans="1:1" x14ac:dyDescent="0.25">
      <c r="A15433" t="s">
        <v>10581</v>
      </c>
    </row>
    <row r="15434" spans="1:1" x14ac:dyDescent="0.25">
      <c r="A15434" t="s">
        <v>10582</v>
      </c>
    </row>
    <row r="15435" spans="1:1" x14ac:dyDescent="0.25">
      <c r="A15435" t="s">
        <v>10583</v>
      </c>
    </row>
    <row r="15436" spans="1:1" x14ac:dyDescent="0.25">
      <c r="A15436" t="s">
        <v>10584</v>
      </c>
    </row>
    <row r="15437" spans="1:1" x14ac:dyDescent="0.25">
      <c r="A15437" t="s">
        <v>10585</v>
      </c>
    </row>
    <row r="15438" spans="1:1" x14ac:dyDescent="0.25">
      <c r="A15438" t="s">
        <v>10586</v>
      </c>
    </row>
    <row r="15439" spans="1:1" x14ac:dyDescent="0.25">
      <c r="A15439" t="s">
        <v>10587</v>
      </c>
    </row>
    <row r="15440" spans="1:1" x14ac:dyDescent="0.25">
      <c r="A15440" t="s">
        <v>10588</v>
      </c>
    </row>
    <row r="15441" spans="1:3" x14ac:dyDescent="0.25">
      <c r="A15441" t="s">
        <v>10589</v>
      </c>
    </row>
    <row r="15442" spans="1:3" x14ac:dyDescent="0.25">
      <c r="A15442" t="s">
        <v>10590</v>
      </c>
    </row>
    <row r="15443" spans="1:3" x14ac:dyDescent="0.25">
      <c r="A15443" t="s">
        <v>10591</v>
      </c>
    </row>
    <row r="15444" spans="1:3" x14ac:dyDescent="0.25">
      <c r="A15444" t="s">
        <v>10592</v>
      </c>
    </row>
    <row r="15445" spans="1:3" x14ac:dyDescent="0.25">
      <c r="A15445" t="s">
        <v>10593</v>
      </c>
    </row>
    <row r="15446" spans="1:3" x14ac:dyDescent="0.25">
      <c r="A15446" t="s">
        <v>10594</v>
      </c>
    </row>
    <row r="15447" spans="1:3" x14ac:dyDescent="0.25">
      <c r="A15447" t="s">
        <v>10595</v>
      </c>
      <c r="B15447" t="s">
        <v>10596</v>
      </c>
      <c r="C15447" t="s">
        <v>10597</v>
      </c>
    </row>
    <row r="15448" spans="1:3" x14ac:dyDescent="0.25">
      <c r="A15448" t="s">
        <v>10598</v>
      </c>
    </row>
    <row r="15449" spans="1:3" x14ac:dyDescent="0.25">
      <c r="A15449" t="s">
        <v>10599</v>
      </c>
    </row>
    <row r="15450" spans="1:3" x14ac:dyDescent="0.25">
      <c r="A15450" t="s">
        <v>10600</v>
      </c>
    </row>
    <row r="15451" spans="1:3" x14ac:dyDescent="0.25">
      <c r="A15451" t="s">
        <v>10601</v>
      </c>
    </row>
    <row r="15452" spans="1:3" x14ac:dyDescent="0.25">
      <c r="A15452" t="s">
        <v>10602</v>
      </c>
    </row>
    <row r="15454" spans="1:3" x14ac:dyDescent="0.25">
      <c r="A15454" t="s">
        <v>10603</v>
      </c>
    </row>
    <row r="15456" spans="1:3" x14ac:dyDescent="0.25">
      <c r="A15456" t="s">
        <v>10604</v>
      </c>
    </row>
    <row r="15457" spans="1:1" x14ac:dyDescent="0.25">
      <c r="A15457" t="s">
        <v>10605</v>
      </c>
    </row>
    <row r="15458" spans="1:1" x14ac:dyDescent="0.25">
      <c r="A15458" t="s">
        <v>10606</v>
      </c>
    </row>
    <row r="15460" spans="1:1" x14ac:dyDescent="0.25">
      <c r="A15460" t="s">
        <v>10607</v>
      </c>
    </row>
    <row r="15462" spans="1:1" x14ac:dyDescent="0.25">
      <c r="A15462" t="s">
        <v>2755</v>
      </c>
    </row>
    <row r="15463" spans="1:1" x14ac:dyDescent="0.25">
      <c r="A15463" t="s">
        <v>10608</v>
      </c>
    </row>
    <row r="15464" spans="1:1" x14ac:dyDescent="0.25">
      <c r="A15464" t="s">
        <v>10609</v>
      </c>
    </row>
    <row r="15465" spans="1:1" x14ac:dyDescent="0.25">
      <c r="A15465" t="s">
        <v>10610</v>
      </c>
    </row>
    <row r="15466" spans="1:1" x14ac:dyDescent="0.25">
      <c r="A15466" t="s">
        <v>10611</v>
      </c>
    </row>
    <row r="15467" spans="1:1" x14ac:dyDescent="0.25">
      <c r="A15467" t="s">
        <v>10612</v>
      </c>
    </row>
    <row r="15468" spans="1:1" x14ac:dyDescent="0.25">
      <c r="A15468" t="s">
        <v>10613</v>
      </c>
    </row>
    <row r="15469" spans="1:1" x14ac:dyDescent="0.25">
      <c r="A15469" t="s">
        <v>10614</v>
      </c>
    </row>
    <row r="15470" spans="1:1" x14ac:dyDescent="0.25">
      <c r="A15470" t="s">
        <v>10615</v>
      </c>
    </row>
    <row r="15471" spans="1:1" x14ac:dyDescent="0.25">
      <c r="A15471" t="s">
        <v>10616</v>
      </c>
    </row>
    <row r="15472" spans="1:1" x14ac:dyDescent="0.25">
      <c r="A15472" t="s">
        <v>10617</v>
      </c>
    </row>
    <row r="15473" spans="1:1" x14ac:dyDescent="0.25">
      <c r="A15473" t="s">
        <v>10618</v>
      </c>
    </row>
    <row r="15474" spans="1:1" x14ac:dyDescent="0.25">
      <c r="A15474" t="s">
        <v>10619</v>
      </c>
    </row>
    <row r="15475" spans="1:1" x14ac:dyDescent="0.25">
      <c r="A15475" t="s">
        <v>10620</v>
      </c>
    </row>
    <row r="15476" spans="1:1" x14ac:dyDescent="0.25">
      <c r="A15476" t="s">
        <v>10621</v>
      </c>
    </row>
    <row r="15477" spans="1:1" x14ac:dyDescent="0.25">
      <c r="A15477" t="s">
        <v>10622</v>
      </c>
    </row>
    <row r="15478" spans="1:1" x14ac:dyDescent="0.25">
      <c r="A15478" t="s">
        <v>10623</v>
      </c>
    </row>
    <row r="15479" spans="1:1" x14ac:dyDescent="0.25">
      <c r="A15479" t="s">
        <v>10624</v>
      </c>
    </row>
    <row r="15480" spans="1:1" x14ac:dyDescent="0.25">
      <c r="A15480" t="s">
        <v>10625</v>
      </c>
    </row>
    <row r="15481" spans="1:1" x14ac:dyDescent="0.25">
      <c r="A15481" t="s">
        <v>10626</v>
      </c>
    </row>
    <row r="15482" spans="1:1" x14ac:dyDescent="0.25">
      <c r="A15482" t="s">
        <v>10627</v>
      </c>
    </row>
    <row r="15483" spans="1:1" x14ac:dyDescent="0.25">
      <c r="A15483" t="s">
        <v>10628</v>
      </c>
    </row>
    <row r="15484" spans="1:1" x14ac:dyDescent="0.25">
      <c r="A15484" t="s">
        <v>10629</v>
      </c>
    </row>
    <row r="15485" spans="1:1" x14ac:dyDescent="0.25">
      <c r="A15485" t="s">
        <v>10587</v>
      </c>
    </row>
    <row r="15486" spans="1:1" x14ac:dyDescent="0.25">
      <c r="A15486" t="s">
        <v>10630</v>
      </c>
    </row>
    <row r="15487" spans="1:1" x14ac:dyDescent="0.25">
      <c r="A15487" t="s">
        <v>10591</v>
      </c>
    </row>
    <row r="15488" spans="1:1" x14ac:dyDescent="0.25">
      <c r="A15488" t="s">
        <v>10588</v>
      </c>
    </row>
    <row r="15489" spans="1:1" x14ac:dyDescent="0.25">
      <c r="A15489" t="s">
        <v>10631</v>
      </c>
    </row>
    <row r="15490" spans="1:1" x14ac:dyDescent="0.25">
      <c r="A15490" t="s">
        <v>10632</v>
      </c>
    </row>
    <row r="15491" spans="1:1" x14ac:dyDescent="0.25">
      <c r="A15491" t="s">
        <v>10593</v>
      </c>
    </row>
    <row r="15492" spans="1:1" x14ac:dyDescent="0.25">
      <c r="A15492" t="s">
        <v>10633</v>
      </c>
    </row>
    <row r="15493" spans="1:1" x14ac:dyDescent="0.25">
      <c r="A15493" t="s">
        <v>10634</v>
      </c>
    </row>
    <row r="15494" spans="1:1" x14ac:dyDescent="0.25">
      <c r="A15494" t="s">
        <v>10635</v>
      </c>
    </row>
    <row r="15495" spans="1:1" x14ac:dyDescent="0.25">
      <c r="A15495" t="s">
        <v>10602</v>
      </c>
    </row>
    <row r="15497" spans="1:1" x14ac:dyDescent="0.25">
      <c r="A15497" t="s">
        <v>10603</v>
      </c>
    </row>
    <row r="15499" spans="1:1" x14ac:dyDescent="0.25">
      <c r="A15499" t="s">
        <v>10604</v>
      </c>
    </row>
    <row r="15500" spans="1:1" x14ac:dyDescent="0.25">
      <c r="A15500" t="s">
        <v>10636</v>
      </c>
    </row>
    <row r="15501" spans="1:1" x14ac:dyDescent="0.25">
      <c r="A15501" t="s">
        <v>10637</v>
      </c>
    </row>
    <row r="15503" spans="1:1" x14ac:dyDescent="0.25">
      <c r="A15503" t="s">
        <v>10638</v>
      </c>
    </row>
    <row r="15505" spans="1:1" x14ac:dyDescent="0.25">
      <c r="A15505" t="s">
        <v>10639</v>
      </c>
    </row>
    <row r="15507" spans="1:1" x14ac:dyDescent="0.25">
      <c r="A15507" t="s">
        <v>10640</v>
      </c>
    </row>
    <row r="15509" spans="1:1" x14ac:dyDescent="0.25">
      <c r="A15509" t="s">
        <v>5067</v>
      </c>
    </row>
    <row r="15511" spans="1:1" x14ac:dyDescent="0.25">
      <c r="A15511" t="s">
        <v>10641</v>
      </c>
    </row>
    <row r="15513" spans="1:1" x14ac:dyDescent="0.25">
      <c r="A15513" t="s">
        <v>10642</v>
      </c>
    </row>
    <row r="15515" spans="1:1" x14ac:dyDescent="0.25">
      <c r="A15515" t="s">
        <v>10643</v>
      </c>
    </row>
    <row r="15517" spans="1:1" x14ac:dyDescent="0.25">
      <c r="A15517" t="s">
        <v>10644</v>
      </c>
    </row>
    <row r="15519" spans="1:1" x14ac:dyDescent="0.25">
      <c r="A15519" t="s">
        <v>10645</v>
      </c>
    </row>
    <row r="15521" spans="1:2" x14ac:dyDescent="0.25">
      <c r="A15521" t="s">
        <v>10646</v>
      </c>
    </row>
    <row r="15523" spans="1:2" x14ac:dyDescent="0.25">
      <c r="A15523" t="s">
        <v>10647</v>
      </c>
      <c r="B15523" t="s">
        <v>10648</v>
      </c>
    </row>
    <row r="15525" spans="1:2" x14ac:dyDescent="0.25">
      <c r="A15525" t="s">
        <v>10649</v>
      </c>
    </row>
    <row r="15527" spans="1:2" x14ac:dyDescent="0.25">
      <c r="A15527" t="s">
        <v>10650</v>
      </c>
    </row>
    <row r="15529" spans="1:2" x14ac:dyDescent="0.25">
      <c r="A15529" t="s">
        <v>10651</v>
      </c>
    </row>
    <row r="15531" spans="1:2" x14ac:dyDescent="0.25">
      <c r="A15531" t="s">
        <v>10652</v>
      </c>
    </row>
    <row r="15533" spans="1:2" x14ac:dyDescent="0.25">
      <c r="A15533" t="s">
        <v>10653</v>
      </c>
    </row>
    <row r="15535" spans="1:2" x14ac:dyDescent="0.25">
      <c r="A15535" t="s">
        <v>10654</v>
      </c>
    </row>
    <row r="15536" spans="1:2" x14ac:dyDescent="0.25">
      <c r="A15536" t="s">
        <v>10655</v>
      </c>
    </row>
    <row r="15537" spans="1:1" x14ac:dyDescent="0.25">
      <c r="A15537" t="s">
        <v>10656</v>
      </c>
    </row>
    <row r="15538" spans="1:1" x14ac:dyDescent="0.25">
      <c r="A15538" t="s">
        <v>10657</v>
      </c>
    </row>
    <row r="15539" spans="1:1" x14ac:dyDescent="0.25">
      <c r="A15539" t="s">
        <v>10658</v>
      </c>
    </row>
    <row r="15540" spans="1:1" x14ac:dyDescent="0.25">
      <c r="A15540" t="s">
        <v>9750</v>
      </c>
    </row>
    <row r="15541" spans="1:1" x14ac:dyDescent="0.25">
      <c r="A15541" t="s">
        <v>10659</v>
      </c>
    </row>
    <row r="15542" spans="1:1" x14ac:dyDescent="0.25">
      <c r="A15542" t="s">
        <v>10660</v>
      </c>
    </row>
    <row r="15543" spans="1:1" x14ac:dyDescent="0.25">
      <c r="A15543" t="s">
        <v>10661</v>
      </c>
    </row>
    <row r="15544" spans="1:1" x14ac:dyDescent="0.25">
      <c r="A15544" t="s">
        <v>10662</v>
      </c>
    </row>
    <row r="15545" spans="1:1" x14ac:dyDescent="0.25">
      <c r="A15545" t="s">
        <v>10663</v>
      </c>
    </row>
    <row r="15546" spans="1:1" x14ac:dyDescent="0.25">
      <c r="A15546" t="s">
        <v>10664</v>
      </c>
    </row>
    <row r="15547" spans="1:1" x14ac:dyDescent="0.25">
      <c r="A15547" t="s">
        <v>10665</v>
      </c>
    </row>
    <row r="15548" spans="1:1" x14ac:dyDescent="0.25">
      <c r="A15548" t="s">
        <v>10666</v>
      </c>
    </row>
    <row r="15549" spans="1:1" x14ac:dyDescent="0.25">
      <c r="A15549" t="s">
        <v>10667</v>
      </c>
    </row>
    <row r="15550" spans="1:1" x14ac:dyDescent="0.25">
      <c r="A15550" t="s">
        <v>2453</v>
      </c>
    </row>
    <row r="15551" spans="1:1" x14ac:dyDescent="0.25">
      <c r="A15551" t="s">
        <v>10668</v>
      </c>
    </row>
    <row r="15552" spans="1:1" x14ac:dyDescent="0.25">
      <c r="A15552" t="s">
        <v>10669</v>
      </c>
    </row>
    <row r="15553" spans="1:1" x14ac:dyDescent="0.25">
      <c r="A15553" t="s">
        <v>10670</v>
      </c>
    </row>
    <row r="15554" spans="1:1" x14ac:dyDescent="0.25">
      <c r="A15554" t="s">
        <v>10671</v>
      </c>
    </row>
    <row r="15555" spans="1:1" x14ac:dyDescent="0.25">
      <c r="A15555" t="s">
        <v>10672</v>
      </c>
    </row>
    <row r="15556" spans="1:1" x14ac:dyDescent="0.25">
      <c r="A15556" t="s">
        <v>10673</v>
      </c>
    </row>
    <row r="15557" spans="1:1" x14ac:dyDescent="0.25">
      <c r="A15557" t="s">
        <v>10674</v>
      </c>
    </row>
    <row r="15558" spans="1:1" x14ac:dyDescent="0.25">
      <c r="A15558" t="s">
        <v>10675</v>
      </c>
    </row>
    <row r="15559" spans="1:1" x14ac:dyDescent="0.25">
      <c r="A15559" t="s">
        <v>10676</v>
      </c>
    </row>
    <row r="15560" spans="1:1" x14ac:dyDescent="0.25">
      <c r="A15560" t="s">
        <v>10677</v>
      </c>
    </row>
    <row r="15561" spans="1:1" x14ac:dyDescent="0.25">
      <c r="A15561" t="s">
        <v>10678</v>
      </c>
    </row>
    <row r="15562" spans="1:1" x14ac:dyDescent="0.25">
      <c r="A15562" t="s">
        <v>10679</v>
      </c>
    </row>
    <row r="15563" spans="1:1" x14ac:dyDescent="0.25">
      <c r="A15563" t="s">
        <v>10680</v>
      </c>
    </row>
    <row r="15565" spans="1:1" x14ac:dyDescent="0.25">
      <c r="A15565" t="s">
        <v>10681</v>
      </c>
    </row>
    <row r="15567" spans="1:1" x14ac:dyDescent="0.25">
      <c r="A15567" t="s">
        <v>10682</v>
      </c>
    </row>
    <row r="15568" spans="1:1" x14ac:dyDescent="0.25">
      <c r="A15568" t="s">
        <v>10683</v>
      </c>
    </row>
    <row r="15569" spans="1:1" x14ac:dyDescent="0.25">
      <c r="A15569" t="s">
        <v>10684</v>
      </c>
    </row>
    <row r="15570" spans="1:1" x14ac:dyDescent="0.25">
      <c r="A15570" t="s">
        <v>10685</v>
      </c>
    </row>
    <row r="15571" spans="1:1" x14ac:dyDescent="0.25">
      <c r="A15571" t="s">
        <v>10686</v>
      </c>
    </row>
    <row r="15572" spans="1:1" x14ac:dyDescent="0.25">
      <c r="A15572" t="s">
        <v>10687</v>
      </c>
    </row>
    <row r="15573" spans="1:1" x14ac:dyDescent="0.25">
      <c r="A15573" t="s">
        <v>10688</v>
      </c>
    </row>
    <row r="15574" spans="1:1" x14ac:dyDescent="0.25">
      <c r="A15574" t="s">
        <v>2453</v>
      </c>
    </row>
    <row r="15575" spans="1:1" x14ac:dyDescent="0.25">
      <c r="A15575" t="s">
        <v>10689</v>
      </c>
    </row>
    <row r="15576" spans="1:1" x14ac:dyDescent="0.25">
      <c r="A15576" t="s">
        <v>10690</v>
      </c>
    </row>
    <row r="15577" spans="1:1" x14ac:dyDescent="0.25">
      <c r="A15577" t="s">
        <v>10691</v>
      </c>
    </row>
    <row r="15578" spans="1:1" x14ac:dyDescent="0.25">
      <c r="A15578" t="s">
        <v>10692</v>
      </c>
    </row>
    <row r="15579" spans="1:1" x14ac:dyDescent="0.25">
      <c r="A15579" t="s">
        <v>10693</v>
      </c>
    </row>
    <row r="15581" spans="1:1" x14ac:dyDescent="0.25">
      <c r="A15581" t="s">
        <v>10694</v>
      </c>
    </row>
    <row r="15582" spans="1:1" x14ac:dyDescent="0.25">
      <c r="A15582" t="s">
        <v>9984</v>
      </c>
    </row>
    <row r="15583" spans="1:1" x14ac:dyDescent="0.25">
      <c r="A15583" t="s">
        <v>10695</v>
      </c>
    </row>
    <row r="15584" spans="1:1" x14ac:dyDescent="0.25">
      <c r="A15584" t="s">
        <v>10696</v>
      </c>
    </row>
    <row r="15586" spans="1:1" x14ac:dyDescent="0.25">
      <c r="A15586" t="s">
        <v>10697</v>
      </c>
    </row>
    <row r="15588" spans="1:1" x14ac:dyDescent="0.25">
      <c r="A15588" t="s">
        <v>5972</v>
      </c>
    </row>
    <row r="15590" spans="1:1" x14ac:dyDescent="0.25">
      <c r="A15590" t="s">
        <v>5973</v>
      </c>
    </row>
    <row r="15592" spans="1:1" x14ac:dyDescent="0.25">
      <c r="A15592" t="s">
        <v>5974</v>
      </c>
    </row>
    <row r="15593" spans="1:1" x14ac:dyDescent="0.25">
      <c r="A15593" t="s">
        <v>10698</v>
      </c>
    </row>
    <row r="15594" spans="1:1" x14ac:dyDescent="0.25">
      <c r="A15594" t="s">
        <v>10699</v>
      </c>
    </row>
    <row r="15596" spans="1:1" x14ac:dyDescent="0.25">
      <c r="A15596" t="s">
        <v>3287</v>
      </c>
    </row>
    <row r="15598" spans="1:1" x14ac:dyDescent="0.25">
      <c r="A15598" t="s">
        <v>3288</v>
      </c>
    </row>
    <row r="15600" spans="1:1" x14ac:dyDescent="0.25">
      <c r="A15600" t="s">
        <v>3289</v>
      </c>
    </row>
    <row r="15602" spans="1:1" x14ac:dyDescent="0.25">
      <c r="A15602" t="s">
        <v>3275</v>
      </c>
    </row>
    <row r="15604" spans="1:1" x14ac:dyDescent="0.25">
      <c r="A15604" t="s">
        <v>3290</v>
      </c>
    </row>
    <row r="15606" spans="1:1" x14ac:dyDescent="0.25">
      <c r="A15606" t="s">
        <v>1868</v>
      </c>
    </row>
    <row r="15607" spans="1:1" x14ac:dyDescent="0.25">
      <c r="A15607" t="s">
        <v>3291</v>
      </c>
    </row>
    <row r="15608" spans="1:1" x14ac:dyDescent="0.25">
      <c r="A15608" t="s">
        <v>3292</v>
      </c>
    </row>
    <row r="15609" spans="1:1" x14ac:dyDescent="0.25">
      <c r="A15609" t="s">
        <v>3293</v>
      </c>
    </row>
    <row r="15610" spans="1:1" x14ac:dyDescent="0.25">
      <c r="A15610" t="s">
        <v>3294</v>
      </c>
    </row>
    <row r="15611" spans="1:1" x14ac:dyDescent="0.25">
      <c r="A15611" t="s">
        <v>3295</v>
      </c>
    </row>
    <row r="15612" spans="1:1" x14ac:dyDescent="0.25">
      <c r="A15612" t="s">
        <v>3296</v>
      </c>
    </row>
    <row r="15615" spans="1:1" x14ac:dyDescent="0.25">
      <c r="A15615" t="s">
        <v>3297</v>
      </c>
    </row>
    <row r="15616" spans="1:1" x14ac:dyDescent="0.25">
      <c r="A15616" t="s">
        <v>3298</v>
      </c>
    </row>
    <row r="15617" spans="1:1" x14ac:dyDescent="0.25">
      <c r="A15617" t="s">
        <v>3299</v>
      </c>
    </row>
    <row r="15618" spans="1:1" x14ac:dyDescent="0.25">
      <c r="A15618" t="s">
        <v>3300</v>
      </c>
    </row>
    <row r="15619" spans="1:1" x14ac:dyDescent="0.25">
      <c r="A15619" t="s">
        <v>3301</v>
      </c>
    </row>
    <row r="15620" spans="1:1" x14ac:dyDescent="0.25">
      <c r="A15620" t="s">
        <v>3302</v>
      </c>
    </row>
    <row r="15621" spans="1:1" x14ac:dyDescent="0.25">
      <c r="A15621" t="s">
        <v>3303</v>
      </c>
    </row>
    <row r="15622" spans="1:1" x14ac:dyDescent="0.25">
      <c r="A15622" t="s">
        <v>3304</v>
      </c>
    </row>
    <row r="15623" spans="1:1" x14ac:dyDescent="0.25">
      <c r="A15623" t="s">
        <v>3305</v>
      </c>
    </row>
    <row r="15624" spans="1:1" x14ac:dyDescent="0.25">
      <c r="A15624" t="s">
        <v>3306</v>
      </c>
    </row>
    <row r="15625" spans="1:1" x14ac:dyDescent="0.25">
      <c r="A15625" t="s">
        <v>3307</v>
      </c>
    </row>
    <row r="15627" spans="1:1" x14ac:dyDescent="0.25">
      <c r="A15627" t="s">
        <v>3308</v>
      </c>
    </row>
    <row r="15629" spans="1:1" x14ac:dyDescent="0.25">
      <c r="A15629" t="s">
        <v>3309</v>
      </c>
    </row>
    <row r="15631" spans="1:1" x14ac:dyDescent="0.25">
      <c r="A15631" t="s">
        <v>3310</v>
      </c>
    </row>
    <row r="15632" spans="1:1" x14ac:dyDescent="0.25">
      <c r="A15632" t="s">
        <v>3311</v>
      </c>
    </row>
    <row r="15633" spans="1:1" x14ac:dyDescent="0.25">
      <c r="A15633" t="s">
        <v>3312</v>
      </c>
    </row>
    <row r="15634" spans="1:1" x14ac:dyDescent="0.25">
      <c r="A15634" t="s">
        <v>10700</v>
      </c>
    </row>
    <row r="15635" spans="1:1" x14ac:dyDescent="0.25">
      <c r="A15635" t="s">
        <v>2755</v>
      </c>
    </row>
    <row r="15636" spans="1:1" x14ac:dyDescent="0.25">
      <c r="A15636" t="s">
        <v>3154</v>
      </c>
    </row>
    <row r="15637" spans="1:1" x14ac:dyDescent="0.25">
      <c r="A15637" t="s">
        <v>3155</v>
      </c>
    </row>
    <row r="15638" spans="1:1" x14ac:dyDescent="0.25">
      <c r="A15638" t="s">
        <v>3156</v>
      </c>
    </row>
    <row r="15639" spans="1:1" x14ac:dyDescent="0.25">
      <c r="A15639" t="s">
        <v>3157</v>
      </c>
    </row>
    <row r="15640" spans="1:1" x14ac:dyDescent="0.25">
      <c r="A15640" t="s">
        <v>3158</v>
      </c>
    </row>
    <row r="15641" spans="1:1" x14ac:dyDescent="0.25">
      <c r="A15641" t="s">
        <v>3159</v>
      </c>
    </row>
    <row r="15642" spans="1:1" x14ac:dyDescent="0.25">
      <c r="A15642" t="s">
        <v>3160</v>
      </c>
    </row>
    <row r="15643" spans="1:1" x14ac:dyDescent="0.25">
      <c r="A15643" t="s">
        <v>3161</v>
      </c>
    </row>
    <row r="15644" spans="1:1" x14ac:dyDescent="0.25">
      <c r="A15644" t="s">
        <v>3162</v>
      </c>
    </row>
    <row r="15645" spans="1:1" x14ac:dyDescent="0.25">
      <c r="A15645" t="s">
        <v>3163</v>
      </c>
    </row>
    <row r="15646" spans="1:1" x14ac:dyDescent="0.25">
      <c r="A15646" t="s">
        <v>3164</v>
      </c>
    </row>
    <row r="15647" spans="1:1" x14ac:dyDescent="0.25">
      <c r="A15647" t="s">
        <v>3165</v>
      </c>
    </row>
    <row r="15648" spans="1:1" x14ac:dyDescent="0.25">
      <c r="A15648" t="s">
        <v>2205</v>
      </c>
    </row>
    <row r="15649" spans="1:1" x14ac:dyDescent="0.25">
      <c r="A15649" t="s">
        <v>3166</v>
      </c>
    </row>
    <row r="15650" spans="1:1" x14ac:dyDescent="0.25">
      <c r="A15650" t="s">
        <v>3167</v>
      </c>
    </row>
    <row r="15651" spans="1:1" x14ac:dyDescent="0.25">
      <c r="A15651" t="s">
        <v>3168</v>
      </c>
    </row>
    <row r="15652" spans="1:1" x14ac:dyDescent="0.25">
      <c r="A15652" t="s">
        <v>3169</v>
      </c>
    </row>
    <row r="15653" spans="1:1" x14ac:dyDescent="0.25">
      <c r="A15653" t="s">
        <v>3170</v>
      </c>
    </row>
    <row r="15654" spans="1:1" x14ac:dyDescent="0.25">
      <c r="A15654" t="s">
        <v>3171</v>
      </c>
    </row>
    <row r="15655" spans="1:1" x14ac:dyDescent="0.25">
      <c r="A15655" t="s">
        <v>3172</v>
      </c>
    </row>
    <row r="15656" spans="1:1" x14ac:dyDescent="0.25">
      <c r="A15656" t="s">
        <v>3173</v>
      </c>
    </row>
    <row r="15657" spans="1:1" x14ac:dyDescent="0.25">
      <c r="A15657" t="s">
        <v>3174</v>
      </c>
    </row>
    <row r="15658" spans="1:1" x14ac:dyDescent="0.25">
      <c r="A15658" t="s">
        <v>3175</v>
      </c>
    </row>
    <row r="15659" spans="1:1" x14ac:dyDescent="0.25">
      <c r="A15659" t="s">
        <v>3176</v>
      </c>
    </row>
    <row r="15660" spans="1:1" x14ac:dyDescent="0.25">
      <c r="A15660" t="s">
        <v>3177</v>
      </c>
    </row>
    <row r="15661" spans="1:1" x14ac:dyDescent="0.25">
      <c r="A15661" t="s">
        <v>3178</v>
      </c>
    </row>
    <row r="15662" spans="1:1" x14ac:dyDescent="0.25">
      <c r="A15662" t="s">
        <v>10701</v>
      </c>
    </row>
    <row r="15664" spans="1:1" x14ac:dyDescent="0.25">
      <c r="A15664" t="s">
        <v>3861</v>
      </c>
    </row>
    <row r="15666" spans="1:1" x14ac:dyDescent="0.25">
      <c r="A15666" t="s">
        <v>10702</v>
      </c>
    </row>
    <row r="15667" spans="1:1" x14ac:dyDescent="0.25">
      <c r="A15667" t="s">
        <v>10703</v>
      </c>
    </row>
    <row r="15668" spans="1:1" x14ac:dyDescent="0.25">
      <c r="A15668" t="s">
        <v>10704</v>
      </c>
    </row>
    <row r="15669" spans="1:1" x14ac:dyDescent="0.25">
      <c r="A15669" t="s">
        <v>10705</v>
      </c>
    </row>
    <row r="15670" spans="1:1" x14ac:dyDescent="0.25">
      <c r="A15670" t="s">
        <v>10706</v>
      </c>
    </row>
    <row r="15671" spans="1:1" x14ac:dyDescent="0.25">
      <c r="A15671" t="s">
        <v>10707</v>
      </c>
    </row>
    <row r="15672" spans="1:1" x14ac:dyDescent="0.25">
      <c r="A15672" t="s">
        <v>10708</v>
      </c>
    </row>
    <row r="15673" spans="1:1" x14ac:dyDescent="0.25">
      <c r="A15673" t="s">
        <v>10709</v>
      </c>
    </row>
    <row r="15674" spans="1:1" x14ac:dyDescent="0.25">
      <c r="A15674" t="s">
        <v>10710</v>
      </c>
    </row>
    <row r="15675" spans="1:1" x14ac:dyDescent="0.25">
      <c r="A15675" t="s">
        <v>10711</v>
      </c>
    </row>
    <row r="15676" spans="1:1" x14ac:dyDescent="0.25">
      <c r="A15676" t="s">
        <v>10712</v>
      </c>
    </row>
    <row r="15677" spans="1:1" x14ac:dyDescent="0.25">
      <c r="A15677" t="s">
        <v>10713</v>
      </c>
    </row>
    <row r="15678" spans="1:1" x14ac:dyDescent="0.25">
      <c r="A15678" t="s">
        <v>10714</v>
      </c>
    </row>
    <row r="15679" spans="1:1" x14ac:dyDescent="0.25">
      <c r="A15679" t="s">
        <v>10715</v>
      </c>
    </row>
    <row r="15680" spans="1:1" x14ac:dyDescent="0.25">
      <c r="A15680" t="s">
        <v>10716</v>
      </c>
    </row>
    <row r="15681" spans="1:1" x14ac:dyDescent="0.25">
      <c r="A15681" t="s">
        <v>10717</v>
      </c>
    </row>
    <row r="15682" spans="1:1" x14ac:dyDescent="0.25">
      <c r="A15682" t="s">
        <v>10718</v>
      </c>
    </row>
    <row r="15683" spans="1:1" x14ac:dyDescent="0.25">
      <c r="A15683" t="s">
        <v>10719</v>
      </c>
    </row>
    <row r="15684" spans="1:1" x14ac:dyDescent="0.25">
      <c r="A15684" t="s">
        <v>10720</v>
      </c>
    </row>
    <row r="15685" spans="1:1" x14ac:dyDescent="0.25">
      <c r="A15685" t="s">
        <v>10721</v>
      </c>
    </row>
    <row r="15686" spans="1:1" x14ac:dyDescent="0.25">
      <c r="A15686" t="s">
        <v>10722</v>
      </c>
    </row>
    <row r="15687" spans="1:1" x14ac:dyDescent="0.25">
      <c r="A15687" t="s">
        <v>10723</v>
      </c>
    </row>
    <row r="15688" spans="1:1" x14ac:dyDescent="0.25">
      <c r="A15688" t="s">
        <v>10724</v>
      </c>
    </row>
    <row r="15689" spans="1:1" x14ac:dyDescent="0.25">
      <c r="A15689" t="s">
        <v>10725</v>
      </c>
    </row>
    <row r="15691" spans="1:1" x14ac:dyDescent="0.25">
      <c r="A15691" t="s">
        <v>10726</v>
      </c>
    </row>
    <row r="15693" spans="1:1" x14ac:dyDescent="0.25">
      <c r="A15693" t="s">
        <v>10727</v>
      </c>
    </row>
    <row r="15694" spans="1:1" x14ac:dyDescent="0.25">
      <c r="A15694" t="s">
        <v>10728</v>
      </c>
    </row>
    <row r="15695" spans="1:1" x14ac:dyDescent="0.25">
      <c r="A15695" t="s">
        <v>10729</v>
      </c>
    </row>
    <row r="15696" spans="1:1" x14ac:dyDescent="0.25">
      <c r="A15696" t="s">
        <v>10730</v>
      </c>
    </row>
    <row r="15697" spans="1:1" x14ac:dyDescent="0.25">
      <c r="A15697" t="s">
        <v>10731</v>
      </c>
    </row>
    <row r="15698" spans="1:1" x14ac:dyDescent="0.25">
      <c r="A15698" t="s">
        <v>10732</v>
      </c>
    </row>
    <row r="15699" spans="1:1" x14ac:dyDescent="0.25">
      <c r="A15699" t="s">
        <v>10733</v>
      </c>
    </row>
    <row r="15700" spans="1:1" x14ac:dyDescent="0.25">
      <c r="A15700" t="s">
        <v>1932</v>
      </c>
    </row>
    <row r="15701" spans="1:1" x14ac:dyDescent="0.25">
      <c r="A15701" t="s">
        <v>10734</v>
      </c>
    </row>
    <row r="15702" spans="1:1" x14ac:dyDescent="0.25">
      <c r="A15702" t="s">
        <v>10735</v>
      </c>
    </row>
    <row r="15703" spans="1:1" x14ac:dyDescent="0.25">
      <c r="A15703" t="s">
        <v>10736</v>
      </c>
    </row>
    <row r="15704" spans="1:1" x14ac:dyDescent="0.25">
      <c r="A15704" t="s">
        <v>10737</v>
      </c>
    </row>
    <row r="15705" spans="1:1" x14ac:dyDescent="0.25">
      <c r="A15705" t="s">
        <v>10738</v>
      </c>
    </row>
    <row r="15706" spans="1:1" x14ac:dyDescent="0.25">
      <c r="A15706" t="s">
        <v>1941</v>
      </c>
    </row>
    <row r="15707" spans="1:1" x14ac:dyDescent="0.25">
      <c r="A15707" t="s">
        <v>10739</v>
      </c>
    </row>
    <row r="15708" spans="1:1" x14ac:dyDescent="0.25">
      <c r="A15708" t="s">
        <v>10740</v>
      </c>
    </row>
    <row r="15709" spans="1:1" x14ac:dyDescent="0.25">
      <c r="A15709" t="s">
        <v>10741</v>
      </c>
    </row>
    <row r="15710" spans="1:1" x14ac:dyDescent="0.25">
      <c r="A15710" t="s">
        <v>10742</v>
      </c>
    </row>
    <row r="15711" spans="1:1" x14ac:dyDescent="0.25">
      <c r="A15711" t="s">
        <v>10743</v>
      </c>
    </row>
    <row r="15713" spans="1:1" x14ac:dyDescent="0.25">
      <c r="A15713" t="s">
        <v>10744</v>
      </c>
    </row>
    <row r="15715" spans="1:1" x14ac:dyDescent="0.25">
      <c r="A15715" t="s">
        <v>2609</v>
      </c>
    </row>
    <row r="15717" spans="1:1" x14ac:dyDescent="0.25">
      <c r="A15717" t="s">
        <v>10745</v>
      </c>
    </row>
    <row r="15718" spans="1:1" x14ac:dyDescent="0.25">
      <c r="A15718" t="s">
        <v>10746</v>
      </c>
    </row>
    <row r="15719" spans="1:1" x14ac:dyDescent="0.25">
      <c r="A15719" t="s">
        <v>10747</v>
      </c>
    </row>
    <row r="15720" spans="1:1" x14ac:dyDescent="0.25">
      <c r="A15720" t="s">
        <v>10748</v>
      </c>
    </row>
    <row r="15721" spans="1:1" x14ac:dyDescent="0.25">
      <c r="A15721" t="s">
        <v>10749</v>
      </c>
    </row>
    <row r="15722" spans="1:1" x14ac:dyDescent="0.25">
      <c r="A15722" t="s">
        <v>10750</v>
      </c>
    </row>
    <row r="15723" spans="1:1" x14ac:dyDescent="0.25">
      <c r="A15723" t="s">
        <v>10751</v>
      </c>
    </row>
    <row r="15724" spans="1:1" x14ac:dyDescent="0.25">
      <c r="A15724" t="s">
        <v>10752</v>
      </c>
    </row>
    <row r="15725" spans="1:1" x14ac:dyDescent="0.25">
      <c r="A15725" t="s">
        <v>10753</v>
      </c>
    </row>
    <row r="15726" spans="1:1" x14ac:dyDescent="0.25">
      <c r="A15726" t="s">
        <v>10754</v>
      </c>
    </row>
    <row r="15727" spans="1:1" x14ac:dyDescent="0.25">
      <c r="A15727" t="s">
        <v>10755</v>
      </c>
    </row>
    <row r="15728" spans="1:1" x14ac:dyDescent="0.25">
      <c r="A15728" t="s">
        <v>10756</v>
      </c>
    </row>
    <row r="15729" spans="1:1" x14ac:dyDescent="0.25">
      <c r="A15729" t="s">
        <v>10757</v>
      </c>
    </row>
    <row r="15730" spans="1:1" x14ac:dyDescent="0.25">
      <c r="A15730" t="s">
        <v>10758</v>
      </c>
    </row>
    <row r="15731" spans="1:1" x14ac:dyDescent="0.25">
      <c r="A15731" t="s">
        <v>10759</v>
      </c>
    </row>
    <row r="15732" spans="1:1" x14ac:dyDescent="0.25">
      <c r="A15732" t="s">
        <v>10760</v>
      </c>
    </row>
    <row r="15733" spans="1:1" x14ac:dyDescent="0.25">
      <c r="A15733" t="s">
        <v>10761</v>
      </c>
    </row>
    <row r="15734" spans="1:1" x14ac:dyDescent="0.25">
      <c r="A15734" t="s">
        <v>10762</v>
      </c>
    </row>
    <row r="15735" spans="1:1" x14ac:dyDescent="0.25">
      <c r="A15735" t="s">
        <v>10763</v>
      </c>
    </row>
    <row r="15736" spans="1:1" x14ac:dyDescent="0.25">
      <c r="A15736" t="s">
        <v>10764</v>
      </c>
    </row>
    <row r="15738" spans="1:1" x14ac:dyDescent="0.25">
      <c r="A15738" t="s">
        <v>10765</v>
      </c>
    </row>
    <row r="15740" spans="1:1" x14ac:dyDescent="0.25">
      <c r="A15740" t="s">
        <v>10766</v>
      </c>
    </row>
    <row r="15741" spans="1:1" x14ac:dyDescent="0.25">
      <c r="A15741" t="s">
        <v>10767</v>
      </c>
    </row>
    <row r="15742" spans="1:1" x14ac:dyDescent="0.25">
      <c r="A15742" t="s">
        <v>10768</v>
      </c>
    </row>
    <row r="15743" spans="1:1" x14ac:dyDescent="0.25">
      <c r="A15743" t="s">
        <v>2736</v>
      </c>
    </row>
    <row r="15744" spans="1:1" x14ac:dyDescent="0.25">
      <c r="A15744" t="s">
        <v>2626</v>
      </c>
    </row>
    <row r="15746" spans="1:1" x14ac:dyDescent="0.25">
      <c r="A15746" t="s">
        <v>2627</v>
      </c>
    </row>
    <row r="15747" spans="1:1" x14ac:dyDescent="0.25">
      <c r="A15747" t="s">
        <v>2628</v>
      </c>
    </row>
    <row r="15749" spans="1:1" x14ac:dyDescent="0.25">
      <c r="A15749" t="s">
        <v>2629</v>
      </c>
    </row>
    <row r="15750" spans="1:1" x14ac:dyDescent="0.25">
      <c r="A15750" t="s">
        <v>2630</v>
      </c>
    </row>
    <row r="15751" spans="1:1" x14ac:dyDescent="0.25">
      <c r="A15751" t="s">
        <v>10769</v>
      </c>
    </row>
    <row r="15752" spans="1:1" x14ac:dyDescent="0.25">
      <c r="A15752" t="s">
        <v>10770</v>
      </c>
    </row>
    <row r="15753" spans="1:1" x14ac:dyDescent="0.25">
      <c r="A15753" t="s">
        <v>10771</v>
      </c>
    </row>
    <row r="15754" spans="1:1" x14ac:dyDescent="0.25">
      <c r="A15754" t="s">
        <v>10772</v>
      </c>
    </row>
    <row r="15755" spans="1:1" x14ac:dyDescent="0.25">
      <c r="A15755" t="s">
        <v>10773</v>
      </c>
    </row>
    <row r="15756" spans="1:1" x14ac:dyDescent="0.25">
      <c r="A15756" t="s">
        <v>10774</v>
      </c>
    </row>
    <row r="15757" spans="1:1" x14ac:dyDescent="0.25">
      <c r="A15757" t="s">
        <v>10775</v>
      </c>
    </row>
    <row r="15759" spans="1:1" x14ac:dyDescent="0.25">
      <c r="A15759" t="s">
        <v>10776</v>
      </c>
    </row>
    <row r="15760" spans="1:1" x14ac:dyDescent="0.25">
      <c r="A15760" t="s">
        <v>10777</v>
      </c>
    </row>
    <row r="15762" spans="1:3" x14ac:dyDescent="0.25">
      <c r="A15762" t="s">
        <v>10778</v>
      </c>
    </row>
    <row r="15763" spans="1:3" x14ac:dyDescent="0.25">
      <c r="A15763" t="s">
        <v>10779</v>
      </c>
    </row>
    <row r="15764" spans="1:3" x14ac:dyDescent="0.25">
      <c r="A15764" t="s">
        <v>10780</v>
      </c>
    </row>
    <row r="15765" spans="1:3" x14ac:dyDescent="0.25">
      <c r="A15765" t="s">
        <v>10781</v>
      </c>
    </row>
    <row r="15766" spans="1:3" x14ac:dyDescent="0.25">
      <c r="A15766" t="s">
        <v>10782</v>
      </c>
    </row>
    <row r="15767" spans="1:3" x14ac:dyDescent="0.25">
      <c r="A15767" t="s">
        <v>10783</v>
      </c>
    </row>
    <row r="15768" spans="1:3" x14ac:dyDescent="0.25">
      <c r="A15768" t="s">
        <v>10784</v>
      </c>
    </row>
    <row r="15769" spans="1:3" x14ac:dyDescent="0.25">
      <c r="A15769" t="s">
        <v>10785</v>
      </c>
      <c r="B15769" t="s">
        <v>10786</v>
      </c>
      <c r="C15769" t="s">
        <v>10787</v>
      </c>
    </row>
    <row r="15770" spans="1:3" x14ac:dyDescent="0.25">
      <c r="A15770" t="s">
        <v>10788</v>
      </c>
    </row>
    <row r="15771" spans="1:3" x14ac:dyDescent="0.25">
      <c r="A15771" t="s">
        <v>10789</v>
      </c>
    </row>
    <row r="15773" spans="1:3" x14ac:dyDescent="0.25">
      <c r="A15773" t="s">
        <v>5771</v>
      </c>
    </row>
    <row r="15775" spans="1:3" x14ac:dyDescent="0.25">
      <c r="A15775" t="s">
        <v>10790</v>
      </c>
    </row>
    <row r="15776" spans="1:3" x14ac:dyDescent="0.25">
      <c r="A15776" t="s">
        <v>10791</v>
      </c>
    </row>
    <row r="15778" spans="1:1" x14ac:dyDescent="0.25">
      <c r="A15778" t="s">
        <v>2620</v>
      </c>
    </row>
    <row r="15779" spans="1:1" x14ac:dyDescent="0.25">
      <c r="A15779" t="s">
        <v>10792</v>
      </c>
    </row>
    <row r="15780" spans="1:1" x14ac:dyDescent="0.25">
      <c r="A15780" t="s">
        <v>10793</v>
      </c>
    </row>
    <row r="15781" spans="1:1" x14ac:dyDescent="0.25">
      <c r="A15781" t="s">
        <v>10794</v>
      </c>
    </row>
    <row r="15782" spans="1:1" x14ac:dyDescent="0.25">
      <c r="A15782" t="s">
        <v>10795</v>
      </c>
    </row>
    <row r="15783" spans="1:1" x14ac:dyDescent="0.25">
      <c r="A15783" t="s">
        <v>10796</v>
      </c>
    </row>
    <row r="15784" spans="1:1" x14ac:dyDescent="0.25">
      <c r="A15784" t="s">
        <v>10797</v>
      </c>
    </row>
    <row r="15785" spans="1:1" x14ac:dyDescent="0.25">
      <c r="A15785" t="s">
        <v>10798</v>
      </c>
    </row>
    <row r="15786" spans="1:1" x14ac:dyDescent="0.25">
      <c r="A15786" t="s">
        <v>10799</v>
      </c>
    </row>
    <row r="15787" spans="1:1" x14ac:dyDescent="0.25">
      <c r="A15787" t="s">
        <v>10800</v>
      </c>
    </row>
    <row r="15788" spans="1:1" x14ac:dyDescent="0.25">
      <c r="A15788" t="s">
        <v>10801</v>
      </c>
    </row>
    <row r="15790" spans="1:1" x14ac:dyDescent="0.25">
      <c r="A15790" t="s">
        <v>10802</v>
      </c>
    </row>
    <row r="15791" spans="1:1" x14ac:dyDescent="0.25">
      <c r="A15791" t="s">
        <v>10803</v>
      </c>
    </row>
    <row r="15793" spans="1:1" x14ac:dyDescent="0.25">
      <c r="A15793" t="s">
        <v>10804</v>
      </c>
    </row>
    <row r="15794" spans="1:1" x14ac:dyDescent="0.25">
      <c r="A15794" t="s">
        <v>10805</v>
      </c>
    </row>
    <row r="15796" spans="1:1" x14ac:dyDescent="0.25">
      <c r="A15796" t="s">
        <v>10806</v>
      </c>
    </row>
    <row r="15798" spans="1:1" x14ac:dyDescent="0.25">
      <c r="A15798" t="s">
        <v>10807</v>
      </c>
    </row>
    <row r="15799" spans="1:1" x14ac:dyDescent="0.25">
      <c r="A15799" t="s">
        <v>10808</v>
      </c>
    </row>
    <row r="15800" spans="1:1" x14ac:dyDescent="0.25">
      <c r="A15800" t="s">
        <v>10809</v>
      </c>
    </row>
    <row r="15801" spans="1:1" x14ac:dyDescent="0.25">
      <c r="A15801" t="s">
        <v>10810</v>
      </c>
    </row>
    <row r="15803" spans="1:1" x14ac:dyDescent="0.25">
      <c r="A15803" t="s">
        <v>10811</v>
      </c>
    </row>
    <row r="15804" spans="1:1" x14ac:dyDescent="0.25">
      <c r="A15804" t="s">
        <v>7028</v>
      </c>
    </row>
    <row r="15805" spans="1:1" x14ac:dyDescent="0.25">
      <c r="A15805" t="s">
        <v>10812</v>
      </c>
    </row>
    <row r="15806" spans="1:1" x14ac:dyDescent="0.25">
      <c r="A15806" t="s">
        <v>10813</v>
      </c>
    </row>
    <row r="15807" spans="1:1" x14ac:dyDescent="0.25">
      <c r="A15807" t="s">
        <v>7029</v>
      </c>
    </row>
    <row r="15808" spans="1:1" x14ac:dyDescent="0.25">
      <c r="A15808" t="s">
        <v>7030</v>
      </c>
    </row>
    <row r="15809" spans="1:1" x14ac:dyDescent="0.25">
      <c r="A15809" t="s">
        <v>10814</v>
      </c>
    </row>
    <row r="15810" spans="1:1" x14ac:dyDescent="0.25">
      <c r="A15810" t="s">
        <v>10815</v>
      </c>
    </row>
    <row r="15811" spans="1:1" x14ac:dyDescent="0.25">
      <c r="A15811" t="s">
        <v>10816</v>
      </c>
    </row>
    <row r="15812" spans="1:1" x14ac:dyDescent="0.25">
      <c r="A15812" t="s">
        <v>10817</v>
      </c>
    </row>
    <row r="15813" spans="1:1" x14ac:dyDescent="0.25">
      <c r="A15813" t="s">
        <v>7034</v>
      </c>
    </row>
    <row r="15814" spans="1:1" x14ac:dyDescent="0.25">
      <c r="A15814" t="s">
        <v>10818</v>
      </c>
    </row>
    <row r="15815" spans="1:1" x14ac:dyDescent="0.25">
      <c r="A15815" t="s">
        <v>10819</v>
      </c>
    </row>
    <row r="15816" spans="1:1" x14ac:dyDescent="0.25">
      <c r="A15816" t="s">
        <v>10820</v>
      </c>
    </row>
    <row r="15817" spans="1:1" x14ac:dyDescent="0.25">
      <c r="A15817" t="s">
        <v>10821</v>
      </c>
    </row>
    <row r="15818" spans="1:1" x14ac:dyDescent="0.25">
      <c r="A15818" t="s">
        <v>10822</v>
      </c>
    </row>
    <row r="15819" spans="1:1" x14ac:dyDescent="0.25">
      <c r="A15819" t="s">
        <v>10823</v>
      </c>
    </row>
    <row r="15820" spans="1:1" x14ac:dyDescent="0.25">
      <c r="A15820" t="s">
        <v>10824</v>
      </c>
    </row>
    <row r="15821" spans="1:1" x14ac:dyDescent="0.25">
      <c r="A15821" t="s">
        <v>7041</v>
      </c>
    </row>
    <row r="15822" spans="1:1" x14ac:dyDescent="0.25">
      <c r="A15822" t="s">
        <v>10825</v>
      </c>
    </row>
    <row r="15823" spans="1:1" x14ac:dyDescent="0.25">
      <c r="A15823" t="s">
        <v>7043</v>
      </c>
    </row>
    <row r="15824" spans="1:1" x14ac:dyDescent="0.25">
      <c r="A15824" t="s">
        <v>7044</v>
      </c>
    </row>
    <row r="15825" spans="1:2" x14ac:dyDescent="0.25">
      <c r="A15825" t="s">
        <v>7045</v>
      </c>
    </row>
    <row r="15826" spans="1:2" x14ac:dyDescent="0.25">
      <c r="A15826" t="s">
        <v>7046</v>
      </c>
    </row>
    <row r="15827" spans="1:2" x14ac:dyDescent="0.25">
      <c r="A15827" t="s">
        <v>7047</v>
      </c>
    </row>
    <row r="15828" spans="1:2" x14ac:dyDescent="0.25">
      <c r="A15828" t="s">
        <v>7048</v>
      </c>
    </row>
    <row r="15829" spans="1:2" x14ac:dyDescent="0.25">
      <c r="A15829" t="s">
        <v>7049</v>
      </c>
    </row>
    <row r="15830" spans="1:2" x14ac:dyDescent="0.25">
      <c r="A15830" t="s">
        <v>7050</v>
      </c>
    </row>
    <row r="15831" spans="1:2" x14ac:dyDescent="0.25">
      <c r="A15831" t="s">
        <v>7051</v>
      </c>
    </row>
    <row r="15833" spans="1:2" x14ac:dyDescent="0.25">
      <c r="A15833" t="s">
        <v>7052</v>
      </c>
      <c r="B15833" t="s">
        <v>7053</v>
      </c>
    </row>
    <row r="15835" spans="1:2" x14ac:dyDescent="0.25">
      <c r="A15835" t="s">
        <v>7054</v>
      </c>
    </row>
    <row r="15836" spans="1:2" x14ac:dyDescent="0.25">
      <c r="A15836" t="s">
        <v>10826</v>
      </c>
    </row>
    <row r="15837" spans="1:2" x14ac:dyDescent="0.25">
      <c r="A15837" t="s">
        <v>10827</v>
      </c>
    </row>
    <row r="15839" spans="1:2" x14ac:dyDescent="0.25">
      <c r="A15839" t="s">
        <v>7714</v>
      </c>
    </row>
    <row r="15841" spans="1:1" x14ac:dyDescent="0.25">
      <c r="A15841" t="s">
        <v>7715</v>
      </c>
    </row>
    <row r="15843" spans="1:1" x14ac:dyDescent="0.25">
      <c r="A15843" t="s">
        <v>10828</v>
      </c>
    </row>
    <row r="15845" spans="1:1" x14ac:dyDescent="0.25">
      <c r="A15845" t="s">
        <v>10829</v>
      </c>
    </row>
    <row r="15847" spans="1:1" x14ac:dyDescent="0.25">
      <c r="A15847" t="s">
        <v>1868</v>
      </c>
    </row>
    <row r="15848" spans="1:1" x14ac:dyDescent="0.25">
      <c r="A15848" t="s">
        <v>10830</v>
      </c>
    </row>
    <row r="15849" spans="1:1" x14ac:dyDescent="0.25">
      <c r="A15849" t="s">
        <v>10831</v>
      </c>
    </row>
    <row r="15850" spans="1:1" x14ac:dyDescent="0.25">
      <c r="A15850" t="s">
        <v>10832</v>
      </c>
    </row>
    <row r="15851" spans="1:1" x14ac:dyDescent="0.25">
      <c r="A15851" t="s">
        <v>10833</v>
      </c>
    </row>
    <row r="15852" spans="1:1" x14ac:dyDescent="0.25">
      <c r="A15852" t="s">
        <v>1957</v>
      </c>
    </row>
    <row r="15853" spans="1:1" x14ac:dyDescent="0.25">
      <c r="A15853" t="s">
        <v>10834</v>
      </c>
    </row>
    <row r="15854" spans="1:1" x14ac:dyDescent="0.25">
      <c r="A15854" t="s">
        <v>10835</v>
      </c>
    </row>
    <row r="15855" spans="1:1" x14ac:dyDescent="0.25">
      <c r="A15855" t="s">
        <v>10836</v>
      </c>
    </row>
    <row r="15856" spans="1:1" x14ac:dyDescent="0.25">
      <c r="A15856" t="s">
        <v>10837</v>
      </c>
    </row>
    <row r="15857" spans="1:1" x14ac:dyDescent="0.25">
      <c r="A15857" t="s">
        <v>10838</v>
      </c>
    </row>
    <row r="15858" spans="1:1" x14ac:dyDescent="0.25">
      <c r="A15858" t="s">
        <v>10839</v>
      </c>
    </row>
    <row r="15859" spans="1:1" x14ac:dyDescent="0.25">
      <c r="A15859" t="s">
        <v>10840</v>
      </c>
    </row>
    <row r="15860" spans="1:1" x14ac:dyDescent="0.25">
      <c r="A15860" t="s">
        <v>10841</v>
      </c>
    </row>
    <row r="15861" spans="1:1" x14ac:dyDescent="0.25">
      <c r="A15861" t="s">
        <v>10842</v>
      </c>
    </row>
    <row r="15862" spans="1:1" x14ac:dyDescent="0.25">
      <c r="A15862" t="s">
        <v>10843</v>
      </c>
    </row>
    <row r="15863" spans="1:1" x14ac:dyDescent="0.25">
      <c r="A15863" t="s">
        <v>10844</v>
      </c>
    </row>
    <row r="15865" spans="1:1" x14ac:dyDescent="0.25">
      <c r="A15865" t="s">
        <v>10845</v>
      </c>
    </row>
    <row r="15867" spans="1:1" x14ac:dyDescent="0.25">
      <c r="A15867" t="s">
        <v>4380</v>
      </c>
    </row>
    <row r="15868" spans="1:1" x14ac:dyDescent="0.25">
      <c r="A15868" t="s">
        <v>10846</v>
      </c>
    </row>
    <row r="15869" spans="1:1" x14ac:dyDescent="0.25">
      <c r="A15869" t="s">
        <v>10847</v>
      </c>
    </row>
    <row r="15870" spans="1:1" x14ac:dyDescent="0.25">
      <c r="A15870" t="s">
        <v>10848</v>
      </c>
    </row>
    <row r="15871" spans="1:1" x14ac:dyDescent="0.25">
      <c r="A15871" t="s">
        <v>10849</v>
      </c>
    </row>
    <row r="15872" spans="1:1" x14ac:dyDescent="0.25">
      <c r="A15872" t="s">
        <v>10850</v>
      </c>
    </row>
    <row r="15873" spans="1:1" x14ac:dyDescent="0.25">
      <c r="A15873" t="s">
        <v>10851</v>
      </c>
    </row>
    <row r="15874" spans="1:1" x14ac:dyDescent="0.25">
      <c r="A15874" t="s">
        <v>10852</v>
      </c>
    </row>
    <row r="15875" spans="1:1" x14ac:dyDescent="0.25">
      <c r="A15875" t="s">
        <v>10853</v>
      </c>
    </row>
    <row r="15876" spans="1:1" x14ac:dyDescent="0.25">
      <c r="A15876" t="s">
        <v>10854</v>
      </c>
    </row>
    <row r="15877" spans="1:1" x14ac:dyDescent="0.25">
      <c r="A15877" t="s">
        <v>10855</v>
      </c>
    </row>
    <row r="15878" spans="1:1" x14ac:dyDescent="0.25">
      <c r="A15878" t="s">
        <v>10856</v>
      </c>
    </row>
    <row r="15879" spans="1:1" x14ac:dyDescent="0.25">
      <c r="A15879" t="s">
        <v>10857</v>
      </c>
    </row>
    <row r="15880" spans="1:1" x14ac:dyDescent="0.25">
      <c r="A15880" t="s">
        <v>10858</v>
      </c>
    </row>
    <row r="15881" spans="1:1" x14ac:dyDescent="0.25">
      <c r="A15881" t="s">
        <v>10859</v>
      </c>
    </row>
    <row r="15882" spans="1:1" x14ac:dyDescent="0.25">
      <c r="A15882" t="s">
        <v>10860</v>
      </c>
    </row>
    <row r="15883" spans="1:1" x14ac:dyDescent="0.25">
      <c r="A15883" t="s">
        <v>10861</v>
      </c>
    </row>
    <row r="15884" spans="1:1" x14ac:dyDescent="0.25">
      <c r="A15884" t="s">
        <v>10862</v>
      </c>
    </row>
    <row r="15885" spans="1:1" x14ac:dyDescent="0.25">
      <c r="A15885" t="s">
        <v>10863</v>
      </c>
    </row>
    <row r="15886" spans="1:1" x14ac:dyDescent="0.25">
      <c r="A15886" t="s">
        <v>10864</v>
      </c>
    </row>
    <row r="15887" spans="1:1" x14ac:dyDescent="0.25">
      <c r="A15887" t="s">
        <v>10865</v>
      </c>
    </row>
    <row r="15888" spans="1:1" x14ac:dyDescent="0.25">
      <c r="A15888" t="s">
        <v>10866</v>
      </c>
    </row>
    <row r="15889" spans="1:1" x14ac:dyDescent="0.25">
      <c r="A15889" t="s">
        <v>10867</v>
      </c>
    </row>
    <row r="15890" spans="1:1" x14ac:dyDescent="0.25">
      <c r="A15890" t="s">
        <v>10868</v>
      </c>
    </row>
    <row r="15891" spans="1:1" x14ac:dyDescent="0.25">
      <c r="A15891" t="s">
        <v>10869</v>
      </c>
    </row>
    <row r="15892" spans="1:1" x14ac:dyDescent="0.25">
      <c r="A15892" t="s">
        <v>10870</v>
      </c>
    </row>
    <row r="15893" spans="1:1" x14ac:dyDescent="0.25">
      <c r="A15893" t="s">
        <v>10871</v>
      </c>
    </row>
    <row r="15894" spans="1:1" x14ac:dyDescent="0.25">
      <c r="A15894" t="s">
        <v>10872</v>
      </c>
    </row>
    <row r="15895" spans="1:1" x14ac:dyDescent="0.25">
      <c r="A15895" t="s">
        <v>10873</v>
      </c>
    </row>
    <row r="15896" spans="1:1" x14ac:dyDescent="0.25">
      <c r="A15896" t="s">
        <v>10874</v>
      </c>
    </row>
    <row r="15898" spans="1:1" x14ac:dyDescent="0.25">
      <c r="A15898" t="s">
        <v>10875</v>
      </c>
    </row>
    <row r="15900" spans="1:1" x14ac:dyDescent="0.25">
      <c r="A15900" t="s">
        <v>10876</v>
      </c>
    </row>
    <row r="15901" spans="1:1" x14ac:dyDescent="0.25">
      <c r="A15901" t="s">
        <v>10877</v>
      </c>
    </row>
    <row r="15902" spans="1:1" x14ac:dyDescent="0.25">
      <c r="A15902" t="s">
        <v>10878</v>
      </c>
    </row>
    <row r="15904" spans="1:1" x14ac:dyDescent="0.25">
      <c r="A15904" t="s">
        <v>3861</v>
      </c>
    </row>
    <row r="15906" spans="1:1" x14ac:dyDescent="0.25">
      <c r="A15906" t="s">
        <v>10879</v>
      </c>
    </row>
    <row r="15908" spans="1:1" x14ac:dyDescent="0.25">
      <c r="A15908" t="s">
        <v>3684</v>
      </c>
    </row>
    <row r="15910" spans="1:1" x14ac:dyDescent="0.25">
      <c r="A15910" t="s">
        <v>10880</v>
      </c>
    </row>
    <row r="15911" spans="1:1" x14ac:dyDescent="0.25">
      <c r="A15911" t="s">
        <v>10881</v>
      </c>
    </row>
    <row r="15912" spans="1:1" x14ac:dyDescent="0.25">
      <c r="A15912" t="s">
        <v>10882</v>
      </c>
    </row>
    <row r="15913" spans="1:1" x14ac:dyDescent="0.25">
      <c r="A15913" t="s">
        <v>10883</v>
      </c>
    </row>
    <row r="15914" spans="1:1" x14ac:dyDescent="0.25">
      <c r="A15914" t="s">
        <v>10884</v>
      </c>
    </row>
    <row r="15915" spans="1:1" x14ac:dyDescent="0.25">
      <c r="A15915" t="s">
        <v>10885</v>
      </c>
    </row>
    <row r="15916" spans="1:1" x14ac:dyDescent="0.25">
      <c r="A15916" t="s">
        <v>10886</v>
      </c>
    </row>
    <row r="15917" spans="1:1" x14ac:dyDescent="0.25">
      <c r="A15917" t="s">
        <v>10887</v>
      </c>
    </row>
    <row r="15918" spans="1:1" x14ac:dyDescent="0.25">
      <c r="A15918" t="s">
        <v>10888</v>
      </c>
    </row>
    <row r="15919" spans="1:1" x14ac:dyDescent="0.25">
      <c r="A15919" t="s">
        <v>10889</v>
      </c>
    </row>
    <row r="15920" spans="1:1" x14ac:dyDescent="0.25">
      <c r="A15920" t="s">
        <v>10890</v>
      </c>
    </row>
    <row r="15921" spans="1:1" x14ac:dyDescent="0.25">
      <c r="A15921" t="s">
        <v>10891</v>
      </c>
    </row>
    <row r="15922" spans="1:1" x14ac:dyDescent="0.25">
      <c r="A15922" t="s">
        <v>10892</v>
      </c>
    </row>
    <row r="15923" spans="1:1" x14ac:dyDescent="0.25">
      <c r="A15923" t="s">
        <v>10893</v>
      </c>
    </row>
    <row r="15924" spans="1:1" x14ac:dyDescent="0.25">
      <c r="A15924" t="s">
        <v>10894</v>
      </c>
    </row>
    <row r="15925" spans="1:1" x14ac:dyDescent="0.25">
      <c r="A15925" t="s">
        <v>10895</v>
      </c>
    </row>
    <row r="15926" spans="1:1" x14ac:dyDescent="0.25">
      <c r="A15926" t="s">
        <v>10896</v>
      </c>
    </row>
    <row r="15927" spans="1:1" x14ac:dyDescent="0.25">
      <c r="A15927" t="s">
        <v>10897</v>
      </c>
    </row>
    <row r="15928" spans="1:1" x14ac:dyDescent="0.25">
      <c r="A15928" t="s">
        <v>10898</v>
      </c>
    </row>
    <row r="15929" spans="1:1" x14ac:dyDescent="0.25">
      <c r="A15929" t="s">
        <v>9481</v>
      </c>
    </row>
    <row r="15930" spans="1:1" x14ac:dyDescent="0.25">
      <c r="A15930" t="s">
        <v>10899</v>
      </c>
    </row>
    <row r="15931" spans="1:1" x14ac:dyDescent="0.25">
      <c r="A15931" t="s">
        <v>10900</v>
      </c>
    </row>
    <row r="15932" spans="1:1" x14ac:dyDescent="0.25">
      <c r="A15932" t="s">
        <v>10901</v>
      </c>
    </row>
    <row r="15933" spans="1:1" x14ac:dyDescent="0.25">
      <c r="A15933" t="s">
        <v>10902</v>
      </c>
    </row>
    <row r="15934" spans="1:1" x14ac:dyDescent="0.25">
      <c r="A15934" t="s">
        <v>10903</v>
      </c>
    </row>
    <row r="15935" spans="1:1" x14ac:dyDescent="0.25">
      <c r="A15935" t="s">
        <v>10904</v>
      </c>
    </row>
    <row r="15936" spans="1:1" x14ac:dyDescent="0.25">
      <c r="A15936" t="s">
        <v>10905</v>
      </c>
    </row>
    <row r="15937" spans="1:1" x14ac:dyDescent="0.25">
      <c r="A15937" t="s">
        <v>10906</v>
      </c>
    </row>
    <row r="15938" spans="1:1" x14ac:dyDescent="0.25">
      <c r="A15938" t="s">
        <v>10907</v>
      </c>
    </row>
    <row r="15939" spans="1:1" x14ac:dyDescent="0.25">
      <c r="A15939" t="s">
        <v>10908</v>
      </c>
    </row>
    <row r="15940" spans="1:1" x14ac:dyDescent="0.25">
      <c r="A15940" t="s">
        <v>10909</v>
      </c>
    </row>
    <row r="15941" spans="1:1" x14ac:dyDescent="0.25">
      <c r="A15941" t="s">
        <v>3623</v>
      </c>
    </row>
    <row r="15942" spans="1:1" x14ac:dyDescent="0.25">
      <c r="A15942" t="s">
        <v>10910</v>
      </c>
    </row>
    <row r="15943" spans="1:1" x14ac:dyDescent="0.25">
      <c r="A15943" t="s">
        <v>10911</v>
      </c>
    </row>
    <row r="15944" spans="1:1" x14ac:dyDescent="0.25">
      <c r="A15944" t="s">
        <v>10912</v>
      </c>
    </row>
    <row r="15945" spans="1:1" x14ac:dyDescent="0.25">
      <c r="A15945" t="s">
        <v>10913</v>
      </c>
    </row>
    <row r="15946" spans="1:1" x14ac:dyDescent="0.25">
      <c r="A15946" t="s">
        <v>10914</v>
      </c>
    </row>
    <row r="15947" spans="1:1" x14ac:dyDescent="0.25">
      <c r="A15947" t="s">
        <v>10915</v>
      </c>
    </row>
    <row r="15948" spans="1:1" x14ac:dyDescent="0.25">
      <c r="A15948" t="s">
        <v>10916</v>
      </c>
    </row>
    <row r="15949" spans="1:1" x14ac:dyDescent="0.25">
      <c r="A15949" t="s">
        <v>10917</v>
      </c>
    </row>
    <row r="15950" spans="1:1" x14ac:dyDescent="0.25">
      <c r="A15950" t="s">
        <v>10918</v>
      </c>
    </row>
    <row r="15951" spans="1:1" x14ac:dyDescent="0.25">
      <c r="A15951" t="s">
        <v>10919</v>
      </c>
    </row>
    <row r="15952" spans="1:1" x14ac:dyDescent="0.25">
      <c r="A15952" t="s">
        <v>10920</v>
      </c>
    </row>
    <row r="15953" spans="1:1" x14ac:dyDescent="0.25">
      <c r="A15953" t="s">
        <v>10921</v>
      </c>
    </row>
    <row r="15954" spans="1:1" x14ac:dyDescent="0.25">
      <c r="A15954" t="s">
        <v>10922</v>
      </c>
    </row>
    <row r="15955" spans="1:1" x14ac:dyDescent="0.25">
      <c r="A15955" t="s">
        <v>10923</v>
      </c>
    </row>
    <row r="15956" spans="1:1" x14ac:dyDescent="0.25">
      <c r="A15956" t="s">
        <v>10924</v>
      </c>
    </row>
    <row r="15957" spans="1:1" x14ac:dyDescent="0.25">
      <c r="A15957" t="s">
        <v>10925</v>
      </c>
    </row>
    <row r="15958" spans="1:1" x14ac:dyDescent="0.25">
      <c r="A15958" t="s">
        <v>10926</v>
      </c>
    </row>
    <row r="15960" spans="1:1" x14ac:dyDescent="0.25">
      <c r="A15960" t="s">
        <v>10927</v>
      </c>
    </row>
    <row r="15961" spans="1:1" x14ac:dyDescent="0.25">
      <c r="A15961" t="s">
        <v>4817</v>
      </c>
    </row>
    <row r="15962" spans="1:1" x14ac:dyDescent="0.25">
      <c r="A15962" t="s">
        <v>10928</v>
      </c>
    </row>
    <row r="15963" spans="1:1" x14ac:dyDescent="0.25">
      <c r="A15963" t="s">
        <v>10929</v>
      </c>
    </row>
    <row r="15964" spans="1:1" x14ac:dyDescent="0.25">
      <c r="A15964" t="s">
        <v>10930</v>
      </c>
    </row>
    <row r="15965" spans="1:1" x14ac:dyDescent="0.25">
      <c r="A15965" t="s">
        <v>10931</v>
      </c>
    </row>
    <row r="15966" spans="1:1" x14ac:dyDescent="0.25">
      <c r="A15966" t="s">
        <v>10932</v>
      </c>
    </row>
    <row r="15967" spans="1:1" x14ac:dyDescent="0.25">
      <c r="A15967" t="s">
        <v>10933</v>
      </c>
    </row>
    <row r="15968" spans="1:1" x14ac:dyDescent="0.25">
      <c r="A15968" t="s">
        <v>10934</v>
      </c>
    </row>
    <row r="15969" spans="1:1" x14ac:dyDescent="0.25">
      <c r="A15969" t="s">
        <v>10935</v>
      </c>
    </row>
    <row r="15970" spans="1:1" x14ac:dyDescent="0.25">
      <c r="A15970" t="s">
        <v>10936</v>
      </c>
    </row>
    <row r="15971" spans="1:1" x14ac:dyDescent="0.25">
      <c r="A15971" t="s">
        <v>10937</v>
      </c>
    </row>
    <row r="15972" spans="1:1" x14ac:dyDescent="0.25">
      <c r="A15972" t="s">
        <v>10938</v>
      </c>
    </row>
    <row r="15973" spans="1:1" x14ac:dyDescent="0.25">
      <c r="A15973" t="s">
        <v>10939</v>
      </c>
    </row>
    <row r="15974" spans="1:1" x14ac:dyDescent="0.25">
      <c r="A15974" t="s">
        <v>10940</v>
      </c>
    </row>
    <row r="15975" spans="1:1" x14ac:dyDescent="0.25">
      <c r="A15975" t="s">
        <v>10941</v>
      </c>
    </row>
    <row r="15976" spans="1:1" x14ac:dyDescent="0.25">
      <c r="A15976" t="s">
        <v>10942</v>
      </c>
    </row>
    <row r="15977" spans="1:1" x14ac:dyDescent="0.25">
      <c r="A15977" t="s">
        <v>10943</v>
      </c>
    </row>
    <row r="15978" spans="1:1" x14ac:dyDescent="0.25">
      <c r="A15978" t="s">
        <v>10944</v>
      </c>
    </row>
    <row r="15979" spans="1:1" x14ac:dyDescent="0.25">
      <c r="A15979" t="s">
        <v>10945</v>
      </c>
    </row>
    <row r="15980" spans="1:1" x14ac:dyDescent="0.25">
      <c r="A15980" t="s">
        <v>10946</v>
      </c>
    </row>
    <row r="15981" spans="1:1" x14ac:dyDescent="0.25">
      <c r="A15981" t="s">
        <v>10947</v>
      </c>
    </row>
    <row r="15982" spans="1:1" x14ac:dyDescent="0.25">
      <c r="A15982" t="s">
        <v>10948</v>
      </c>
    </row>
    <row r="15983" spans="1:1" x14ac:dyDescent="0.25">
      <c r="A15983" t="s">
        <v>10949</v>
      </c>
    </row>
    <row r="15984" spans="1:1" x14ac:dyDescent="0.25">
      <c r="A15984" t="s">
        <v>10950</v>
      </c>
    </row>
    <row r="15986" spans="1:1" x14ac:dyDescent="0.25">
      <c r="A15986" t="s">
        <v>10951</v>
      </c>
    </row>
    <row r="15987" spans="1:1" x14ac:dyDescent="0.25">
      <c r="A15987" t="s">
        <v>10952</v>
      </c>
    </row>
    <row r="15988" spans="1:1" x14ac:dyDescent="0.25">
      <c r="A15988" t="s">
        <v>10953</v>
      </c>
    </row>
    <row r="15989" spans="1:1" x14ac:dyDescent="0.25">
      <c r="A15989" t="s">
        <v>10954</v>
      </c>
    </row>
    <row r="15990" spans="1:1" x14ac:dyDescent="0.25">
      <c r="A15990" t="s">
        <v>10955</v>
      </c>
    </row>
    <row r="15991" spans="1:1" x14ac:dyDescent="0.25">
      <c r="A15991" t="s">
        <v>10956</v>
      </c>
    </row>
    <row r="15992" spans="1:1" x14ac:dyDescent="0.25">
      <c r="A15992" t="s">
        <v>10957</v>
      </c>
    </row>
    <row r="15993" spans="1:1" x14ac:dyDescent="0.25">
      <c r="A15993" t="s">
        <v>10958</v>
      </c>
    </row>
    <row r="15994" spans="1:1" x14ac:dyDescent="0.25">
      <c r="A15994" t="s">
        <v>10959</v>
      </c>
    </row>
    <row r="15995" spans="1:1" x14ac:dyDescent="0.25">
      <c r="A15995" t="s">
        <v>10960</v>
      </c>
    </row>
    <row r="15996" spans="1:1" x14ac:dyDescent="0.25">
      <c r="A15996" t="s">
        <v>10961</v>
      </c>
    </row>
    <row r="15997" spans="1:1" x14ac:dyDescent="0.25">
      <c r="A15997" t="s">
        <v>10962</v>
      </c>
    </row>
    <row r="15998" spans="1:1" x14ac:dyDescent="0.25">
      <c r="A15998" t="s">
        <v>10963</v>
      </c>
    </row>
    <row r="16000" spans="1:1" x14ac:dyDescent="0.25">
      <c r="A16000" t="s">
        <v>10964</v>
      </c>
    </row>
    <row r="16001" spans="1:1" x14ac:dyDescent="0.25">
      <c r="A16001" t="s">
        <v>10965</v>
      </c>
    </row>
    <row r="16002" spans="1:1" x14ac:dyDescent="0.25">
      <c r="A16002" t="s">
        <v>10966</v>
      </c>
    </row>
    <row r="16003" spans="1:1" x14ac:dyDescent="0.25">
      <c r="A16003" t="s">
        <v>10967</v>
      </c>
    </row>
    <row r="16005" spans="1:1" x14ac:dyDescent="0.25">
      <c r="A16005" t="s">
        <v>10968</v>
      </c>
    </row>
    <row r="16006" spans="1:1" x14ac:dyDescent="0.25">
      <c r="A16006" t="s">
        <v>10969</v>
      </c>
    </row>
    <row r="16007" spans="1:1" x14ac:dyDescent="0.25">
      <c r="A16007" t="s">
        <v>10970</v>
      </c>
    </row>
    <row r="16009" spans="1:1" x14ac:dyDescent="0.25">
      <c r="A16009" t="s">
        <v>10971</v>
      </c>
    </row>
    <row r="16010" spans="1:1" x14ac:dyDescent="0.25">
      <c r="A16010" t="s">
        <v>10972</v>
      </c>
    </row>
    <row r="16011" spans="1:1" x14ac:dyDescent="0.25">
      <c r="A16011" t="s">
        <v>10973</v>
      </c>
    </row>
    <row r="16012" spans="1:1" x14ac:dyDescent="0.25">
      <c r="A16012" t="s">
        <v>10974</v>
      </c>
    </row>
    <row r="16013" spans="1:1" x14ac:dyDescent="0.25">
      <c r="A16013" t="s">
        <v>10975</v>
      </c>
    </row>
    <row r="16014" spans="1:1" x14ac:dyDescent="0.25">
      <c r="A16014" t="s">
        <v>10976</v>
      </c>
    </row>
    <row r="16015" spans="1:1" x14ac:dyDescent="0.25">
      <c r="A16015" t="s">
        <v>10977</v>
      </c>
    </row>
    <row r="16016" spans="1:1" x14ac:dyDescent="0.25">
      <c r="A16016" t="s">
        <v>10978</v>
      </c>
    </row>
    <row r="16017" spans="1:1" x14ac:dyDescent="0.25">
      <c r="A16017" t="s">
        <v>10979</v>
      </c>
    </row>
    <row r="16018" spans="1:1" x14ac:dyDescent="0.25">
      <c r="A16018" t="s">
        <v>10980</v>
      </c>
    </row>
    <row r="16019" spans="1:1" x14ac:dyDescent="0.25">
      <c r="A16019" t="s">
        <v>10981</v>
      </c>
    </row>
    <row r="16020" spans="1:1" x14ac:dyDescent="0.25">
      <c r="A16020" t="s">
        <v>10982</v>
      </c>
    </row>
    <row r="16021" spans="1:1" x14ac:dyDescent="0.25">
      <c r="A16021" t="s">
        <v>10983</v>
      </c>
    </row>
    <row r="16022" spans="1:1" x14ac:dyDescent="0.25">
      <c r="A16022" t="s">
        <v>10984</v>
      </c>
    </row>
    <row r="16023" spans="1:1" x14ac:dyDescent="0.25">
      <c r="A16023" t="s">
        <v>10985</v>
      </c>
    </row>
    <row r="16024" spans="1:1" x14ac:dyDescent="0.25">
      <c r="A16024" t="s">
        <v>10986</v>
      </c>
    </row>
    <row r="16025" spans="1:1" x14ac:dyDescent="0.25">
      <c r="A16025" t="s">
        <v>10987</v>
      </c>
    </row>
    <row r="16026" spans="1:1" x14ac:dyDescent="0.25">
      <c r="A16026" t="s">
        <v>10988</v>
      </c>
    </row>
    <row r="16027" spans="1:1" x14ac:dyDescent="0.25">
      <c r="A16027" t="s">
        <v>10989</v>
      </c>
    </row>
    <row r="16028" spans="1:1" x14ac:dyDescent="0.25">
      <c r="A16028" t="s">
        <v>10990</v>
      </c>
    </row>
    <row r="16029" spans="1:1" x14ac:dyDescent="0.25">
      <c r="A16029" t="s">
        <v>10991</v>
      </c>
    </row>
    <row r="16030" spans="1:1" x14ac:dyDescent="0.25">
      <c r="A16030" t="s">
        <v>10992</v>
      </c>
    </row>
    <row r="16031" spans="1:1" x14ac:dyDescent="0.25">
      <c r="A16031" t="s">
        <v>10993</v>
      </c>
    </row>
    <row r="16032" spans="1:1" x14ac:dyDescent="0.25">
      <c r="A16032" t="s">
        <v>10994</v>
      </c>
    </row>
    <row r="16033" spans="1:1" x14ac:dyDescent="0.25">
      <c r="A16033" t="s">
        <v>10995</v>
      </c>
    </row>
    <row r="16034" spans="1:1" x14ac:dyDescent="0.25">
      <c r="A16034" t="s">
        <v>10996</v>
      </c>
    </row>
    <row r="16035" spans="1:1" x14ac:dyDescent="0.25">
      <c r="A16035" t="s">
        <v>10997</v>
      </c>
    </row>
    <row r="16036" spans="1:1" x14ac:dyDescent="0.25">
      <c r="A16036" t="s">
        <v>10998</v>
      </c>
    </row>
    <row r="16037" spans="1:1" x14ac:dyDescent="0.25">
      <c r="A16037" t="s">
        <v>10999</v>
      </c>
    </row>
    <row r="16038" spans="1:1" x14ac:dyDescent="0.25">
      <c r="A16038" t="s">
        <v>11000</v>
      </c>
    </row>
    <row r="16039" spans="1:1" x14ac:dyDescent="0.25">
      <c r="A16039" t="s">
        <v>11001</v>
      </c>
    </row>
    <row r="16040" spans="1:1" x14ac:dyDescent="0.25">
      <c r="A16040" t="s">
        <v>11002</v>
      </c>
    </row>
    <row r="16041" spans="1:1" x14ac:dyDescent="0.25">
      <c r="A16041" t="s">
        <v>1055</v>
      </c>
    </row>
    <row r="16042" spans="1:1" x14ac:dyDescent="0.25">
      <c r="A16042" t="s">
        <v>11003</v>
      </c>
    </row>
    <row r="16043" spans="1:1" x14ac:dyDescent="0.25">
      <c r="A16043" t="s">
        <v>11004</v>
      </c>
    </row>
    <row r="16044" spans="1:1" x14ac:dyDescent="0.25">
      <c r="A16044" t="s">
        <v>11005</v>
      </c>
    </row>
    <row r="16045" spans="1:1" x14ac:dyDescent="0.25">
      <c r="A16045" t="s">
        <v>11006</v>
      </c>
    </row>
    <row r="16046" spans="1:1" x14ac:dyDescent="0.25">
      <c r="A16046" t="s">
        <v>3216</v>
      </c>
    </row>
    <row r="16047" spans="1:1" x14ac:dyDescent="0.25">
      <c r="A16047" t="s">
        <v>11007</v>
      </c>
    </row>
    <row r="16048" spans="1:1" x14ac:dyDescent="0.25">
      <c r="A16048" t="s">
        <v>11008</v>
      </c>
    </row>
    <row r="16049" spans="1:6" x14ac:dyDescent="0.25">
      <c r="A16049" t="s">
        <v>11009</v>
      </c>
    </row>
    <row r="16050" spans="1:6" x14ac:dyDescent="0.25">
      <c r="A16050" t="s">
        <v>11010</v>
      </c>
    </row>
    <row r="16051" spans="1:6" x14ac:dyDescent="0.25">
      <c r="A16051" t="s">
        <v>11011</v>
      </c>
    </row>
    <row r="16052" spans="1:6" x14ac:dyDescent="0.25">
      <c r="A16052" t="s">
        <v>3234</v>
      </c>
    </row>
    <row r="16053" spans="1:6" x14ac:dyDescent="0.25">
      <c r="A16053" t="s">
        <v>11012</v>
      </c>
    </row>
    <row r="16054" spans="1:6" x14ac:dyDescent="0.25">
      <c r="A16054" t="s">
        <v>3270</v>
      </c>
    </row>
    <row r="16055" spans="1:6" x14ac:dyDescent="0.25">
      <c r="A16055" t="s">
        <v>11013</v>
      </c>
      <c r="B16055" t="s">
        <v>11014</v>
      </c>
      <c r="C16055" t="s">
        <v>11015</v>
      </c>
      <c r="D16055" t="s">
        <v>11016</v>
      </c>
      <c r="E16055" t="s">
        <v>11017</v>
      </c>
      <c r="F16055" t="s">
        <v>11018</v>
      </c>
    </row>
    <row r="16056" spans="1:6" x14ac:dyDescent="0.25">
      <c r="A16056" t="s">
        <v>11019</v>
      </c>
    </row>
    <row r="16057" spans="1:6" x14ac:dyDescent="0.25">
      <c r="A16057" t="s">
        <v>11020</v>
      </c>
    </row>
    <row r="16058" spans="1:6" x14ac:dyDescent="0.25">
      <c r="A16058" t="s">
        <v>11021</v>
      </c>
    </row>
    <row r="16059" spans="1:6" x14ac:dyDescent="0.25">
      <c r="A16059" t="s">
        <v>11022</v>
      </c>
    </row>
    <row r="16060" spans="1:6" x14ac:dyDescent="0.25">
      <c r="A16060" t="s">
        <v>3827</v>
      </c>
    </row>
    <row r="16061" spans="1:6" x14ac:dyDescent="0.25">
      <c r="A16061" t="s">
        <v>11023</v>
      </c>
    </row>
    <row r="16062" spans="1:6" x14ac:dyDescent="0.25">
      <c r="A16062" t="s">
        <v>11024</v>
      </c>
    </row>
    <row r="16063" spans="1:6" x14ac:dyDescent="0.25">
      <c r="A16063" t="s">
        <v>11025</v>
      </c>
    </row>
    <row r="16064" spans="1:6" x14ac:dyDescent="0.25">
      <c r="A16064" t="s">
        <v>11026</v>
      </c>
    </row>
    <row r="16065" spans="1:1" x14ac:dyDescent="0.25">
      <c r="A16065" t="s">
        <v>11027</v>
      </c>
    </row>
    <row r="16066" spans="1:1" x14ac:dyDescent="0.25">
      <c r="A16066" t="s">
        <v>11028</v>
      </c>
    </row>
    <row r="16067" spans="1:1" x14ac:dyDescent="0.25">
      <c r="A16067" t="s">
        <v>11029</v>
      </c>
    </row>
    <row r="16070" spans="1:1" x14ac:dyDescent="0.25">
      <c r="A16070" t="s">
        <v>11030</v>
      </c>
    </row>
    <row r="16071" spans="1:1" x14ac:dyDescent="0.25">
      <c r="A16071" t="s">
        <v>11031</v>
      </c>
    </row>
    <row r="16072" spans="1:1" x14ac:dyDescent="0.25">
      <c r="A16072" t="s">
        <v>11032</v>
      </c>
    </row>
    <row r="16073" spans="1:1" x14ac:dyDescent="0.25">
      <c r="A16073" t="s">
        <v>11033</v>
      </c>
    </row>
    <row r="16074" spans="1:1" x14ac:dyDescent="0.25">
      <c r="A16074" t="s">
        <v>11034</v>
      </c>
    </row>
    <row r="16075" spans="1:1" x14ac:dyDescent="0.25">
      <c r="A16075" t="s">
        <v>11035</v>
      </c>
    </row>
    <row r="16076" spans="1:1" x14ac:dyDescent="0.25">
      <c r="A16076" t="s">
        <v>11036</v>
      </c>
    </row>
    <row r="16077" spans="1:1" x14ac:dyDescent="0.25">
      <c r="A16077" t="s">
        <v>3270</v>
      </c>
    </row>
    <row r="16078" spans="1:1" x14ac:dyDescent="0.25">
      <c r="A16078" t="s">
        <v>11037</v>
      </c>
    </row>
    <row r="16079" spans="1:1" x14ac:dyDescent="0.25">
      <c r="A16079" t="s">
        <v>11038</v>
      </c>
    </row>
    <row r="16080" spans="1:1" x14ac:dyDescent="0.25">
      <c r="A16080" t="s">
        <v>11039</v>
      </c>
    </row>
    <row r="16081" spans="1:1" x14ac:dyDescent="0.25">
      <c r="A16081" t="s">
        <v>11040</v>
      </c>
    </row>
    <row r="16082" spans="1:1" x14ac:dyDescent="0.25">
      <c r="A16082" t="s">
        <v>11041</v>
      </c>
    </row>
    <row r="16083" spans="1:1" x14ac:dyDescent="0.25">
      <c r="A16083" t="s">
        <v>11042</v>
      </c>
    </row>
    <row r="16084" spans="1:1" x14ac:dyDescent="0.25">
      <c r="A16084" t="s">
        <v>11043</v>
      </c>
    </row>
    <row r="16085" spans="1:1" x14ac:dyDescent="0.25">
      <c r="A16085" t="s">
        <v>2844</v>
      </c>
    </row>
    <row r="16086" spans="1:1" x14ac:dyDescent="0.25">
      <c r="A16086" t="s">
        <v>11044</v>
      </c>
    </row>
    <row r="16087" spans="1:1" x14ac:dyDescent="0.25">
      <c r="A16087" t="s">
        <v>11045</v>
      </c>
    </row>
    <row r="16088" spans="1:1" x14ac:dyDescent="0.25">
      <c r="A16088" t="s">
        <v>11046</v>
      </c>
    </row>
    <row r="16089" spans="1:1" x14ac:dyDescent="0.25">
      <c r="A16089" t="s">
        <v>11047</v>
      </c>
    </row>
    <row r="16090" spans="1:1" x14ac:dyDescent="0.25">
      <c r="A16090" t="s">
        <v>11048</v>
      </c>
    </row>
    <row r="16091" spans="1:1" x14ac:dyDescent="0.25">
      <c r="A16091" t="s">
        <v>11049</v>
      </c>
    </row>
    <row r="16092" spans="1:1" x14ac:dyDescent="0.25">
      <c r="A16092" t="s">
        <v>11050</v>
      </c>
    </row>
    <row r="16093" spans="1:1" x14ac:dyDescent="0.25">
      <c r="A16093" t="s">
        <v>11051</v>
      </c>
    </row>
    <row r="16094" spans="1:1" x14ac:dyDescent="0.25">
      <c r="A16094" t="s">
        <v>11052</v>
      </c>
    </row>
    <row r="16095" spans="1:1" x14ac:dyDescent="0.25">
      <c r="A16095">
        <v>5071</v>
      </c>
    </row>
    <row r="16097" spans="1:1" x14ac:dyDescent="0.25">
      <c r="A16097" t="s">
        <v>11053</v>
      </c>
    </row>
    <row r="16099" spans="1:1" x14ac:dyDescent="0.25">
      <c r="A16099" t="s">
        <v>11054</v>
      </c>
    </row>
    <row r="16101" spans="1:1" x14ac:dyDescent="0.25">
      <c r="A16101" t="s">
        <v>11055</v>
      </c>
    </row>
    <row r="16102" spans="1:1" x14ac:dyDescent="0.25">
      <c r="A16102" t="s">
        <v>11056</v>
      </c>
    </row>
    <row r="16103" spans="1:1" x14ac:dyDescent="0.25">
      <c r="A16103" t="s">
        <v>11057</v>
      </c>
    </row>
    <row r="16106" spans="1:1" x14ac:dyDescent="0.25">
      <c r="A16106" t="s">
        <v>5206</v>
      </c>
    </row>
    <row r="16108" spans="1:1" x14ac:dyDescent="0.25">
      <c r="A16108" t="s">
        <v>11058</v>
      </c>
    </row>
    <row r="16110" spans="1:1" x14ac:dyDescent="0.25">
      <c r="A16110" t="s">
        <v>11059</v>
      </c>
    </row>
    <row r="16111" spans="1:1" x14ac:dyDescent="0.25">
      <c r="A16111" t="s">
        <v>11060</v>
      </c>
    </row>
    <row r="16112" spans="1:1" x14ac:dyDescent="0.25">
      <c r="A16112" t="s">
        <v>11061</v>
      </c>
    </row>
    <row r="16113" spans="1:1" x14ac:dyDescent="0.25">
      <c r="A16113" t="s">
        <v>11062</v>
      </c>
    </row>
    <row r="16114" spans="1:1" x14ac:dyDescent="0.25">
      <c r="A16114" t="s">
        <v>11063</v>
      </c>
    </row>
    <row r="16115" spans="1:1" x14ac:dyDescent="0.25">
      <c r="A16115" t="s">
        <v>11064</v>
      </c>
    </row>
    <row r="16116" spans="1:1" x14ac:dyDescent="0.25">
      <c r="A16116" t="s">
        <v>11065</v>
      </c>
    </row>
    <row r="16119" spans="1:1" x14ac:dyDescent="0.25">
      <c r="A16119" t="s">
        <v>7068</v>
      </c>
    </row>
    <row r="16121" spans="1:1" x14ac:dyDescent="0.25">
      <c r="A16121" t="s">
        <v>11066</v>
      </c>
    </row>
    <row r="16122" spans="1:1" x14ac:dyDescent="0.25">
      <c r="A16122" t="s">
        <v>11067</v>
      </c>
    </row>
    <row r="16123" spans="1:1" x14ac:dyDescent="0.25">
      <c r="A16123" t="s">
        <v>11068</v>
      </c>
    </row>
    <row r="16124" spans="1:1" x14ac:dyDescent="0.25">
      <c r="A16124" t="s">
        <v>11069</v>
      </c>
    </row>
    <row r="16125" spans="1:1" x14ac:dyDescent="0.25">
      <c r="A16125" t="s">
        <v>11070</v>
      </c>
    </row>
    <row r="16126" spans="1:1" x14ac:dyDescent="0.25">
      <c r="A16126" t="s">
        <v>11071</v>
      </c>
    </row>
    <row r="16127" spans="1:1" x14ac:dyDescent="0.25">
      <c r="A16127" t="s">
        <v>11072</v>
      </c>
    </row>
    <row r="16128" spans="1:1" x14ac:dyDescent="0.25">
      <c r="A16128" t="s">
        <v>11073</v>
      </c>
    </row>
    <row r="16129" spans="1:1" x14ac:dyDescent="0.25">
      <c r="A16129" t="s">
        <v>11074</v>
      </c>
    </row>
    <row r="16132" spans="1:1" x14ac:dyDescent="0.25">
      <c r="A16132" t="s">
        <v>11075</v>
      </c>
    </row>
    <row r="16134" spans="1:1" x14ac:dyDescent="0.25">
      <c r="A16134" t="s">
        <v>11076</v>
      </c>
    </row>
    <row r="16136" spans="1:1" x14ac:dyDescent="0.25">
      <c r="A16136" t="s">
        <v>2755</v>
      </c>
    </row>
    <row r="16139" spans="1:1" x14ac:dyDescent="0.25">
      <c r="A16139" t="s">
        <v>11077</v>
      </c>
    </row>
    <row r="16141" spans="1:1" x14ac:dyDescent="0.25">
      <c r="A16141" t="s">
        <v>1868</v>
      </c>
    </row>
    <row r="16142" spans="1:1" x14ac:dyDescent="0.25">
      <c r="A16142" t="s">
        <v>11078</v>
      </c>
    </row>
    <row r="16143" spans="1:1" x14ac:dyDescent="0.25">
      <c r="A16143" t="s">
        <v>11079</v>
      </c>
    </row>
    <row r="16144" spans="1:1" x14ac:dyDescent="0.25">
      <c r="A16144" t="s">
        <v>11080</v>
      </c>
    </row>
    <row r="16145" spans="1:1" x14ac:dyDescent="0.25">
      <c r="A16145" t="s">
        <v>11081</v>
      </c>
    </row>
    <row r="16146" spans="1:1" x14ac:dyDescent="0.25">
      <c r="A16146" t="s">
        <v>11082</v>
      </c>
    </row>
    <row r="16147" spans="1:1" x14ac:dyDescent="0.25">
      <c r="A16147" t="s">
        <v>11083</v>
      </c>
    </row>
    <row r="16148" spans="1:1" x14ac:dyDescent="0.25">
      <c r="A16148" t="s">
        <v>11084</v>
      </c>
    </row>
    <row r="16149" spans="1:1" x14ac:dyDescent="0.25">
      <c r="A16149" t="s">
        <v>11085</v>
      </c>
    </row>
    <row r="16150" spans="1:1" x14ac:dyDescent="0.25">
      <c r="A16150" t="s">
        <v>11086</v>
      </c>
    </row>
    <row r="16151" spans="1:1" x14ac:dyDescent="0.25">
      <c r="A16151" t="s">
        <v>11087</v>
      </c>
    </row>
    <row r="16152" spans="1:1" x14ac:dyDescent="0.25">
      <c r="A16152" t="s">
        <v>3270</v>
      </c>
    </row>
    <row r="16155" spans="1:1" x14ac:dyDescent="0.25">
      <c r="A16155" t="s">
        <v>1957</v>
      </c>
    </row>
    <row r="16157" spans="1:1" x14ac:dyDescent="0.25">
      <c r="A16157" t="s">
        <v>11088</v>
      </c>
    </row>
    <row r="16158" spans="1:1" x14ac:dyDescent="0.25">
      <c r="A16158" t="s">
        <v>11089</v>
      </c>
    </row>
    <row r="16159" spans="1:1" x14ac:dyDescent="0.25">
      <c r="A16159" t="s">
        <v>11090</v>
      </c>
    </row>
    <row r="16160" spans="1:1" x14ac:dyDescent="0.25">
      <c r="A16160" t="s">
        <v>11091</v>
      </c>
    </row>
    <row r="16161" spans="1:1" x14ac:dyDescent="0.25">
      <c r="A16161" t="s">
        <v>11092</v>
      </c>
    </row>
    <row r="16162" spans="1:1" x14ac:dyDescent="0.25">
      <c r="A16162" t="s">
        <v>11093</v>
      </c>
    </row>
    <row r="16163" spans="1:1" x14ac:dyDescent="0.25">
      <c r="A16163" t="s">
        <v>11094</v>
      </c>
    </row>
    <row r="16164" spans="1:1" x14ac:dyDescent="0.25">
      <c r="A16164" t="s">
        <v>11095</v>
      </c>
    </row>
    <row r="16165" spans="1:1" x14ac:dyDescent="0.25">
      <c r="A16165" t="s">
        <v>11096</v>
      </c>
    </row>
    <row r="16166" spans="1:1" x14ac:dyDescent="0.25">
      <c r="A16166" t="s">
        <v>11097</v>
      </c>
    </row>
    <row r="16167" spans="1:1" x14ac:dyDescent="0.25">
      <c r="A16167" t="s">
        <v>11098</v>
      </c>
    </row>
    <row r="16168" spans="1:1" x14ac:dyDescent="0.25">
      <c r="A16168" t="s">
        <v>11099</v>
      </c>
    </row>
    <row r="16169" spans="1:1" x14ac:dyDescent="0.25">
      <c r="A16169" t="s">
        <v>11100</v>
      </c>
    </row>
    <row r="16170" spans="1:1" x14ac:dyDescent="0.25">
      <c r="A16170" t="s">
        <v>11101</v>
      </c>
    </row>
    <row r="16173" spans="1:1" x14ac:dyDescent="0.25">
      <c r="A16173" t="s">
        <v>11102</v>
      </c>
    </row>
    <row r="16175" spans="1:1" x14ac:dyDescent="0.25">
      <c r="A16175" t="s">
        <v>11103</v>
      </c>
    </row>
    <row r="16178" spans="1:1" x14ac:dyDescent="0.25">
      <c r="A16178" t="s">
        <v>11104</v>
      </c>
    </row>
    <row r="16180" spans="1:1" x14ac:dyDescent="0.25">
      <c r="A16180" t="s">
        <v>11105</v>
      </c>
    </row>
    <row r="16181" spans="1:1" x14ac:dyDescent="0.25">
      <c r="A16181" t="s">
        <v>11106</v>
      </c>
    </row>
    <row r="16182" spans="1:1" x14ac:dyDescent="0.25">
      <c r="A16182" t="s">
        <v>11107</v>
      </c>
    </row>
    <row r="16186" spans="1:1" x14ac:dyDescent="0.25">
      <c r="A16186" t="s">
        <v>11108</v>
      </c>
    </row>
    <row r="16188" spans="1:1" x14ac:dyDescent="0.25">
      <c r="A16188" t="s">
        <v>11109</v>
      </c>
    </row>
    <row r="16190" spans="1:1" x14ac:dyDescent="0.25">
      <c r="A16190" t="s">
        <v>5067</v>
      </c>
    </row>
    <row r="16191" spans="1:1" x14ac:dyDescent="0.25">
      <c r="A16191" t="s">
        <v>11110</v>
      </c>
    </row>
    <row r="16192" spans="1:1" x14ac:dyDescent="0.25">
      <c r="A16192" t="s">
        <v>11111</v>
      </c>
    </row>
    <row r="16193" spans="1:1" x14ac:dyDescent="0.25">
      <c r="A16193" t="s">
        <v>11112</v>
      </c>
    </row>
    <row r="16194" spans="1:1" x14ac:dyDescent="0.25">
      <c r="A16194" t="s">
        <v>11113</v>
      </c>
    </row>
    <row r="16195" spans="1:1" x14ac:dyDescent="0.25">
      <c r="A16195" t="s">
        <v>11114</v>
      </c>
    </row>
    <row r="16196" spans="1:1" x14ac:dyDescent="0.25">
      <c r="A16196" t="s">
        <v>11115</v>
      </c>
    </row>
    <row r="16197" spans="1:1" x14ac:dyDescent="0.25">
      <c r="A16197" t="s">
        <v>11116</v>
      </c>
    </row>
    <row r="16198" spans="1:1" x14ac:dyDescent="0.25">
      <c r="A16198" t="s">
        <v>11117</v>
      </c>
    </row>
    <row r="16199" spans="1:1" x14ac:dyDescent="0.25">
      <c r="A16199" t="s">
        <v>11118</v>
      </c>
    </row>
    <row r="16200" spans="1:1" x14ac:dyDescent="0.25">
      <c r="A16200" t="s">
        <v>11119</v>
      </c>
    </row>
    <row r="16201" spans="1:1" x14ac:dyDescent="0.25">
      <c r="A16201" t="s">
        <v>11120</v>
      </c>
    </row>
    <row r="16202" spans="1:1" x14ac:dyDescent="0.25">
      <c r="A16202" t="s">
        <v>11121</v>
      </c>
    </row>
    <row r="16203" spans="1:1" x14ac:dyDescent="0.25">
      <c r="A16203" t="s">
        <v>11122</v>
      </c>
    </row>
    <row r="16205" spans="1:1" x14ac:dyDescent="0.25">
      <c r="A16205" t="s">
        <v>11123</v>
      </c>
    </row>
    <row r="16207" spans="1:1" x14ac:dyDescent="0.25">
      <c r="A16207" t="s">
        <v>11124</v>
      </c>
    </row>
    <row r="16208" spans="1:1" x14ac:dyDescent="0.25">
      <c r="A16208" t="s">
        <v>11125</v>
      </c>
    </row>
    <row r="16209" spans="1:1" x14ac:dyDescent="0.25">
      <c r="A16209" t="s">
        <v>11126</v>
      </c>
    </row>
    <row r="16210" spans="1:1" x14ac:dyDescent="0.25">
      <c r="A16210" t="s">
        <v>11127</v>
      </c>
    </row>
    <row r="16211" spans="1:1" x14ac:dyDescent="0.25">
      <c r="A16211" t="s">
        <v>11128</v>
      </c>
    </row>
    <row r="16212" spans="1:1" x14ac:dyDescent="0.25">
      <c r="A16212" t="s">
        <v>11129</v>
      </c>
    </row>
    <row r="16213" spans="1:1" x14ac:dyDescent="0.25">
      <c r="A16213" t="s">
        <v>11130</v>
      </c>
    </row>
    <row r="16214" spans="1:1" x14ac:dyDescent="0.25">
      <c r="A16214" t="s">
        <v>11131</v>
      </c>
    </row>
    <row r="16215" spans="1:1" x14ac:dyDescent="0.25">
      <c r="A16215" t="s">
        <v>11132</v>
      </c>
    </row>
    <row r="16216" spans="1:1" x14ac:dyDescent="0.25">
      <c r="A16216" t="s">
        <v>9758</v>
      </c>
    </row>
    <row r="16217" spans="1:1" x14ac:dyDescent="0.25">
      <c r="A16217" t="s">
        <v>11133</v>
      </c>
    </row>
    <row r="16218" spans="1:1" x14ac:dyDescent="0.25">
      <c r="A16218" t="s">
        <v>11134</v>
      </c>
    </row>
    <row r="16219" spans="1:1" x14ac:dyDescent="0.25">
      <c r="A16219" t="s">
        <v>11135</v>
      </c>
    </row>
    <row r="16220" spans="1:1" x14ac:dyDescent="0.25">
      <c r="A16220" t="s">
        <v>11136</v>
      </c>
    </row>
    <row r="16221" spans="1:1" x14ac:dyDescent="0.25">
      <c r="A16221" t="s">
        <v>11137</v>
      </c>
    </row>
    <row r="16222" spans="1:1" x14ac:dyDescent="0.25">
      <c r="A16222" t="s">
        <v>11138</v>
      </c>
    </row>
    <row r="16223" spans="1:1" x14ac:dyDescent="0.25">
      <c r="A16223" t="s">
        <v>11139</v>
      </c>
    </row>
    <row r="16224" spans="1:1" x14ac:dyDescent="0.25">
      <c r="A16224" t="s">
        <v>11140</v>
      </c>
    </row>
    <row r="16225" spans="1:1" x14ac:dyDescent="0.25">
      <c r="A16225" t="s">
        <v>11141</v>
      </c>
    </row>
    <row r="16226" spans="1:1" x14ac:dyDescent="0.25">
      <c r="A16226" t="s">
        <v>11142</v>
      </c>
    </row>
    <row r="16227" spans="1:1" x14ac:dyDescent="0.25">
      <c r="A16227" t="s">
        <v>11143</v>
      </c>
    </row>
    <row r="16229" spans="1:1" x14ac:dyDescent="0.25">
      <c r="A16229" t="s">
        <v>11144</v>
      </c>
    </row>
    <row r="16230" spans="1:1" x14ac:dyDescent="0.25">
      <c r="A16230" t="s">
        <v>11145</v>
      </c>
    </row>
    <row r="16231" spans="1:1" x14ac:dyDescent="0.25">
      <c r="A16231" t="s">
        <v>11146</v>
      </c>
    </row>
    <row r="16233" spans="1:1" x14ac:dyDescent="0.25">
      <c r="A16233" t="s">
        <v>11147</v>
      </c>
    </row>
    <row r="16234" spans="1:1" x14ac:dyDescent="0.25">
      <c r="A16234" t="s">
        <v>11148</v>
      </c>
    </row>
    <row r="16235" spans="1:1" x14ac:dyDescent="0.25">
      <c r="A16235" t="s">
        <v>11149</v>
      </c>
    </row>
    <row r="16236" spans="1:1" x14ac:dyDescent="0.25">
      <c r="A16236" t="s">
        <v>11150</v>
      </c>
    </row>
    <row r="16237" spans="1:1" x14ac:dyDescent="0.25">
      <c r="A16237" t="s">
        <v>11151</v>
      </c>
    </row>
    <row r="16238" spans="1:1" x14ac:dyDescent="0.25">
      <c r="A16238" t="s">
        <v>11152</v>
      </c>
    </row>
    <row r="16239" spans="1:1" x14ac:dyDescent="0.25">
      <c r="A16239" t="s">
        <v>11153</v>
      </c>
    </row>
    <row r="16240" spans="1:1" x14ac:dyDescent="0.25">
      <c r="A16240" t="s">
        <v>11154</v>
      </c>
    </row>
    <row r="16241" spans="1:1" x14ac:dyDescent="0.25">
      <c r="A16241" t="s">
        <v>11155</v>
      </c>
    </row>
    <row r="16242" spans="1:1" x14ac:dyDescent="0.25">
      <c r="A16242" t="s">
        <v>898</v>
      </c>
    </row>
    <row r="16243" spans="1:1" x14ac:dyDescent="0.25">
      <c r="A16243" t="s">
        <v>11156</v>
      </c>
    </row>
    <row r="16244" spans="1:1" x14ac:dyDescent="0.25">
      <c r="A16244" t="s">
        <v>11157</v>
      </c>
    </row>
    <row r="16245" spans="1:1" x14ac:dyDescent="0.25">
      <c r="A16245" t="s">
        <v>816</v>
      </c>
    </row>
    <row r="16246" spans="1:1" x14ac:dyDescent="0.25">
      <c r="A16246" t="s">
        <v>750</v>
      </c>
    </row>
    <row r="16247" spans="1:1" x14ac:dyDescent="0.25">
      <c r="A16247" t="s">
        <v>11158</v>
      </c>
    </row>
    <row r="16248" spans="1:1" x14ac:dyDescent="0.25">
      <c r="A16248" t="s">
        <v>11159</v>
      </c>
    </row>
    <row r="16250" spans="1:1" x14ac:dyDescent="0.25">
      <c r="A16250" t="s">
        <v>11160</v>
      </c>
    </row>
    <row r="16252" spans="1:1" x14ac:dyDescent="0.25">
      <c r="A16252" t="s">
        <v>11161</v>
      </c>
    </row>
    <row r="16253" spans="1:1" x14ac:dyDescent="0.25">
      <c r="A16253" t="s">
        <v>11162</v>
      </c>
    </row>
    <row r="16254" spans="1:1" x14ac:dyDescent="0.25">
      <c r="A16254" t="s">
        <v>11163</v>
      </c>
    </row>
    <row r="16255" spans="1:1" x14ac:dyDescent="0.25">
      <c r="A16255" t="s">
        <v>11164</v>
      </c>
    </row>
    <row r="16256" spans="1:1" x14ac:dyDescent="0.25">
      <c r="A16256" t="s">
        <v>11165</v>
      </c>
    </row>
    <row r="16257" spans="1:2" x14ac:dyDescent="0.25">
      <c r="A16257" t="s">
        <v>11166</v>
      </c>
    </row>
    <row r="16258" spans="1:2" x14ac:dyDescent="0.25">
      <c r="A16258" t="s">
        <v>11167</v>
      </c>
    </row>
    <row r="16259" spans="1:2" x14ac:dyDescent="0.25">
      <c r="A16259" t="s">
        <v>11168</v>
      </c>
    </row>
    <row r="16260" spans="1:2" x14ac:dyDescent="0.25">
      <c r="A16260" t="s">
        <v>11169</v>
      </c>
    </row>
    <row r="16261" spans="1:2" x14ac:dyDescent="0.25">
      <c r="A16261" t="s">
        <v>11170</v>
      </c>
    </row>
    <row r="16262" spans="1:2" x14ac:dyDescent="0.25">
      <c r="A16262" t="s">
        <v>11171</v>
      </c>
    </row>
    <row r="16263" spans="1:2" x14ac:dyDescent="0.25">
      <c r="A16263" t="s">
        <v>11172</v>
      </c>
    </row>
    <row r="16264" spans="1:2" x14ac:dyDescent="0.25">
      <c r="A16264" t="s">
        <v>11173</v>
      </c>
    </row>
    <row r="16265" spans="1:2" x14ac:dyDescent="0.25">
      <c r="A16265" t="s">
        <v>11174</v>
      </c>
    </row>
    <row r="16266" spans="1:2" x14ac:dyDescent="0.25">
      <c r="A16266" t="s">
        <v>11175</v>
      </c>
    </row>
    <row r="16267" spans="1:2" x14ac:dyDescent="0.25">
      <c r="A16267" t="s">
        <v>11176</v>
      </c>
    </row>
    <row r="16269" spans="1:2" x14ac:dyDescent="0.25">
      <c r="A16269" t="s">
        <v>11177</v>
      </c>
      <c r="B16269" t="s">
        <v>11178</v>
      </c>
    </row>
    <row r="16271" spans="1:2" x14ac:dyDescent="0.25">
      <c r="A16271" t="s">
        <v>11179</v>
      </c>
    </row>
    <row r="16272" spans="1:2" x14ac:dyDescent="0.25">
      <c r="A16272" t="s">
        <v>1521</v>
      </c>
    </row>
    <row r="16273" spans="1:1" x14ac:dyDescent="0.25">
      <c r="A16273" t="s">
        <v>11180</v>
      </c>
    </row>
    <row r="16274" spans="1:1" x14ac:dyDescent="0.25">
      <c r="A16274" t="s">
        <v>11181</v>
      </c>
    </row>
    <row r="16275" spans="1:1" x14ac:dyDescent="0.25">
      <c r="A16275" t="s">
        <v>11182</v>
      </c>
    </row>
    <row r="16276" spans="1:1" x14ac:dyDescent="0.25">
      <c r="A16276" t="s">
        <v>11183</v>
      </c>
    </row>
    <row r="16278" spans="1:1" x14ac:dyDescent="0.25">
      <c r="A16278" t="s">
        <v>11184</v>
      </c>
    </row>
    <row r="16280" spans="1:1" x14ac:dyDescent="0.25">
      <c r="A16280" t="s">
        <v>11185</v>
      </c>
    </row>
    <row r="16282" spans="1:1" x14ac:dyDescent="0.25">
      <c r="A16282" t="s">
        <v>11186</v>
      </c>
    </row>
    <row r="16283" spans="1:1" x14ac:dyDescent="0.25">
      <c r="A16283" t="s">
        <v>11187</v>
      </c>
    </row>
    <row r="16284" spans="1:1" x14ac:dyDescent="0.25">
      <c r="A16284" t="s">
        <v>11188</v>
      </c>
    </row>
    <row r="16285" spans="1:1" x14ac:dyDescent="0.25">
      <c r="A16285" t="s">
        <v>11189</v>
      </c>
    </row>
    <row r="16286" spans="1:1" x14ac:dyDescent="0.25">
      <c r="A16286" t="s">
        <v>11190</v>
      </c>
    </row>
    <row r="16287" spans="1:1" x14ac:dyDescent="0.25">
      <c r="A16287" t="s">
        <v>11191</v>
      </c>
    </row>
    <row r="16288" spans="1:1" x14ac:dyDescent="0.25">
      <c r="A16288" t="s">
        <v>11192</v>
      </c>
    </row>
    <row r="16289" spans="1:1" x14ac:dyDescent="0.25">
      <c r="A16289" t="s">
        <v>11193</v>
      </c>
    </row>
    <row r="16290" spans="1:1" x14ac:dyDescent="0.25">
      <c r="A16290" t="s">
        <v>11194</v>
      </c>
    </row>
    <row r="16291" spans="1:1" x14ac:dyDescent="0.25">
      <c r="A16291" t="s">
        <v>11195</v>
      </c>
    </row>
    <row r="16292" spans="1:1" x14ac:dyDescent="0.25">
      <c r="A16292" t="s">
        <v>11196</v>
      </c>
    </row>
    <row r="16293" spans="1:1" x14ac:dyDescent="0.25">
      <c r="A16293" t="s">
        <v>11197</v>
      </c>
    </row>
    <row r="16294" spans="1:1" x14ac:dyDescent="0.25">
      <c r="A16294" t="s">
        <v>11198</v>
      </c>
    </row>
    <row r="16296" spans="1:1" x14ac:dyDescent="0.25">
      <c r="A16296" t="s">
        <v>11199</v>
      </c>
    </row>
    <row r="16297" spans="1:1" x14ac:dyDescent="0.25">
      <c r="A16297" t="s">
        <v>11200</v>
      </c>
    </row>
    <row r="16298" spans="1:1" x14ac:dyDescent="0.25">
      <c r="A16298" t="s">
        <v>11201</v>
      </c>
    </row>
    <row r="16300" spans="1:1" x14ac:dyDescent="0.25">
      <c r="A16300" t="s">
        <v>11202</v>
      </c>
    </row>
    <row r="16301" spans="1:1" x14ac:dyDescent="0.25">
      <c r="A16301" t="s">
        <v>11203</v>
      </c>
    </row>
    <row r="16302" spans="1:1" x14ac:dyDescent="0.25">
      <c r="A16302" t="s">
        <v>11204</v>
      </c>
    </row>
    <row r="16303" spans="1:1" x14ac:dyDescent="0.25">
      <c r="A16303" t="s">
        <v>11205</v>
      </c>
    </row>
    <row r="16304" spans="1:1" x14ac:dyDescent="0.25">
      <c r="A16304" t="s">
        <v>11206</v>
      </c>
    </row>
    <row r="16305" spans="1:1" x14ac:dyDescent="0.25">
      <c r="A16305" t="s">
        <v>11207</v>
      </c>
    </row>
    <row r="16306" spans="1:1" x14ac:dyDescent="0.25">
      <c r="A16306" t="s">
        <v>11208</v>
      </c>
    </row>
    <row r="16307" spans="1:1" x14ac:dyDescent="0.25">
      <c r="A16307" t="s">
        <v>11209</v>
      </c>
    </row>
    <row r="16309" spans="1:1" x14ac:dyDescent="0.25">
      <c r="A16309" t="s">
        <v>11210</v>
      </c>
    </row>
    <row r="16310" spans="1:1" x14ac:dyDescent="0.25">
      <c r="A16310" t="s">
        <v>11211</v>
      </c>
    </row>
    <row r="16311" spans="1:1" x14ac:dyDescent="0.25">
      <c r="A16311" t="s">
        <v>11212</v>
      </c>
    </row>
    <row r="16312" spans="1:1" x14ac:dyDescent="0.25">
      <c r="A16312" t="s">
        <v>11213</v>
      </c>
    </row>
    <row r="16313" spans="1:1" x14ac:dyDescent="0.25">
      <c r="A16313" t="s">
        <v>11214</v>
      </c>
    </row>
    <row r="16314" spans="1:1" x14ac:dyDescent="0.25">
      <c r="A16314" t="s">
        <v>11215</v>
      </c>
    </row>
    <row r="16315" spans="1:1" x14ac:dyDescent="0.25">
      <c r="A16315" t="s">
        <v>11216</v>
      </c>
    </row>
    <row r="16316" spans="1:1" x14ac:dyDescent="0.25">
      <c r="A16316" t="s">
        <v>11217</v>
      </c>
    </row>
    <row r="16317" spans="1:1" x14ac:dyDescent="0.25">
      <c r="A16317" t="s">
        <v>11218</v>
      </c>
    </row>
    <row r="16318" spans="1:1" x14ac:dyDescent="0.25">
      <c r="A16318" t="s">
        <v>11219</v>
      </c>
    </row>
    <row r="16320" spans="1:1" x14ac:dyDescent="0.25">
      <c r="A16320" t="s">
        <v>11220</v>
      </c>
    </row>
    <row r="16321" spans="1:1" x14ac:dyDescent="0.25">
      <c r="A16321" t="s">
        <v>11221</v>
      </c>
    </row>
    <row r="16322" spans="1:1" x14ac:dyDescent="0.25">
      <c r="A16322" t="s">
        <v>11222</v>
      </c>
    </row>
    <row r="16323" spans="1:1" x14ac:dyDescent="0.25">
      <c r="A16323" t="s">
        <v>11223</v>
      </c>
    </row>
    <row r="16324" spans="1:1" x14ac:dyDescent="0.25">
      <c r="A16324" t="s">
        <v>11224</v>
      </c>
    </row>
    <row r="16325" spans="1:1" x14ac:dyDescent="0.25">
      <c r="A16325" t="s">
        <v>11225</v>
      </c>
    </row>
    <row r="16326" spans="1:1" x14ac:dyDescent="0.25">
      <c r="A16326" t="s">
        <v>11226</v>
      </c>
    </row>
    <row r="16328" spans="1:1" x14ac:dyDescent="0.25">
      <c r="A16328" t="s">
        <v>11227</v>
      </c>
    </row>
    <row r="16329" spans="1:1" x14ac:dyDescent="0.25">
      <c r="A16329" t="s">
        <v>9987</v>
      </c>
    </row>
    <row r="16330" spans="1:1" x14ac:dyDescent="0.25">
      <c r="A16330" t="s">
        <v>11228</v>
      </c>
    </row>
    <row r="16331" spans="1:1" x14ac:dyDescent="0.25">
      <c r="A16331" t="s">
        <v>11229</v>
      </c>
    </row>
    <row r="16332" spans="1:1" x14ac:dyDescent="0.25">
      <c r="A16332" t="s">
        <v>11230</v>
      </c>
    </row>
    <row r="16334" spans="1:1" x14ac:dyDescent="0.25">
      <c r="A16334" t="s">
        <v>11231</v>
      </c>
    </row>
    <row r="16336" spans="1:1" x14ac:dyDescent="0.25">
      <c r="A16336" t="s">
        <v>11232</v>
      </c>
    </row>
    <row r="16338" spans="1:1" x14ac:dyDescent="0.25">
      <c r="A16338" t="s">
        <v>11233</v>
      </c>
    </row>
    <row r="16339" spans="1:1" x14ac:dyDescent="0.25">
      <c r="A16339" t="s">
        <v>11234</v>
      </c>
    </row>
    <row r="16340" spans="1:1" x14ac:dyDescent="0.25">
      <c r="A16340" t="s">
        <v>11235</v>
      </c>
    </row>
    <row r="16342" spans="1:1" x14ac:dyDescent="0.25">
      <c r="A16342" t="s">
        <v>3831</v>
      </c>
    </row>
    <row r="16344" spans="1:1" x14ac:dyDescent="0.25">
      <c r="A16344" t="s">
        <v>5760</v>
      </c>
    </row>
    <row r="16346" spans="1:1" x14ac:dyDescent="0.25">
      <c r="A16346" t="s">
        <v>11236</v>
      </c>
    </row>
    <row r="16348" spans="1:1" x14ac:dyDescent="0.25">
      <c r="A16348" t="s">
        <v>11237</v>
      </c>
    </row>
    <row r="16349" spans="1:1" x14ac:dyDescent="0.25">
      <c r="A16349" t="s">
        <v>11238</v>
      </c>
    </row>
    <row r="16350" spans="1:1" x14ac:dyDescent="0.25">
      <c r="A16350" t="s">
        <v>11239</v>
      </c>
    </row>
    <row r="16351" spans="1:1" x14ac:dyDescent="0.25">
      <c r="A16351" t="s">
        <v>11240</v>
      </c>
    </row>
    <row r="16352" spans="1:1" x14ac:dyDescent="0.25">
      <c r="A16352" t="s">
        <v>11241</v>
      </c>
    </row>
    <row r="16353" spans="1:1" x14ac:dyDescent="0.25">
      <c r="A16353" t="s">
        <v>11242</v>
      </c>
    </row>
    <row r="16354" spans="1:1" x14ac:dyDescent="0.25">
      <c r="A16354" t="s">
        <v>11243</v>
      </c>
    </row>
    <row r="16355" spans="1:1" x14ac:dyDescent="0.25">
      <c r="A16355" t="s">
        <v>11244</v>
      </c>
    </row>
    <row r="16357" spans="1:1" x14ac:dyDescent="0.25">
      <c r="A16357" t="s">
        <v>5765</v>
      </c>
    </row>
    <row r="16359" spans="1:1" x14ac:dyDescent="0.25">
      <c r="A16359" t="s">
        <v>11245</v>
      </c>
    </row>
    <row r="16360" spans="1:1" x14ac:dyDescent="0.25">
      <c r="A16360" t="s">
        <v>11246</v>
      </c>
    </row>
    <row r="16361" spans="1:1" x14ac:dyDescent="0.25">
      <c r="A16361" t="s">
        <v>11247</v>
      </c>
    </row>
    <row r="16362" spans="1:1" x14ac:dyDescent="0.25">
      <c r="A16362" t="s">
        <v>11248</v>
      </c>
    </row>
    <row r="16363" spans="1:1" x14ac:dyDescent="0.25">
      <c r="A16363" t="s">
        <v>11249</v>
      </c>
    </row>
    <row r="16364" spans="1:1" x14ac:dyDescent="0.25">
      <c r="A16364" t="s">
        <v>5772</v>
      </c>
    </row>
    <row r="16365" spans="1:1" x14ac:dyDescent="0.25">
      <c r="A16365" t="s">
        <v>5773</v>
      </c>
    </row>
    <row r="16366" spans="1:1" x14ac:dyDescent="0.25">
      <c r="A16366" t="s">
        <v>5774</v>
      </c>
    </row>
    <row r="16367" spans="1:1" x14ac:dyDescent="0.25">
      <c r="A16367" t="s">
        <v>5775</v>
      </c>
    </row>
    <row r="16368" spans="1:1" x14ac:dyDescent="0.25">
      <c r="A16368" t="s">
        <v>5776</v>
      </c>
    </row>
    <row r="16369" spans="1:1" x14ac:dyDescent="0.25">
      <c r="A16369" t="s">
        <v>11250</v>
      </c>
    </row>
    <row r="16371" spans="1:1" x14ac:dyDescent="0.25">
      <c r="A16371" t="s">
        <v>2211</v>
      </c>
    </row>
    <row r="16374" spans="1:1" x14ac:dyDescent="0.25">
      <c r="A16374" t="s">
        <v>5778</v>
      </c>
    </row>
    <row r="16376" spans="1:1" x14ac:dyDescent="0.25">
      <c r="A16376" t="s">
        <v>5779</v>
      </c>
    </row>
    <row r="16379" spans="1:1" x14ac:dyDescent="0.25">
      <c r="A16379" t="s">
        <v>5780</v>
      </c>
    </row>
    <row r="16381" spans="1:1" x14ac:dyDescent="0.25">
      <c r="A16381" t="s">
        <v>5781</v>
      </c>
    </row>
    <row r="16384" spans="1:1" x14ac:dyDescent="0.25">
      <c r="A16384" t="s">
        <v>5782</v>
      </c>
    </row>
    <row r="16386" spans="1:1" x14ac:dyDescent="0.25">
      <c r="A16386" t="s">
        <v>5783</v>
      </c>
    </row>
    <row r="16388" spans="1:1" x14ac:dyDescent="0.25">
      <c r="A16388" t="s">
        <v>2811</v>
      </c>
    </row>
    <row r="16391" spans="1:1" x14ac:dyDescent="0.25">
      <c r="A16391" t="s">
        <v>5784</v>
      </c>
    </row>
    <row r="16394" spans="1:1" x14ac:dyDescent="0.25">
      <c r="A16394" t="s">
        <v>746</v>
      </c>
    </row>
    <row r="16397" spans="1:1" x14ac:dyDescent="0.25">
      <c r="A16397" t="s">
        <v>11251</v>
      </c>
    </row>
    <row r="16400" spans="1:1" x14ac:dyDescent="0.25">
      <c r="A16400" t="s">
        <v>5786</v>
      </c>
    </row>
    <row r="16403" spans="1:1" x14ac:dyDescent="0.25">
      <c r="A16403" t="s">
        <v>5787</v>
      </c>
    </row>
    <row r="16406" spans="1:1" x14ac:dyDescent="0.25">
      <c r="A16406" t="s">
        <v>5788</v>
      </c>
    </row>
    <row r="16409" spans="1:1" x14ac:dyDescent="0.25">
      <c r="A16409" t="s">
        <v>2810</v>
      </c>
    </row>
    <row r="16411" spans="1:1" x14ac:dyDescent="0.25">
      <c r="A16411" t="s">
        <v>5760</v>
      </c>
    </row>
    <row r="16413" spans="1:1" x14ac:dyDescent="0.25">
      <c r="A16413" t="s">
        <v>11236</v>
      </c>
    </row>
    <row r="16415" spans="1:1" x14ac:dyDescent="0.25">
      <c r="A16415" t="s">
        <v>11237</v>
      </c>
    </row>
    <row r="16416" spans="1:1" x14ac:dyDescent="0.25">
      <c r="A16416" t="s">
        <v>11238</v>
      </c>
    </row>
    <row r="16417" spans="1:1" x14ac:dyDescent="0.25">
      <c r="A16417" t="s">
        <v>11239</v>
      </c>
    </row>
    <row r="16418" spans="1:1" x14ac:dyDescent="0.25">
      <c r="A16418" t="s">
        <v>11240</v>
      </c>
    </row>
    <row r="16419" spans="1:1" x14ac:dyDescent="0.25">
      <c r="A16419" t="s">
        <v>11241</v>
      </c>
    </row>
    <row r="16420" spans="1:1" x14ac:dyDescent="0.25">
      <c r="A16420" t="s">
        <v>11242</v>
      </c>
    </row>
    <row r="16421" spans="1:1" x14ac:dyDescent="0.25">
      <c r="A16421" t="s">
        <v>11243</v>
      </c>
    </row>
    <row r="16422" spans="1:1" x14ac:dyDescent="0.25">
      <c r="A16422" t="s">
        <v>11244</v>
      </c>
    </row>
    <row r="16424" spans="1:1" x14ac:dyDescent="0.25">
      <c r="A16424" t="s">
        <v>5765</v>
      </c>
    </row>
    <row r="16426" spans="1:1" x14ac:dyDescent="0.25">
      <c r="A16426" t="s">
        <v>11245</v>
      </c>
    </row>
    <row r="16427" spans="1:1" x14ac:dyDescent="0.25">
      <c r="A16427" t="s">
        <v>11246</v>
      </c>
    </row>
    <row r="16428" spans="1:1" x14ac:dyDescent="0.25">
      <c r="A16428" t="s">
        <v>11247</v>
      </c>
    </row>
    <row r="16429" spans="1:1" x14ac:dyDescent="0.25">
      <c r="A16429" t="s">
        <v>11248</v>
      </c>
    </row>
    <row r="16430" spans="1:1" x14ac:dyDescent="0.25">
      <c r="A16430" t="s">
        <v>11249</v>
      </c>
    </row>
    <row r="16431" spans="1:1" x14ac:dyDescent="0.25">
      <c r="A16431" t="s">
        <v>5772</v>
      </c>
    </row>
    <row r="16432" spans="1:1" x14ac:dyDescent="0.25">
      <c r="A16432" t="s">
        <v>5773</v>
      </c>
    </row>
    <row r="16433" spans="1:1" x14ac:dyDescent="0.25">
      <c r="A16433" t="s">
        <v>5774</v>
      </c>
    </row>
    <row r="16434" spans="1:1" x14ac:dyDescent="0.25">
      <c r="A16434" t="s">
        <v>5775</v>
      </c>
    </row>
    <row r="16435" spans="1:1" x14ac:dyDescent="0.25">
      <c r="A16435" t="s">
        <v>5776</v>
      </c>
    </row>
    <row r="16436" spans="1:1" x14ac:dyDescent="0.25">
      <c r="A16436" t="s">
        <v>11250</v>
      </c>
    </row>
    <row r="16438" spans="1:1" x14ac:dyDescent="0.25">
      <c r="A16438" t="s">
        <v>2211</v>
      </c>
    </row>
    <row r="16441" spans="1:1" x14ac:dyDescent="0.25">
      <c r="A16441" t="s">
        <v>5778</v>
      </c>
    </row>
    <row r="16443" spans="1:1" x14ac:dyDescent="0.25">
      <c r="A16443" t="s">
        <v>5779</v>
      </c>
    </row>
    <row r="16446" spans="1:1" x14ac:dyDescent="0.25">
      <c r="A16446" t="s">
        <v>5780</v>
      </c>
    </row>
    <row r="16448" spans="1:1" x14ac:dyDescent="0.25">
      <c r="A16448" t="s">
        <v>5781</v>
      </c>
    </row>
    <row r="16451" spans="1:1" x14ac:dyDescent="0.25">
      <c r="A16451" t="s">
        <v>5782</v>
      </c>
    </row>
    <row r="16453" spans="1:1" x14ac:dyDescent="0.25">
      <c r="A16453" t="s">
        <v>5783</v>
      </c>
    </row>
    <row r="16455" spans="1:1" x14ac:dyDescent="0.25">
      <c r="A16455" t="s">
        <v>5789</v>
      </c>
    </row>
    <row r="16457" spans="1:1" x14ac:dyDescent="0.25">
      <c r="A16457" t="s">
        <v>5790</v>
      </c>
    </row>
    <row r="16459" spans="1:1" x14ac:dyDescent="0.25">
      <c r="A16459" t="s">
        <v>5791</v>
      </c>
    </row>
    <row r="16461" spans="1:1" x14ac:dyDescent="0.25">
      <c r="A16461" t="s">
        <v>5792</v>
      </c>
    </row>
    <row r="16462" spans="1:1" x14ac:dyDescent="0.25">
      <c r="A16462" t="s">
        <v>11252</v>
      </c>
    </row>
    <row r="16463" spans="1:1" x14ac:dyDescent="0.25">
      <c r="A16463" t="s">
        <v>11253</v>
      </c>
    </row>
    <row r="16464" spans="1:1" x14ac:dyDescent="0.25">
      <c r="A16464" t="s">
        <v>746</v>
      </c>
    </row>
    <row r="16467" spans="1:1" x14ac:dyDescent="0.25">
      <c r="A16467" t="s">
        <v>11254</v>
      </c>
    </row>
    <row r="16469" spans="1:1" x14ac:dyDescent="0.25">
      <c r="A16469" t="s">
        <v>3830</v>
      </c>
    </row>
    <row r="16471" spans="1:1" x14ac:dyDescent="0.25">
      <c r="A16471">
        <v>1215</v>
      </c>
    </row>
    <row r="16473" spans="1:1" x14ac:dyDescent="0.25">
      <c r="A16473" t="s">
        <v>11255</v>
      </c>
    </row>
    <row r="16475" spans="1:1" x14ac:dyDescent="0.25">
      <c r="A16475">
        <v>1</v>
      </c>
    </row>
    <row r="16477" spans="1:1" x14ac:dyDescent="0.25">
      <c r="A16477" t="s">
        <v>3831</v>
      </c>
    </row>
    <row r="16479" spans="1:1" x14ac:dyDescent="0.25">
      <c r="A16479" t="s">
        <v>11256</v>
      </c>
    </row>
    <row r="16481" spans="1:1" x14ac:dyDescent="0.25">
      <c r="A16481" t="s">
        <v>11257</v>
      </c>
    </row>
    <row r="16483" spans="1:1" x14ac:dyDescent="0.25">
      <c r="A16483" t="s">
        <v>11258</v>
      </c>
    </row>
    <row r="16485" spans="1:1" x14ac:dyDescent="0.25">
      <c r="A16485" t="s">
        <v>2193</v>
      </c>
    </row>
    <row r="16486" spans="1:1" x14ac:dyDescent="0.25">
      <c r="A16486" t="s">
        <v>11259</v>
      </c>
    </row>
    <row r="16487" spans="1:1" x14ac:dyDescent="0.25">
      <c r="A16487" t="s">
        <v>11260</v>
      </c>
    </row>
    <row r="16488" spans="1:1" x14ac:dyDescent="0.25">
      <c r="A16488" t="s">
        <v>11261</v>
      </c>
    </row>
    <row r="16489" spans="1:1" x14ac:dyDescent="0.25">
      <c r="A16489" t="s">
        <v>11262</v>
      </c>
    </row>
    <row r="16490" spans="1:1" x14ac:dyDescent="0.25">
      <c r="A16490" t="s">
        <v>11263</v>
      </c>
    </row>
    <row r="16491" spans="1:1" x14ac:dyDescent="0.25">
      <c r="A16491" t="s">
        <v>11264</v>
      </c>
    </row>
    <row r="16492" spans="1:1" x14ac:dyDescent="0.25">
      <c r="A16492" t="s">
        <v>11265</v>
      </c>
    </row>
    <row r="16493" spans="1:1" x14ac:dyDescent="0.25">
      <c r="A16493" t="s">
        <v>11266</v>
      </c>
    </row>
    <row r="16494" spans="1:1" x14ac:dyDescent="0.25">
      <c r="A16494" t="s">
        <v>11267</v>
      </c>
    </row>
    <row r="16495" spans="1:1" x14ac:dyDescent="0.25">
      <c r="A16495" t="s">
        <v>11268</v>
      </c>
    </row>
    <row r="16496" spans="1:1" x14ac:dyDescent="0.25">
      <c r="A16496" t="s">
        <v>11269</v>
      </c>
    </row>
    <row r="16497" spans="1:1" x14ac:dyDescent="0.25">
      <c r="A16497" t="s">
        <v>11270</v>
      </c>
    </row>
    <row r="16498" spans="1:1" x14ac:dyDescent="0.25">
      <c r="A16498" t="s">
        <v>11271</v>
      </c>
    </row>
    <row r="16499" spans="1:1" x14ac:dyDescent="0.25">
      <c r="A16499" t="s">
        <v>11272</v>
      </c>
    </row>
    <row r="16500" spans="1:1" x14ac:dyDescent="0.25">
      <c r="A16500" t="s">
        <v>11273</v>
      </c>
    </row>
    <row r="16501" spans="1:1" x14ac:dyDescent="0.25">
      <c r="A16501" t="s">
        <v>1941</v>
      </c>
    </row>
    <row r="16502" spans="1:1" x14ac:dyDescent="0.25">
      <c r="A16502" t="s">
        <v>11274</v>
      </c>
    </row>
    <row r="16503" spans="1:1" x14ac:dyDescent="0.25">
      <c r="A16503" t="s">
        <v>11275</v>
      </c>
    </row>
    <row r="16504" spans="1:1" x14ac:dyDescent="0.25">
      <c r="A16504" t="s">
        <v>11276</v>
      </c>
    </row>
    <row r="16505" spans="1:1" x14ac:dyDescent="0.25">
      <c r="A16505" t="s">
        <v>11277</v>
      </c>
    </row>
    <row r="16507" spans="1:1" x14ac:dyDescent="0.25">
      <c r="A16507" t="s">
        <v>11278</v>
      </c>
    </row>
    <row r="16509" spans="1:1" x14ac:dyDescent="0.25">
      <c r="A16509" t="s">
        <v>7599</v>
      </c>
    </row>
    <row r="16511" spans="1:1" x14ac:dyDescent="0.25">
      <c r="A16511" t="s">
        <v>11279</v>
      </c>
    </row>
    <row r="16512" spans="1:1" x14ac:dyDescent="0.25">
      <c r="A16512" t="s">
        <v>11280</v>
      </c>
    </row>
    <row r="16513" spans="1:1" x14ac:dyDescent="0.25">
      <c r="A16513" t="s">
        <v>11281</v>
      </c>
    </row>
    <row r="16514" spans="1:1" x14ac:dyDescent="0.25">
      <c r="A16514" t="s">
        <v>11282</v>
      </c>
    </row>
    <row r="16515" spans="1:1" x14ac:dyDescent="0.25">
      <c r="A16515" t="s">
        <v>11283</v>
      </c>
    </row>
    <row r="16516" spans="1:1" x14ac:dyDescent="0.25">
      <c r="A16516" t="s">
        <v>11284</v>
      </c>
    </row>
    <row r="16517" spans="1:1" x14ac:dyDescent="0.25">
      <c r="A16517" t="s">
        <v>11285</v>
      </c>
    </row>
    <row r="16518" spans="1:1" x14ac:dyDescent="0.25">
      <c r="A16518" t="s">
        <v>11286</v>
      </c>
    </row>
    <row r="16519" spans="1:1" x14ac:dyDescent="0.25">
      <c r="A16519" t="s">
        <v>11287</v>
      </c>
    </row>
    <row r="16520" spans="1:1" x14ac:dyDescent="0.25">
      <c r="A16520" t="s">
        <v>11288</v>
      </c>
    </row>
    <row r="16522" spans="1:1" x14ac:dyDescent="0.25">
      <c r="A16522" t="s">
        <v>7607</v>
      </c>
    </row>
    <row r="16524" spans="1:1" x14ac:dyDescent="0.25">
      <c r="A16524" t="s">
        <v>4467</v>
      </c>
    </row>
    <row r="16526" spans="1:1" x14ac:dyDescent="0.25">
      <c r="A16526" t="s">
        <v>7608</v>
      </c>
    </row>
    <row r="16528" spans="1:1" x14ac:dyDescent="0.25">
      <c r="A16528" t="s">
        <v>7609</v>
      </c>
    </row>
    <row r="16529" spans="1:8" x14ac:dyDescent="0.25">
      <c r="A16529" t="s">
        <v>7610</v>
      </c>
    </row>
    <row r="16530" spans="1:8" x14ac:dyDescent="0.25">
      <c r="A16530" t="s">
        <v>7611</v>
      </c>
    </row>
    <row r="16532" spans="1:8" x14ac:dyDescent="0.25">
      <c r="A16532" t="s">
        <v>7612</v>
      </c>
    </row>
    <row r="16533" spans="1:8" x14ac:dyDescent="0.25">
      <c r="A16533" t="s">
        <v>11289</v>
      </c>
    </row>
    <row r="16534" spans="1:8" x14ac:dyDescent="0.25">
      <c r="A16534" t="s">
        <v>11290</v>
      </c>
    </row>
    <row r="16535" spans="1:8" x14ac:dyDescent="0.25">
      <c r="A16535" t="s">
        <v>9737</v>
      </c>
    </row>
    <row r="16537" spans="1:8" x14ac:dyDescent="0.25">
      <c r="A16537" t="s">
        <v>9738</v>
      </c>
    </row>
    <row r="16539" spans="1:8" x14ac:dyDescent="0.25">
      <c r="A16539" t="s">
        <v>9739</v>
      </c>
    </row>
    <row r="16541" spans="1:8" x14ac:dyDescent="0.25">
      <c r="A16541" t="s">
        <v>9740</v>
      </c>
      <c r="B16541" t="s">
        <v>9741</v>
      </c>
      <c r="C16541" t="s">
        <v>9742</v>
      </c>
      <c r="D16541" t="s">
        <v>9743</v>
      </c>
      <c r="E16541" t="s">
        <v>9744</v>
      </c>
      <c r="F16541" t="s">
        <v>9745</v>
      </c>
      <c r="G16541" t="s">
        <v>9746</v>
      </c>
      <c r="H16541" t="s">
        <v>9747</v>
      </c>
    </row>
    <row r="16543" spans="1:8" x14ac:dyDescent="0.25">
      <c r="A16543" t="s">
        <v>9748</v>
      </c>
    </row>
    <row r="16544" spans="1:8" x14ac:dyDescent="0.25">
      <c r="A16544" t="s">
        <v>2319</v>
      </c>
    </row>
    <row r="16546" spans="1:2" x14ac:dyDescent="0.25">
      <c r="A16546" t="s">
        <v>9749</v>
      </c>
    </row>
    <row r="16548" spans="1:2" x14ac:dyDescent="0.25">
      <c r="A16548" t="s">
        <v>9750</v>
      </c>
    </row>
    <row r="16549" spans="1:2" x14ac:dyDescent="0.25">
      <c r="A16549" t="s">
        <v>9751</v>
      </c>
    </row>
    <row r="16550" spans="1:2" x14ac:dyDescent="0.25">
      <c r="A16550" t="s">
        <v>11291</v>
      </c>
    </row>
    <row r="16551" spans="1:2" x14ac:dyDescent="0.25">
      <c r="A16551" t="s">
        <v>9753</v>
      </c>
    </row>
    <row r="16552" spans="1:2" x14ac:dyDescent="0.25">
      <c r="A16552" t="s">
        <v>9754</v>
      </c>
    </row>
    <row r="16553" spans="1:2" x14ac:dyDescent="0.25">
      <c r="A16553" t="s">
        <v>9755</v>
      </c>
      <c r="B16553" t="s">
        <v>9756</v>
      </c>
    </row>
    <row r="16554" spans="1:2" x14ac:dyDescent="0.25">
      <c r="A16554" t="s">
        <v>2788</v>
      </c>
    </row>
    <row r="16555" spans="1:2" x14ac:dyDescent="0.25">
      <c r="A16555" t="s">
        <v>9757</v>
      </c>
    </row>
    <row r="16556" spans="1:2" x14ac:dyDescent="0.25">
      <c r="A16556" t="s">
        <v>9758</v>
      </c>
    </row>
    <row r="16557" spans="1:2" x14ac:dyDescent="0.25">
      <c r="A16557" t="s">
        <v>11292</v>
      </c>
    </row>
    <row r="16558" spans="1:2" x14ac:dyDescent="0.25">
      <c r="A16558" t="s">
        <v>11293</v>
      </c>
    </row>
    <row r="16559" spans="1:2" x14ac:dyDescent="0.25">
      <c r="A16559" t="s">
        <v>9761</v>
      </c>
    </row>
    <row r="16560" spans="1:2" x14ac:dyDescent="0.25">
      <c r="A16560" t="s">
        <v>9762</v>
      </c>
    </row>
    <row r="16562" spans="1:1" x14ac:dyDescent="0.25">
      <c r="A16562" t="s">
        <v>9763</v>
      </c>
    </row>
    <row r="16563" spans="1:1" x14ac:dyDescent="0.25">
      <c r="A16563" t="s">
        <v>9764</v>
      </c>
    </row>
    <row r="16564" spans="1:1" x14ac:dyDescent="0.25">
      <c r="A16564" t="s">
        <v>9765</v>
      </c>
    </row>
    <row r="16565" spans="1:1" x14ac:dyDescent="0.25">
      <c r="A16565" t="s">
        <v>9766</v>
      </c>
    </row>
    <row r="16566" spans="1:1" x14ac:dyDescent="0.25">
      <c r="A16566" t="s">
        <v>9767</v>
      </c>
    </row>
    <row r="16568" spans="1:1" x14ac:dyDescent="0.25">
      <c r="A16568" t="s">
        <v>9768</v>
      </c>
    </row>
    <row r="16569" spans="1:1" x14ac:dyDescent="0.25">
      <c r="A16569" t="s">
        <v>9769</v>
      </c>
    </row>
    <row r="16570" spans="1:1" x14ac:dyDescent="0.25">
      <c r="A16570" t="s">
        <v>9770</v>
      </c>
    </row>
    <row r="16571" spans="1:1" x14ac:dyDescent="0.25">
      <c r="A16571" t="s">
        <v>9771</v>
      </c>
    </row>
    <row r="16572" spans="1:1" x14ac:dyDescent="0.25">
      <c r="A16572" t="s">
        <v>9772</v>
      </c>
    </row>
    <row r="16573" spans="1:1" x14ac:dyDescent="0.25">
      <c r="A16573" t="s">
        <v>9773</v>
      </c>
    </row>
    <row r="16574" spans="1:1" x14ac:dyDescent="0.25">
      <c r="A16574" t="s">
        <v>9774</v>
      </c>
    </row>
    <row r="16575" spans="1:1" x14ac:dyDescent="0.25">
      <c r="A16575" t="s">
        <v>9775</v>
      </c>
    </row>
    <row r="16576" spans="1:1" x14ac:dyDescent="0.25">
      <c r="A16576" t="s">
        <v>9776</v>
      </c>
    </row>
    <row r="16577" spans="1:1" x14ac:dyDescent="0.25">
      <c r="A16577" t="s">
        <v>9777</v>
      </c>
    </row>
    <row r="16578" spans="1:1" x14ac:dyDescent="0.25">
      <c r="A16578" t="s">
        <v>9778</v>
      </c>
    </row>
    <row r="16579" spans="1:1" x14ac:dyDescent="0.25">
      <c r="A16579" t="s">
        <v>9779</v>
      </c>
    </row>
    <row r="16580" spans="1:1" x14ac:dyDescent="0.25">
      <c r="A16580" t="s">
        <v>9780</v>
      </c>
    </row>
    <row r="16582" spans="1:1" x14ac:dyDescent="0.25">
      <c r="A16582" t="s">
        <v>9781</v>
      </c>
    </row>
    <row r="16584" spans="1:1" x14ac:dyDescent="0.25">
      <c r="A16584" t="s">
        <v>9782</v>
      </c>
    </row>
    <row r="16586" spans="1:1" x14ac:dyDescent="0.25">
      <c r="A16586" t="s">
        <v>9783</v>
      </c>
    </row>
    <row r="16588" spans="1:1" x14ac:dyDescent="0.25">
      <c r="A16588" t="s">
        <v>9784</v>
      </c>
    </row>
    <row r="16590" spans="1:1" x14ac:dyDescent="0.25">
      <c r="A16590" t="s">
        <v>9785</v>
      </c>
    </row>
    <row r="16592" spans="1:1" x14ac:dyDescent="0.25">
      <c r="A16592" t="s">
        <v>9786</v>
      </c>
    </row>
    <row r="16594" spans="1:2" x14ac:dyDescent="0.25">
      <c r="A16594" t="s">
        <v>9787</v>
      </c>
    </row>
    <row r="16595" spans="1:2" x14ac:dyDescent="0.25">
      <c r="A16595" t="s">
        <v>5230</v>
      </c>
    </row>
    <row r="16596" spans="1:2" x14ac:dyDescent="0.25">
      <c r="A16596" t="s">
        <v>11294</v>
      </c>
    </row>
    <row r="16597" spans="1:2" x14ac:dyDescent="0.25">
      <c r="A16597" t="s">
        <v>11295</v>
      </c>
    </row>
    <row r="16598" spans="1:2" x14ac:dyDescent="0.25">
      <c r="A16598" t="s">
        <v>11296</v>
      </c>
    </row>
    <row r="16600" spans="1:2" x14ac:dyDescent="0.25">
      <c r="A16600" t="s">
        <v>7615</v>
      </c>
    </row>
    <row r="16602" spans="1:2" x14ac:dyDescent="0.25">
      <c r="A16602" t="s">
        <v>7616</v>
      </c>
    </row>
    <row r="16604" spans="1:2" x14ac:dyDescent="0.25">
      <c r="A16604" t="s">
        <v>7617</v>
      </c>
    </row>
    <row r="16606" spans="1:2" x14ac:dyDescent="0.25">
      <c r="A16606" t="s">
        <v>7618</v>
      </c>
    </row>
    <row r="16607" spans="1:2" x14ac:dyDescent="0.25">
      <c r="A16607" t="s">
        <v>7619</v>
      </c>
    </row>
    <row r="16608" spans="1:2" x14ac:dyDescent="0.25">
      <c r="A16608" t="s">
        <v>7620</v>
      </c>
      <c r="B16608" t="s">
        <v>7621</v>
      </c>
    </row>
    <row r="16609" spans="1:2" x14ac:dyDescent="0.25">
      <c r="A16609" t="s">
        <v>7622</v>
      </c>
    </row>
    <row r="16610" spans="1:2" x14ac:dyDescent="0.25">
      <c r="A16610" t="s">
        <v>7623</v>
      </c>
      <c r="B16610" t="s">
        <v>7624</v>
      </c>
    </row>
    <row r="16611" spans="1:2" x14ac:dyDescent="0.25">
      <c r="A16611" t="s">
        <v>7625</v>
      </c>
    </row>
    <row r="16612" spans="1:2" x14ac:dyDescent="0.25">
      <c r="A16612" t="s">
        <v>7626</v>
      </c>
    </row>
    <row r="16613" spans="1:2" x14ac:dyDescent="0.25">
      <c r="A16613" t="s">
        <v>7627</v>
      </c>
    </row>
    <row r="16614" spans="1:2" x14ac:dyDescent="0.25">
      <c r="A16614" t="s">
        <v>7628</v>
      </c>
    </row>
    <row r="16615" spans="1:2" x14ac:dyDescent="0.25">
      <c r="A16615" t="s">
        <v>7629</v>
      </c>
    </row>
    <row r="16616" spans="1:2" x14ac:dyDescent="0.25">
      <c r="A16616" t="s">
        <v>7630</v>
      </c>
    </row>
    <row r="16617" spans="1:2" x14ac:dyDescent="0.25">
      <c r="A16617" t="s">
        <v>1868</v>
      </c>
    </row>
    <row r="16619" spans="1:2" x14ac:dyDescent="0.25">
      <c r="A16619" t="s">
        <v>7631</v>
      </c>
    </row>
    <row r="16620" spans="1:2" x14ac:dyDescent="0.25">
      <c r="A16620" t="s">
        <v>7632</v>
      </c>
    </row>
    <row r="16621" spans="1:2" x14ac:dyDescent="0.25">
      <c r="A16621" t="s">
        <v>7633</v>
      </c>
    </row>
    <row r="16622" spans="1:2" x14ac:dyDescent="0.25">
      <c r="A16622" t="s">
        <v>7634</v>
      </c>
    </row>
    <row r="16623" spans="1:2" x14ac:dyDescent="0.25">
      <c r="A16623" t="s">
        <v>7635</v>
      </c>
    </row>
    <row r="16624" spans="1:2" x14ac:dyDescent="0.25">
      <c r="A16624" t="s">
        <v>7636</v>
      </c>
    </row>
    <row r="16625" spans="1:1" x14ac:dyDescent="0.25">
      <c r="A16625" t="s">
        <v>7637</v>
      </c>
    </row>
    <row r="16626" spans="1:1" x14ac:dyDescent="0.25">
      <c r="A16626" t="s">
        <v>7638</v>
      </c>
    </row>
    <row r="16627" spans="1:1" x14ac:dyDescent="0.25">
      <c r="A16627" t="s">
        <v>7639</v>
      </c>
    </row>
    <row r="16628" spans="1:1" x14ac:dyDescent="0.25">
      <c r="A16628" t="s">
        <v>7640</v>
      </c>
    </row>
    <row r="16629" spans="1:1" x14ac:dyDescent="0.25">
      <c r="A16629" t="s">
        <v>7641</v>
      </c>
    </row>
    <row r="16630" spans="1:1" x14ac:dyDescent="0.25">
      <c r="A16630" t="s">
        <v>7642</v>
      </c>
    </row>
    <row r="16631" spans="1:1" x14ac:dyDescent="0.25">
      <c r="A16631" t="s">
        <v>7643</v>
      </c>
    </row>
    <row r="16632" spans="1:1" x14ac:dyDescent="0.25">
      <c r="A16632" t="s">
        <v>7644</v>
      </c>
    </row>
    <row r="16633" spans="1:1" x14ac:dyDescent="0.25">
      <c r="A16633" t="s">
        <v>7645</v>
      </c>
    </row>
    <row r="16634" spans="1:1" x14ac:dyDescent="0.25">
      <c r="A16634" t="s">
        <v>7646</v>
      </c>
    </row>
    <row r="16635" spans="1:1" x14ac:dyDescent="0.25">
      <c r="A16635" t="s">
        <v>7647</v>
      </c>
    </row>
    <row r="16636" spans="1:1" x14ac:dyDescent="0.25">
      <c r="A16636" t="s">
        <v>7648</v>
      </c>
    </row>
    <row r="16637" spans="1:1" x14ac:dyDescent="0.25">
      <c r="A16637" t="s">
        <v>7649</v>
      </c>
    </row>
    <row r="16638" spans="1:1" x14ac:dyDescent="0.25">
      <c r="A16638" t="s">
        <v>7650</v>
      </c>
    </row>
    <row r="16639" spans="1:1" x14ac:dyDescent="0.25">
      <c r="A16639" t="s">
        <v>7651</v>
      </c>
    </row>
    <row r="16640" spans="1:1" x14ac:dyDescent="0.25">
      <c r="A16640" t="s">
        <v>7652</v>
      </c>
    </row>
    <row r="16641" spans="1:1" x14ac:dyDescent="0.25">
      <c r="A16641" t="s">
        <v>7653</v>
      </c>
    </row>
    <row r="16642" spans="1:1" x14ac:dyDescent="0.25">
      <c r="A16642" t="s">
        <v>7654</v>
      </c>
    </row>
    <row r="16643" spans="1:1" x14ac:dyDescent="0.25">
      <c r="A16643" t="s">
        <v>7655</v>
      </c>
    </row>
    <row r="16644" spans="1:1" x14ac:dyDescent="0.25">
      <c r="A16644" t="s">
        <v>7656</v>
      </c>
    </row>
    <row r="16645" spans="1:1" x14ac:dyDescent="0.25">
      <c r="A16645" t="s">
        <v>7657</v>
      </c>
    </row>
    <row r="16646" spans="1:1" x14ac:dyDescent="0.25">
      <c r="A16646" t="s">
        <v>7658</v>
      </c>
    </row>
    <row r="16647" spans="1:1" x14ac:dyDescent="0.25">
      <c r="A16647" t="s">
        <v>11297</v>
      </c>
    </row>
    <row r="16649" spans="1:1" x14ac:dyDescent="0.25">
      <c r="A16649" t="s">
        <v>11298</v>
      </c>
    </row>
    <row r="16651" spans="1:1" x14ac:dyDescent="0.25">
      <c r="A16651" t="s">
        <v>11299</v>
      </c>
    </row>
    <row r="16653" spans="1:1" x14ac:dyDescent="0.25">
      <c r="A16653" t="s">
        <v>2755</v>
      </c>
    </row>
    <row r="16654" spans="1:1" x14ac:dyDescent="0.25">
      <c r="A16654" t="s">
        <v>11300</v>
      </c>
    </row>
    <row r="16655" spans="1:1" x14ac:dyDescent="0.25">
      <c r="A16655" t="s">
        <v>11301</v>
      </c>
    </row>
    <row r="16656" spans="1:1" x14ac:dyDescent="0.25">
      <c r="A16656" t="s">
        <v>11302</v>
      </c>
    </row>
    <row r="16657" spans="1:1" x14ac:dyDescent="0.25">
      <c r="A16657" t="s">
        <v>11303</v>
      </c>
    </row>
    <row r="16658" spans="1:1" x14ac:dyDescent="0.25">
      <c r="A16658" t="s">
        <v>11304</v>
      </c>
    </row>
    <row r="16659" spans="1:1" x14ac:dyDescent="0.25">
      <c r="A16659" t="s">
        <v>11305</v>
      </c>
    </row>
    <row r="16660" spans="1:1" x14ac:dyDescent="0.25">
      <c r="A16660" t="s">
        <v>11306</v>
      </c>
    </row>
    <row r="16661" spans="1:1" x14ac:dyDescent="0.25">
      <c r="A16661" t="s">
        <v>11307</v>
      </c>
    </row>
    <row r="16662" spans="1:1" x14ac:dyDescent="0.25">
      <c r="A16662" t="s">
        <v>11308</v>
      </c>
    </row>
    <row r="16663" spans="1:1" x14ac:dyDescent="0.25">
      <c r="A16663" t="s">
        <v>11309</v>
      </c>
    </row>
    <row r="16664" spans="1:1" x14ac:dyDescent="0.25">
      <c r="A16664" t="s">
        <v>11310</v>
      </c>
    </row>
    <row r="16665" spans="1:1" x14ac:dyDescent="0.25">
      <c r="A16665" t="s">
        <v>11311</v>
      </c>
    </row>
    <row r="16666" spans="1:1" x14ac:dyDescent="0.25">
      <c r="A16666" t="s">
        <v>11312</v>
      </c>
    </row>
    <row r="16667" spans="1:1" x14ac:dyDescent="0.25">
      <c r="A16667" t="s">
        <v>11313</v>
      </c>
    </row>
    <row r="16668" spans="1:1" x14ac:dyDescent="0.25">
      <c r="A16668" t="s">
        <v>11314</v>
      </c>
    </row>
    <row r="16669" spans="1:1" x14ac:dyDescent="0.25">
      <c r="A16669" t="s">
        <v>11315</v>
      </c>
    </row>
    <row r="16670" spans="1:1" x14ac:dyDescent="0.25">
      <c r="A16670" t="s">
        <v>11316</v>
      </c>
    </row>
    <row r="16671" spans="1:1" x14ac:dyDescent="0.25">
      <c r="A16671" t="s">
        <v>11317</v>
      </c>
    </row>
    <row r="16672" spans="1:1" x14ac:dyDescent="0.25">
      <c r="A16672" t="s">
        <v>11318</v>
      </c>
    </row>
    <row r="16673" spans="1:2" x14ac:dyDescent="0.25">
      <c r="A16673" t="s">
        <v>11319</v>
      </c>
    </row>
    <row r="16674" spans="1:2" x14ac:dyDescent="0.25">
      <c r="A16674" t="s">
        <v>11320</v>
      </c>
    </row>
    <row r="16675" spans="1:2" x14ac:dyDescent="0.25">
      <c r="A16675" t="s">
        <v>11321</v>
      </c>
    </row>
    <row r="16676" spans="1:2" x14ac:dyDescent="0.25">
      <c r="A16676" t="s">
        <v>4024</v>
      </c>
    </row>
    <row r="16677" spans="1:2" x14ac:dyDescent="0.25">
      <c r="A16677" t="s">
        <v>11322</v>
      </c>
    </row>
    <row r="16678" spans="1:2" x14ac:dyDescent="0.25">
      <c r="A16678" t="s">
        <v>11323</v>
      </c>
    </row>
    <row r="16679" spans="1:2" x14ac:dyDescent="0.25">
      <c r="A16679" t="s">
        <v>11324</v>
      </c>
    </row>
    <row r="16680" spans="1:2" x14ac:dyDescent="0.25">
      <c r="A16680" t="s">
        <v>11325</v>
      </c>
    </row>
    <row r="16681" spans="1:2" x14ac:dyDescent="0.25">
      <c r="A16681" t="s">
        <v>11326</v>
      </c>
    </row>
    <row r="16682" spans="1:2" x14ac:dyDescent="0.25">
      <c r="A16682" t="s">
        <v>11327</v>
      </c>
    </row>
    <row r="16683" spans="1:2" x14ac:dyDescent="0.25">
      <c r="A16683" t="s">
        <v>11328</v>
      </c>
    </row>
    <row r="16684" spans="1:2" x14ac:dyDescent="0.25">
      <c r="A16684" t="s">
        <v>11329</v>
      </c>
      <c r="B16684" t="s">
        <v>11330</v>
      </c>
    </row>
    <row r="16685" spans="1:2" x14ac:dyDescent="0.25">
      <c r="A16685" t="s">
        <v>11331</v>
      </c>
    </row>
    <row r="16686" spans="1:2" x14ac:dyDescent="0.25">
      <c r="A16686" t="s">
        <v>11332</v>
      </c>
    </row>
    <row r="16687" spans="1:2" x14ac:dyDescent="0.25">
      <c r="A16687" t="s">
        <v>11333</v>
      </c>
    </row>
    <row r="16688" spans="1:2" x14ac:dyDescent="0.25">
      <c r="A16688" t="s">
        <v>11334</v>
      </c>
    </row>
    <row r="16689" spans="1:2" x14ac:dyDescent="0.25">
      <c r="A16689" t="s">
        <v>11335</v>
      </c>
      <c r="B16689" t="s">
        <v>11336</v>
      </c>
    </row>
    <row r="16690" spans="1:2" x14ac:dyDescent="0.25">
      <c r="A16690" t="s">
        <v>11337</v>
      </c>
    </row>
    <row r="16691" spans="1:2" x14ac:dyDescent="0.25">
      <c r="A16691" t="s">
        <v>11338</v>
      </c>
    </row>
    <row r="16692" spans="1:2" x14ac:dyDescent="0.25">
      <c r="A16692" t="s">
        <v>11339</v>
      </c>
    </row>
    <row r="16693" spans="1:2" x14ac:dyDescent="0.25">
      <c r="A16693" t="s">
        <v>11340</v>
      </c>
      <c r="B16693" t="s">
        <v>11341</v>
      </c>
    </row>
    <row r="16694" spans="1:2" x14ac:dyDescent="0.25">
      <c r="A16694" t="s">
        <v>11342</v>
      </c>
    </row>
    <row r="16695" spans="1:2" x14ac:dyDescent="0.25">
      <c r="A16695" t="s">
        <v>11343</v>
      </c>
    </row>
    <row r="16698" spans="1:2" x14ac:dyDescent="0.25">
      <c r="A16698" t="s">
        <v>11344</v>
      </c>
    </row>
    <row r="16700" spans="1:2" x14ac:dyDescent="0.25">
      <c r="A16700" t="s">
        <v>2755</v>
      </c>
    </row>
    <row r="16701" spans="1:2" x14ac:dyDescent="0.25">
      <c r="A16701" t="s">
        <v>11345</v>
      </c>
    </row>
    <row r="16702" spans="1:2" x14ac:dyDescent="0.25">
      <c r="A16702" t="s">
        <v>11346</v>
      </c>
    </row>
    <row r="16703" spans="1:2" x14ac:dyDescent="0.25">
      <c r="A16703" t="s">
        <v>11347</v>
      </c>
    </row>
    <row r="16704" spans="1:2" x14ac:dyDescent="0.25">
      <c r="A16704" t="s">
        <v>11348</v>
      </c>
    </row>
    <row r="16705" spans="1:1" x14ac:dyDescent="0.25">
      <c r="A16705" t="s">
        <v>2205</v>
      </c>
    </row>
    <row r="16706" spans="1:1" x14ac:dyDescent="0.25">
      <c r="A16706" t="s">
        <v>9405</v>
      </c>
    </row>
    <row r="16707" spans="1:1" x14ac:dyDescent="0.25">
      <c r="A16707" t="s">
        <v>11349</v>
      </c>
    </row>
    <row r="16708" spans="1:1" x14ac:dyDescent="0.25">
      <c r="A16708" t="s">
        <v>11350</v>
      </c>
    </row>
    <row r="16709" spans="1:1" x14ac:dyDescent="0.25">
      <c r="A16709" t="s">
        <v>11351</v>
      </c>
    </row>
    <row r="16710" spans="1:1" x14ac:dyDescent="0.25">
      <c r="A16710" t="s">
        <v>5959</v>
      </c>
    </row>
    <row r="16711" spans="1:1" x14ac:dyDescent="0.25">
      <c r="A16711" t="s">
        <v>11352</v>
      </c>
    </row>
    <row r="16712" spans="1:1" x14ac:dyDescent="0.25">
      <c r="A16712" t="s">
        <v>11353</v>
      </c>
    </row>
    <row r="16713" spans="1:1" x14ac:dyDescent="0.25">
      <c r="A16713" t="s">
        <v>11354</v>
      </c>
    </row>
    <row r="16714" spans="1:1" x14ac:dyDescent="0.25">
      <c r="A16714" t="s">
        <v>11355</v>
      </c>
    </row>
    <row r="16715" spans="1:1" x14ac:dyDescent="0.25">
      <c r="A16715" t="s">
        <v>11356</v>
      </c>
    </row>
    <row r="16716" spans="1:1" x14ac:dyDescent="0.25">
      <c r="A16716" t="s">
        <v>11357</v>
      </c>
    </row>
    <row r="16717" spans="1:1" x14ac:dyDescent="0.25">
      <c r="A16717" t="s">
        <v>11358</v>
      </c>
    </row>
    <row r="16718" spans="1:1" x14ac:dyDescent="0.25">
      <c r="A16718" t="s">
        <v>9412</v>
      </c>
    </row>
    <row r="16720" spans="1:1" x14ac:dyDescent="0.25">
      <c r="A16720" t="s">
        <v>2922</v>
      </c>
    </row>
    <row r="16723" spans="1:3" x14ac:dyDescent="0.25">
      <c r="A16723" t="s">
        <v>2923</v>
      </c>
    </row>
    <row r="16725" spans="1:3" x14ac:dyDescent="0.25">
      <c r="A16725" t="s">
        <v>2924</v>
      </c>
    </row>
    <row r="16727" spans="1:3" x14ac:dyDescent="0.25">
      <c r="A16727" t="s">
        <v>2925</v>
      </c>
    </row>
    <row r="16729" spans="1:3" x14ac:dyDescent="0.25">
      <c r="A16729" t="s">
        <v>2926</v>
      </c>
    </row>
    <row r="16730" spans="1:3" x14ac:dyDescent="0.25">
      <c r="A16730" t="s">
        <v>11359</v>
      </c>
    </row>
    <row r="16731" spans="1:3" x14ac:dyDescent="0.25">
      <c r="A16731" t="s">
        <v>11360</v>
      </c>
    </row>
    <row r="16732" spans="1:3" x14ac:dyDescent="0.25">
      <c r="A16732" t="s">
        <v>11361</v>
      </c>
    </row>
    <row r="16733" spans="1:3" x14ac:dyDescent="0.25">
      <c r="A16733" t="s">
        <v>11362</v>
      </c>
    </row>
    <row r="16735" spans="1:3" x14ac:dyDescent="0.25">
      <c r="A16735" t="s">
        <v>3260</v>
      </c>
      <c r="B16735" t="s">
        <v>3261</v>
      </c>
      <c r="C16735" t="s">
        <v>3262</v>
      </c>
    </row>
    <row r="16737" spans="1:1" x14ac:dyDescent="0.25">
      <c r="A16737" t="s">
        <v>3263</v>
      </c>
    </row>
    <row r="16739" spans="1:1" x14ac:dyDescent="0.25">
      <c r="A16739" t="s">
        <v>2755</v>
      </c>
    </row>
    <row r="16740" spans="1:1" x14ac:dyDescent="0.25">
      <c r="A16740" t="s">
        <v>3264</v>
      </c>
    </row>
    <row r="16741" spans="1:1" x14ac:dyDescent="0.25">
      <c r="A16741" t="s">
        <v>3265</v>
      </c>
    </row>
    <row r="16742" spans="1:1" x14ac:dyDescent="0.25">
      <c r="A16742" t="s">
        <v>3266</v>
      </c>
    </row>
    <row r="16743" spans="1:1" x14ac:dyDescent="0.25">
      <c r="A16743" t="s">
        <v>3267</v>
      </c>
    </row>
    <row r="16744" spans="1:1" x14ac:dyDescent="0.25">
      <c r="A16744" t="s">
        <v>3268</v>
      </c>
    </row>
    <row r="16746" spans="1:1" x14ac:dyDescent="0.25">
      <c r="A16746" t="s">
        <v>3269</v>
      </c>
    </row>
    <row r="16748" spans="1:1" x14ac:dyDescent="0.25">
      <c r="A16748" t="s">
        <v>3270</v>
      </c>
    </row>
    <row r="16750" spans="1:1" x14ac:dyDescent="0.25">
      <c r="A16750" t="s">
        <v>1932</v>
      </c>
    </row>
    <row r="16751" spans="1:1" x14ac:dyDescent="0.25">
      <c r="A16751" t="s">
        <v>3271</v>
      </c>
    </row>
    <row r="16752" spans="1:1" x14ac:dyDescent="0.25">
      <c r="A16752" t="s">
        <v>3272</v>
      </c>
    </row>
    <row r="16753" spans="1:2" x14ac:dyDescent="0.25">
      <c r="A16753" t="s">
        <v>3273</v>
      </c>
    </row>
    <row r="16754" spans="1:2" x14ac:dyDescent="0.25">
      <c r="A16754" t="s">
        <v>3274</v>
      </c>
    </row>
    <row r="16755" spans="1:2" x14ac:dyDescent="0.25">
      <c r="A16755" t="s">
        <v>3275</v>
      </c>
    </row>
    <row r="16756" spans="1:2" x14ac:dyDescent="0.25">
      <c r="A16756" t="s">
        <v>3276</v>
      </c>
    </row>
    <row r="16757" spans="1:2" x14ac:dyDescent="0.25">
      <c r="A16757" t="s">
        <v>3277</v>
      </c>
    </row>
    <row r="16758" spans="1:2" x14ac:dyDescent="0.25">
      <c r="A16758" t="s">
        <v>3278</v>
      </c>
    </row>
    <row r="16759" spans="1:2" x14ac:dyDescent="0.25">
      <c r="A16759" t="s">
        <v>3279</v>
      </c>
    </row>
    <row r="16760" spans="1:2" x14ac:dyDescent="0.25">
      <c r="A16760" t="s">
        <v>3280</v>
      </c>
    </row>
    <row r="16761" spans="1:2" x14ac:dyDescent="0.25">
      <c r="A16761" t="s">
        <v>3281</v>
      </c>
    </row>
    <row r="16762" spans="1:2" x14ac:dyDescent="0.25">
      <c r="A16762" t="s">
        <v>3282</v>
      </c>
    </row>
    <row r="16763" spans="1:2" x14ac:dyDescent="0.25">
      <c r="A16763" t="s">
        <v>3283</v>
      </c>
      <c r="B16763" t="s">
        <v>3284</v>
      </c>
    </row>
    <row r="16764" spans="1:2" x14ac:dyDescent="0.25">
      <c r="A16764" t="s">
        <v>3285</v>
      </c>
    </row>
    <row r="16765" spans="1:2" x14ac:dyDescent="0.25">
      <c r="A16765" t="s">
        <v>11363</v>
      </c>
    </row>
    <row r="16766" spans="1:2" x14ac:dyDescent="0.25">
      <c r="A16766" t="s">
        <v>3108</v>
      </c>
    </row>
    <row r="16767" spans="1:2" x14ac:dyDescent="0.25">
      <c r="A16767" t="s">
        <v>3109</v>
      </c>
    </row>
    <row r="16768" spans="1:2" x14ac:dyDescent="0.25">
      <c r="A16768" t="s">
        <v>3110</v>
      </c>
    </row>
    <row r="16769" spans="1:1" x14ac:dyDescent="0.25">
      <c r="A16769" t="s">
        <v>3111</v>
      </c>
    </row>
    <row r="16770" spans="1:1" x14ac:dyDescent="0.25">
      <c r="A16770" t="s">
        <v>3112</v>
      </c>
    </row>
    <row r="16771" spans="1:1" x14ac:dyDescent="0.25">
      <c r="A16771" t="s">
        <v>3113</v>
      </c>
    </row>
    <row r="16772" spans="1:1" x14ac:dyDescent="0.25">
      <c r="A16772" t="s">
        <v>3114</v>
      </c>
    </row>
    <row r="16773" spans="1:1" x14ac:dyDescent="0.25">
      <c r="A16773" t="s">
        <v>3115</v>
      </c>
    </row>
    <row r="16774" spans="1:1" x14ac:dyDescent="0.25">
      <c r="A16774" t="s">
        <v>3116</v>
      </c>
    </row>
    <row r="16775" spans="1:1" x14ac:dyDescent="0.25">
      <c r="A16775" t="s">
        <v>3117</v>
      </c>
    </row>
    <row r="16776" spans="1:1" x14ac:dyDescent="0.25">
      <c r="A16776" t="s">
        <v>3118</v>
      </c>
    </row>
    <row r="16777" spans="1:1" x14ac:dyDescent="0.25">
      <c r="A16777" t="s">
        <v>3119</v>
      </c>
    </row>
    <row r="16778" spans="1:1" x14ac:dyDescent="0.25">
      <c r="A16778" t="s">
        <v>3120</v>
      </c>
    </row>
    <row r="16779" spans="1:1" x14ac:dyDescent="0.25">
      <c r="A16779" t="s">
        <v>3121</v>
      </c>
    </row>
    <row r="16780" spans="1:1" x14ac:dyDescent="0.25">
      <c r="A16780" t="s">
        <v>3122</v>
      </c>
    </row>
    <row r="16781" spans="1:1" x14ac:dyDescent="0.25">
      <c r="A16781" t="s">
        <v>3123</v>
      </c>
    </row>
    <row r="16782" spans="1:1" x14ac:dyDescent="0.25">
      <c r="A16782" t="s">
        <v>3124</v>
      </c>
    </row>
    <row r="16783" spans="1:1" x14ac:dyDescent="0.25">
      <c r="A16783" t="s">
        <v>3125</v>
      </c>
    </row>
    <row r="16784" spans="1:1" x14ac:dyDescent="0.25">
      <c r="A16784" t="s">
        <v>3126</v>
      </c>
    </row>
    <row r="16785" spans="1:1" x14ac:dyDescent="0.25">
      <c r="A16785" t="s">
        <v>3127</v>
      </c>
    </row>
    <row r="16786" spans="1:1" x14ac:dyDescent="0.25">
      <c r="A16786" t="s">
        <v>3128</v>
      </c>
    </row>
    <row r="16787" spans="1:1" x14ac:dyDescent="0.25">
      <c r="A16787" t="s">
        <v>3129</v>
      </c>
    </row>
    <row r="16788" spans="1:1" x14ac:dyDescent="0.25">
      <c r="A16788" t="s">
        <v>3130</v>
      </c>
    </row>
    <row r="16789" spans="1:1" x14ac:dyDescent="0.25">
      <c r="A16789" t="s">
        <v>3131</v>
      </c>
    </row>
    <row r="16790" spans="1:1" x14ac:dyDescent="0.25">
      <c r="A16790" t="s">
        <v>3132</v>
      </c>
    </row>
    <row r="16791" spans="1:1" x14ac:dyDescent="0.25">
      <c r="A16791" t="s">
        <v>3133</v>
      </c>
    </row>
    <row r="16792" spans="1:1" x14ac:dyDescent="0.25">
      <c r="A16792" t="s">
        <v>3134</v>
      </c>
    </row>
    <row r="16793" spans="1:1" x14ac:dyDescent="0.25">
      <c r="A16793" t="s">
        <v>3135</v>
      </c>
    </row>
    <row r="16794" spans="1:1" x14ac:dyDescent="0.25">
      <c r="A16794" t="s">
        <v>3136</v>
      </c>
    </row>
    <row r="16795" spans="1:1" x14ac:dyDescent="0.25">
      <c r="A16795" t="s">
        <v>3137</v>
      </c>
    </row>
    <row r="16796" spans="1:1" x14ac:dyDescent="0.25">
      <c r="A16796" t="s">
        <v>3138</v>
      </c>
    </row>
    <row r="16797" spans="1:1" x14ac:dyDescent="0.25">
      <c r="A16797" t="s">
        <v>3139</v>
      </c>
    </row>
    <row r="16798" spans="1:1" x14ac:dyDescent="0.25">
      <c r="A16798" t="s">
        <v>3140</v>
      </c>
    </row>
    <row r="16799" spans="1:1" x14ac:dyDescent="0.25">
      <c r="A16799" t="s">
        <v>3141</v>
      </c>
    </row>
    <row r="16800" spans="1:1" x14ac:dyDescent="0.25">
      <c r="A16800" t="s">
        <v>3142</v>
      </c>
    </row>
    <row r="16801" spans="1:1" x14ac:dyDescent="0.25">
      <c r="A16801" t="s">
        <v>3143</v>
      </c>
    </row>
    <row r="16802" spans="1:1" x14ac:dyDescent="0.25">
      <c r="A16802" t="s">
        <v>3144</v>
      </c>
    </row>
    <row r="16803" spans="1:1" x14ac:dyDescent="0.25">
      <c r="A16803" t="s">
        <v>3145</v>
      </c>
    </row>
    <row r="16805" spans="1:1" x14ac:dyDescent="0.25">
      <c r="A16805" t="s">
        <v>3146</v>
      </c>
    </row>
    <row r="16806" spans="1:1" x14ac:dyDescent="0.25">
      <c r="A16806" t="s">
        <v>3147</v>
      </c>
    </row>
    <row r="16807" spans="1:1" x14ac:dyDescent="0.25">
      <c r="A16807" t="s">
        <v>3148</v>
      </c>
    </row>
    <row r="16808" spans="1:1" x14ac:dyDescent="0.25">
      <c r="A16808" t="s">
        <v>3149</v>
      </c>
    </row>
    <row r="16809" spans="1:1" x14ac:dyDescent="0.25">
      <c r="A16809" t="s">
        <v>3150</v>
      </c>
    </row>
    <row r="16810" spans="1:1" x14ac:dyDescent="0.25">
      <c r="A16810" t="s">
        <v>3151</v>
      </c>
    </row>
    <row r="16811" spans="1:1" x14ac:dyDescent="0.25">
      <c r="A16811" t="s">
        <v>3152</v>
      </c>
    </row>
    <row r="16812" spans="1:1" x14ac:dyDescent="0.25">
      <c r="A16812" t="s">
        <v>11364</v>
      </c>
    </row>
    <row r="16814" spans="1:1" x14ac:dyDescent="0.25">
      <c r="A16814" t="s">
        <v>11365</v>
      </c>
    </row>
    <row r="16816" spans="1:1" x14ac:dyDescent="0.25">
      <c r="A16816" t="s">
        <v>11366</v>
      </c>
    </row>
    <row r="16818" spans="1:1" x14ac:dyDescent="0.25">
      <c r="A16818" t="s">
        <v>11367</v>
      </c>
    </row>
    <row r="16820" spans="1:1" x14ac:dyDescent="0.25">
      <c r="A16820" t="s">
        <v>11368</v>
      </c>
    </row>
    <row r="16822" spans="1:1" x14ac:dyDescent="0.25">
      <c r="A16822" t="s">
        <v>3827</v>
      </c>
    </row>
    <row r="16824" spans="1:1" x14ac:dyDescent="0.25">
      <c r="A16824" t="s">
        <v>11369</v>
      </c>
    </row>
    <row r="16826" spans="1:1" x14ac:dyDescent="0.25">
      <c r="A16826" t="s">
        <v>1925</v>
      </c>
    </row>
    <row r="16827" spans="1:1" x14ac:dyDescent="0.25">
      <c r="A16827" t="s">
        <v>11370</v>
      </c>
    </row>
    <row r="16828" spans="1:1" x14ac:dyDescent="0.25">
      <c r="A16828" t="s">
        <v>11371</v>
      </c>
    </row>
    <row r="16829" spans="1:1" x14ac:dyDescent="0.25">
      <c r="A16829" t="s">
        <v>11372</v>
      </c>
    </row>
    <row r="16830" spans="1:1" x14ac:dyDescent="0.25">
      <c r="A16830" t="s">
        <v>11373</v>
      </c>
    </row>
    <row r="16831" spans="1:1" x14ac:dyDescent="0.25">
      <c r="A16831" t="s">
        <v>11374</v>
      </c>
    </row>
    <row r="16832" spans="1:1" x14ac:dyDescent="0.25">
      <c r="A16832" t="s">
        <v>11375</v>
      </c>
    </row>
    <row r="16833" spans="1:1" x14ac:dyDescent="0.25">
      <c r="A16833" t="s">
        <v>11376</v>
      </c>
    </row>
    <row r="16834" spans="1:1" x14ac:dyDescent="0.25">
      <c r="A16834" t="s">
        <v>11377</v>
      </c>
    </row>
    <row r="16835" spans="1:1" x14ac:dyDescent="0.25">
      <c r="A16835" t="s">
        <v>11378</v>
      </c>
    </row>
    <row r="16836" spans="1:1" x14ac:dyDescent="0.25">
      <c r="A16836" t="s">
        <v>11379</v>
      </c>
    </row>
    <row r="16837" spans="1:1" x14ac:dyDescent="0.25">
      <c r="A16837" t="s">
        <v>11380</v>
      </c>
    </row>
    <row r="16838" spans="1:1" x14ac:dyDescent="0.25">
      <c r="A16838" t="s">
        <v>11381</v>
      </c>
    </row>
    <row r="16839" spans="1:1" x14ac:dyDescent="0.25">
      <c r="A16839" t="s">
        <v>11382</v>
      </c>
    </row>
    <row r="16840" spans="1:1" x14ac:dyDescent="0.25">
      <c r="A16840" t="s">
        <v>11383</v>
      </c>
    </row>
    <row r="16841" spans="1:1" x14ac:dyDescent="0.25">
      <c r="A16841" t="s">
        <v>11384</v>
      </c>
    </row>
    <row r="16842" spans="1:1" x14ac:dyDescent="0.25">
      <c r="A16842" t="s">
        <v>11385</v>
      </c>
    </row>
    <row r="16843" spans="1:1" x14ac:dyDescent="0.25">
      <c r="A16843" t="s">
        <v>11386</v>
      </c>
    </row>
    <row r="16844" spans="1:1" x14ac:dyDescent="0.25">
      <c r="A16844" t="s">
        <v>11387</v>
      </c>
    </row>
    <row r="16845" spans="1:1" x14ac:dyDescent="0.25">
      <c r="A16845" t="s">
        <v>11388</v>
      </c>
    </row>
    <row r="16846" spans="1:1" x14ac:dyDescent="0.25">
      <c r="A16846" t="s">
        <v>11389</v>
      </c>
    </row>
    <row r="16847" spans="1:1" x14ac:dyDescent="0.25">
      <c r="A16847" t="s">
        <v>11390</v>
      </c>
    </row>
    <row r="16848" spans="1:1" x14ac:dyDescent="0.25">
      <c r="A16848" t="s">
        <v>11391</v>
      </c>
    </row>
    <row r="16849" spans="1:1" x14ac:dyDescent="0.25">
      <c r="A16849" t="s">
        <v>11392</v>
      </c>
    </row>
    <row r="16850" spans="1:1" x14ac:dyDescent="0.25">
      <c r="A16850" t="s">
        <v>11393</v>
      </c>
    </row>
    <row r="16851" spans="1:1" x14ac:dyDescent="0.25">
      <c r="A16851" t="s">
        <v>11394</v>
      </c>
    </row>
    <row r="16852" spans="1:1" x14ac:dyDescent="0.25">
      <c r="A16852" t="s">
        <v>11395</v>
      </c>
    </row>
    <row r="16853" spans="1:1" x14ac:dyDescent="0.25">
      <c r="A16853" t="s">
        <v>11396</v>
      </c>
    </row>
    <row r="16854" spans="1:1" x14ac:dyDescent="0.25">
      <c r="A16854" t="s">
        <v>11397</v>
      </c>
    </row>
    <row r="16855" spans="1:1" x14ac:dyDescent="0.25">
      <c r="A16855" t="s">
        <v>2105</v>
      </c>
    </row>
    <row r="16856" spans="1:1" x14ac:dyDescent="0.25">
      <c r="A16856" t="s">
        <v>11398</v>
      </c>
    </row>
    <row r="16857" spans="1:1" x14ac:dyDescent="0.25">
      <c r="A16857" t="s">
        <v>11399</v>
      </c>
    </row>
    <row r="16858" spans="1:1" x14ac:dyDescent="0.25">
      <c r="A16858" t="s">
        <v>11400</v>
      </c>
    </row>
    <row r="16859" spans="1:1" x14ac:dyDescent="0.25">
      <c r="A16859" t="s">
        <v>5906</v>
      </c>
    </row>
    <row r="16860" spans="1:1" x14ac:dyDescent="0.25">
      <c r="A16860" t="s">
        <v>11401</v>
      </c>
    </row>
    <row r="16861" spans="1:1" x14ac:dyDescent="0.25">
      <c r="A16861" t="s">
        <v>11402</v>
      </c>
    </row>
    <row r="16862" spans="1:1" x14ac:dyDescent="0.25">
      <c r="A16862" t="s">
        <v>11403</v>
      </c>
    </row>
    <row r="16863" spans="1:1" x14ac:dyDescent="0.25">
      <c r="A16863" t="s">
        <v>11404</v>
      </c>
    </row>
    <row r="16864" spans="1:1" x14ac:dyDescent="0.25">
      <c r="A16864" t="s">
        <v>11405</v>
      </c>
    </row>
    <row r="16865" spans="1:1" x14ac:dyDescent="0.25">
      <c r="A16865" t="s">
        <v>11406</v>
      </c>
    </row>
    <row r="16866" spans="1:1" x14ac:dyDescent="0.25">
      <c r="A16866" t="s">
        <v>6350</v>
      </c>
    </row>
    <row r="16867" spans="1:1" x14ac:dyDescent="0.25">
      <c r="A16867" t="s">
        <v>11407</v>
      </c>
    </row>
    <row r="16868" spans="1:1" x14ac:dyDescent="0.25">
      <c r="A16868" t="s">
        <v>11408</v>
      </c>
    </row>
    <row r="16869" spans="1:1" x14ac:dyDescent="0.25">
      <c r="A16869" t="s">
        <v>11409</v>
      </c>
    </row>
    <row r="16870" spans="1:1" x14ac:dyDescent="0.25">
      <c r="A16870" t="s">
        <v>11410</v>
      </c>
    </row>
    <row r="16871" spans="1:1" x14ac:dyDescent="0.25">
      <c r="A16871" t="s">
        <v>11411</v>
      </c>
    </row>
    <row r="16872" spans="1:1" x14ac:dyDescent="0.25">
      <c r="A16872" t="s">
        <v>11412</v>
      </c>
    </row>
    <row r="16873" spans="1:1" x14ac:dyDescent="0.25">
      <c r="A16873" t="s">
        <v>11413</v>
      </c>
    </row>
    <row r="16874" spans="1:1" x14ac:dyDescent="0.25">
      <c r="A16874" t="s">
        <v>3750</v>
      </c>
    </row>
    <row r="16876" spans="1:1" x14ac:dyDescent="0.25">
      <c r="A16876" t="s">
        <v>11414</v>
      </c>
    </row>
    <row r="16877" spans="1:1" x14ac:dyDescent="0.25">
      <c r="A16877" t="s">
        <v>11415</v>
      </c>
    </row>
    <row r="16878" spans="1:1" x14ac:dyDescent="0.25">
      <c r="A16878" t="s">
        <v>11416</v>
      </c>
    </row>
    <row r="16879" spans="1:1" x14ac:dyDescent="0.25">
      <c r="A16879" t="s">
        <v>11417</v>
      </c>
    </row>
    <row r="16881" spans="1:1" x14ac:dyDescent="0.25">
      <c r="A16881" t="s">
        <v>3580</v>
      </c>
    </row>
    <row r="16883" spans="1:1" x14ac:dyDescent="0.25">
      <c r="A16883" t="s">
        <v>3581</v>
      </c>
    </row>
    <row r="16885" spans="1:1" x14ac:dyDescent="0.25">
      <c r="A16885" t="s">
        <v>3582</v>
      </c>
    </row>
    <row r="16886" spans="1:1" x14ac:dyDescent="0.25">
      <c r="A16886" t="s">
        <v>1902</v>
      </c>
    </row>
    <row r="16887" spans="1:1" x14ac:dyDescent="0.25">
      <c r="A16887" t="s">
        <v>3583</v>
      </c>
    </row>
    <row r="16889" spans="1:1" x14ac:dyDescent="0.25">
      <c r="A16889" t="s">
        <v>3584</v>
      </c>
    </row>
    <row r="16891" spans="1:1" x14ac:dyDescent="0.25">
      <c r="A16891" t="s">
        <v>11418</v>
      </c>
    </row>
    <row r="16893" spans="1:1" x14ac:dyDescent="0.25">
      <c r="A16893" t="s">
        <v>11419</v>
      </c>
    </row>
    <row r="16895" spans="1:1" x14ac:dyDescent="0.25">
      <c r="A16895" t="s">
        <v>3587</v>
      </c>
    </row>
    <row r="16897" spans="1:1" x14ac:dyDescent="0.25">
      <c r="A16897" t="s">
        <v>11420</v>
      </c>
    </row>
    <row r="16899" spans="1:1" x14ac:dyDescent="0.25">
      <c r="A16899" t="s">
        <v>11421</v>
      </c>
    </row>
    <row r="16901" spans="1:1" x14ac:dyDescent="0.25">
      <c r="A16901" t="s">
        <v>11422</v>
      </c>
    </row>
    <row r="16902" spans="1:1" x14ac:dyDescent="0.25">
      <c r="A16902" t="s">
        <v>1907</v>
      </c>
    </row>
    <row r="16903" spans="1:1" x14ac:dyDescent="0.25">
      <c r="A16903" t="s">
        <v>11423</v>
      </c>
    </row>
    <row r="16904" spans="1:1" x14ac:dyDescent="0.25">
      <c r="A16904" t="s">
        <v>1909</v>
      </c>
    </row>
    <row r="16905" spans="1:1" x14ac:dyDescent="0.25">
      <c r="A16905" t="e">
        <f>+ Active Federal Q Clearance and Ability to maintain such clearance.</f>
        <v>#NAME?</v>
      </c>
    </row>
    <row r="16906" spans="1:1" x14ac:dyDescent="0.25">
      <c r="A16906" t="s">
        <v>1913</v>
      </c>
    </row>
    <row r="16907" spans="1:1" x14ac:dyDescent="0.25">
      <c r="A16907" t="s">
        <v>1914</v>
      </c>
    </row>
    <row r="16908" spans="1:1" x14ac:dyDescent="0.25">
      <c r="A16908" t="s">
        <v>1915</v>
      </c>
    </row>
    <row r="16909" spans="1:1" x14ac:dyDescent="0.25">
      <c r="A16909" t="s">
        <v>3591</v>
      </c>
    </row>
    <row r="16910" spans="1:1" x14ac:dyDescent="0.25">
      <c r="A16910" t="s">
        <v>3592</v>
      </c>
    </row>
    <row r="16912" spans="1:1" x14ac:dyDescent="0.25">
      <c r="A16912" t="s">
        <v>1957</v>
      </c>
    </row>
    <row r="16913" spans="1:1" x14ac:dyDescent="0.25">
      <c r="A16913" t="s">
        <v>3593</v>
      </c>
    </row>
    <row r="16914" spans="1:1" x14ac:dyDescent="0.25">
      <c r="A16914" t="s">
        <v>3594</v>
      </c>
    </row>
    <row r="16915" spans="1:1" x14ac:dyDescent="0.25">
      <c r="A16915" t="s">
        <v>3595</v>
      </c>
    </row>
    <row r="16916" spans="1:1" x14ac:dyDescent="0.25">
      <c r="A16916" t="s">
        <v>3596</v>
      </c>
    </row>
    <row r="16918" spans="1:1" x14ac:dyDescent="0.25">
      <c r="A16918" t="s">
        <v>3597</v>
      </c>
    </row>
    <row r="16920" spans="1:1" x14ac:dyDescent="0.25">
      <c r="A16920" t="s">
        <v>3598</v>
      </c>
    </row>
    <row r="16922" spans="1:1" x14ac:dyDescent="0.25">
      <c r="A16922" t="s">
        <v>3599</v>
      </c>
    </row>
    <row r="16924" spans="1:1" x14ac:dyDescent="0.25">
      <c r="A16924" t="s">
        <v>11424</v>
      </c>
    </row>
    <row r="16926" spans="1:1" x14ac:dyDescent="0.25">
      <c r="A16926" t="s">
        <v>11425</v>
      </c>
    </row>
    <row r="16927" spans="1:1" x14ac:dyDescent="0.25">
      <c r="A16927" t="s">
        <v>11426</v>
      </c>
    </row>
    <row r="16928" spans="1:1" x14ac:dyDescent="0.25">
      <c r="A16928" t="s">
        <v>11427</v>
      </c>
    </row>
    <row r="16930" spans="1:1" x14ac:dyDescent="0.25">
      <c r="A16930" t="s">
        <v>3861</v>
      </c>
    </row>
    <row r="16931" spans="1:1" x14ac:dyDescent="0.25">
      <c r="A16931" t="s">
        <v>11428</v>
      </c>
    </row>
    <row r="16935" spans="1:1" x14ac:dyDescent="0.25">
      <c r="A16935" t="s">
        <v>3861</v>
      </c>
    </row>
    <row r="16937" spans="1:1" x14ac:dyDescent="0.25">
      <c r="A16937" t="s">
        <v>11429</v>
      </c>
    </row>
    <row r="16939" spans="1:1" x14ac:dyDescent="0.25">
      <c r="A16939" t="s">
        <v>1925</v>
      </c>
    </row>
    <row r="16940" spans="1:1" x14ac:dyDescent="0.25">
      <c r="A16940" t="s">
        <v>11430</v>
      </c>
    </row>
    <row r="16941" spans="1:1" x14ac:dyDescent="0.25">
      <c r="A16941" t="s">
        <v>11431</v>
      </c>
    </row>
    <row r="16942" spans="1:1" x14ac:dyDescent="0.25">
      <c r="A16942" t="s">
        <v>11432</v>
      </c>
    </row>
    <row r="16943" spans="1:1" x14ac:dyDescent="0.25">
      <c r="A16943" t="s">
        <v>11433</v>
      </c>
    </row>
    <row r="16944" spans="1:1" x14ac:dyDescent="0.25">
      <c r="A16944" t="s">
        <v>11434</v>
      </c>
    </row>
    <row r="16945" spans="1:1" x14ac:dyDescent="0.25">
      <c r="A16945" t="s">
        <v>11435</v>
      </c>
    </row>
    <row r="16946" spans="1:1" x14ac:dyDescent="0.25">
      <c r="A16946" t="s">
        <v>11436</v>
      </c>
    </row>
    <row r="16947" spans="1:1" x14ac:dyDescent="0.25">
      <c r="A16947" t="s">
        <v>11437</v>
      </c>
    </row>
    <row r="16948" spans="1:1" x14ac:dyDescent="0.25">
      <c r="A16948" t="s">
        <v>11438</v>
      </c>
    </row>
    <row r="16949" spans="1:1" x14ac:dyDescent="0.25">
      <c r="A16949" t="s">
        <v>11439</v>
      </c>
    </row>
    <row r="16950" spans="1:1" x14ac:dyDescent="0.25">
      <c r="A16950" t="s">
        <v>11440</v>
      </c>
    </row>
    <row r="16952" spans="1:1" x14ac:dyDescent="0.25">
      <c r="A16952" t="s">
        <v>11441</v>
      </c>
    </row>
    <row r="16953" spans="1:1" x14ac:dyDescent="0.25">
      <c r="A16953" t="s">
        <v>7298</v>
      </c>
    </row>
    <row r="16955" spans="1:1" x14ac:dyDescent="0.25">
      <c r="A16955" t="s">
        <v>11442</v>
      </c>
    </row>
    <row r="16957" spans="1:1" x14ac:dyDescent="0.25">
      <c r="A16957" t="s">
        <v>11443</v>
      </c>
    </row>
    <row r="16959" spans="1:1" x14ac:dyDescent="0.25">
      <c r="A16959" t="s">
        <v>11444</v>
      </c>
    </row>
    <row r="16961" spans="1:1" x14ac:dyDescent="0.25">
      <c r="A16961" t="s">
        <v>11445</v>
      </c>
    </row>
    <row r="16963" spans="1:1" x14ac:dyDescent="0.25">
      <c r="A16963" t="s">
        <v>5906</v>
      </c>
    </row>
    <row r="16965" spans="1:1" x14ac:dyDescent="0.25">
      <c r="A16965" t="s">
        <v>11446</v>
      </c>
    </row>
    <row r="16967" spans="1:1" x14ac:dyDescent="0.25">
      <c r="A16967" t="s">
        <v>11447</v>
      </c>
    </row>
    <row r="16969" spans="1:1" x14ac:dyDescent="0.25">
      <c r="A16969" t="s">
        <v>11448</v>
      </c>
    </row>
    <row r="16971" spans="1:1" x14ac:dyDescent="0.25">
      <c r="A16971" t="s">
        <v>11449</v>
      </c>
    </row>
    <row r="16973" spans="1:1" x14ac:dyDescent="0.25">
      <c r="A16973" t="s">
        <v>11450</v>
      </c>
    </row>
    <row r="16975" spans="1:1" x14ac:dyDescent="0.25">
      <c r="A16975" t="s">
        <v>11451</v>
      </c>
    </row>
    <row r="16977" spans="1:1" x14ac:dyDescent="0.25">
      <c r="A16977" t="s">
        <v>11452</v>
      </c>
    </row>
    <row r="16978" spans="1:1" x14ac:dyDescent="0.25">
      <c r="A16978" t="s">
        <v>11453</v>
      </c>
    </row>
    <row r="16979" spans="1:1" x14ac:dyDescent="0.25">
      <c r="A16979" t="s">
        <v>11454</v>
      </c>
    </row>
    <row r="16981" spans="1:1" x14ac:dyDescent="0.25">
      <c r="A16981" t="s">
        <v>11455</v>
      </c>
    </row>
    <row r="16983" spans="1:1" x14ac:dyDescent="0.25">
      <c r="A16983" t="s">
        <v>11456</v>
      </c>
    </row>
    <row r="16985" spans="1:1" x14ac:dyDescent="0.25">
      <c r="A16985" t="s">
        <v>11457</v>
      </c>
    </row>
    <row r="16987" spans="1:1" x14ac:dyDescent="0.25">
      <c r="A16987" t="s">
        <v>11458</v>
      </c>
    </row>
    <row r="16989" spans="1:1" x14ac:dyDescent="0.25">
      <c r="A16989" t="s">
        <v>11459</v>
      </c>
    </row>
    <row r="16991" spans="1:1" x14ac:dyDescent="0.25">
      <c r="A16991" t="s">
        <v>5606</v>
      </c>
    </row>
    <row r="16992" spans="1:1" x14ac:dyDescent="0.25">
      <c r="A16992" t="s">
        <v>11460</v>
      </c>
    </row>
    <row r="16993" spans="1:1" x14ac:dyDescent="0.25">
      <c r="A16993" t="s">
        <v>11461</v>
      </c>
    </row>
    <row r="16994" spans="1:1" x14ac:dyDescent="0.25">
      <c r="A16994" t="s">
        <v>11462</v>
      </c>
    </row>
    <row r="16995" spans="1:1" x14ac:dyDescent="0.25">
      <c r="A16995" t="s">
        <v>11463</v>
      </c>
    </row>
    <row r="16996" spans="1:1" x14ac:dyDescent="0.25">
      <c r="A16996" t="s">
        <v>11464</v>
      </c>
    </row>
    <row r="16997" spans="1:1" x14ac:dyDescent="0.25">
      <c r="A16997" t="s">
        <v>11465</v>
      </c>
    </row>
    <row r="16998" spans="1:1" x14ac:dyDescent="0.25">
      <c r="A16998" t="s">
        <v>11466</v>
      </c>
    </row>
    <row r="16999" spans="1:1" x14ac:dyDescent="0.25">
      <c r="A16999" t="s">
        <v>11467</v>
      </c>
    </row>
    <row r="17000" spans="1:1" x14ac:dyDescent="0.25">
      <c r="A17000" t="s">
        <v>11468</v>
      </c>
    </row>
    <row r="17001" spans="1:1" x14ac:dyDescent="0.25">
      <c r="A17001" t="s">
        <v>11469</v>
      </c>
    </row>
    <row r="17002" spans="1:1" x14ac:dyDescent="0.25">
      <c r="A17002" t="s">
        <v>11470</v>
      </c>
    </row>
    <row r="17003" spans="1:1" x14ac:dyDescent="0.25">
      <c r="A17003" t="s">
        <v>6975</v>
      </c>
    </row>
    <row r="17004" spans="1:1" x14ac:dyDescent="0.25">
      <c r="A17004" t="s">
        <v>11471</v>
      </c>
    </row>
    <row r="17005" spans="1:1" x14ac:dyDescent="0.25">
      <c r="A17005" t="s">
        <v>11472</v>
      </c>
    </row>
    <row r="17006" spans="1:1" x14ac:dyDescent="0.25">
      <c r="A17006" t="s">
        <v>11473</v>
      </c>
    </row>
    <row r="17007" spans="1:1" x14ac:dyDescent="0.25">
      <c r="A17007" t="s">
        <v>11474</v>
      </c>
    </row>
    <row r="17008" spans="1:1" x14ac:dyDescent="0.25">
      <c r="A17008" t="s">
        <v>11475</v>
      </c>
    </row>
    <row r="17009" spans="1:1" x14ac:dyDescent="0.25">
      <c r="A17009" t="s">
        <v>11476</v>
      </c>
    </row>
    <row r="17010" spans="1:1" x14ac:dyDescent="0.25">
      <c r="A17010" t="s">
        <v>11477</v>
      </c>
    </row>
    <row r="17011" spans="1:1" x14ac:dyDescent="0.25">
      <c r="A17011" t="s">
        <v>11478</v>
      </c>
    </row>
    <row r="17012" spans="1:1" x14ac:dyDescent="0.25">
      <c r="A17012" t="s">
        <v>11479</v>
      </c>
    </row>
    <row r="17013" spans="1:1" x14ac:dyDescent="0.25">
      <c r="A17013" t="s">
        <v>11480</v>
      </c>
    </row>
    <row r="17014" spans="1:1" x14ac:dyDescent="0.25">
      <c r="A17014" t="s">
        <v>11481</v>
      </c>
    </row>
    <row r="17016" spans="1:1" x14ac:dyDescent="0.25">
      <c r="A17016" t="s">
        <v>11482</v>
      </c>
    </row>
    <row r="17018" spans="1:1" x14ac:dyDescent="0.25">
      <c r="A17018" t="s">
        <v>11483</v>
      </c>
    </row>
    <row r="17020" spans="1:1" x14ac:dyDescent="0.25">
      <c r="A17020" t="s">
        <v>11484</v>
      </c>
    </row>
    <row r="17022" spans="1:1" x14ac:dyDescent="0.25">
      <c r="A17022" t="s">
        <v>11485</v>
      </c>
    </row>
    <row r="17024" spans="1:1" x14ac:dyDescent="0.25">
      <c r="A17024" t="s">
        <v>11486</v>
      </c>
    </row>
    <row r="17025" spans="1:2" x14ac:dyDescent="0.25">
      <c r="A17025" t="s">
        <v>11487</v>
      </c>
    </row>
    <row r="17026" spans="1:2" x14ac:dyDescent="0.25">
      <c r="A17026" t="s">
        <v>11488</v>
      </c>
    </row>
    <row r="17027" spans="1:2" x14ac:dyDescent="0.25">
      <c r="A17027" t="s">
        <v>11489</v>
      </c>
    </row>
    <row r="17028" spans="1:2" x14ac:dyDescent="0.25">
      <c r="A17028" t="s">
        <v>11490</v>
      </c>
    </row>
    <row r="17029" spans="1:2" x14ac:dyDescent="0.25">
      <c r="A17029" t="s">
        <v>11491</v>
      </c>
    </row>
    <row r="17030" spans="1:2" x14ac:dyDescent="0.25">
      <c r="A17030" t="s">
        <v>11492</v>
      </c>
    </row>
    <row r="17031" spans="1:2" x14ac:dyDescent="0.25">
      <c r="A17031" t="s">
        <v>11493</v>
      </c>
    </row>
    <row r="17032" spans="1:2" x14ac:dyDescent="0.25">
      <c r="A17032" t="s">
        <v>11494</v>
      </c>
    </row>
    <row r="17033" spans="1:2" x14ac:dyDescent="0.25">
      <c r="A17033" t="s">
        <v>11495</v>
      </c>
    </row>
    <row r="17034" spans="1:2" x14ac:dyDescent="0.25">
      <c r="A17034" t="s">
        <v>11496</v>
      </c>
    </row>
    <row r="17035" spans="1:2" x14ac:dyDescent="0.25">
      <c r="A17035" t="s">
        <v>11497</v>
      </c>
    </row>
    <row r="17036" spans="1:2" x14ac:dyDescent="0.25">
      <c r="A17036" t="s">
        <v>11498</v>
      </c>
      <c r="B17036" t="s">
        <v>11499</v>
      </c>
    </row>
    <row r="17037" spans="1:2" x14ac:dyDescent="0.25">
      <c r="A17037" t="s">
        <v>11500</v>
      </c>
    </row>
    <row r="17038" spans="1:2" x14ac:dyDescent="0.25">
      <c r="A17038" t="s">
        <v>2453</v>
      </c>
    </row>
    <row r="17039" spans="1:2" x14ac:dyDescent="0.25">
      <c r="A17039" t="s">
        <v>11501</v>
      </c>
    </row>
    <row r="17040" spans="1:2" x14ac:dyDescent="0.25">
      <c r="A17040" t="s">
        <v>10672</v>
      </c>
    </row>
    <row r="17041" spans="1:2" x14ac:dyDescent="0.25">
      <c r="A17041" t="s">
        <v>10673</v>
      </c>
    </row>
    <row r="17042" spans="1:2" x14ac:dyDescent="0.25">
      <c r="A17042" t="s">
        <v>11502</v>
      </c>
    </row>
    <row r="17043" spans="1:2" x14ac:dyDescent="0.25">
      <c r="A17043" t="s">
        <v>10674</v>
      </c>
    </row>
    <row r="17044" spans="1:2" x14ac:dyDescent="0.25">
      <c r="A17044" t="s">
        <v>11503</v>
      </c>
    </row>
    <row r="17045" spans="1:2" x14ac:dyDescent="0.25">
      <c r="A17045" t="s">
        <v>11504</v>
      </c>
    </row>
    <row r="17046" spans="1:2" x14ac:dyDescent="0.25">
      <c r="A17046" t="s">
        <v>10676</v>
      </c>
    </row>
    <row r="17047" spans="1:2" x14ac:dyDescent="0.25">
      <c r="A17047" t="s">
        <v>11505</v>
      </c>
      <c r="B17047" t="s">
        <v>11506</v>
      </c>
    </row>
    <row r="17048" spans="1:2" x14ac:dyDescent="0.25">
      <c r="A17048" t="s">
        <v>11507</v>
      </c>
    </row>
    <row r="17049" spans="1:2" x14ac:dyDescent="0.25">
      <c r="A17049" t="s">
        <v>10677</v>
      </c>
    </row>
    <row r="17050" spans="1:2" x14ac:dyDescent="0.25">
      <c r="A17050" t="s">
        <v>11508</v>
      </c>
    </row>
    <row r="17051" spans="1:2" x14ac:dyDescent="0.25">
      <c r="A17051" t="s">
        <v>11509</v>
      </c>
    </row>
    <row r="17052" spans="1:2" x14ac:dyDescent="0.25">
      <c r="A17052" t="s">
        <v>11510</v>
      </c>
    </row>
    <row r="17053" spans="1:2" x14ac:dyDescent="0.25">
      <c r="A17053" t="s">
        <v>746</v>
      </c>
    </row>
    <row r="17056" spans="1:2" x14ac:dyDescent="0.25">
      <c r="A17056" t="s">
        <v>973</v>
      </c>
    </row>
    <row r="17058" spans="1:1" x14ac:dyDescent="0.25">
      <c r="A17058" t="s">
        <v>11511</v>
      </c>
    </row>
    <row r="17061" spans="1:1" x14ac:dyDescent="0.25">
      <c r="A17061" t="s">
        <v>11512</v>
      </c>
    </row>
    <row r="17063" spans="1:1" x14ac:dyDescent="0.25">
      <c r="A17063" t="s">
        <v>11513</v>
      </c>
    </row>
    <row r="17065" spans="1:1" x14ac:dyDescent="0.25">
      <c r="A17065">
        <v>18676</v>
      </c>
    </row>
    <row r="17067" spans="1:1" x14ac:dyDescent="0.25">
      <c r="A17067" t="s">
        <v>11514</v>
      </c>
    </row>
    <row r="17069" spans="1:1" x14ac:dyDescent="0.25">
      <c r="A17069" t="s">
        <v>11515</v>
      </c>
    </row>
    <row r="17071" spans="1:1" x14ac:dyDescent="0.25">
      <c r="A17071" t="s">
        <v>11516</v>
      </c>
    </row>
    <row r="17073" spans="1:8" x14ac:dyDescent="0.25">
      <c r="A17073" t="s">
        <v>11517</v>
      </c>
      <c r="B17073" t="s">
        <v>11518</v>
      </c>
      <c r="C17073" t="s">
        <v>11519</v>
      </c>
      <c r="D17073" t="s">
        <v>11520</v>
      </c>
      <c r="E17073" t="s">
        <v>11521</v>
      </c>
      <c r="F17073" t="s">
        <v>11522</v>
      </c>
      <c r="G17073" t="s">
        <v>11523</v>
      </c>
      <c r="H17073" t="s">
        <v>11524</v>
      </c>
    </row>
    <row r="17074" spans="1:8" x14ac:dyDescent="0.25">
      <c r="A17074" t="s">
        <v>11525</v>
      </c>
    </row>
    <row r="17075" spans="1:8" x14ac:dyDescent="0.25">
      <c r="A17075" t="s">
        <v>11526</v>
      </c>
    </row>
    <row r="17077" spans="1:8" x14ac:dyDescent="0.25">
      <c r="A17077" t="s">
        <v>11527</v>
      </c>
    </row>
    <row r="17078" spans="1:8" x14ac:dyDescent="0.25">
      <c r="A17078" t="s">
        <v>804</v>
      </c>
    </row>
    <row r="17080" spans="1:8" x14ac:dyDescent="0.25">
      <c r="A17080" t="s">
        <v>11528</v>
      </c>
    </row>
    <row r="17082" spans="1:8" x14ac:dyDescent="0.25">
      <c r="A17082" t="s">
        <v>11529</v>
      </c>
    </row>
    <row r="17083" spans="1:8" x14ac:dyDescent="0.25">
      <c r="A17083" t="s">
        <v>11530</v>
      </c>
    </row>
    <row r="17084" spans="1:8" x14ac:dyDescent="0.25">
      <c r="A17084" t="s">
        <v>11531</v>
      </c>
    </row>
    <row r="17085" spans="1:8" x14ac:dyDescent="0.25">
      <c r="A17085" t="s">
        <v>11532</v>
      </c>
    </row>
    <row r="17086" spans="1:8" x14ac:dyDescent="0.25">
      <c r="A17086" t="s">
        <v>2205</v>
      </c>
    </row>
    <row r="17087" spans="1:8" x14ac:dyDescent="0.25">
      <c r="A17087" t="s">
        <v>11533</v>
      </c>
    </row>
    <row r="17088" spans="1:8" x14ac:dyDescent="0.25">
      <c r="A17088" t="s">
        <v>11534</v>
      </c>
    </row>
    <row r="17089" spans="1:1" x14ac:dyDescent="0.25">
      <c r="A17089" t="s">
        <v>11535</v>
      </c>
    </row>
    <row r="17090" spans="1:1" x14ac:dyDescent="0.25">
      <c r="A17090" t="s">
        <v>3477</v>
      </c>
    </row>
    <row r="17091" spans="1:1" x14ac:dyDescent="0.25">
      <c r="A17091" t="s">
        <v>11536</v>
      </c>
    </row>
    <row r="17092" spans="1:1" x14ac:dyDescent="0.25">
      <c r="A17092" t="s">
        <v>11537</v>
      </c>
    </row>
    <row r="17093" spans="1:1" x14ac:dyDescent="0.25">
      <c r="A17093" t="s">
        <v>11538</v>
      </c>
    </row>
    <row r="17094" spans="1:1" x14ac:dyDescent="0.25">
      <c r="A17094" t="s">
        <v>11539</v>
      </c>
    </row>
    <row r="17095" spans="1:1" x14ac:dyDescent="0.25">
      <c r="A17095" t="s">
        <v>11540</v>
      </c>
    </row>
    <row r="17096" spans="1:1" x14ac:dyDescent="0.25">
      <c r="A17096" t="s">
        <v>11541</v>
      </c>
    </row>
    <row r="17097" spans="1:1" x14ac:dyDescent="0.25">
      <c r="A17097" t="s">
        <v>11542</v>
      </c>
    </row>
    <row r="17098" spans="1:1" x14ac:dyDescent="0.25">
      <c r="A17098" t="s">
        <v>11543</v>
      </c>
    </row>
    <row r="17099" spans="1:1" x14ac:dyDescent="0.25">
      <c r="A17099" t="s">
        <v>11544</v>
      </c>
    </row>
    <row r="17101" spans="1:1" x14ac:dyDescent="0.25">
      <c r="A17101" t="s">
        <v>11545</v>
      </c>
    </row>
    <row r="17103" spans="1:1" x14ac:dyDescent="0.25">
      <c r="A17103" t="s">
        <v>11546</v>
      </c>
    </row>
    <row r="17104" spans="1:1" x14ac:dyDescent="0.25">
      <c r="A17104" t="s">
        <v>11547</v>
      </c>
    </row>
    <row r="17105" spans="1:1" x14ac:dyDescent="0.25">
      <c r="A17105" t="s">
        <v>11548</v>
      </c>
    </row>
    <row r="17106" spans="1:1" x14ac:dyDescent="0.25">
      <c r="A17106" t="s">
        <v>11549</v>
      </c>
    </row>
    <row r="17107" spans="1:1" x14ac:dyDescent="0.25">
      <c r="A17107" t="s">
        <v>11550</v>
      </c>
    </row>
    <row r="17108" spans="1:1" x14ac:dyDescent="0.25">
      <c r="A17108" t="s">
        <v>11551</v>
      </c>
    </row>
    <row r="17110" spans="1:1" x14ac:dyDescent="0.25">
      <c r="A17110" t="s">
        <v>3580</v>
      </c>
    </row>
    <row r="17112" spans="1:1" x14ac:dyDescent="0.25">
      <c r="A17112" t="s">
        <v>3581</v>
      </c>
    </row>
    <row r="17114" spans="1:1" x14ac:dyDescent="0.25">
      <c r="A17114" t="s">
        <v>3582</v>
      </c>
    </row>
    <row r="17115" spans="1:1" x14ac:dyDescent="0.25">
      <c r="A17115" t="s">
        <v>1902</v>
      </c>
    </row>
    <row r="17116" spans="1:1" x14ac:dyDescent="0.25">
      <c r="A17116" t="s">
        <v>3583</v>
      </c>
    </row>
    <row r="17118" spans="1:1" x14ac:dyDescent="0.25">
      <c r="A17118" t="s">
        <v>3584</v>
      </c>
    </row>
    <row r="17120" spans="1:1" x14ac:dyDescent="0.25">
      <c r="A17120" t="s">
        <v>11418</v>
      </c>
    </row>
    <row r="17122" spans="1:1" x14ac:dyDescent="0.25">
      <c r="A17122" t="s">
        <v>11419</v>
      </c>
    </row>
    <row r="17124" spans="1:1" x14ac:dyDescent="0.25">
      <c r="A17124" t="s">
        <v>3587</v>
      </c>
    </row>
    <row r="17126" spans="1:1" x14ac:dyDescent="0.25">
      <c r="A17126" t="s">
        <v>11420</v>
      </c>
    </row>
    <row r="17128" spans="1:1" x14ac:dyDescent="0.25">
      <c r="A17128" t="s">
        <v>11421</v>
      </c>
    </row>
    <row r="17130" spans="1:1" x14ac:dyDescent="0.25">
      <c r="A17130" t="s">
        <v>11422</v>
      </c>
    </row>
    <row r="17131" spans="1:1" x14ac:dyDescent="0.25">
      <c r="A17131" t="s">
        <v>1907</v>
      </c>
    </row>
    <row r="17132" spans="1:1" x14ac:dyDescent="0.25">
      <c r="A17132" t="s">
        <v>11552</v>
      </c>
    </row>
    <row r="17133" spans="1:1" x14ac:dyDescent="0.25">
      <c r="A17133" t="s">
        <v>1909</v>
      </c>
    </row>
    <row r="17134" spans="1:1" x14ac:dyDescent="0.25">
      <c r="A17134" t="e">
        <f>+ Active Federal Q Clearance and Ability to maintain such clearance.</f>
        <v>#NAME?</v>
      </c>
    </row>
    <row r="17135" spans="1:1" x14ac:dyDescent="0.25">
      <c r="A17135" t="s">
        <v>1913</v>
      </c>
    </row>
    <row r="17136" spans="1:1" x14ac:dyDescent="0.25">
      <c r="A17136" t="s">
        <v>1914</v>
      </c>
    </row>
    <row r="17137" spans="1:1" x14ac:dyDescent="0.25">
      <c r="A17137" t="s">
        <v>1915</v>
      </c>
    </row>
    <row r="17138" spans="1:1" x14ac:dyDescent="0.25">
      <c r="A17138" t="s">
        <v>3591</v>
      </c>
    </row>
    <row r="17139" spans="1:1" x14ac:dyDescent="0.25">
      <c r="A17139" t="s">
        <v>3592</v>
      </c>
    </row>
    <row r="17141" spans="1:1" x14ac:dyDescent="0.25">
      <c r="A17141" t="s">
        <v>1957</v>
      </c>
    </row>
    <row r="17142" spans="1:1" x14ac:dyDescent="0.25">
      <c r="A17142" t="s">
        <v>3593</v>
      </c>
    </row>
    <row r="17143" spans="1:1" x14ac:dyDescent="0.25">
      <c r="A17143" t="s">
        <v>3594</v>
      </c>
    </row>
    <row r="17144" spans="1:1" x14ac:dyDescent="0.25">
      <c r="A17144" t="s">
        <v>3595</v>
      </c>
    </row>
    <row r="17145" spans="1:1" x14ac:dyDescent="0.25">
      <c r="A17145" t="s">
        <v>3596</v>
      </c>
    </row>
    <row r="17147" spans="1:1" x14ac:dyDescent="0.25">
      <c r="A17147" t="s">
        <v>3597</v>
      </c>
    </row>
    <row r="17149" spans="1:1" x14ac:dyDescent="0.25">
      <c r="A17149" t="s">
        <v>3598</v>
      </c>
    </row>
    <row r="17151" spans="1:1" x14ac:dyDescent="0.25">
      <c r="A17151" t="s">
        <v>3599</v>
      </c>
    </row>
    <row r="17153" spans="1:1" x14ac:dyDescent="0.25">
      <c r="A17153" t="s">
        <v>11424</v>
      </c>
    </row>
    <row r="17155" spans="1:1" x14ac:dyDescent="0.25">
      <c r="A17155" t="s">
        <v>11425</v>
      </c>
    </row>
    <row r="17156" spans="1:1" x14ac:dyDescent="0.25">
      <c r="A17156" t="s">
        <v>11553</v>
      </c>
    </row>
    <row r="17157" spans="1:1" x14ac:dyDescent="0.25">
      <c r="A17157" t="s">
        <v>11554</v>
      </c>
    </row>
    <row r="17158" spans="1:1" x14ac:dyDescent="0.25">
      <c r="A17158" t="s">
        <v>11555</v>
      </c>
    </row>
    <row r="17159" spans="1:1" x14ac:dyDescent="0.25">
      <c r="A17159" t="s">
        <v>11556</v>
      </c>
    </row>
    <row r="17161" spans="1:1" x14ac:dyDescent="0.25">
      <c r="A17161" t="s">
        <v>11557</v>
      </c>
    </row>
    <row r="17163" spans="1:1" x14ac:dyDescent="0.25">
      <c r="A17163" t="s">
        <v>11558</v>
      </c>
    </row>
    <row r="17165" spans="1:1" x14ac:dyDescent="0.25">
      <c r="A17165" t="s">
        <v>11559</v>
      </c>
    </row>
    <row r="17167" spans="1:1" x14ac:dyDescent="0.25">
      <c r="A17167" t="s">
        <v>11560</v>
      </c>
    </row>
    <row r="17171" spans="1:1" x14ac:dyDescent="0.25">
      <c r="A17171" t="s">
        <v>11561</v>
      </c>
    </row>
    <row r="17172" spans="1:1" x14ac:dyDescent="0.25">
      <c r="A17172" t="s">
        <v>11562</v>
      </c>
    </row>
    <row r="17174" spans="1:1" x14ac:dyDescent="0.25">
      <c r="A17174" t="s">
        <v>11561</v>
      </c>
    </row>
    <row r="17175" spans="1:1" x14ac:dyDescent="0.25">
      <c r="A17175" t="s">
        <v>11563</v>
      </c>
    </row>
    <row r="17177" spans="1:1" x14ac:dyDescent="0.25">
      <c r="A17177" t="s">
        <v>11561</v>
      </c>
    </row>
    <row r="17178" spans="1:1" x14ac:dyDescent="0.25">
      <c r="A17178" t="s">
        <v>11564</v>
      </c>
    </row>
    <row r="17180" spans="1:1" x14ac:dyDescent="0.25">
      <c r="A17180" t="s">
        <v>11561</v>
      </c>
    </row>
    <row r="17181" spans="1:1" x14ac:dyDescent="0.25">
      <c r="A17181" t="s">
        <v>11565</v>
      </c>
    </row>
    <row r="17183" spans="1:1" x14ac:dyDescent="0.25">
      <c r="A17183" t="s">
        <v>11566</v>
      </c>
    </row>
    <row r="17189" spans="1:1" x14ac:dyDescent="0.25">
      <c r="A17189" t="s">
        <v>11567</v>
      </c>
    </row>
    <row r="17191" spans="1:1" x14ac:dyDescent="0.25">
      <c r="A17191" t="s">
        <v>1957</v>
      </c>
    </row>
    <row r="17192" spans="1:1" x14ac:dyDescent="0.25">
      <c r="A17192" t="s">
        <v>11568</v>
      </c>
    </row>
    <row r="17193" spans="1:1" x14ac:dyDescent="0.25">
      <c r="A17193" t="s">
        <v>11569</v>
      </c>
    </row>
    <row r="17195" spans="1:1" x14ac:dyDescent="0.25">
      <c r="A17195" t="s">
        <v>4860</v>
      </c>
    </row>
    <row r="17196" spans="1:1" x14ac:dyDescent="0.25">
      <c r="A17196" t="s">
        <v>11570</v>
      </c>
    </row>
    <row r="17197" spans="1:1" x14ac:dyDescent="0.25">
      <c r="A17197" t="s">
        <v>11571</v>
      </c>
    </row>
    <row r="17198" spans="1:1" x14ac:dyDescent="0.25">
      <c r="A17198" t="s">
        <v>11572</v>
      </c>
    </row>
    <row r="17199" spans="1:1" x14ac:dyDescent="0.25">
      <c r="A17199" t="s">
        <v>11573</v>
      </c>
    </row>
    <row r="17200" spans="1:1" x14ac:dyDescent="0.25">
      <c r="A17200" t="s">
        <v>11574</v>
      </c>
    </row>
    <row r="17203" spans="1:1" x14ac:dyDescent="0.25">
      <c r="A17203" t="s">
        <v>11575</v>
      </c>
    </row>
    <row r="17205" spans="1:1" x14ac:dyDescent="0.25">
      <c r="A17205" t="s">
        <v>11576</v>
      </c>
    </row>
    <row r="17208" spans="1:1" x14ac:dyDescent="0.25">
      <c r="A17208" t="s">
        <v>11577</v>
      </c>
    </row>
    <row r="17209" spans="1:1" x14ac:dyDescent="0.25">
      <c r="A17209" t="s">
        <v>9987</v>
      </c>
    </row>
    <row r="17210" spans="1:1" x14ac:dyDescent="0.25">
      <c r="A17210" t="s">
        <v>11578</v>
      </c>
    </row>
    <row r="17211" spans="1:1" x14ac:dyDescent="0.25">
      <c r="A17211" t="s">
        <v>11579</v>
      </c>
    </row>
    <row r="17212" spans="1:1" x14ac:dyDescent="0.25">
      <c r="A17212" t="s">
        <v>11580</v>
      </c>
    </row>
    <row r="17213" spans="1:1" x14ac:dyDescent="0.25">
      <c r="A17213" t="s">
        <v>11581</v>
      </c>
    </row>
    <row r="17214" spans="1:1" x14ac:dyDescent="0.25">
      <c r="A17214" t="s">
        <v>11582</v>
      </c>
    </row>
    <row r="17215" spans="1:1" x14ac:dyDescent="0.25">
      <c r="A17215" t="s">
        <v>11583</v>
      </c>
    </row>
    <row r="17216" spans="1:1" x14ac:dyDescent="0.25">
      <c r="A17216" t="s">
        <v>11584</v>
      </c>
    </row>
    <row r="17217" spans="1:1" x14ac:dyDescent="0.25">
      <c r="A17217" t="s">
        <v>11585</v>
      </c>
    </row>
    <row r="17218" spans="1:1" x14ac:dyDescent="0.25">
      <c r="A17218" t="s">
        <v>11586</v>
      </c>
    </row>
    <row r="17219" spans="1:1" x14ac:dyDescent="0.25">
      <c r="A17219" t="s">
        <v>11587</v>
      </c>
    </row>
    <row r="17220" spans="1:1" x14ac:dyDescent="0.25">
      <c r="A17220" t="s">
        <v>11588</v>
      </c>
    </row>
    <row r="17221" spans="1:1" x14ac:dyDescent="0.25">
      <c r="A17221" t="s">
        <v>11589</v>
      </c>
    </row>
    <row r="17222" spans="1:1" x14ac:dyDescent="0.25">
      <c r="A17222" t="s">
        <v>11590</v>
      </c>
    </row>
    <row r="17223" spans="1:1" x14ac:dyDescent="0.25">
      <c r="A17223" t="s">
        <v>11591</v>
      </c>
    </row>
    <row r="17224" spans="1:1" x14ac:dyDescent="0.25">
      <c r="A17224" t="s">
        <v>11592</v>
      </c>
    </row>
    <row r="17225" spans="1:1" x14ac:dyDescent="0.25">
      <c r="A17225" t="s">
        <v>11593</v>
      </c>
    </row>
    <row r="17226" spans="1:1" x14ac:dyDescent="0.25">
      <c r="A17226" t="s">
        <v>11594</v>
      </c>
    </row>
    <row r="17227" spans="1:1" x14ac:dyDescent="0.25">
      <c r="A17227" t="s">
        <v>11595</v>
      </c>
    </row>
    <row r="17228" spans="1:1" x14ac:dyDescent="0.25">
      <c r="A17228" t="s">
        <v>11596</v>
      </c>
    </row>
    <row r="17229" spans="1:1" x14ac:dyDescent="0.25">
      <c r="A17229" t="s">
        <v>11597</v>
      </c>
    </row>
    <row r="17230" spans="1:1" x14ac:dyDescent="0.25">
      <c r="A17230" t="s">
        <v>11598</v>
      </c>
    </row>
    <row r="17231" spans="1:1" x14ac:dyDescent="0.25">
      <c r="A17231" t="s">
        <v>11599</v>
      </c>
    </row>
    <row r="17232" spans="1:1" x14ac:dyDescent="0.25">
      <c r="A17232" t="s">
        <v>11600</v>
      </c>
    </row>
    <row r="17233" spans="1:1" x14ac:dyDescent="0.25">
      <c r="A17233" t="s">
        <v>11601</v>
      </c>
    </row>
    <row r="17234" spans="1:1" x14ac:dyDescent="0.25">
      <c r="A17234" t="s">
        <v>11602</v>
      </c>
    </row>
    <row r="17235" spans="1:1" x14ac:dyDescent="0.25">
      <c r="A17235" t="s">
        <v>11603</v>
      </c>
    </row>
    <row r="17236" spans="1:1" x14ac:dyDescent="0.25">
      <c r="A17236" t="s">
        <v>11604</v>
      </c>
    </row>
    <row r="17237" spans="1:1" x14ac:dyDescent="0.25">
      <c r="A17237" t="s">
        <v>11605</v>
      </c>
    </row>
    <row r="17238" spans="1:1" x14ac:dyDescent="0.25">
      <c r="A17238" t="s">
        <v>11606</v>
      </c>
    </row>
    <row r="17239" spans="1:1" x14ac:dyDescent="0.25">
      <c r="A17239" t="s">
        <v>11607</v>
      </c>
    </row>
    <row r="17240" spans="1:1" x14ac:dyDescent="0.25">
      <c r="A17240" t="s">
        <v>11608</v>
      </c>
    </row>
    <row r="17241" spans="1:1" x14ac:dyDescent="0.25">
      <c r="A17241" t="s">
        <v>11609</v>
      </c>
    </row>
    <row r="17242" spans="1:1" x14ac:dyDescent="0.25">
      <c r="A17242" t="s">
        <v>11610</v>
      </c>
    </row>
    <row r="17243" spans="1:1" x14ac:dyDescent="0.25">
      <c r="A17243" t="s">
        <v>11611</v>
      </c>
    </row>
    <row r="17244" spans="1:1" x14ac:dyDescent="0.25">
      <c r="A17244" t="s">
        <v>11612</v>
      </c>
    </row>
    <row r="17245" spans="1:1" x14ac:dyDescent="0.25">
      <c r="A17245" t="s">
        <v>11613</v>
      </c>
    </row>
    <row r="17246" spans="1:1" x14ac:dyDescent="0.25">
      <c r="A17246" t="s">
        <v>11614</v>
      </c>
    </row>
    <row r="17247" spans="1:1" x14ac:dyDescent="0.25">
      <c r="A17247" t="s">
        <v>11615</v>
      </c>
    </row>
    <row r="17248" spans="1:1" x14ac:dyDescent="0.25">
      <c r="A17248" t="s">
        <v>11616</v>
      </c>
    </row>
    <row r="17249" spans="1:1" x14ac:dyDescent="0.25">
      <c r="A17249" t="s">
        <v>11617</v>
      </c>
    </row>
    <row r="17250" spans="1:1" x14ac:dyDescent="0.25">
      <c r="A17250" t="s">
        <v>11618</v>
      </c>
    </row>
    <row r="17251" spans="1:1" x14ac:dyDescent="0.25">
      <c r="A17251" t="s">
        <v>11619</v>
      </c>
    </row>
    <row r="17252" spans="1:1" x14ac:dyDescent="0.25">
      <c r="A17252" t="s">
        <v>11620</v>
      </c>
    </row>
    <row r="17254" spans="1:1" x14ac:dyDescent="0.25">
      <c r="A17254" t="s">
        <v>2319</v>
      </c>
    </row>
    <row r="17256" spans="1:1" x14ac:dyDescent="0.25">
      <c r="A17256" t="s">
        <v>11621</v>
      </c>
    </row>
    <row r="17258" spans="1:1" x14ac:dyDescent="0.25">
      <c r="A17258" t="s">
        <v>1868</v>
      </c>
    </row>
    <row r="17259" spans="1:1" x14ac:dyDescent="0.25">
      <c r="A17259" t="s">
        <v>11622</v>
      </c>
    </row>
    <row r="17260" spans="1:1" x14ac:dyDescent="0.25">
      <c r="A17260" t="s">
        <v>11623</v>
      </c>
    </row>
    <row r="17261" spans="1:1" x14ac:dyDescent="0.25">
      <c r="A17261" t="s">
        <v>11624</v>
      </c>
    </row>
    <row r="17262" spans="1:1" x14ac:dyDescent="0.25">
      <c r="A17262" t="s">
        <v>11625</v>
      </c>
    </row>
    <row r="17263" spans="1:1" x14ac:dyDescent="0.25">
      <c r="A17263" t="s">
        <v>11626</v>
      </c>
    </row>
    <row r="17264" spans="1:1" x14ac:dyDescent="0.25">
      <c r="A17264" t="s">
        <v>11627</v>
      </c>
    </row>
    <row r="17265" spans="1:1" x14ac:dyDescent="0.25">
      <c r="A17265" t="s">
        <v>11628</v>
      </c>
    </row>
    <row r="17266" spans="1:1" x14ac:dyDescent="0.25">
      <c r="A17266" t="s">
        <v>11629</v>
      </c>
    </row>
    <row r="17267" spans="1:1" x14ac:dyDescent="0.25">
      <c r="A17267" t="s">
        <v>11630</v>
      </c>
    </row>
    <row r="17268" spans="1:1" x14ac:dyDescent="0.25">
      <c r="A17268" t="s">
        <v>2453</v>
      </c>
    </row>
    <row r="17269" spans="1:1" x14ac:dyDescent="0.25">
      <c r="A17269" t="s">
        <v>11631</v>
      </c>
    </row>
    <row r="17270" spans="1:1" x14ac:dyDescent="0.25">
      <c r="A17270" t="s">
        <v>11632</v>
      </c>
    </row>
    <row r="17271" spans="1:1" x14ac:dyDescent="0.25">
      <c r="A17271" t="s">
        <v>11633</v>
      </c>
    </row>
    <row r="17272" spans="1:1" x14ac:dyDescent="0.25">
      <c r="A17272" t="s">
        <v>11634</v>
      </c>
    </row>
    <row r="17273" spans="1:1" x14ac:dyDescent="0.25">
      <c r="A17273" t="s">
        <v>11635</v>
      </c>
    </row>
    <row r="17274" spans="1:1" x14ac:dyDescent="0.25">
      <c r="A17274" t="s">
        <v>11636</v>
      </c>
    </row>
    <row r="17275" spans="1:1" x14ac:dyDescent="0.25">
      <c r="A17275" t="s">
        <v>11637</v>
      </c>
    </row>
    <row r="17276" spans="1:1" x14ac:dyDescent="0.25">
      <c r="A17276" t="s">
        <v>11638</v>
      </c>
    </row>
    <row r="17277" spans="1:1" x14ac:dyDescent="0.25">
      <c r="A17277" t="s">
        <v>11639</v>
      </c>
    </row>
    <row r="17278" spans="1:1" x14ac:dyDescent="0.25">
      <c r="A17278" t="s">
        <v>11640</v>
      </c>
    </row>
    <row r="17280" spans="1:1" x14ac:dyDescent="0.25">
      <c r="A17280" t="s">
        <v>1818</v>
      </c>
    </row>
    <row r="17281" spans="1:4" x14ac:dyDescent="0.25">
      <c r="A17281" t="s">
        <v>3336</v>
      </c>
    </row>
    <row r="17282" spans="1:4" x14ac:dyDescent="0.25">
      <c r="A17282" t="s">
        <v>3337</v>
      </c>
    </row>
    <row r="17283" spans="1:4" x14ac:dyDescent="0.25">
      <c r="A17283" t="s">
        <v>3338</v>
      </c>
      <c r="B17283" t="s">
        <v>3339</v>
      </c>
      <c r="C17283" t="s">
        <v>3340</v>
      </c>
      <c r="D17283" t="s">
        <v>3341</v>
      </c>
    </row>
    <row r="17284" spans="1:4" x14ac:dyDescent="0.25">
      <c r="A17284" t="s">
        <v>3342</v>
      </c>
    </row>
    <row r="17285" spans="1:4" x14ac:dyDescent="0.25">
      <c r="A17285" t="s">
        <v>11641</v>
      </c>
    </row>
    <row r="17286" spans="1:4" x14ac:dyDescent="0.25">
      <c r="A17286" t="s">
        <v>11642</v>
      </c>
      <c r="B17286" t="s">
        <v>11643</v>
      </c>
      <c r="C17286" t="s">
        <v>11644</v>
      </c>
    </row>
    <row r="17289" spans="1:4" x14ac:dyDescent="0.25">
      <c r="A17289" t="s">
        <v>9186</v>
      </c>
    </row>
    <row r="17292" spans="1:4" x14ac:dyDescent="0.25">
      <c r="A17292" t="s">
        <v>11645</v>
      </c>
    </row>
    <row r="17295" spans="1:4" x14ac:dyDescent="0.25">
      <c r="A17295" t="s">
        <v>9188</v>
      </c>
    </row>
    <row r="17298" spans="1:1" x14ac:dyDescent="0.25">
      <c r="A17298" t="s">
        <v>9189</v>
      </c>
    </row>
    <row r="17300" spans="1:1" x14ac:dyDescent="0.25">
      <c r="A17300" t="s">
        <v>9190</v>
      </c>
    </row>
    <row r="17303" spans="1:1" x14ac:dyDescent="0.25">
      <c r="A17303" t="s">
        <v>11646</v>
      </c>
    </row>
    <row r="17305" spans="1:1" x14ac:dyDescent="0.25">
      <c r="A17305" t="s">
        <v>9192</v>
      </c>
    </row>
    <row r="17306" spans="1:1" x14ac:dyDescent="0.25">
      <c r="A17306" t="s">
        <v>9193</v>
      </c>
    </row>
    <row r="17307" spans="1:1" x14ac:dyDescent="0.25">
      <c r="A17307" t="s">
        <v>9194</v>
      </c>
    </row>
    <row r="17308" spans="1:1" x14ac:dyDescent="0.25">
      <c r="A17308" t="s">
        <v>11647</v>
      </c>
    </row>
    <row r="17309" spans="1:1" x14ac:dyDescent="0.25">
      <c r="A17309" t="s">
        <v>11648</v>
      </c>
    </row>
    <row r="17311" spans="1:1" x14ac:dyDescent="0.25">
      <c r="A17311" t="s">
        <v>1545</v>
      </c>
    </row>
    <row r="17313" spans="1:1" x14ac:dyDescent="0.25">
      <c r="A17313" t="s">
        <v>11649</v>
      </c>
    </row>
    <row r="17315" spans="1:1" x14ac:dyDescent="0.25">
      <c r="A17315" t="s">
        <v>11650</v>
      </c>
    </row>
    <row r="17317" spans="1:1" x14ac:dyDescent="0.25">
      <c r="A17317" t="s">
        <v>1547</v>
      </c>
    </row>
    <row r="17319" spans="1:1" x14ac:dyDescent="0.25">
      <c r="A17319" t="s">
        <v>11649</v>
      </c>
    </row>
    <row r="17321" spans="1:1" x14ac:dyDescent="0.25">
      <c r="A17321" t="s">
        <v>11651</v>
      </c>
    </row>
    <row r="17323" spans="1:1" x14ac:dyDescent="0.25">
      <c r="A17323" t="s">
        <v>11652</v>
      </c>
    </row>
    <row r="17325" spans="1:1" x14ac:dyDescent="0.25">
      <c r="A17325" t="s">
        <v>11649</v>
      </c>
    </row>
    <row r="17327" spans="1:1" x14ac:dyDescent="0.25">
      <c r="A17327" t="s">
        <v>11653</v>
      </c>
    </row>
    <row r="17329" spans="1:1" x14ac:dyDescent="0.25">
      <c r="A17329">
        <v>40</v>
      </c>
    </row>
    <row r="17331" spans="1:1" x14ac:dyDescent="0.25">
      <c r="A17331" t="s">
        <v>11649</v>
      </c>
    </row>
    <row r="17333" spans="1:1" x14ac:dyDescent="0.25">
      <c r="A17333" t="s">
        <v>11654</v>
      </c>
    </row>
    <row r="17335" spans="1:1" x14ac:dyDescent="0.25">
      <c r="A17335" t="s">
        <v>11655</v>
      </c>
    </row>
    <row r="17337" spans="1:1" x14ac:dyDescent="0.25">
      <c r="A17337" t="s">
        <v>11649</v>
      </c>
    </row>
    <row r="17339" spans="1:1" x14ac:dyDescent="0.25">
      <c r="A17339" t="s">
        <v>11656</v>
      </c>
    </row>
    <row r="17341" spans="1:1" x14ac:dyDescent="0.25">
      <c r="A17341" t="s">
        <v>11657</v>
      </c>
    </row>
    <row r="17343" spans="1:1" x14ac:dyDescent="0.25">
      <c r="A17343" t="s">
        <v>11649</v>
      </c>
    </row>
    <row r="17345" spans="1:1" x14ac:dyDescent="0.25">
      <c r="A17345" t="s">
        <v>11658</v>
      </c>
    </row>
    <row r="17347" spans="1:1" x14ac:dyDescent="0.25">
      <c r="A17347" t="s">
        <v>11659</v>
      </c>
    </row>
    <row r="17349" spans="1:1" x14ac:dyDescent="0.25">
      <c r="A17349" t="s">
        <v>11649</v>
      </c>
    </row>
    <row r="17351" spans="1:1" x14ac:dyDescent="0.25">
      <c r="A17351" t="s">
        <v>5183</v>
      </c>
    </row>
    <row r="17353" spans="1:1" x14ac:dyDescent="0.25">
      <c r="A17353" t="s">
        <v>11660</v>
      </c>
    </row>
    <row r="17355" spans="1:1" x14ac:dyDescent="0.25">
      <c r="A17355" t="s">
        <v>11649</v>
      </c>
    </row>
    <row r="17357" spans="1:1" x14ac:dyDescent="0.25">
      <c r="A17357" t="s">
        <v>2569</v>
      </c>
    </row>
    <row r="17359" spans="1:1" x14ac:dyDescent="0.25">
      <c r="A17359" t="s">
        <v>11661</v>
      </c>
    </row>
    <row r="17361" spans="1:1" x14ac:dyDescent="0.25">
      <c r="A17361" t="s">
        <v>11649</v>
      </c>
    </row>
    <row r="17363" spans="1:1" x14ac:dyDescent="0.25">
      <c r="A17363" t="s">
        <v>11662</v>
      </c>
    </row>
    <row r="17365" spans="1:1" x14ac:dyDescent="0.25">
      <c r="A17365" t="s">
        <v>2755</v>
      </c>
    </row>
    <row r="17366" spans="1:1" x14ac:dyDescent="0.25">
      <c r="A17366" t="s">
        <v>11663</v>
      </c>
    </row>
    <row r="17367" spans="1:1" x14ac:dyDescent="0.25">
      <c r="A17367" t="s">
        <v>11664</v>
      </c>
    </row>
    <row r="17368" spans="1:1" x14ac:dyDescent="0.25">
      <c r="A17368" t="s">
        <v>11665</v>
      </c>
    </row>
    <row r="17369" spans="1:1" x14ac:dyDescent="0.25">
      <c r="A17369" t="s">
        <v>2015</v>
      </c>
    </row>
    <row r="17370" spans="1:1" x14ac:dyDescent="0.25">
      <c r="A17370" t="s">
        <v>11666</v>
      </c>
    </row>
    <row r="17372" spans="1:1" x14ac:dyDescent="0.25">
      <c r="A17372" t="s">
        <v>11667</v>
      </c>
    </row>
    <row r="17373" spans="1:1" x14ac:dyDescent="0.25">
      <c r="A17373" t="s">
        <v>1941</v>
      </c>
    </row>
    <row r="17374" spans="1:1" x14ac:dyDescent="0.25">
      <c r="A17374" t="s">
        <v>11668</v>
      </c>
    </row>
    <row r="17375" spans="1:1" x14ac:dyDescent="0.25">
      <c r="A17375" t="s">
        <v>11669</v>
      </c>
    </row>
    <row r="17378" spans="1:1" x14ac:dyDescent="0.25">
      <c r="A17378" t="s">
        <v>11670</v>
      </c>
    </row>
    <row r="17380" spans="1:1" x14ac:dyDescent="0.25">
      <c r="A17380" t="s">
        <v>11671</v>
      </c>
    </row>
    <row r="17383" spans="1:1" x14ac:dyDescent="0.25">
      <c r="A17383" t="s">
        <v>11672</v>
      </c>
    </row>
    <row r="17385" spans="1:1" x14ac:dyDescent="0.25">
      <c r="A17385" t="s">
        <v>11673</v>
      </c>
    </row>
    <row r="17386" spans="1:1" x14ac:dyDescent="0.25">
      <c r="A17386" t="s">
        <v>11674</v>
      </c>
    </row>
    <row r="17387" spans="1:1" x14ac:dyDescent="0.25">
      <c r="A17387" t="s">
        <v>11675</v>
      </c>
    </row>
    <row r="17388" spans="1:1" x14ac:dyDescent="0.25">
      <c r="A17388" t="s">
        <v>11676</v>
      </c>
    </row>
    <row r="17389" spans="1:1" x14ac:dyDescent="0.25">
      <c r="A17389" t="s">
        <v>11677</v>
      </c>
    </row>
    <row r="17390" spans="1:1" x14ac:dyDescent="0.25">
      <c r="A17390" t="s">
        <v>11678</v>
      </c>
    </row>
    <row r="17391" spans="1:1" x14ac:dyDescent="0.25">
      <c r="A17391" t="s">
        <v>11679</v>
      </c>
    </row>
    <row r="17392" spans="1:1" x14ac:dyDescent="0.25">
      <c r="A17392" t="s">
        <v>11680</v>
      </c>
    </row>
    <row r="17393" spans="1:2" x14ac:dyDescent="0.25">
      <c r="A17393" t="s">
        <v>11681</v>
      </c>
      <c r="B17393" t="s">
        <v>11682</v>
      </c>
    </row>
    <row r="17394" spans="1:2" x14ac:dyDescent="0.25">
      <c r="A17394" t="s">
        <v>11683</v>
      </c>
    </row>
    <row r="17395" spans="1:2" x14ac:dyDescent="0.25">
      <c r="A17395" t="s">
        <v>11684</v>
      </c>
    </row>
    <row r="17396" spans="1:2" x14ac:dyDescent="0.25">
      <c r="A17396" t="s">
        <v>11685</v>
      </c>
      <c r="B17396" t="s">
        <v>11686</v>
      </c>
    </row>
    <row r="17398" spans="1:2" x14ac:dyDescent="0.25">
      <c r="A17398" t="s">
        <v>11687</v>
      </c>
    </row>
    <row r="17400" spans="1:2" x14ac:dyDescent="0.25">
      <c r="A17400" t="s">
        <v>11649</v>
      </c>
    </row>
    <row r="17402" spans="1:2" x14ac:dyDescent="0.25">
      <c r="A17402" t="s">
        <v>11688</v>
      </c>
    </row>
    <row r="17404" spans="1:2" x14ac:dyDescent="0.25">
      <c r="A17404" t="s">
        <v>11689</v>
      </c>
    </row>
    <row r="17406" spans="1:2" x14ac:dyDescent="0.25">
      <c r="A17406" t="s">
        <v>11649</v>
      </c>
    </row>
    <row r="17408" spans="1:2" x14ac:dyDescent="0.25">
      <c r="A17408" t="s">
        <v>11690</v>
      </c>
    </row>
    <row r="17410" spans="1:1" x14ac:dyDescent="0.25">
      <c r="A17410" t="s">
        <v>11691</v>
      </c>
    </row>
    <row r="17412" spans="1:1" x14ac:dyDescent="0.25">
      <c r="A17412" t="s">
        <v>11649</v>
      </c>
    </row>
    <row r="17414" spans="1:1" x14ac:dyDescent="0.25">
      <c r="A17414" t="s">
        <v>11692</v>
      </c>
    </row>
    <row r="17416" spans="1:1" x14ac:dyDescent="0.25">
      <c r="A17416" t="s">
        <v>11693</v>
      </c>
    </row>
    <row r="17418" spans="1:1" x14ac:dyDescent="0.25">
      <c r="A17418" t="s">
        <v>11649</v>
      </c>
    </row>
    <row r="17420" spans="1:1" x14ac:dyDescent="0.25">
      <c r="A17420" t="s">
        <v>11694</v>
      </c>
    </row>
    <row r="17422" spans="1:1" x14ac:dyDescent="0.25">
      <c r="A17422" t="s">
        <v>11695</v>
      </c>
    </row>
    <row r="17424" spans="1:1" x14ac:dyDescent="0.25">
      <c r="A17424" t="s">
        <v>11649</v>
      </c>
    </row>
    <row r="17426" spans="1:1" x14ac:dyDescent="0.25">
      <c r="A17426" t="s">
        <v>11696</v>
      </c>
    </row>
    <row r="17428" spans="1:1" x14ac:dyDescent="0.25">
      <c r="A17428" t="s">
        <v>11697</v>
      </c>
    </row>
    <row r="17430" spans="1:1" x14ac:dyDescent="0.25">
      <c r="A17430" t="s">
        <v>11649</v>
      </c>
    </row>
    <row r="17432" spans="1:1" x14ac:dyDescent="0.25">
      <c r="A17432" t="s">
        <v>11698</v>
      </c>
    </row>
    <row r="17434" spans="1:1" x14ac:dyDescent="0.25">
      <c r="A17434" t="s">
        <v>11699</v>
      </c>
    </row>
    <row r="17436" spans="1:1" x14ac:dyDescent="0.25">
      <c r="A17436" t="s">
        <v>11649</v>
      </c>
    </row>
    <row r="17438" spans="1:1" x14ac:dyDescent="0.25">
      <c r="A17438" t="s">
        <v>11700</v>
      </c>
    </row>
    <row r="17440" spans="1:1" x14ac:dyDescent="0.25">
      <c r="A17440" t="s">
        <v>11701</v>
      </c>
    </row>
    <row r="17441" spans="1:1" x14ac:dyDescent="0.25">
      <c r="A17441" t="s">
        <v>11702</v>
      </c>
    </row>
    <row r="17442" spans="1:1" x14ac:dyDescent="0.25">
      <c r="A17442" t="s">
        <v>11703</v>
      </c>
    </row>
    <row r="17443" spans="1:1" x14ac:dyDescent="0.25">
      <c r="A17443" t="s">
        <v>11704</v>
      </c>
    </row>
    <row r="17444" spans="1:1" x14ac:dyDescent="0.25">
      <c r="A17444" t="s">
        <v>11705</v>
      </c>
    </row>
    <row r="17445" spans="1:1" x14ac:dyDescent="0.25">
      <c r="A17445" t="s">
        <v>11649</v>
      </c>
    </row>
    <row r="17447" spans="1:1" x14ac:dyDescent="0.25">
      <c r="A17447" t="s">
        <v>11706</v>
      </c>
    </row>
    <row r="17449" spans="1:1" x14ac:dyDescent="0.25">
      <c r="A17449" t="s">
        <v>11707</v>
      </c>
    </row>
    <row r="17451" spans="1:1" x14ac:dyDescent="0.25">
      <c r="A17451" t="s">
        <v>11708</v>
      </c>
    </row>
    <row r="17452" spans="1:1" x14ac:dyDescent="0.25">
      <c r="A17452" t="s">
        <v>11709</v>
      </c>
    </row>
    <row r="17453" spans="1:1" x14ac:dyDescent="0.25">
      <c r="A17453" t="s">
        <v>11710</v>
      </c>
    </row>
    <row r="17454" spans="1:1" x14ac:dyDescent="0.25">
      <c r="A17454" t="s">
        <v>9737</v>
      </c>
    </row>
    <row r="17456" spans="1:1" x14ac:dyDescent="0.25">
      <c r="A17456" t="s">
        <v>9738</v>
      </c>
    </row>
    <row r="17458" spans="1:8" x14ac:dyDescent="0.25">
      <c r="A17458" t="s">
        <v>9739</v>
      </c>
    </row>
    <row r="17460" spans="1:8" x14ac:dyDescent="0.25">
      <c r="A17460" t="s">
        <v>9740</v>
      </c>
      <c r="B17460" t="s">
        <v>9741</v>
      </c>
      <c r="C17460" t="s">
        <v>9742</v>
      </c>
      <c r="D17460" t="s">
        <v>9743</v>
      </c>
      <c r="E17460" t="s">
        <v>9744</v>
      </c>
      <c r="F17460" t="s">
        <v>9745</v>
      </c>
      <c r="G17460" t="s">
        <v>9746</v>
      </c>
      <c r="H17460" t="s">
        <v>10475</v>
      </c>
    </row>
    <row r="17462" spans="1:8" x14ac:dyDescent="0.25">
      <c r="A17462" t="s">
        <v>9748</v>
      </c>
    </row>
    <row r="17463" spans="1:8" x14ac:dyDescent="0.25">
      <c r="A17463" t="s">
        <v>6814</v>
      </c>
    </row>
    <row r="17465" spans="1:8" x14ac:dyDescent="0.25">
      <c r="A17465" t="s">
        <v>11711</v>
      </c>
    </row>
    <row r="17467" spans="1:8" x14ac:dyDescent="0.25">
      <c r="A17467" t="s">
        <v>11712</v>
      </c>
    </row>
    <row r="17468" spans="1:8" x14ac:dyDescent="0.25">
      <c r="A17468" t="s">
        <v>11713</v>
      </c>
    </row>
    <row r="17469" spans="1:8" x14ac:dyDescent="0.25">
      <c r="A17469" t="s">
        <v>11714</v>
      </c>
    </row>
    <row r="17470" spans="1:8" x14ac:dyDescent="0.25">
      <c r="A17470" t="s">
        <v>11715</v>
      </c>
    </row>
    <row r="17471" spans="1:8" x14ac:dyDescent="0.25">
      <c r="A17471" t="s">
        <v>11716</v>
      </c>
    </row>
    <row r="17472" spans="1:8" x14ac:dyDescent="0.25">
      <c r="A17472" t="s">
        <v>11717</v>
      </c>
    </row>
    <row r="17474" spans="1:2" x14ac:dyDescent="0.25">
      <c r="A17474" t="s">
        <v>11718</v>
      </c>
    </row>
    <row r="17475" spans="1:2" x14ac:dyDescent="0.25">
      <c r="A17475" t="s">
        <v>11719</v>
      </c>
    </row>
    <row r="17476" spans="1:2" x14ac:dyDescent="0.25">
      <c r="A17476" t="s">
        <v>11720</v>
      </c>
    </row>
    <row r="17477" spans="1:2" x14ac:dyDescent="0.25">
      <c r="A17477" t="s">
        <v>3308</v>
      </c>
    </row>
    <row r="17478" spans="1:2" x14ac:dyDescent="0.25">
      <c r="A17478" t="s">
        <v>11721</v>
      </c>
    </row>
    <row r="17479" spans="1:2" x14ac:dyDescent="0.25">
      <c r="A17479" t="s">
        <v>11722</v>
      </c>
    </row>
    <row r="17480" spans="1:2" x14ac:dyDescent="0.25">
      <c r="A17480" t="s">
        <v>11723</v>
      </c>
      <c r="B17480" t="s">
        <v>11724</v>
      </c>
    </row>
    <row r="17481" spans="1:2" x14ac:dyDescent="0.25">
      <c r="A17481" t="s">
        <v>11725</v>
      </c>
    </row>
    <row r="17482" spans="1:2" x14ac:dyDescent="0.25">
      <c r="A17482" t="s">
        <v>11726</v>
      </c>
    </row>
    <row r="17483" spans="1:2" x14ac:dyDescent="0.25">
      <c r="A17483" t="s">
        <v>2105</v>
      </c>
    </row>
    <row r="17484" spans="1:2" x14ac:dyDescent="0.25">
      <c r="A17484" t="s">
        <v>11727</v>
      </c>
    </row>
    <row r="17485" spans="1:2" x14ac:dyDescent="0.25">
      <c r="A17485" t="s">
        <v>11728</v>
      </c>
    </row>
    <row r="17486" spans="1:2" x14ac:dyDescent="0.25">
      <c r="A17486" t="s">
        <v>11729</v>
      </c>
    </row>
    <row r="17487" spans="1:2" x14ac:dyDescent="0.25">
      <c r="A17487" t="s">
        <v>11730</v>
      </c>
    </row>
    <row r="17488" spans="1:2" x14ac:dyDescent="0.25">
      <c r="A17488" t="s">
        <v>11731</v>
      </c>
    </row>
    <row r="17490" spans="1:1" x14ac:dyDescent="0.25">
      <c r="A17490" t="s">
        <v>9763</v>
      </c>
    </row>
    <row r="17491" spans="1:1" x14ac:dyDescent="0.25">
      <c r="A17491" t="s">
        <v>9764</v>
      </c>
    </row>
    <row r="17492" spans="1:1" x14ac:dyDescent="0.25">
      <c r="A17492" t="s">
        <v>9765</v>
      </c>
    </row>
    <row r="17493" spans="1:1" x14ac:dyDescent="0.25">
      <c r="A17493" t="s">
        <v>9766</v>
      </c>
    </row>
    <row r="17494" spans="1:1" x14ac:dyDescent="0.25">
      <c r="A17494" t="s">
        <v>9767</v>
      </c>
    </row>
    <row r="17496" spans="1:1" x14ac:dyDescent="0.25">
      <c r="A17496" t="s">
        <v>9768</v>
      </c>
    </row>
    <row r="17497" spans="1:1" x14ac:dyDescent="0.25">
      <c r="A17497" t="s">
        <v>9769</v>
      </c>
    </row>
    <row r="17498" spans="1:1" x14ac:dyDescent="0.25">
      <c r="A17498" t="s">
        <v>9770</v>
      </c>
    </row>
    <row r="17499" spans="1:1" x14ac:dyDescent="0.25">
      <c r="A17499" t="s">
        <v>9771</v>
      </c>
    </row>
    <row r="17500" spans="1:1" x14ac:dyDescent="0.25">
      <c r="A17500" t="s">
        <v>9772</v>
      </c>
    </row>
    <row r="17501" spans="1:1" x14ac:dyDescent="0.25">
      <c r="A17501" t="s">
        <v>9773</v>
      </c>
    </row>
    <row r="17502" spans="1:1" x14ac:dyDescent="0.25">
      <c r="A17502" t="s">
        <v>9774</v>
      </c>
    </row>
    <row r="17503" spans="1:1" x14ac:dyDescent="0.25">
      <c r="A17503" t="s">
        <v>9775</v>
      </c>
    </row>
    <row r="17504" spans="1:1" x14ac:dyDescent="0.25">
      <c r="A17504" t="s">
        <v>9776</v>
      </c>
    </row>
    <row r="17505" spans="1:1" x14ac:dyDescent="0.25">
      <c r="A17505" t="s">
        <v>9777</v>
      </c>
    </row>
    <row r="17506" spans="1:1" x14ac:dyDescent="0.25">
      <c r="A17506" t="s">
        <v>9778</v>
      </c>
    </row>
    <row r="17507" spans="1:1" x14ac:dyDescent="0.25">
      <c r="A17507" t="s">
        <v>9779</v>
      </c>
    </row>
    <row r="17508" spans="1:1" x14ac:dyDescent="0.25">
      <c r="A17508" t="s">
        <v>9780</v>
      </c>
    </row>
    <row r="17510" spans="1:1" x14ac:dyDescent="0.25">
      <c r="A17510" t="s">
        <v>9781</v>
      </c>
    </row>
    <row r="17512" spans="1:1" x14ac:dyDescent="0.25">
      <c r="A17512" t="s">
        <v>9782</v>
      </c>
    </row>
    <row r="17514" spans="1:1" x14ac:dyDescent="0.25">
      <c r="A17514" t="s">
        <v>9783</v>
      </c>
    </row>
    <row r="17516" spans="1:1" x14ac:dyDescent="0.25">
      <c r="A17516" t="s">
        <v>9784</v>
      </c>
    </row>
    <row r="17518" spans="1:1" x14ac:dyDescent="0.25">
      <c r="A17518" t="s">
        <v>9785</v>
      </c>
    </row>
    <row r="17520" spans="1:1" x14ac:dyDescent="0.25">
      <c r="A17520" t="s">
        <v>9786</v>
      </c>
    </row>
    <row r="17522" spans="1:2" x14ac:dyDescent="0.25">
      <c r="A17522" t="s">
        <v>10320</v>
      </c>
    </row>
    <row r="17523" spans="1:2" x14ac:dyDescent="0.25">
      <c r="A17523" t="s">
        <v>10321</v>
      </c>
    </row>
    <row r="17524" spans="1:2" x14ac:dyDescent="0.25">
      <c r="A17524" t="s">
        <v>5230</v>
      </c>
    </row>
    <row r="17525" spans="1:2" x14ac:dyDescent="0.25">
      <c r="A17525" t="s">
        <v>11732</v>
      </c>
    </row>
    <row r="17526" spans="1:2" x14ac:dyDescent="0.25">
      <c r="A17526" t="s">
        <v>11733</v>
      </c>
    </row>
    <row r="17527" spans="1:2" x14ac:dyDescent="0.25">
      <c r="A17527" t="s">
        <v>11734</v>
      </c>
    </row>
    <row r="17529" spans="1:2" x14ac:dyDescent="0.25">
      <c r="A17529" t="s">
        <v>2491</v>
      </c>
    </row>
    <row r="17532" spans="1:2" x14ac:dyDescent="0.25">
      <c r="A17532" t="s">
        <v>11735</v>
      </c>
      <c r="B17532" t="s">
        <v>11736</v>
      </c>
    </row>
    <row r="17534" spans="1:2" x14ac:dyDescent="0.25">
      <c r="A17534" t="s">
        <v>11737</v>
      </c>
    </row>
    <row r="17536" spans="1:2" x14ac:dyDescent="0.25">
      <c r="A17536" t="s">
        <v>11738</v>
      </c>
    </row>
    <row r="17538" spans="1:1" x14ac:dyDescent="0.25">
      <c r="A17538" t="s">
        <v>11739</v>
      </c>
    </row>
    <row r="17540" spans="1:1" x14ac:dyDescent="0.25">
      <c r="A17540" t="s">
        <v>11740</v>
      </c>
    </row>
    <row r="17543" spans="1:1" x14ac:dyDescent="0.25">
      <c r="A17543" t="s">
        <v>11741</v>
      </c>
    </row>
    <row r="17544" spans="1:1" x14ac:dyDescent="0.25">
      <c r="A17544" t="s">
        <v>11742</v>
      </c>
    </row>
    <row r="17545" spans="1:1" x14ac:dyDescent="0.25">
      <c r="A17545" t="s">
        <v>11743</v>
      </c>
    </row>
    <row r="17546" spans="1:1" x14ac:dyDescent="0.25">
      <c r="A17546" t="s">
        <v>11744</v>
      </c>
    </row>
    <row r="17547" spans="1:1" x14ac:dyDescent="0.25">
      <c r="A17547" t="s">
        <v>11745</v>
      </c>
    </row>
    <row r="17548" spans="1:1" x14ac:dyDescent="0.25">
      <c r="A17548" t="s">
        <v>2585</v>
      </c>
    </row>
    <row r="17550" spans="1:1" x14ac:dyDescent="0.25">
      <c r="A17550" t="s">
        <v>11746</v>
      </c>
    </row>
    <row r="17551" spans="1:1" x14ac:dyDescent="0.25">
      <c r="A17551" t="s">
        <v>11747</v>
      </c>
    </row>
    <row r="17552" spans="1:1" x14ac:dyDescent="0.25">
      <c r="A17552" t="s">
        <v>11748</v>
      </c>
    </row>
    <row r="17553" spans="1:1" x14ac:dyDescent="0.25">
      <c r="A17553" t="s">
        <v>11749</v>
      </c>
    </row>
    <row r="17554" spans="1:1" x14ac:dyDescent="0.25">
      <c r="A17554" t="s">
        <v>11750</v>
      </c>
    </row>
    <row r="17555" spans="1:1" x14ac:dyDescent="0.25">
      <c r="A17555" t="s">
        <v>11751</v>
      </c>
    </row>
    <row r="17556" spans="1:1" x14ac:dyDescent="0.25">
      <c r="A17556" t="s">
        <v>11752</v>
      </c>
    </row>
    <row r="17557" spans="1:1" x14ac:dyDescent="0.25">
      <c r="A17557" t="s">
        <v>11753</v>
      </c>
    </row>
    <row r="17558" spans="1:1" x14ac:dyDescent="0.25">
      <c r="A17558" t="s">
        <v>11754</v>
      </c>
    </row>
    <row r="17559" spans="1:1" x14ac:dyDescent="0.25">
      <c r="A17559" t="s">
        <v>11755</v>
      </c>
    </row>
    <row r="17560" spans="1:1" x14ac:dyDescent="0.25">
      <c r="A17560" t="s">
        <v>11756</v>
      </c>
    </row>
    <row r="17561" spans="1:1" x14ac:dyDescent="0.25">
      <c r="A17561" t="s">
        <v>11757</v>
      </c>
    </row>
    <row r="17562" spans="1:1" x14ac:dyDescent="0.25">
      <c r="A17562" t="s">
        <v>11758</v>
      </c>
    </row>
    <row r="17563" spans="1:1" x14ac:dyDescent="0.25">
      <c r="A17563" t="s">
        <v>11759</v>
      </c>
    </row>
    <row r="17564" spans="1:1" x14ac:dyDescent="0.25">
      <c r="A17564" t="s">
        <v>11760</v>
      </c>
    </row>
    <row r="17565" spans="1:1" x14ac:dyDescent="0.25">
      <c r="A17565" t="s">
        <v>11761</v>
      </c>
    </row>
    <row r="17567" spans="1:1" x14ac:dyDescent="0.25">
      <c r="A17567" t="s">
        <v>11762</v>
      </c>
    </row>
    <row r="17569" spans="1:1" x14ac:dyDescent="0.25">
      <c r="A17569" t="s">
        <v>11763</v>
      </c>
    </row>
    <row r="17571" spans="1:1" x14ac:dyDescent="0.25">
      <c r="A17571">
        <v>160002</v>
      </c>
    </row>
    <row r="17573" spans="1:1" x14ac:dyDescent="0.25">
      <c r="A17573" t="s">
        <v>11764</v>
      </c>
    </row>
    <row r="17574" spans="1:1" x14ac:dyDescent="0.25">
      <c r="A17574" t="s">
        <v>11765</v>
      </c>
    </row>
    <row r="17575" spans="1:1" x14ac:dyDescent="0.25">
      <c r="A17575" t="s">
        <v>11766</v>
      </c>
    </row>
    <row r="17576" spans="1:1" x14ac:dyDescent="0.25">
      <c r="A17576" t="s">
        <v>11767</v>
      </c>
    </row>
    <row r="17577" spans="1:1" x14ac:dyDescent="0.25">
      <c r="A17577" t="s">
        <v>11768</v>
      </c>
    </row>
    <row r="17578" spans="1:1" x14ac:dyDescent="0.25">
      <c r="A17578" t="s">
        <v>11769</v>
      </c>
    </row>
    <row r="17580" spans="1:1" x14ac:dyDescent="0.25">
      <c r="A17580" t="s">
        <v>11770</v>
      </c>
    </row>
    <row r="17581" spans="1:1" x14ac:dyDescent="0.25">
      <c r="A17581" t="s">
        <v>11771</v>
      </c>
    </row>
    <row r="17582" spans="1:1" x14ac:dyDescent="0.25">
      <c r="A17582" t="s">
        <v>11772</v>
      </c>
    </row>
    <row r="17583" spans="1:1" x14ac:dyDescent="0.25">
      <c r="A17583" t="s">
        <v>11773</v>
      </c>
    </row>
    <row r="17584" spans="1:1" x14ac:dyDescent="0.25">
      <c r="A17584" t="s">
        <v>11774</v>
      </c>
    </row>
    <row r="17586" spans="1:1" x14ac:dyDescent="0.25">
      <c r="A17586" t="s">
        <v>11775</v>
      </c>
    </row>
    <row r="17587" spans="1:1" x14ac:dyDescent="0.25">
      <c r="A17587" t="s">
        <v>11776</v>
      </c>
    </row>
    <row r="17588" spans="1:1" x14ac:dyDescent="0.25">
      <c r="A17588" t="s">
        <v>11777</v>
      </c>
    </row>
    <row r="17589" spans="1:1" x14ac:dyDescent="0.25">
      <c r="A17589" t="s">
        <v>11778</v>
      </c>
    </row>
    <row r="17590" spans="1:1" x14ac:dyDescent="0.25">
      <c r="A17590" t="s">
        <v>11779</v>
      </c>
    </row>
    <row r="17591" spans="1:1" x14ac:dyDescent="0.25">
      <c r="A17591" t="s">
        <v>11780</v>
      </c>
    </row>
    <row r="17592" spans="1:1" x14ac:dyDescent="0.25">
      <c r="A17592" t="s">
        <v>11781</v>
      </c>
    </row>
    <row r="17593" spans="1:1" x14ac:dyDescent="0.25">
      <c r="A17593" t="s">
        <v>11782</v>
      </c>
    </row>
    <row r="17594" spans="1:1" x14ac:dyDescent="0.25">
      <c r="A17594" t="s">
        <v>11783</v>
      </c>
    </row>
    <row r="17595" spans="1:1" x14ac:dyDescent="0.25">
      <c r="A17595" t="s">
        <v>11784</v>
      </c>
    </row>
    <row r="17596" spans="1:1" x14ac:dyDescent="0.25">
      <c r="A17596" t="s">
        <v>11785</v>
      </c>
    </row>
    <row r="17597" spans="1:1" x14ac:dyDescent="0.25">
      <c r="A17597" t="s">
        <v>11786</v>
      </c>
    </row>
    <row r="17598" spans="1:1" x14ac:dyDescent="0.25">
      <c r="A17598" t="s">
        <v>11787</v>
      </c>
    </row>
    <row r="17599" spans="1:1" x14ac:dyDescent="0.25">
      <c r="A17599" t="s">
        <v>11788</v>
      </c>
    </row>
    <row r="17600" spans="1:1" x14ac:dyDescent="0.25">
      <c r="A17600" t="s">
        <v>5155</v>
      </c>
    </row>
    <row r="17601" spans="1:1" x14ac:dyDescent="0.25">
      <c r="A17601" t="s">
        <v>11789</v>
      </c>
    </row>
    <row r="17602" spans="1:1" x14ac:dyDescent="0.25">
      <c r="A17602" t="s">
        <v>11790</v>
      </c>
    </row>
    <row r="17603" spans="1:1" x14ac:dyDescent="0.25">
      <c r="A17603" t="s">
        <v>11791</v>
      </c>
    </row>
    <row r="17604" spans="1:1" x14ac:dyDescent="0.25">
      <c r="A17604" t="s">
        <v>11792</v>
      </c>
    </row>
    <row r="17605" spans="1:1" x14ac:dyDescent="0.25">
      <c r="A17605" t="s">
        <v>11793</v>
      </c>
    </row>
    <row r="17606" spans="1:1" x14ac:dyDescent="0.25">
      <c r="A17606" t="s">
        <v>11794</v>
      </c>
    </row>
    <row r="17608" spans="1:1" x14ac:dyDescent="0.25">
      <c r="A17608" t="s">
        <v>11795</v>
      </c>
    </row>
    <row r="17609" spans="1:1" x14ac:dyDescent="0.25">
      <c r="A17609" t="s">
        <v>11796</v>
      </c>
    </row>
    <row r="17610" spans="1:1" x14ac:dyDescent="0.25">
      <c r="A17610" t="s">
        <v>11797</v>
      </c>
    </row>
    <row r="17611" spans="1:1" x14ac:dyDescent="0.25">
      <c r="A17611" t="s">
        <v>11798</v>
      </c>
    </row>
    <row r="17612" spans="1:1" x14ac:dyDescent="0.25">
      <c r="A17612" t="s">
        <v>11797</v>
      </c>
    </row>
    <row r="17613" spans="1:1" x14ac:dyDescent="0.25">
      <c r="A17613" t="s">
        <v>11799</v>
      </c>
    </row>
    <row r="17614" spans="1:1" x14ac:dyDescent="0.25">
      <c r="A17614" t="s">
        <v>11800</v>
      </c>
    </row>
    <row r="17615" spans="1:1" x14ac:dyDescent="0.25">
      <c r="A17615" t="s">
        <v>11801</v>
      </c>
    </row>
    <row r="17616" spans="1:1" x14ac:dyDescent="0.25">
      <c r="A17616" t="s">
        <v>11802</v>
      </c>
    </row>
    <row r="17617" spans="1:1" x14ac:dyDescent="0.25">
      <c r="A17617" t="s">
        <v>11803</v>
      </c>
    </row>
    <row r="17618" spans="1:1" x14ac:dyDescent="0.25">
      <c r="A17618" t="s">
        <v>11804</v>
      </c>
    </row>
    <row r="17619" spans="1:1" x14ac:dyDescent="0.25">
      <c r="A17619" t="s">
        <v>11805</v>
      </c>
    </row>
    <row r="17620" spans="1:1" x14ac:dyDescent="0.25">
      <c r="A17620" t="s">
        <v>11791</v>
      </c>
    </row>
    <row r="17621" spans="1:1" x14ac:dyDescent="0.25">
      <c r="A17621" t="s">
        <v>2453</v>
      </c>
    </row>
    <row r="17622" spans="1:1" x14ac:dyDescent="0.25">
      <c r="A17622" t="s">
        <v>11806</v>
      </c>
    </row>
    <row r="17623" spans="1:1" x14ac:dyDescent="0.25">
      <c r="A17623" t="s">
        <v>11807</v>
      </c>
    </row>
    <row r="17624" spans="1:1" x14ac:dyDescent="0.25">
      <c r="A17624">
        <v>10</v>
      </c>
    </row>
    <row r="17625" spans="1:1" x14ac:dyDescent="0.25">
      <c r="A17625" t="s">
        <v>11808</v>
      </c>
    </row>
    <row r="17626" spans="1:1" x14ac:dyDescent="0.25">
      <c r="A17626" t="s">
        <v>11809</v>
      </c>
    </row>
    <row r="17627" spans="1:1" x14ac:dyDescent="0.25">
      <c r="A17627" t="s">
        <v>11810</v>
      </c>
    </row>
    <row r="17628" spans="1:1" x14ac:dyDescent="0.25">
      <c r="A17628" t="s">
        <v>11809</v>
      </c>
    </row>
    <row r="17629" spans="1:1" x14ac:dyDescent="0.25">
      <c r="A17629" t="s">
        <v>11811</v>
      </c>
    </row>
    <row r="17630" spans="1:1" x14ac:dyDescent="0.25">
      <c r="A17630" t="s">
        <v>11809</v>
      </c>
    </row>
    <row r="17631" spans="1:1" x14ac:dyDescent="0.25">
      <c r="A17631" t="s">
        <v>11812</v>
      </c>
    </row>
    <row r="17632" spans="1:1" x14ac:dyDescent="0.25">
      <c r="A17632" t="s">
        <v>4593</v>
      </c>
    </row>
    <row r="17633" spans="1:1" x14ac:dyDescent="0.25">
      <c r="A17633" t="s">
        <v>11813</v>
      </c>
    </row>
    <row r="17634" spans="1:1" x14ac:dyDescent="0.25">
      <c r="A17634" t="s">
        <v>11809</v>
      </c>
    </row>
    <row r="17635" spans="1:1" x14ac:dyDescent="0.25">
      <c r="A17635" t="s">
        <v>11814</v>
      </c>
    </row>
    <row r="17636" spans="1:1" x14ac:dyDescent="0.25">
      <c r="A17636" t="s">
        <v>11815</v>
      </c>
    </row>
    <row r="17637" spans="1:1" x14ac:dyDescent="0.25">
      <c r="A17637" t="s">
        <v>11816</v>
      </c>
    </row>
    <row r="17638" spans="1:1" x14ac:dyDescent="0.25">
      <c r="A17638" t="s">
        <v>11817</v>
      </c>
    </row>
    <row r="17640" spans="1:1" x14ac:dyDescent="0.25">
      <c r="A17640" t="s">
        <v>11818</v>
      </c>
    </row>
    <row r="17641" spans="1:1" x14ac:dyDescent="0.25">
      <c r="A17641" t="s">
        <v>11819</v>
      </c>
    </row>
    <row r="17642" spans="1:1" x14ac:dyDescent="0.25">
      <c r="A17642" t="s">
        <v>11820</v>
      </c>
    </row>
    <row r="17644" spans="1:1" x14ac:dyDescent="0.25">
      <c r="A17644" t="s">
        <v>11821</v>
      </c>
    </row>
    <row r="17646" spans="1:1" x14ac:dyDescent="0.25">
      <c r="A17646" t="s">
        <v>11822</v>
      </c>
    </row>
    <row r="17648" spans="1:1" x14ac:dyDescent="0.25">
      <c r="A17648" t="s">
        <v>11823</v>
      </c>
    </row>
    <row r="17650" spans="1:1" x14ac:dyDescent="0.25">
      <c r="A17650" t="s">
        <v>11824</v>
      </c>
    </row>
    <row r="17652" spans="1:1" x14ac:dyDescent="0.25">
      <c r="A17652" t="s">
        <v>11825</v>
      </c>
    </row>
    <row r="17654" spans="1:1" x14ac:dyDescent="0.25">
      <c r="A17654" t="s">
        <v>11826</v>
      </c>
    </row>
    <row r="17656" spans="1:1" x14ac:dyDescent="0.25">
      <c r="A17656" t="s">
        <v>11827</v>
      </c>
    </row>
    <row r="17658" spans="1:1" x14ac:dyDescent="0.25">
      <c r="A17658" t="s">
        <v>11828</v>
      </c>
    </row>
    <row r="17660" spans="1:1" x14ac:dyDescent="0.25">
      <c r="A17660" t="s">
        <v>11829</v>
      </c>
    </row>
    <row r="17662" spans="1:1" x14ac:dyDescent="0.25">
      <c r="A17662" t="s">
        <v>11830</v>
      </c>
    </row>
    <row r="17664" spans="1:1" x14ac:dyDescent="0.25">
      <c r="A17664" t="s">
        <v>9469</v>
      </c>
    </row>
    <row r="17666" spans="1:1" x14ac:dyDescent="0.25">
      <c r="A17666" t="s">
        <v>11831</v>
      </c>
    </row>
    <row r="17668" spans="1:1" x14ac:dyDescent="0.25">
      <c r="A17668" t="s">
        <v>11832</v>
      </c>
    </row>
    <row r="17670" spans="1:1" x14ac:dyDescent="0.25">
      <c r="A17670" t="s">
        <v>11833</v>
      </c>
    </row>
    <row r="17672" spans="1:1" x14ac:dyDescent="0.25">
      <c r="A17672" t="s">
        <v>8938</v>
      </c>
    </row>
    <row r="17674" spans="1:1" x14ac:dyDescent="0.25">
      <c r="A17674" t="s">
        <v>11834</v>
      </c>
    </row>
    <row r="17676" spans="1:1" x14ac:dyDescent="0.25">
      <c r="A17676" t="s">
        <v>11835</v>
      </c>
    </row>
    <row r="17678" spans="1:1" x14ac:dyDescent="0.25">
      <c r="A17678" t="s">
        <v>11836</v>
      </c>
    </row>
    <row r="17680" spans="1:1" x14ac:dyDescent="0.25">
      <c r="A17680" t="s">
        <v>11837</v>
      </c>
    </row>
    <row r="17682" spans="1:1" x14ac:dyDescent="0.25">
      <c r="A17682" t="s">
        <v>11838</v>
      </c>
    </row>
    <row r="17684" spans="1:1" x14ac:dyDescent="0.25">
      <c r="A17684" t="s">
        <v>11839</v>
      </c>
    </row>
    <row r="17686" spans="1:1" x14ac:dyDescent="0.25">
      <c r="A17686" t="s">
        <v>11840</v>
      </c>
    </row>
    <row r="17688" spans="1:1" x14ac:dyDescent="0.25">
      <c r="A17688" t="s">
        <v>11841</v>
      </c>
    </row>
    <row r="17690" spans="1:1" x14ac:dyDescent="0.25">
      <c r="A17690" t="s">
        <v>11842</v>
      </c>
    </row>
    <row r="17692" spans="1:1" x14ac:dyDescent="0.25">
      <c r="A17692" t="s">
        <v>11843</v>
      </c>
    </row>
    <row r="17694" spans="1:1" x14ac:dyDescent="0.25">
      <c r="A17694" t="s">
        <v>11844</v>
      </c>
    </row>
    <row r="17696" spans="1:1" x14ac:dyDescent="0.25">
      <c r="A17696" t="s">
        <v>11845</v>
      </c>
    </row>
    <row r="17698" spans="1:2" x14ac:dyDescent="0.25">
      <c r="A17698" t="s">
        <v>11846</v>
      </c>
    </row>
    <row r="17700" spans="1:2" x14ac:dyDescent="0.25">
      <c r="A17700" t="s">
        <v>11847</v>
      </c>
    </row>
    <row r="17702" spans="1:2" x14ac:dyDescent="0.25">
      <c r="A17702" t="s">
        <v>11848</v>
      </c>
    </row>
    <row r="17704" spans="1:2" x14ac:dyDescent="0.25">
      <c r="A17704" t="s">
        <v>11849</v>
      </c>
    </row>
    <row r="17706" spans="1:2" x14ac:dyDescent="0.25">
      <c r="A17706" t="s">
        <v>11850</v>
      </c>
    </row>
    <row r="17708" spans="1:2" x14ac:dyDescent="0.25">
      <c r="A17708" t="s">
        <v>11851</v>
      </c>
    </row>
    <row r="17710" spans="1:2" x14ac:dyDescent="0.25">
      <c r="A17710" t="s">
        <v>11852</v>
      </c>
      <c r="B17710" t="s">
        <v>11853</v>
      </c>
    </row>
    <row r="17711" spans="1:2" x14ac:dyDescent="0.25">
      <c r="A17711" t="s">
        <v>11854</v>
      </c>
    </row>
    <row r="17712" spans="1:2" x14ac:dyDescent="0.25">
      <c r="A17712" t="s">
        <v>11855</v>
      </c>
    </row>
    <row r="17713" spans="1:1" x14ac:dyDescent="0.25">
      <c r="A17713" t="s">
        <v>11856</v>
      </c>
    </row>
    <row r="17715" spans="1:1" x14ac:dyDescent="0.25">
      <c r="A17715" t="s">
        <v>2755</v>
      </c>
    </row>
    <row r="17717" spans="1:1" x14ac:dyDescent="0.25">
      <c r="A17717" t="s">
        <v>11857</v>
      </c>
    </row>
    <row r="17719" spans="1:1" x14ac:dyDescent="0.25">
      <c r="A17719" t="s">
        <v>11858</v>
      </c>
    </row>
    <row r="17721" spans="1:1" x14ac:dyDescent="0.25">
      <c r="A17721" t="s">
        <v>11859</v>
      </c>
    </row>
    <row r="17723" spans="1:1" x14ac:dyDescent="0.25">
      <c r="A17723" t="s">
        <v>11860</v>
      </c>
    </row>
    <row r="17725" spans="1:1" x14ac:dyDescent="0.25">
      <c r="A17725" t="s">
        <v>2015</v>
      </c>
    </row>
    <row r="17727" spans="1:1" x14ac:dyDescent="0.25">
      <c r="A17727" t="s">
        <v>11861</v>
      </c>
    </row>
    <row r="17729" spans="1:1" x14ac:dyDescent="0.25">
      <c r="A17729" t="s">
        <v>11862</v>
      </c>
    </row>
    <row r="17731" spans="1:1" x14ac:dyDescent="0.25">
      <c r="A17731" t="s">
        <v>11863</v>
      </c>
    </row>
    <row r="17733" spans="1:1" x14ac:dyDescent="0.25">
      <c r="A17733" t="s">
        <v>11864</v>
      </c>
    </row>
    <row r="17735" spans="1:1" x14ac:dyDescent="0.25">
      <c r="A17735" t="s">
        <v>11865</v>
      </c>
    </row>
    <row r="17737" spans="1:1" x14ac:dyDescent="0.25">
      <c r="A17737" t="s">
        <v>11866</v>
      </c>
    </row>
    <row r="17739" spans="1:1" x14ac:dyDescent="0.25">
      <c r="A17739" t="s">
        <v>11867</v>
      </c>
    </row>
    <row r="17741" spans="1:1" x14ac:dyDescent="0.25">
      <c r="A17741" t="s">
        <v>1941</v>
      </c>
    </row>
    <row r="17743" spans="1:1" x14ac:dyDescent="0.25">
      <c r="A17743" t="s">
        <v>11868</v>
      </c>
    </row>
    <row r="17745" spans="1:1" x14ac:dyDescent="0.25">
      <c r="A17745" t="s">
        <v>11869</v>
      </c>
    </row>
    <row r="17747" spans="1:1" x14ac:dyDescent="0.25">
      <c r="A17747" t="s">
        <v>11870</v>
      </c>
    </row>
    <row r="17749" spans="1:1" x14ac:dyDescent="0.25">
      <c r="A17749" t="s">
        <v>11871</v>
      </c>
    </row>
    <row r="17751" spans="1:1" x14ac:dyDescent="0.25">
      <c r="A17751" t="s">
        <v>11872</v>
      </c>
    </row>
    <row r="17753" spans="1:1" x14ac:dyDescent="0.25">
      <c r="A17753" t="s">
        <v>11873</v>
      </c>
    </row>
    <row r="17755" spans="1:1" x14ac:dyDescent="0.25">
      <c r="A17755" t="s">
        <v>11874</v>
      </c>
    </row>
    <row r="17756" spans="1:1" x14ac:dyDescent="0.25">
      <c r="A17756" t="s">
        <v>11875</v>
      </c>
    </row>
    <row r="17757" spans="1:1" x14ac:dyDescent="0.25">
      <c r="A17757" t="s">
        <v>11876</v>
      </c>
    </row>
    <row r="17759" spans="1:1" x14ac:dyDescent="0.25">
      <c r="A17759" t="s">
        <v>11877</v>
      </c>
    </row>
    <row r="17761" spans="1:1" x14ac:dyDescent="0.25">
      <c r="A17761" t="s">
        <v>11878</v>
      </c>
    </row>
    <row r="17763" spans="1:1" x14ac:dyDescent="0.25">
      <c r="A17763" t="s">
        <v>11879</v>
      </c>
    </row>
    <row r="17765" spans="1:1" x14ac:dyDescent="0.25">
      <c r="A17765" t="s">
        <v>11880</v>
      </c>
    </row>
    <row r="17767" spans="1:1" x14ac:dyDescent="0.25">
      <c r="A17767" t="s">
        <v>11881</v>
      </c>
    </row>
    <row r="17769" spans="1:1" x14ac:dyDescent="0.25">
      <c r="A17769" t="s">
        <v>11882</v>
      </c>
    </row>
    <row r="17771" spans="1:1" x14ac:dyDescent="0.25">
      <c r="A17771" t="s">
        <v>11883</v>
      </c>
    </row>
    <row r="17773" spans="1:1" x14ac:dyDescent="0.25">
      <c r="A17773" t="s">
        <v>11884</v>
      </c>
    </row>
    <row r="17775" spans="1:1" x14ac:dyDescent="0.25">
      <c r="A17775" t="s">
        <v>11885</v>
      </c>
    </row>
    <row r="17776" spans="1:1" x14ac:dyDescent="0.25">
      <c r="A17776" t="s">
        <v>11886</v>
      </c>
    </row>
    <row r="17777" spans="1:1" x14ac:dyDescent="0.25">
      <c r="A17777" t="s">
        <v>11887</v>
      </c>
    </row>
    <row r="17778" spans="1:1" x14ac:dyDescent="0.25">
      <c r="A17778" t="s">
        <v>11888</v>
      </c>
    </row>
    <row r="17779" spans="1:1" x14ac:dyDescent="0.25">
      <c r="A17779" t="s">
        <v>11889</v>
      </c>
    </row>
    <row r="17780" spans="1:1" x14ac:dyDescent="0.25">
      <c r="A17780" t="s">
        <v>11890</v>
      </c>
    </row>
    <row r="17781" spans="1:1" x14ac:dyDescent="0.25">
      <c r="A17781" t="s">
        <v>11891</v>
      </c>
    </row>
    <row r="17782" spans="1:1" x14ac:dyDescent="0.25">
      <c r="A17782" t="s">
        <v>11892</v>
      </c>
    </row>
    <row r="17783" spans="1:1" x14ac:dyDescent="0.25">
      <c r="A17783" t="s">
        <v>11893</v>
      </c>
    </row>
    <row r="17784" spans="1:1" x14ac:dyDescent="0.25">
      <c r="A17784" t="s">
        <v>11894</v>
      </c>
    </row>
    <row r="17785" spans="1:1" x14ac:dyDescent="0.25">
      <c r="A17785" t="s">
        <v>11895</v>
      </c>
    </row>
    <row r="17786" spans="1:1" x14ac:dyDescent="0.25">
      <c r="A17786" t="s">
        <v>11896</v>
      </c>
    </row>
    <row r="17787" spans="1:1" x14ac:dyDescent="0.25">
      <c r="A17787" t="s">
        <v>11897</v>
      </c>
    </row>
    <row r="17788" spans="1:1" x14ac:dyDescent="0.25">
      <c r="A17788" t="s">
        <v>11898</v>
      </c>
    </row>
    <row r="17789" spans="1:1" x14ac:dyDescent="0.25">
      <c r="A17789" t="s">
        <v>11899</v>
      </c>
    </row>
    <row r="17790" spans="1:1" x14ac:dyDescent="0.25">
      <c r="A17790" t="s">
        <v>11900</v>
      </c>
    </row>
    <row r="17791" spans="1:1" x14ac:dyDescent="0.25">
      <c r="A17791" t="s">
        <v>11901</v>
      </c>
    </row>
    <row r="17792" spans="1:1" x14ac:dyDescent="0.25">
      <c r="A17792" t="s">
        <v>11902</v>
      </c>
    </row>
    <row r="17793" spans="1:1" x14ac:dyDescent="0.25">
      <c r="A17793" t="s">
        <v>11903</v>
      </c>
    </row>
    <row r="17794" spans="1:1" x14ac:dyDescent="0.25">
      <c r="A17794" t="s">
        <v>11904</v>
      </c>
    </row>
    <row r="17795" spans="1:1" x14ac:dyDescent="0.25">
      <c r="A17795" t="s">
        <v>11905</v>
      </c>
    </row>
    <row r="17797" spans="1:1" x14ac:dyDescent="0.25">
      <c r="A17797" t="s">
        <v>11906</v>
      </c>
    </row>
    <row r="17799" spans="1:1" x14ac:dyDescent="0.25">
      <c r="A17799" t="s">
        <v>11907</v>
      </c>
    </row>
    <row r="17800" spans="1:1" x14ac:dyDescent="0.25">
      <c r="A17800" t="s">
        <v>11908</v>
      </c>
    </row>
    <row r="17801" spans="1:1" x14ac:dyDescent="0.25">
      <c r="A17801" t="s">
        <v>11909</v>
      </c>
    </row>
    <row r="17802" spans="1:1" x14ac:dyDescent="0.25">
      <c r="A17802" t="s">
        <v>11910</v>
      </c>
    </row>
    <row r="17803" spans="1:1" x14ac:dyDescent="0.25">
      <c r="A17803" t="s">
        <v>11892</v>
      </c>
    </row>
    <row r="17804" spans="1:1" x14ac:dyDescent="0.25">
      <c r="A17804" t="s">
        <v>11911</v>
      </c>
    </row>
    <row r="17805" spans="1:1" x14ac:dyDescent="0.25">
      <c r="A17805" t="s">
        <v>11912</v>
      </c>
    </row>
    <row r="17806" spans="1:1" x14ac:dyDescent="0.25">
      <c r="A17806" t="s">
        <v>11913</v>
      </c>
    </row>
    <row r="17807" spans="1:1" x14ac:dyDescent="0.25">
      <c r="A17807" t="s">
        <v>11914</v>
      </c>
    </row>
    <row r="17808" spans="1:1" x14ac:dyDescent="0.25">
      <c r="A17808" t="s">
        <v>11915</v>
      </c>
    </row>
    <row r="17809" spans="1:3" x14ac:dyDescent="0.25">
      <c r="A17809" t="s">
        <v>1957</v>
      </c>
    </row>
    <row r="17810" spans="1:3" x14ac:dyDescent="0.25">
      <c r="A17810" t="s">
        <v>11916</v>
      </c>
    </row>
    <row r="17811" spans="1:3" x14ac:dyDescent="0.25">
      <c r="A17811" t="s">
        <v>11917</v>
      </c>
    </row>
    <row r="17812" spans="1:3" x14ac:dyDescent="0.25">
      <c r="A17812" t="s">
        <v>11918</v>
      </c>
    </row>
    <row r="17813" spans="1:3" x14ac:dyDescent="0.25">
      <c r="A17813" t="s">
        <v>11919</v>
      </c>
    </row>
    <row r="17814" spans="1:3" x14ac:dyDescent="0.25">
      <c r="A17814" t="s">
        <v>11920</v>
      </c>
    </row>
    <row r="17815" spans="1:3" x14ac:dyDescent="0.25">
      <c r="A17815" t="s">
        <v>11921</v>
      </c>
    </row>
    <row r="17816" spans="1:3" x14ac:dyDescent="0.25">
      <c r="A17816" t="s">
        <v>11922</v>
      </c>
    </row>
    <row r="17817" spans="1:3" x14ac:dyDescent="0.25">
      <c r="A17817" t="s">
        <v>11923</v>
      </c>
    </row>
    <row r="17819" spans="1:3" x14ac:dyDescent="0.25">
      <c r="A17819" t="s">
        <v>7306</v>
      </c>
      <c r="B17819" t="s">
        <v>7307</v>
      </c>
      <c r="C17819" t="s">
        <v>7308</v>
      </c>
    </row>
    <row r="17821" spans="1:3" x14ac:dyDescent="0.25">
      <c r="A17821" t="s">
        <v>7309</v>
      </c>
    </row>
    <row r="17823" spans="1:3" x14ac:dyDescent="0.25">
      <c r="A17823" t="s">
        <v>7310</v>
      </c>
    </row>
    <row r="17824" spans="1:3" x14ac:dyDescent="0.25">
      <c r="A17824" t="s">
        <v>11924</v>
      </c>
    </row>
    <row r="17825" spans="1:1" x14ac:dyDescent="0.25">
      <c r="A17825" t="s">
        <v>11925</v>
      </c>
    </row>
    <row r="17827" spans="1:1" x14ac:dyDescent="0.25">
      <c r="A17827" t="s">
        <v>11926</v>
      </c>
    </row>
    <row r="17829" spans="1:1" x14ac:dyDescent="0.25">
      <c r="A17829" t="s">
        <v>11927</v>
      </c>
    </row>
    <row r="17831" spans="1:1" x14ac:dyDescent="0.25">
      <c r="A17831" t="s">
        <v>7715</v>
      </c>
    </row>
    <row r="17833" spans="1:1" x14ac:dyDescent="0.25">
      <c r="A17833" t="s">
        <v>11928</v>
      </c>
    </row>
    <row r="17835" spans="1:1" x14ac:dyDescent="0.25">
      <c r="A17835" t="s">
        <v>11929</v>
      </c>
    </row>
    <row r="17837" spans="1:1" x14ac:dyDescent="0.25">
      <c r="A17837" t="s">
        <v>11930</v>
      </c>
    </row>
    <row r="17839" spans="1:1" x14ac:dyDescent="0.25">
      <c r="A17839" t="s">
        <v>11931</v>
      </c>
    </row>
    <row r="17841" spans="1:1" x14ac:dyDescent="0.25">
      <c r="A17841" t="s">
        <v>11932</v>
      </c>
    </row>
    <row r="17843" spans="1:1" x14ac:dyDescent="0.25">
      <c r="A17843" t="s">
        <v>11933</v>
      </c>
    </row>
    <row r="17845" spans="1:1" x14ac:dyDescent="0.25">
      <c r="A17845" t="s">
        <v>1868</v>
      </c>
    </row>
    <row r="17846" spans="1:1" x14ac:dyDescent="0.25">
      <c r="A17846" t="s">
        <v>11934</v>
      </c>
    </row>
    <row r="17847" spans="1:1" x14ac:dyDescent="0.25">
      <c r="A17847" t="s">
        <v>11935</v>
      </c>
    </row>
    <row r="17848" spans="1:1" x14ac:dyDescent="0.25">
      <c r="A17848" t="s">
        <v>11936</v>
      </c>
    </row>
    <row r="17849" spans="1:1" x14ac:dyDescent="0.25">
      <c r="A17849" t="s">
        <v>11937</v>
      </c>
    </row>
    <row r="17850" spans="1:1" x14ac:dyDescent="0.25">
      <c r="A17850" t="s">
        <v>11938</v>
      </c>
    </row>
    <row r="17851" spans="1:1" x14ac:dyDescent="0.25">
      <c r="A17851" t="s">
        <v>11939</v>
      </c>
    </row>
    <row r="17853" spans="1:1" x14ac:dyDescent="0.25">
      <c r="A17853" t="s">
        <v>9481</v>
      </c>
    </row>
    <row r="17854" spans="1:1" x14ac:dyDescent="0.25">
      <c r="A17854" t="s">
        <v>11940</v>
      </c>
    </row>
    <row r="17855" spans="1:1" x14ac:dyDescent="0.25">
      <c r="A17855" t="s">
        <v>11941</v>
      </c>
    </row>
    <row r="17856" spans="1:1" x14ac:dyDescent="0.25">
      <c r="A17856" t="s">
        <v>11942</v>
      </c>
    </row>
    <row r="17857" spans="1:1" x14ac:dyDescent="0.25">
      <c r="A17857" t="s">
        <v>11943</v>
      </c>
    </row>
    <row r="17858" spans="1:1" x14ac:dyDescent="0.25">
      <c r="A17858" t="s">
        <v>2205</v>
      </c>
    </row>
    <row r="17859" spans="1:1" x14ac:dyDescent="0.25">
      <c r="A17859" t="s">
        <v>11944</v>
      </c>
    </row>
    <row r="17860" spans="1:1" x14ac:dyDescent="0.25">
      <c r="A17860" t="s">
        <v>11945</v>
      </c>
    </row>
    <row r="17861" spans="1:1" x14ac:dyDescent="0.25">
      <c r="A17861" t="s">
        <v>11946</v>
      </c>
    </row>
    <row r="17862" spans="1:1" x14ac:dyDescent="0.25">
      <c r="A17862" t="s">
        <v>11947</v>
      </c>
    </row>
    <row r="17863" spans="1:1" x14ac:dyDescent="0.25">
      <c r="A17863" t="s">
        <v>11948</v>
      </c>
    </row>
    <row r="17864" spans="1:1" x14ac:dyDescent="0.25">
      <c r="A17864" t="s">
        <v>11949</v>
      </c>
    </row>
    <row r="17865" spans="1:1" x14ac:dyDescent="0.25">
      <c r="A17865" t="s">
        <v>11950</v>
      </c>
    </row>
    <row r="17866" spans="1:1" x14ac:dyDescent="0.25">
      <c r="A17866" t="s">
        <v>11951</v>
      </c>
    </row>
    <row r="17867" spans="1:1" x14ac:dyDescent="0.25">
      <c r="A17867" t="s">
        <v>11952</v>
      </c>
    </row>
    <row r="17868" spans="1:1" x14ac:dyDescent="0.25">
      <c r="A17868" t="s">
        <v>9737</v>
      </c>
    </row>
    <row r="17870" spans="1:1" x14ac:dyDescent="0.25">
      <c r="A17870" t="s">
        <v>9738</v>
      </c>
    </row>
    <row r="17872" spans="1:1" x14ac:dyDescent="0.25">
      <c r="A17872" t="s">
        <v>9739</v>
      </c>
    </row>
    <row r="17874" spans="1:8" x14ac:dyDescent="0.25">
      <c r="A17874" t="s">
        <v>9740</v>
      </c>
      <c r="B17874" t="s">
        <v>9741</v>
      </c>
      <c r="C17874" t="s">
        <v>9742</v>
      </c>
      <c r="D17874" t="s">
        <v>9743</v>
      </c>
      <c r="E17874" t="s">
        <v>9744</v>
      </c>
      <c r="F17874" t="s">
        <v>9745</v>
      </c>
      <c r="G17874" t="s">
        <v>9746</v>
      </c>
      <c r="H17874" t="s">
        <v>10475</v>
      </c>
    </row>
    <row r="17876" spans="1:8" x14ac:dyDescent="0.25">
      <c r="A17876" t="s">
        <v>9748</v>
      </c>
    </row>
    <row r="17878" spans="1:8" x14ac:dyDescent="0.25">
      <c r="A17878" t="s">
        <v>11953</v>
      </c>
    </row>
    <row r="17880" spans="1:8" x14ac:dyDescent="0.25">
      <c r="A17880" t="s">
        <v>3803</v>
      </c>
    </row>
    <row r="17881" spans="1:8" x14ac:dyDescent="0.25">
      <c r="A17881" t="s">
        <v>11954</v>
      </c>
    </row>
    <row r="17882" spans="1:8" x14ac:dyDescent="0.25">
      <c r="A17882" t="s">
        <v>11955</v>
      </c>
    </row>
    <row r="17883" spans="1:8" x14ac:dyDescent="0.25">
      <c r="A17883" t="s">
        <v>11956</v>
      </c>
    </row>
    <row r="17884" spans="1:8" x14ac:dyDescent="0.25">
      <c r="A17884" t="s">
        <v>11957</v>
      </c>
    </row>
    <row r="17885" spans="1:8" x14ac:dyDescent="0.25">
      <c r="A17885" t="s">
        <v>3345</v>
      </c>
    </row>
    <row r="17886" spans="1:8" x14ac:dyDescent="0.25">
      <c r="A17886" t="s">
        <v>11958</v>
      </c>
    </row>
    <row r="17888" spans="1:8" x14ac:dyDescent="0.25">
      <c r="A17888" t="s">
        <v>3054</v>
      </c>
    </row>
    <row r="17889" spans="1:1" x14ac:dyDescent="0.25">
      <c r="A17889" t="s">
        <v>11959</v>
      </c>
    </row>
    <row r="17890" spans="1:1" x14ac:dyDescent="0.25">
      <c r="A17890" t="s">
        <v>11960</v>
      </c>
    </row>
    <row r="17891" spans="1:1" x14ac:dyDescent="0.25">
      <c r="A17891" t="s">
        <v>11961</v>
      </c>
    </row>
    <row r="17892" spans="1:1" x14ac:dyDescent="0.25">
      <c r="A17892" t="s">
        <v>9758</v>
      </c>
    </row>
    <row r="17893" spans="1:1" x14ac:dyDescent="0.25">
      <c r="A17893" t="s">
        <v>11962</v>
      </c>
    </row>
    <row r="17894" spans="1:1" x14ac:dyDescent="0.25">
      <c r="A17894" t="s">
        <v>11963</v>
      </c>
    </row>
    <row r="17895" spans="1:1" x14ac:dyDescent="0.25">
      <c r="A17895" t="s">
        <v>11964</v>
      </c>
    </row>
    <row r="17896" spans="1:1" x14ac:dyDescent="0.25">
      <c r="A17896" t="s">
        <v>11965</v>
      </c>
    </row>
    <row r="17897" spans="1:1" x14ac:dyDescent="0.25">
      <c r="A17897" t="s">
        <v>11966</v>
      </c>
    </row>
    <row r="17898" spans="1:1" x14ac:dyDescent="0.25">
      <c r="A17898" t="s">
        <v>9763</v>
      </c>
    </row>
    <row r="17899" spans="1:1" x14ac:dyDescent="0.25">
      <c r="A17899" t="s">
        <v>9764</v>
      </c>
    </row>
    <row r="17900" spans="1:1" x14ac:dyDescent="0.25">
      <c r="A17900" t="s">
        <v>9765</v>
      </c>
    </row>
    <row r="17901" spans="1:1" x14ac:dyDescent="0.25">
      <c r="A17901" t="s">
        <v>9766</v>
      </c>
    </row>
    <row r="17902" spans="1:1" x14ac:dyDescent="0.25">
      <c r="A17902" t="s">
        <v>9767</v>
      </c>
    </row>
    <row r="17904" spans="1:1" x14ac:dyDescent="0.25">
      <c r="A17904" t="s">
        <v>9768</v>
      </c>
    </row>
    <row r="17905" spans="1:1" x14ac:dyDescent="0.25">
      <c r="A17905" t="s">
        <v>9769</v>
      </c>
    </row>
    <row r="17906" spans="1:1" x14ac:dyDescent="0.25">
      <c r="A17906" t="s">
        <v>9770</v>
      </c>
    </row>
    <row r="17907" spans="1:1" x14ac:dyDescent="0.25">
      <c r="A17907" t="s">
        <v>9771</v>
      </c>
    </row>
    <row r="17908" spans="1:1" x14ac:dyDescent="0.25">
      <c r="A17908" t="s">
        <v>9772</v>
      </c>
    </row>
    <row r="17909" spans="1:1" x14ac:dyDescent="0.25">
      <c r="A17909" t="s">
        <v>9773</v>
      </c>
    </row>
    <row r="17910" spans="1:1" x14ac:dyDescent="0.25">
      <c r="A17910" t="s">
        <v>9774</v>
      </c>
    </row>
    <row r="17911" spans="1:1" x14ac:dyDescent="0.25">
      <c r="A17911" t="s">
        <v>9775</v>
      </c>
    </row>
    <row r="17912" spans="1:1" x14ac:dyDescent="0.25">
      <c r="A17912" t="s">
        <v>9776</v>
      </c>
    </row>
    <row r="17913" spans="1:1" x14ac:dyDescent="0.25">
      <c r="A17913" t="s">
        <v>9777</v>
      </c>
    </row>
    <row r="17914" spans="1:1" x14ac:dyDescent="0.25">
      <c r="A17914" t="s">
        <v>9778</v>
      </c>
    </row>
    <row r="17915" spans="1:1" x14ac:dyDescent="0.25">
      <c r="A17915" t="s">
        <v>9779</v>
      </c>
    </row>
    <row r="17916" spans="1:1" x14ac:dyDescent="0.25">
      <c r="A17916" t="s">
        <v>9780</v>
      </c>
    </row>
    <row r="17918" spans="1:1" x14ac:dyDescent="0.25">
      <c r="A17918" t="s">
        <v>9781</v>
      </c>
    </row>
    <row r="17920" spans="1:1" x14ac:dyDescent="0.25">
      <c r="A17920" t="s">
        <v>9782</v>
      </c>
    </row>
    <row r="17922" spans="1:1" x14ac:dyDescent="0.25">
      <c r="A17922" t="s">
        <v>9783</v>
      </c>
    </row>
    <row r="17924" spans="1:1" x14ac:dyDescent="0.25">
      <c r="A17924" t="s">
        <v>9784</v>
      </c>
    </row>
    <row r="17926" spans="1:1" x14ac:dyDescent="0.25">
      <c r="A17926" t="s">
        <v>9785</v>
      </c>
    </row>
    <row r="17928" spans="1:1" x14ac:dyDescent="0.25">
      <c r="A17928" t="s">
        <v>9786</v>
      </c>
    </row>
    <row r="17930" spans="1:1" x14ac:dyDescent="0.25">
      <c r="A17930" t="s">
        <v>10320</v>
      </c>
    </row>
    <row r="17931" spans="1:1" x14ac:dyDescent="0.25">
      <c r="A17931" t="s">
        <v>10321</v>
      </c>
    </row>
    <row r="17932" spans="1:1" x14ac:dyDescent="0.25">
      <c r="A17932" t="s">
        <v>5230</v>
      </c>
    </row>
    <row r="17933" spans="1:1" x14ac:dyDescent="0.25">
      <c r="A17933" t="s">
        <v>11967</v>
      </c>
    </row>
    <row r="17934" spans="1:1" x14ac:dyDescent="0.25">
      <c r="A17934" t="s">
        <v>11968</v>
      </c>
    </row>
    <row r="17935" spans="1:1" x14ac:dyDescent="0.25">
      <c r="A17935" t="s">
        <v>11969</v>
      </c>
    </row>
    <row r="17937" spans="1:1" x14ac:dyDescent="0.25">
      <c r="A17937" t="s">
        <v>2960</v>
      </c>
    </row>
    <row r="17938" spans="1:1" x14ac:dyDescent="0.25">
      <c r="A17938" t="s">
        <v>2961</v>
      </c>
    </row>
    <row r="17939" spans="1:1" x14ac:dyDescent="0.25">
      <c r="A17939" t="s">
        <v>2962</v>
      </c>
    </row>
    <row r="17940" spans="1:1" x14ac:dyDescent="0.25">
      <c r="A17940" t="s">
        <v>2963</v>
      </c>
    </row>
    <row r="17941" spans="1:1" x14ac:dyDescent="0.25">
      <c r="A17941" t="s">
        <v>2964</v>
      </c>
    </row>
    <row r="17942" spans="1:1" x14ac:dyDescent="0.25">
      <c r="A17942" t="s">
        <v>2965</v>
      </c>
    </row>
    <row r="17943" spans="1:1" x14ac:dyDescent="0.25">
      <c r="A17943" t="s">
        <v>3418</v>
      </c>
    </row>
    <row r="17944" spans="1:1" x14ac:dyDescent="0.25">
      <c r="A17944" t="s">
        <v>2967</v>
      </c>
    </row>
    <row r="17945" spans="1:1" x14ac:dyDescent="0.25">
      <c r="A17945" t="s">
        <v>2968</v>
      </c>
    </row>
    <row r="17946" spans="1:1" x14ac:dyDescent="0.25">
      <c r="A17946" t="s">
        <v>2969</v>
      </c>
    </row>
    <row r="17947" spans="1:1" x14ac:dyDescent="0.25">
      <c r="A17947" t="s">
        <v>2970</v>
      </c>
    </row>
    <row r="17948" spans="1:1" x14ac:dyDescent="0.25">
      <c r="A17948" t="s">
        <v>2971</v>
      </c>
    </row>
    <row r="17949" spans="1:1" x14ac:dyDescent="0.25">
      <c r="A17949" t="s">
        <v>2972</v>
      </c>
    </row>
    <row r="17950" spans="1:1" x14ac:dyDescent="0.25">
      <c r="A17950" t="s">
        <v>2973</v>
      </c>
    </row>
    <row r="17951" spans="1:1" x14ac:dyDescent="0.25">
      <c r="A17951" t="s">
        <v>3419</v>
      </c>
    </row>
    <row r="17952" spans="1:1" x14ac:dyDescent="0.25">
      <c r="A17952" t="s">
        <v>3420</v>
      </c>
    </row>
    <row r="17953" spans="1:1" x14ac:dyDescent="0.25">
      <c r="A17953" t="s">
        <v>3421</v>
      </c>
    </row>
    <row r="17954" spans="1:1" x14ac:dyDescent="0.25">
      <c r="A17954" t="s">
        <v>3422</v>
      </c>
    </row>
    <row r="17955" spans="1:1" x14ac:dyDescent="0.25">
      <c r="A17955" t="s">
        <v>2978</v>
      </c>
    </row>
    <row r="17956" spans="1:1" x14ac:dyDescent="0.25">
      <c r="A17956" t="s">
        <v>3423</v>
      </c>
    </row>
    <row r="17957" spans="1:1" x14ac:dyDescent="0.25">
      <c r="A17957" t="s">
        <v>2980</v>
      </c>
    </row>
    <row r="17958" spans="1:1" x14ac:dyDescent="0.25">
      <c r="A17958" t="s">
        <v>3424</v>
      </c>
    </row>
    <row r="17959" spans="1:1" x14ac:dyDescent="0.25">
      <c r="A17959" t="s">
        <v>3425</v>
      </c>
    </row>
    <row r="17960" spans="1:1" x14ac:dyDescent="0.25">
      <c r="A17960" t="s">
        <v>3426</v>
      </c>
    </row>
    <row r="17961" spans="1:1" x14ac:dyDescent="0.25">
      <c r="A17961" t="s">
        <v>2984</v>
      </c>
    </row>
    <row r="17962" spans="1:1" x14ac:dyDescent="0.25">
      <c r="A17962" t="s">
        <v>2985</v>
      </c>
    </row>
    <row r="17963" spans="1:1" x14ac:dyDescent="0.25">
      <c r="A17963" t="s">
        <v>2986</v>
      </c>
    </row>
    <row r="17964" spans="1:1" x14ac:dyDescent="0.25">
      <c r="A17964" t="s">
        <v>2987</v>
      </c>
    </row>
    <row r="17966" spans="1:1" x14ac:dyDescent="0.25">
      <c r="A17966" t="s">
        <v>2988</v>
      </c>
    </row>
    <row r="17968" spans="1:1" x14ac:dyDescent="0.25">
      <c r="A17968" t="s">
        <v>2989</v>
      </c>
    </row>
    <row r="17970" spans="1:1" x14ac:dyDescent="0.25">
      <c r="A17970" t="s">
        <v>2990</v>
      </c>
    </row>
    <row r="17972" spans="1:1" x14ac:dyDescent="0.25">
      <c r="A17972" t="s">
        <v>2991</v>
      </c>
    </row>
    <row r="17974" spans="1:1" x14ac:dyDescent="0.25">
      <c r="A17974" t="s">
        <v>2992</v>
      </c>
    </row>
    <row r="17976" spans="1:1" x14ac:dyDescent="0.25">
      <c r="A17976" t="s">
        <v>2993</v>
      </c>
    </row>
    <row r="17978" spans="1:1" x14ac:dyDescent="0.25">
      <c r="A17978" t="s">
        <v>2994</v>
      </c>
    </row>
    <row r="17980" spans="1:1" x14ac:dyDescent="0.25">
      <c r="A17980" t="s">
        <v>2995</v>
      </c>
    </row>
    <row r="17982" spans="1:1" x14ac:dyDescent="0.25">
      <c r="A17982" t="s">
        <v>2996</v>
      </c>
    </row>
    <row r="17983" spans="1:1" x14ac:dyDescent="0.25">
      <c r="A17983" t="s">
        <v>3427</v>
      </c>
    </row>
    <row r="17984" spans="1:1" x14ac:dyDescent="0.25">
      <c r="A17984" t="s">
        <v>11970</v>
      </c>
    </row>
    <row r="17987" spans="1:1" x14ac:dyDescent="0.25">
      <c r="A17987" t="s">
        <v>3459</v>
      </c>
    </row>
    <row r="17989" spans="1:1" x14ac:dyDescent="0.25">
      <c r="A17989" t="s">
        <v>3460</v>
      </c>
    </row>
    <row r="17991" spans="1:1" x14ac:dyDescent="0.25">
      <c r="A17991" t="s">
        <v>3461</v>
      </c>
    </row>
    <row r="17993" spans="1:1" x14ac:dyDescent="0.25">
      <c r="A17993" t="s">
        <v>3462</v>
      </c>
    </row>
    <row r="17995" spans="1:1" x14ac:dyDescent="0.25">
      <c r="A17995" t="s">
        <v>3463</v>
      </c>
    </row>
    <row r="17998" spans="1:1" x14ac:dyDescent="0.25">
      <c r="A17998" t="s">
        <v>3464</v>
      </c>
    </row>
    <row r="18000" spans="1:1" x14ac:dyDescent="0.25">
      <c r="A18000" t="s">
        <v>3465</v>
      </c>
    </row>
    <row r="18002" spans="1:1" x14ac:dyDescent="0.25">
      <c r="A18002" t="s">
        <v>2755</v>
      </c>
    </row>
    <row r="18003" spans="1:1" x14ac:dyDescent="0.25">
      <c r="A18003" t="s">
        <v>3466</v>
      </c>
    </row>
    <row r="18004" spans="1:1" x14ac:dyDescent="0.25">
      <c r="A18004" t="s">
        <v>3467</v>
      </c>
    </row>
    <row r="18005" spans="1:1" x14ac:dyDescent="0.25">
      <c r="A18005" t="s">
        <v>3468</v>
      </c>
    </row>
    <row r="18006" spans="1:1" x14ac:dyDescent="0.25">
      <c r="A18006" t="s">
        <v>3469</v>
      </c>
    </row>
    <row r="18007" spans="1:1" x14ac:dyDescent="0.25">
      <c r="A18007" t="s">
        <v>3470</v>
      </c>
    </row>
    <row r="18008" spans="1:1" x14ac:dyDescent="0.25">
      <c r="A18008" t="s">
        <v>3471</v>
      </c>
    </row>
    <row r="18009" spans="1:1" x14ac:dyDescent="0.25">
      <c r="A18009" t="s">
        <v>3472</v>
      </c>
    </row>
    <row r="18010" spans="1:1" x14ac:dyDescent="0.25">
      <c r="A18010" t="s">
        <v>3473</v>
      </c>
    </row>
    <row r="18011" spans="1:1" x14ac:dyDescent="0.25">
      <c r="A18011" t="s">
        <v>2205</v>
      </c>
    </row>
    <row r="18012" spans="1:1" x14ac:dyDescent="0.25">
      <c r="A18012" t="s">
        <v>3474</v>
      </c>
    </row>
    <row r="18013" spans="1:1" x14ac:dyDescent="0.25">
      <c r="A18013" t="s">
        <v>3475</v>
      </c>
    </row>
    <row r="18014" spans="1:1" x14ac:dyDescent="0.25">
      <c r="A18014" t="s">
        <v>3476</v>
      </c>
    </row>
    <row r="18015" spans="1:1" x14ac:dyDescent="0.25">
      <c r="A18015" t="s">
        <v>3477</v>
      </c>
    </row>
    <row r="18016" spans="1:1" x14ac:dyDescent="0.25">
      <c r="A18016" t="s">
        <v>3478</v>
      </c>
    </row>
    <row r="18017" spans="1:2" x14ac:dyDescent="0.25">
      <c r="A18017" t="s">
        <v>3479</v>
      </c>
    </row>
    <row r="18018" spans="1:2" x14ac:dyDescent="0.25">
      <c r="A18018" t="s">
        <v>3480</v>
      </c>
    </row>
    <row r="18019" spans="1:2" x14ac:dyDescent="0.25">
      <c r="A18019" t="s">
        <v>3481</v>
      </c>
    </row>
    <row r="18020" spans="1:2" x14ac:dyDescent="0.25">
      <c r="A18020" t="s">
        <v>3482</v>
      </c>
    </row>
    <row r="18021" spans="1:2" x14ac:dyDescent="0.25">
      <c r="A18021" t="s">
        <v>3483</v>
      </c>
    </row>
    <row r="18022" spans="1:2" x14ac:dyDescent="0.25">
      <c r="A18022" t="s">
        <v>3484</v>
      </c>
    </row>
    <row r="18023" spans="1:2" x14ac:dyDescent="0.25">
      <c r="A18023" t="s">
        <v>3485</v>
      </c>
    </row>
    <row r="18024" spans="1:2" x14ac:dyDescent="0.25">
      <c r="A18024" t="s">
        <v>3486</v>
      </c>
    </row>
    <row r="18025" spans="1:2" x14ac:dyDescent="0.25">
      <c r="A18025" t="s">
        <v>3487</v>
      </c>
    </row>
    <row r="18026" spans="1:2" x14ac:dyDescent="0.25">
      <c r="A18026" t="s">
        <v>3488</v>
      </c>
    </row>
    <row r="18027" spans="1:2" x14ac:dyDescent="0.25">
      <c r="A18027" t="s">
        <v>3489</v>
      </c>
      <c r="B18027" t="s">
        <v>3490</v>
      </c>
    </row>
    <row r="18029" spans="1:2" x14ac:dyDescent="0.25">
      <c r="A18029" t="s">
        <v>3491</v>
      </c>
    </row>
    <row r="18030" spans="1:2" x14ac:dyDescent="0.25">
      <c r="A18030" t="s">
        <v>3492</v>
      </c>
    </row>
    <row r="18031" spans="1:2" x14ac:dyDescent="0.25">
      <c r="A18031" t="s">
        <v>11971</v>
      </c>
    </row>
    <row r="18033" spans="1:1" x14ac:dyDescent="0.25">
      <c r="A18033" t="s">
        <v>11972</v>
      </c>
    </row>
    <row r="18035" spans="1:1" x14ac:dyDescent="0.25">
      <c r="A18035" t="s">
        <v>11973</v>
      </c>
    </row>
    <row r="18037" spans="1:1" x14ac:dyDescent="0.25">
      <c r="A18037" t="s">
        <v>2120</v>
      </c>
    </row>
    <row r="18039" spans="1:1" x14ac:dyDescent="0.25">
      <c r="A18039" t="s">
        <v>11974</v>
      </c>
    </row>
    <row r="18041" spans="1:1" x14ac:dyDescent="0.25">
      <c r="A18041" t="s">
        <v>2755</v>
      </c>
    </row>
    <row r="18042" spans="1:1" x14ac:dyDescent="0.25">
      <c r="A18042" t="s">
        <v>11975</v>
      </c>
    </row>
    <row r="18043" spans="1:1" x14ac:dyDescent="0.25">
      <c r="A18043" t="s">
        <v>11976</v>
      </c>
    </row>
    <row r="18044" spans="1:1" x14ac:dyDescent="0.25">
      <c r="A18044" t="s">
        <v>11977</v>
      </c>
    </row>
    <row r="18045" spans="1:1" x14ac:dyDescent="0.25">
      <c r="A18045" t="s">
        <v>11978</v>
      </c>
    </row>
    <row r="18046" spans="1:1" x14ac:dyDescent="0.25">
      <c r="A18046" t="s">
        <v>11979</v>
      </c>
    </row>
    <row r="18047" spans="1:1" x14ac:dyDescent="0.25">
      <c r="A18047" t="s">
        <v>3270</v>
      </c>
    </row>
    <row r="18048" spans="1:1" x14ac:dyDescent="0.25">
      <c r="A18048" t="s">
        <v>11980</v>
      </c>
    </row>
    <row r="18049" spans="1:1" x14ac:dyDescent="0.25">
      <c r="A18049" t="s">
        <v>11981</v>
      </c>
    </row>
    <row r="18050" spans="1:1" x14ac:dyDescent="0.25">
      <c r="A18050" t="s">
        <v>11982</v>
      </c>
    </row>
    <row r="18051" spans="1:1" x14ac:dyDescent="0.25">
      <c r="A18051" t="s">
        <v>11983</v>
      </c>
    </row>
    <row r="18052" spans="1:1" x14ac:dyDescent="0.25">
      <c r="A18052" t="s">
        <v>11984</v>
      </c>
    </row>
    <row r="18053" spans="1:1" x14ac:dyDescent="0.25">
      <c r="A18053" t="s">
        <v>11985</v>
      </c>
    </row>
    <row r="18054" spans="1:1" x14ac:dyDescent="0.25">
      <c r="A18054" t="s">
        <v>11986</v>
      </c>
    </row>
    <row r="18055" spans="1:1" x14ac:dyDescent="0.25">
      <c r="A18055" t="s">
        <v>11987</v>
      </c>
    </row>
    <row r="18056" spans="1:1" x14ac:dyDescent="0.25">
      <c r="A18056" t="s">
        <v>11988</v>
      </c>
    </row>
    <row r="18057" spans="1:1" x14ac:dyDescent="0.25">
      <c r="A18057" t="s">
        <v>11989</v>
      </c>
    </row>
    <row r="18058" spans="1:1" x14ac:dyDescent="0.25">
      <c r="A18058" t="s">
        <v>11990</v>
      </c>
    </row>
    <row r="18060" spans="1:1" x14ac:dyDescent="0.25">
      <c r="A18060" t="s">
        <v>11991</v>
      </c>
    </row>
    <row r="18062" spans="1:1" x14ac:dyDescent="0.25">
      <c r="A18062" t="s">
        <v>11992</v>
      </c>
    </row>
    <row r="18064" spans="1:1" x14ac:dyDescent="0.25">
      <c r="A18064" t="s">
        <v>4282</v>
      </c>
    </row>
    <row r="18066" spans="1:1" x14ac:dyDescent="0.25">
      <c r="A18066" t="s">
        <v>11993</v>
      </c>
    </row>
    <row r="18067" spans="1:1" x14ac:dyDescent="0.25">
      <c r="A18067" t="s">
        <v>11994</v>
      </c>
    </row>
    <row r="18068" spans="1:1" x14ac:dyDescent="0.25">
      <c r="A18068" t="s">
        <v>11995</v>
      </c>
    </row>
    <row r="18070" spans="1:1" x14ac:dyDescent="0.25">
      <c r="A18070" t="s">
        <v>9364</v>
      </c>
    </row>
    <row r="18072" spans="1:1" x14ac:dyDescent="0.25">
      <c r="A18072" t="s">
        <v>9365</v>
      </c>
    </row>
    <row r="18075" spans="1:1" x14ac:dyDescent="0.25">
      <c r="A18075" t="s">
        <v>9366</v>
      </c>
    </row>
    <row r="18077" spans="1:1" x14ac:dyDescent="0.25">
      <c r="A18077" t="s">
        <v>9367</v>
      </c>
    </row>
    <row r="18078" spans="1:1" x14ac:dyDescent="0.25">
      <c r="A18078" t="s">
        <v>9368</v>
      </c>
    </row>
    <row r="18079" spans="1:1" x14ac:dyDescent="0.25">
      <c r="A18079" t="s">
        <v>9369</v>
      </c>
    </row>
    <row r="18080" spans="1:1" x14ac:dyDescent="0.25">
      <c r="A18080" t="s">
        <v>9370</v>
      </c>
    </row>
    <row r="18081" spans="1:1" x14ac:dyDescent="0.25">
      <c r="A18081" t="s">
        <v>9371</v>
      </c>
    </row>
    <row r="18083" spans="1:1" x14ac:dyDescent="0.25">
      <c r="A18083" t="s">
        <v>9370</v>
      </c>
    </row>
    <row r="18084" spans="1:1" x14ac:dyDescent="0.25">
      <c r="A18084" t="s">
        <v>9372</v>
      </c>
    </row>
    <row r="18085" spans="1:1" x14ac:dyDescent="0.25">
      <c r="A18085" t="s">
        <v>9373</v>
      </c>
    </row>
    <row r="18086" spans="1:1" x14ac:dyDescent="0.25">
      <c r="A18086" t="s">
        <v>9374</v>
      </c>
    </row>
    <row r="18087" spans="1:1" x14ac:dyDescent="0.25">
      <c r="A18087" t="s">
        <v>9375</v>
      </c>
    </row>
    <row r="18088" spans="1:1" x14ac:dyDescent="0.25">
      <c r="A18088" t="s">
        <v>9376</v>
      </c>
    </row>
    <row r="18089" spans="1:1" x14ac:dyDescent="0.25">
      <c r="A18089" t="s">
        <v>2578</v>
      </c>
    </row>
    <row r="18091" spans="1:1" x14ac:dyDescent="0.25">
      <c r="A18091" t="s">
        <v>9377</v>
      </c>
    </row>
    <row r="18092" spans="1:1" x14ac:dyDescent="0.25">
      <c r="A18092" t="s">
        <v>9378</v>
      </c>
    </row>
    <row r="18093" spans="1:1" x14ac:dyDescent="0.25">
      <c r="A18093" t="s">
        <v>9379</v>
      </c>
    </row>
    <row r="18094" spans="1:1" x14ac:dyDescent="0.25">
      <c r="A18094" t="s">
        <v>9380</v>
      </c>
    </row>
    <row r="18095" spans="1:1" x14ac:dyDescent="0.25">
      <c r="A18095" t="s">
        <v>9381</v>
      </c>
    </row>
    <row r="18096" spans="1:1" x14ac:dyDescent="0.25">
      <c r="A18096" t="s">
        <v>9382</v>
      </c>
    </row>
    <row r="18097" spans="1:1" x14ac:dyDescent="0.25">
      <c r="A18097" t="s">
        <v>9383</v>
      </c>
    </row>
    <row r="18098" spans="1:1" x14ac:dyDescent="0.25">
      <c r="A18098" t="s">
        <v>9384</v>
      </c>
    </row>
    <row r="18099" spans="1:1" x14ac:dyDescent="0.25">
      <c r="A18099" t="s">
        <v>9385</v>
      </c>
    </row>
    <row r="18100" spans="1:1" x14ac:dyDescent="0.25">
      <c r="A18100" t="s">
        <v>9386</v>
      </c>
    </row>
    <row r="18101" spans="1:1" x14ac:dyDescent="0.25">
      <c r="A18101" t="s">
        <v>2844</v>
      </c>
    </row>
    <row r="18103" spans="1:1" x14ac:dyDescent="0.25">
      <c r="A18103" t="s">
        <v>9387</v>
      </c>
    </row>
    <row r="18104" spans="1:1" x14ac:dyDescent="0.25">
      <c r="A18104" t="s">
        <v>2251</v>
      </c>
    </row>
    <row r="18105" spans="1:1" x14ac:dyDescent="0.25">
      <c r="A18105" t="s">
        <v>9388</v>
      </c>
    </row>
    <row r="18106" spans="1:1" x14ac:dyDescent="0.25">
      <c r="A18106" t="s">
        <v>9389</v>
      </c>
    </row>
    <row r="18107" spans="1:1" x14ac:dyDescent="0.25">
      <c r="A18107" t="s">
        <v>9390</v>
      </c>
    </row>
    <row r="18108" spans="1:1" x14ac:dyDescent="0.25">
      <c r="A18108" t="s">
        <v>11996</v>
      </c>
    </row>
    <row r="18109" spans="1:1" x14ac:dyDescent="0.25">
      <c r="A18109" t="s">
        <v>9342</v>
      </c>
    </row>
    <row r="18111" spans="1:1" x14ac:dyDescent="0.25">
      <c r="A18111" t="s">
        <v>1899</v>
      </c>
    </row>
    <row r="18113" spans="1:1" x14ac:dyDescent="0.25">
      <c r="A18113" t="s">
        <v>9343</v>
      </c>
    </row>
    <row r="18115" spans="1:1" x14ac:dyDescent="0.25">
      <c r="A18115" t="s">
        <v>9344</v>
      </c>
    </row>
    <row r="18116" spans="1:1" x14ac:dyDescent="0.25">
      <c r="A18116" t="s">
        <v>1902</v>
      </c>
    </row>
    <row r="18117" spans="1:1" x14ac:dyDescent="0.25">
      <c r="A18117" t="s">
        <v>9345</v>
      </c>
    </row>
    <row r="18119" spans="1:1" x14ac:dyDescent="0.25">
      <c r="A18119" t="s">
        <v>9346</v>
      </c>
    </row>
    <row r="18121" spans="1:1" x14ac:dyDescent="0.25">
      <c r="A18121" t="s">
        <v>9347</v>
      </c>
    </row>
    <row r="18123" spans="1:1" x14ac:dyDescent="0.25">
      <c r="A18123" t="s">
        <v>9348</v>
      </c>
    </row>
    <row r="18125" spans="1:1" x14ac:dyDescent="0.25">
      <c r="A18125" t="s">
        <v>2571</v>
      </c>
    </row>
    <row r="18127" spans="1:1" x14ac:dyDescent="0.25">
      <c r="A18127" t="s">
        <v>9349</v>
      </c>
    </row>
    <row r="18129" spans="1:1" x14ac:dyDescent="0.25">
      <c r="A18129" t="s">
        <v>9350</v>
      </c>
    </row>
    <row r="18131" spans="1:1" x14ac:dyDescent="0.25">
      <c r="A18131" t="e">
        <f>+ leads organizational teams that proactively identify and promote New capabilities within a division and S&amp;E domain and advance the directorate.</f>
        <v>#NAME?</v>
      </c>
    </row>
    <row r="18133" spans="1:1" x14ac:dyDescent="0.25">
      <c r="A18133" t="s">
        <v>9351</v>
      </c>
    </row>
    <row r="18135" spans="1:1" x14ac:dyDescent="0.25">
      <c r="A18135" t="s">
        <v>9352</v>
      </c>
    </row>
    <row r="18137" spans="1:1" x14ac:dyDescent="0.25">
      <c r="A18137" t="s">
        <v>9353</v>
      </c>
    </row>
    <row r="18138" spans="1:1" x14ac:dyDescent="0.25">
      <c r="A18138" t="s">
        <v>1907</v>
      </c>
    </row>
    <row r="18139" spans="1:1" x14ac:dyDescent="0.25">
      <c r="A18139" t="s">
        <v>9354</v>
      </c>
    </row>
    <row r="18141" spans="1:1" x14ac:dyDescent="0.25">
      <c r="A18141" t="s">
        <v>9355</v>
      </c>
    </row>
    <row r="18143" spans="1:1" x14ac:dyDescent="0.25">
      <c r="A18143" t="e">
        <f>+ Work history of leading interdisciplinary teams to Develop and execute project or major task Research projects.</f>
        <v>#NAME?</v>
      </c>
    </row>
    <row r="18145" spans="1:1" x14ac:dyDescent="0.25">
      <c r="A18145" t="e">
        <f>+ strong publication record</f>
        <v>#NAME?</v>
      </c>
    </row>
    <row r="18147" spans="1:1" x14ac:dyDescent="0.25">
      <c r="A18147" t="e">
        <f>+ Intermediate to expert-level programming and high-performance computing experience.</f>
        <v>#NAME?</v>
      </c>
    </row>
    <row r="18148" spans="1:1" x14ac:dyDescent="0.25">
      <c r="A18148" t="s">
        <v>1909</v>
      </c>
    </row>
    <row r="18149" spans="1:1" x14ac:dyDescent="0.25">
      <c r="A18149" t="s">
        <v>9356</v>
      </c>
    </row>
    <row r="18151" spans="1:1" x14ac:dyDescent="0.25">
      <c r="A18151" t="s">
        <v>9357</v>
      </c>
    </row>
    <row r="18153" spans="1:1" x14ac:dyDescent="0.25">
      <c r="A18153" t="e">
        <f>+ Nationally recognized scientific leadership.</f>
        <v>#NAME?</v>
      </c>
    </row>
    <row r="18155" spans="1:1" x14ac:dyDescent="0.25">
      <c r="A18155" t="e">
        <f>+ Demonstrated track record of successful/funded proposals.</f>
        <v>#NAME?</v>
      </c>
    </row>
    <row r="18157" spans="1:1" x14ac:dyDescent="0.25">
      <c r="A18157" t="e">
        <f>+ strong verbal and written communications skills.</f>
        <v>#NAME?</v>
      </c>
    </row>
    <row r="18159" spans="1:1" x14ac:dyDescent="0.25">
      <c r="A18159" t="s">
        <v>9358</v>
      </c>
    </row>
    <row r="18160" spans="1:1" x14ac:dyDescent="0.25">
      <c r="A18160" t="s">
        <v>1913</v>
      </c>
    </row>
    <row r="18161" spans="1:1" x14ac:dyDescent="0.25">
      <c r="A18161" t="s">
        <v>1914</v>
      </c>
    </row>
    <row r="18162" spans="1:1" x14ac:dyDescent="0.25">
      <c r="A18162" t="s">
        <v>1915</v>
      </c>
    </row>
    <row r="18163" spans="1:1" x14ac:dyDescent="0.25">
      <c r="A18163" t="s">
        <v>1916</v>
      </c>
    </row>
    <row r="18165" spans="1:1" x14ac:dyDescent="0.25">
      <c r="A18165" t="s">
        <v>1917</v>
      </c>
    </row>
    <row r="18167" spans="1:1" x14ac:dyDescent="0.25">
      <c r="A18167" t="s">
        <v>9359</v>
      </c>
    </row>
    <row r="18169" spans="1:1" x14ac:dyDescent="0.25">
      <c r="A18169" t="s">
        <v>9360</v>
      </c>
    </row>
    <row r="18171" spans="1:1" x14ac:dyDescent="0.25">
      <c r="A18171" t="s">
        <v>9361</v>
      </c>
    </row>
    <row r="18172" spans="1:1" x14ac:dyDescent="0.25">
      <c r="A18172" t="s">
        <v>9362</v>
      </c>
    </row>
    <row r="18173" spans="1:1" x14ac:dyDescent="0.25">
      <c r="A18173" t="s">
        <v>11997</v>
      </c>
    </row>
    <row r="18175" spans="1:1" x14ac:dyDescent="0.25">
      <c r="A18175" t="s">
        <v>7165</v>
      </c>
    </row>
    <row r="18177" spans="1:1" x14ac:dyDescent="0.25">
      <c r="A18177" t="s">
        <v>7166</v>
      </c>
    </row>
    <row r="18179" spans="1:1" x14ac:dyDescent="0.25">
      <c r="A18179" t="s">
        <v>7028</v>
      </c>
    </row>
    <row r="18180" spans="1:1" x14ac:dyDescent="0.25">
      <c r="A18180" t="s">
        <v>7167</v>
      </c>
    </row>
    <row r="18181" spans="1:1" x14ac:dyDescent="0.25">
      <c r="A18181" t="s">
        <v>7168</v>
      </c>
    </row>
    <row r="18182" spans="1:1" x14ac:dyDescent="0.25">
      <c r="A18182" t="s">
        <v>7169</v>
      </c>
    </row>
    <row r="18183" spans="1:1" x14ac:dyDescent="0.25">
      <c r="A18183" t="s">
        <v>7170</v>
      </c>
    </row>
    <row r="18184" spans="1:1" x14ac:dyDescent="0.25">
      <c r="A18184" t="s">
        <v>7171</v>
      </c>
    </row>
    <row r="18185" spans="1:1" x14ac:dyDescent="0.25">
      <c r="A18185" t="s">
        <v>7172</v>
      </c>
    </row>
    <row r="18186" spans="1:1" x14ac:dyDescent="0.25">
      <c r="A18186" t="s">
        <v>7173</v>
      </c>
    </row>
    <row r="18187" spans="1:1" x14ac:dyDescent="0.25">
      <c r="A18187" t="s">
        <v>7174</v>
      </c>
    </row>
    <row r="18188" spans="1:1" x14ac:dyDescent="0.25">
      <c r="A18188" t="s">
        <v>7175</v>
      </c>
    </row>
    <row r="18189" spans="1:1" x14ac:dyDescent="0.25">
      <c r="A18189" t="s">
        <v>7176</v>
      </c>
    </row>
    <row r="18190" spans="1:1" x14ac:dyDescent="0.25">
      <c r="A18190" t="s">
        <v>7177</v>
      </c>
    </row>
    <row r="18191" spans="1:1" x14ac:dyDescent="0.25">
      <c r="A18191" t="s">
        <v>7178</v>
      </c>
    </row>
    <row r="18192" spans="1:1" x14ac:dyDescent="0.25">
      <c r="A18192" t="s">
        <v>7179</v>
      </c>
    </row>
    <row r="18193" spans="1:1" x14ac:dyDescent="0.25">
      <c r="A18193" t="s">
        <v>7180</v>
      </c>
    </row>
    <row r="18194" spans="1:1" x14ac:dyDescent="0.25">
      <c r="A18194" t="s">
        <v>7181</v>
      </c>
    </row>
    <row r="18195" spans="1:1" x14ac:dyDescent="0.25">
      <c r="A18195" t="s">
        <v>7182</v>
      </c>
    </row>
    <row r="18196" spans="1:1" x14ac:dyDescent="0.25">
      <c r="A18196" t="s">
        <v>7183</v>
      </c>
    </row>
    <row r="18197" spans="1:1" x14ac:dyDescent="0.25">
      <c r="A18197" t="s">
        <v>7184</v>
      </c>
    </row>
    <row r="18198" spans="1:1" x14ac:dyDescent="0.25">
      <c r="A18198" t="s">
        <v>7185</v>
      </c>
    </row>
    <row r="18199" spans="1:1" x14ac:dyDescent="0.25">
      <c r="A18199" t="s">
        <v>7186</v>
      </c>
    </row>
    <row r="18200" spans="1:1" x14ac:dyDescent="0.25">
      <c r="A18200" t="s">
        <v>7187</v>
      </c>
    </row>
    <row r="18201" spans="1:1" x14ac:dyDescent="0.25">
      <c r="A18201" t="s">
        <v>7188</v>
      </c>
    </row>
    <row r="18202" spans="1:1" x14ac:dyDescent="0.25">
      <c r="A18202" t="s">
        <v>7189</v>
      </c>
    </row>
    <row r="18204" spans="1:1" x14ac:dyDescent="0.25">
      <c r="A18204" t="s">
        <v>7190</v>
      </c>
    </row>
    <row r="18206" spans="1:1" x14ac:dyDescent="0.25">
      <c r="A18206" t="s">
        <v>7191</v>
      </c>
    </row>
    <row r="18208" spans="1:1" x14ac:dyDescent="0.25">
      <c r="A18208" t="s">
        <v>7192</v>
      </c>
    </row>
    <row r="18209" spans="1:1" x14ac:dyDescent="0.25">
      <c r="A18209" t="s">
        <v>7193</v>
      </c>
    </row>
    <row r="18210" spans="1:1" x14ac:dyDescent="0.25">
      <c r="A18210" t="s">
        <v>11998</v>
      </c>
    </row>
    <row r="18212" spans="1:1" x14ac:dyDescent="0.25">
      <c r="A18212" t="s">
        <v>11999</v>
      </c>
    </row>
    <row r="18214" spans="1:1" x14ac:dyDescent="0.25">
      <c r="A18214" t="s">
        <v>12000</v>
      </c>
    </row>
    <row r="18216" spans="1:1" x14ac:dyDescent="0.25">
      <c r="A18216" t="s">
        <v>12001</v>
      </c>
    </row>
    <row r="18218" spans="1:1" x14ac:dyDescent="0.25">
      <c r="A18218" t="s">
        <v>12002</v>
      </c>
    </row>
    <row r="18220" spans="1:1" x14ac:dyDescent="0.25">
      <c r="A18220" t="s">
        <v>12003</v>
      </c>
    </row>
    <row r="18222" spans="1:1" x14ac:dyDescent="0.25">
      <c r="A18222" t="s">
        <v>5067</v>
      </c>
    </row>
    <row r="18224" spans="1:1" x14ac:dyDescent="0.25">
      <c r="A18224" t="s">
        <v>12004</v>
      </c>
    </row>
    <row r="18225" spans="1:1" x14ac:dyDescent="0.25">
      <c r="A18225" t="s">
        <v>12005</v>
      </c>
    </row>
    <row r="18226" spans="1:1" x14ac:dyDescent="0.25">
      <c r="A18226" t="s">
        <v>12006</v>
      </c>
    </row>
    <row r="18227" spans="1:1" x14ac:dyDescent="0.25">
      <c r="A18227" t="s">
        <v>12007</v>
      </c>
    </row>
    <row r="18228" spans="1:1" x14ac:dyDescent="0.25">
      <c r="A18228" t="s">
        <v>12008</v>
      </c>
    </row>
    <row r="18229" spans="1:1" x14ac:dyDescent="0.25">
      <c r="A18229" t="s">
        <v>12009</v>
      </c>
    </row>
    <row r="18230" spans="1:1" x14ac:dyDescent="0.25">
      <c r="A18230" t="s">
        <v>12010</v>
      </c>
    </row>
    <row r="18231" spans="1:1" x14ac:dyDescent="0.25">
      <c r="A18231" t="s">
        <v>12011</v>
      </c>
    </row>
    <row r="18232" spans="1:1" x14ac:dyDescent="0.25">
      <c r="A18232" t="s">
        <v>12012</v>
      </c>
    </row>
    <row r="18233" spans="1:1" x14ac:dyDescent="0.25">
      <c r="A18233" t="s">
        <v>12013</v>
      </c>
    </row>
    <row r="18234" spans="1:1" x14ac:dyDescent="0.25">
      <c r="A18234" t="s">
        <v>12014</v>
      </c>
    </row>
    <row r="18235" spans="1:1" x14ac:dyDescent="0.25">
      <c r="A18235" t="s">
        <v>12015</v>
      </c>
    </row>
    <row r="18236" spans="1:1" x14ac:dyDescent="0.25">
      <c r="A18236" t="s">
        <v>12016</v>
      </c>
    </row>
    <row r="18237" spans="1:1" x14ac:dyDescent="0.25">
      <c r="A18237" t="s">
        <v>12017</v>
      </c>
    </row>
    <row r="18238" spans="1:1" x14ac:dyDescent="0.25">
      <c r="A18238" t="s">
        <v>12018</v>
      </c>
    </row>
    <row r="18239" spans="1:1" x14ac:dyDescent="0.25">
      <c r="A18239" t="s">
        <v>3054</v>
      </c>
    </row>
    <row r="18240" spans="1:1" x14ac:dyDescent="0.25">
      <c r="A18240" t="s">
        <v>12019</v>
      </c>
    </row>
    <row r="18241" spans="1:1" x14ac:dyDescent="0.25">
      <c r="A18241" t="s">
        <v>12020</v>
      </c>
    </row>
    <row r="18242" spans="1:1" x14ac:dyDescent="0.25">
      <c r="A18242" t="s">
        <v>12021</v>
      </c>
    </row>
    <row r="18243" spans="1:1" x14ac:dyDescent="0.25">
      <c r="A18243" t="s">
        <v>12022</v>
      </c>
    </row>
    <row r="18244" spans="1:1" x14ac:dyDescent="0.25">
      <c r="A18244" t="s">
        <v>12023</v>
      </c>
    </row>
    <row r="18245" spans="1:1" x14ac:dyDescent="0.25">
      <c r="A18245" t="s">
        <v>12024</v>
      </c>
    </row>
    <row r="18246" spans="1:1" x14ac:dyDescent="0.25">
      <c r="A18246" t="s">
        <v>12025</v>
      </c>
    </row>
    <row r="18247" spans="1:1" x14ac:dyDescent="0.25">
      <c r="A18247" t="s">
        <v>12026</v>
      </c>
    </row>
    <row r="18249" spans="1:1" x14ac:dyDescent="0.25">
      <c r="A18249" t="s">
        <v>12027</v>
      </c>
    </row>
    <row r="18251" spans="1:1" x14ac:dyDescent="0.25">
      <c r="A18251" t="s">
        <v>12028</v>
      </c>
    </row>
    <row r="18253" spans="1:1" x14ac:dyDescent="0.25">
      <c r="A18253" t="s">
        <v>12029</v>
      </c>
    </row>
    <row r="18255" spans="1:1" x14ac:dyDescent="0.25">
      <c r="A18255" t="s">
        <v>12028</v>
      </c>
    </row>
    <row r="18257" spans="1:1" x14ac:dyDescent="0.25">
      <c r="A18257" t="s">
        <v>12030</v>
      </c>
    </row>
    <row r="18258" spans="1:1" x14ac:dyDescent="0.25">
      <c r="A18258" t="s">
        <v>12031</v>
      </c>
    </row>
    <row r="18260" spans="1:1" x14ac:dyDescent="0.25">
      <c r="A18260" t="s">
        <v>12032</v>
      </c>
    </row>
    <row r="18262" spans="1:1" x14ac:dyDescent="0.25">
      <c r="A18262" t="s">
        <v>12033</v>
      </c>
    </row>
    <row r="18263" spans="1:1" x14ac:dyDescent="0.25">
      <c r="A18263" t="s">
        <v>12034</v>
      </c>
    </row>
    <row r="18264" spans="1:1" x14ac:dyDescent="0.25">
      <c r="A18264" t="s">
        <v>12035</v>
      </c>
    </row>
    <row r="18265" spans="1:1" x14ac:dyDescent="0.25">
      <c r="A18265" t="s">
        <v>12036</v>
      </c>
    </row>
    <row r="18266" spans="1:1" x14ac:dyDescent="0.25">
      <c r="A18266" t="s">
        <v>12037</v>
      </c>
    </row>
    <row r="18268" spans="1:1" x14ac:dyDescent="0.25">
      <c r="A18268" t="s">
        <v>1868</v>
      </c>
    </row>
    <row r="18269" spans="1:1" x14ac:dyDescent="0.25">
      <c r="A18269" t="s">
        <v>12038</v>
      </c>
    </row>
    <row r="18270" spans="1:1" x14ac:dyDescent="0.25">
      <c r="A18270" t="s">
        <v>12039</v>
      </c>
    </row>
    <row r="18271" spans="1:1" x14ac:dyDescent="0.25">
      <c r="A18271" t="s">
        <v>12040</v>
      </c>
    </row>
    <row r="18272" spans="1:1" x14ac:dyDescent="0.25">
      <c r="A18272" t="s">
        <v>12041</v>
      </c>
    </row>
    <row r="18273" spans="1:1" x14ac:dyDescent="0.25">
      <c r="A18273" t="s">
        <v>12042</v>
      </c>
    </row>
    <row r="18274" spans="1:1" x14ac:dyDescent="0.25">
      <c r="A18274" t="s">
        <v>12043</v>
      </c>
    </row>
    <row r="18275" spans="1:1" x14ac:dyDescent="0.25">
      <c r="A18275" t="s">
        <v>12044</v>
      </c>
    </row>
    <row r="18276" spans="1:1" x14ac:dyDescent="0.25">
      <c r="A18276" t="s">
        <v>2578</v>
      </c>
    </row>
    <row r="18277" spans="1:1" x14ac:dyDescent="0.25">
      <c r="A18277" t="s">
        <v>12045</v>
      </c>
    </row>
    <row r="18278" spans="1:1" x14ac:dyDescent="0.25">
      <c r="A18278" t="s">
        <v>12046</v>
      </c>
    </row>
    <row r="18279" spans="1:1" x14ac:dyDescent="0.25">
      <c r="A18279" t="s">
        <v>12047</v>
      </c>
    </row>
    <row r="18280" spans="1:1" x14ac:dyDescent="0.25">
      <c r="A18280" t="s">
        <v>12048</v>
      </c>
    </row>
    <row r="18281" spans="1:1" x14ac:dyDescent="0.25">
      <c r="A18281" t="s">
        <v>12049</v>
      </c>
    </row>
    <row r="18282" spans="1:1" x14ac:dyDescent="0.25">
      <c r="A18282" t="s">
        <v>12050</v>
      </c>
    </row>
    <row r="18283" spans="1:1" x14ac:dyDescent="0.25">
      <c r="A18283" t="s">
        <v>12051</v>
      </c>
    </row>
    <row r="18284" spans="1:1" x14ac:dyDescent="0.25">
      <c r="A18284" t="s">
        <v>2844</v>
      </c>
    </row>
    <row r="18285" spans="1:1" x14ac:dyDescent="0.25">
      <c r="A18285" t="s">
        <v>12052</v>
      </c>
    </row>
    <row r="18286" spans="1:1" x14ac:dyDescent="0.25">
      <c r="A18286" t="s">
        <v>12053</v>
      </c>
    </row>
    <row r="18287" spans="1:1" x14ac:dyDescent="0.25">
      <c r="A18287" t="s">
        <v>12054</v>
      </c>
    </row>
    <row r="18288" spans="1:1" x14ac:dyDescent="0.25">
      <c r="A18288" t="s">
        <v>12055</v>
      </c>
    </row>
    <row r="18289" spans="1:1" x14ac:dyDescent="0.25">
      <c r="A18289" t="s">
        <v>12056</v>
      </c>
    </row>
    <row r="18290" spans="1:1" x14ac:dyDescent="0.25">
      <c r="A18290" t="s">
        <v>12057</v>
      </c>
    </row>
    <row r="18291" spans="1:1" x14ac:dyDescent="0.25">
      <c r="A18291" t="s">
        <v>12058</v>
      </c>
    </row>
    <row r="18292" spans="1:1" x14ac:dyDescent="0.25">
      <c r="A18292" t="s">
        <v>12059</v>
      </c>
    </row>
    <row r="18293" spans="1:1" x14ac:dyDescent="0.25">
      <c r="A18293" t="s">
        <v>12060</v>
      </c>
    </row>
    <row r="18294" spans="1:1" x14ac:dyDescent="0.25">
      <c r="A18294" t="s">
        <v>12061</v>
      </c>
    </row>
    <row r="18295" spans="1:1" x14ac:dyDescent="0.25">
      <c r="A18295" t="s">
        <v>12062</v>
      </c>
    </row>
    <row r="18297" spans="1:1" x14ac:dyDescent="0.25">
      <c r="A18297" t="s">
        <v>12063</v>
      </c>
    </row>
    <row r="18298" spans="1:1" x14ac:dyDescent="0.25">
      <c r="A18298" t="s">
        <v>12064</v>
      </c>
    </row>
    <row r="18299" spans="1:1" x14ac:dyDescent="0.25">
      <c r="A18299" t="s">
        <v>12065</v>
      </c>
    </row>
    <row r="18302" spans="1:1" x14ac:dyDescent="0.25">
      <c r="A18302" t="s">
        <v>5496</v>
      </c>
    </row>
    <row r="18303" spans="1:1" x14ac:dyDescent="0.25">
      <c r="A18303" t="s">
        <v>12066</v>
      </c>
    </row>
    <row r="18304" spans="1:1" x14ac:dyDescent="0.25">
      <c r="A18304" t="s">
        <v>12067</v>
      </c>
    </row>
    <row r="18305" spans="1:1" x14ac:dyDescent="0.25">
      <c r="A18305" t="s">
        <v>12068</v>
      </c>
    </row>
    <row r="18306" spans="1:1" x14ac:dyDescent="0.25">
      <c r="A18306" t="s">
        <v>12069</v>
      </c>
    </row>
    <row r="18307" spans="1:1" x14ac:dyDescent="0.25">
      <c r="A18307" t="s">
        <v>12070</v>
      </c>
    </row>
    <row r="18308" spans="1:1" x14ac:dyDescent="0.25">
      <c r="A18308" t="s">
        <v>12071</v>
      </c>
    </row>
    <row r="18309" spans="1:1" x14ac:dyDescent="0.25">
      <c r="A18309" t="s">
        <v>12072</v>
      </c>
    </row>
    <row r="18310" spans="1:1" x14ac:dyDescent="0.25">
      <c r="A18310" t="s">
        <v>12073</v>
      </c>
    </row>
    <row r="18311" spans="1:1" x14ac:dyDescent="0.25">
      <c r="A18311" t="s">
        <v>12074</v>
      </c>
    </row>
    <row r="18312" spans="1:1" x14ac:dyDescent="0.25">
      <c r="A18312" t="s">
        <v>12075</v>
      </c>
    </row>
    <row r="18313" spans="1:1" x14ac:dyDescent="0.25">
      <c r="A18313" t="s">
        <v>12076</v>
      </c>
    </row>
    <row r="18314" spans="1:1" x14ac:dyDescent="0.25">
      <c r="A18314" t="s">
        <v>12077</v>
      </c>
    </row>
    <row r="18315" spans="1:1" x14ac:dyDescent="0.25">
      <c r="A18315" t="s">
        <v>12078</v>
      </c>
    </row>
    <row r="18316" spans="1:1" x14ac:dyDescent="0.25">
      <c r="A18316" t="s">
        <v>6205</v>
      </c>
    </row>
    <row r="18317" spans="1:1" x14ac:dyDescent="0.25">
      <c r="A18317" t="s">
        <v>12079</v>
      </c>
    </row>
    <row r="18320" spans="1:1" x14ac:dyDescent="0.25">
      <c r="A18320" t="s">
        <v>2067</v>
      </c>
    </row>
    <row r="18321" spans="1:1" x14ac:dyDescent="0.25">
      <c r="A18321" t="s">
        <v>12080</v>
      </c>
    </row>
    <row r="18323" spans="1:1" x14ac:dyDescent="0.25">
      <c r="A18323" t="s">
        <v>12081</v>
      </c>
    </row>
    <row r="18324" spans="1:1" x14ac:dyDescent="0.25">
      <c r="A18324" t="s">
        <v>12082</v>
      </c>
    </row>
    <row r="18325" spans="1:1" x14ac:dyDescent="0.25">
      <c r="A18325" t="s">
        <v>12083</v>
      </c>
    </row>
    <row r="18328" spans="1:1" x14ac:dyDescent="0.25">
      <c r="A18328" t="s">
        <v>9393</v>
      </c>
    </row>
    <row r="18330" spans="1:1" x14ac:dyDescent="0.25">
      <c r="A18330" t="s">
        <v>2755</v>
      </c>
    </row>
    <row r="18331" spans="1:1" x14ac:dyDescent="0.25">
      <c r="A18331" t="s">
        <v>9394</v>
      </c>
    </row>
    <row r="18332" spans="1:1" x14ac:dyDescent="0.25">
      <c r="A18332" t="s">
        <v>9395</v>
      </c>
    </row>
    <row r="18333" spans="1:1" x14ac:dyDescent="0.25">
      <c r="A18333" t="s">
        <v>9396</v>
      </c>
    </row>
    <row r="18334" spans="1:1" x14ac:dyDescent="0.25">
      <c r="A18334" t="s">
        <v>9397</v>
      </c>
    </row>
    <row r="18335" spans="1:1" x14ac:dyDescent="0.25">
      <c r="A18335" t="s">
        <v>9398</v>
      </c>
    </row>
    <row r="18336" spans="1:1" x14ac:dyDescent="0.25">
      <c r="A18336" t="s">
        <v>9399</v>
      </c>
    </row>
    <row r="18337" spans="1:1" x14ac:dyDescent="0.25">
      <c r="A18337" t="s">
        <v>9400</v>
      </c>
    </row>
    <row r="18338" spans="1:1" x14ac:dyDescent="0.25">
      <c r="A18338" t="s">
        <v>9401</v>
      </c>
    </row>
    <row r="18339" spans="1:1" x14ac:dyDescent="0.25">
      <c r="A18339" t="s">
        <v>9402</v>
      </c>
    </row>
    <row r="18340" spans="1:1" x14ac:dyDescent="0.25">
      <c r="A18340" t="s">
        <v>2205</v>
      </c>
    </row>
    <row r="18341" spans="1:1" x14ac:dyDescent="0.25">
      <c r="A18341" t="s">
        <v>9403</v>
      </c>
    </row>
    <row r="18342" spans="1:1" x14ac:dyDescent="0.25">
      <c r="A18342" t="s">
        <v>9404</v>
      </c>
    </row>
    <row r="18343" spans="1:1" x14ac:dyDescent="0.25">
      <c r="A18343" t="s">
        <v>9405</v>
      </c>
    </row>
    <row r="18344" spans="1:1" x14ac:dyDescent="0.25">
      <c r="A18344" t="s">
        <v>9406</v>
      </c>
    </row>
    <row r="18345" spans="1:1" x14ac:dyDescent="0.25">
      <c r="A18345" t="s">
        <v>9407</v>
      </c>
    </row>
    <row r="18346" spans="1:1" x14ac:dyDescent="0.25">
      <c r="A18346" t="s">
        <v>9408</v>
      </c>
    </row>
    <row r="18347" spans="1:1" x14ac:dyDescent="0.25">
      <c r="A18347" t="s">
        <v>9409</v>
      </c>
    </row>
    <row r="18348" spans="1:1" x14ac:dyDescent="0.25">
      <c r="A18348" t="s">
        <v>9410</v>
      </c>
    </row>
    <row r="18349" spans="1:1" x14ac:dyDescent="0.25">
      <c r="A18349" t="s">
        <v>9411</v>
      </c>
    </row>
    <row r="18350" spans="1:1" x14ac:dyDescent="0.25">
      <c r="A18350" t="s">
        <v>9412</v>
      </c>
    </row>
    <row r="18352" spans="1:1" x14ac:dyDescent="0.25">
      <c r="A18352" t="s">
        <v>9413</v>
      </c>
    </row>
    <row r="18353" spans="1:1" x14ac:dyDescent="0.25">
      <c r="A18353" t="s">
        <v>2922</v>
      </c>
    </row>
    <row r="18356" spans="1:1" x14ac:dyDescent="0.25">
      <c r="A18356" t="s">
        <v>2923</v>
      </c>
    </row>
    <row r="18358" spans="1:1" x14ac:dyDescent="0.25">
      <c r="A18358" t="s">
        <v>2924</v>
      </c>
    </row>
    <row r="18360" spans="1:1" x14ac:dyDescent="0.25">
      <c r="A18360" t="s">
        <v>2925</v>
      </c>
    </row>
    <row r="18362" spans="1:1" x14ac:dyDescent="0.25">
      <c r="A18362" t="s">
        <v>2926</v>
      </c>
    </row>
    <row r="18363" spans="1:1" x14ac:dyDescent="0.25">
      <c r="A18363" t="s">
        <v>9414</v>
      </c>
    </row>
    <row r="18364" spans="1:1" x14ac:dyDescent="0.25">
      <c r="A18364" t="s">
        <v>12084</v>
      </c>
    </row>
    <row r="18366" spans="1:1" x14ac:dyDescent="0.25">
      <c r="A18366" t="s">
        <v>7219</v>
      </c>
    </row>
    <row r="18368" spans="1:1" x14ac:dyDescent="0.25">
      <c r="A18368" t="s">
        <v>7220</v>
      </c>
    </row>
    <row r="18370" spans="1:1" x14ac:dyDescent="0.25">
      <c r="A18370" t="s">
        <v>7221</v>
      </c>
    </row>
    <row r="18372" spans="1:1" x14ac:dyDescent="0.25">
      <c r="A18372" t="s">
        <v>7222</v>
      </c>
    </row>
    <row r="18374" spans="1:1" x14ac:dyDescent="0.25">
      <c r="A18374" t="s">
        <v>7223</v>
      </c>
    </row>
    <row r="18376" spans="1:1" x14ac:dyDescent="0.25">
      <c r="A18376" t="s">
        <v>2043</v>
      </c>
    </row>
    <row r="18377" spans="1:1" x14ac:dyDescent="0.25">
      <c r="A18377" t="s">
        <v>7224</v>
      </c>
    </row>
    <row r="18378" spans="1:1" x14ac:dyDescent="0.25">
      <c r="A18378" t="s">
        <v>7225</v>
      </c>
    </row>
    <row r="18379" spans="1:1" x14ac:dyDescent="0.25">
      <c r="A18379" t="s">
        <v>7226</v>
      </c>
    </row>
    <row r="18380" spans="1:1" x14ac:dyDescent="0.25">
      <c r="A18380" t="s">
        <v>7227</v>
      </c>
    </row>
    <row r="18381" spans="1:1" x14ac:dyDescent="0.25">
      <c r="A18381" t="s">
        <v>7228</v>
      </c>
    </row>
    <row r="18382" spans="1:1" x14ac:dyDescent="0.25">
      <c r="A18382" t="s">
        <v>7229</v>
      </c>
    </row>
    <row r="18383" spans="1:1" x14ac:dyDescent="0.25">
      <c r="A18383" t="s">
        <v>2047</v>
      </c>
    </row>
    <row r="18384" spans="1:1" x14ac:dyDescent="0.25">
      <c r="A18384" t="s">
        <v>7230</v>
      </c>
    </row>
    <row r="18385" spans="1:1" x14ac:dyDescent="0.25">
      <c r="A18385" t="s">
        <v>7231</v>
      </c>
    </row>
    <row r="18386" spans="1:1" x14ac:dyDescent="0.25">
      <c r="A18386" t="s">
        <v>7232</v>
      </c>
    </row>
    <row r="18387" spans="1:1" x14ac:dyDescent="0.25">
      <c r="A18387" t="s">
        <v>7233</v>
      </c>
    </row>
    <row r="18388" spans="1:1" x14ac:dyDescent="0.25">
      <c r="A18388" t="s">
        <v>7234</v>
      </c>
    </row>
    <row r="18389" spans="1:1" x14ac:dyDescent="0.25">
      <c r="A18389" t="s">
        <v>12085</v>
      </c>
    </row>
    <row r="18390" spans="1:1" x14ac:dyDescent="0.25">
      <c r="A18390" t="s">
        <v>12086</v>
      </c>
    </row>
    <row r="18391" spans="1:1" x14ac:dyDescent="0.25">
      <c r="A18391" t="s">
        <v>12087</v>
      </c>
    </row>
    <row r="18393" spans="1:1" x14ac:dyDescent="0.25">
      <c r="A18393" t="s">
        <v>12088</v>
      </c>
    </row>
    <row r="18394" spans="1:1" x14ac:dyDescent="0.25">
      <c r="A18394" t="s">
        <v>12089</v>
      </c>
    </row>
    <row r="18395" spans="1:1" x14ac:dyDescent="0.25">
      <c r="A18395" t="s">
        <v>12090</v>
      </c>
    </row>
    <row r="18398" spans="1:1" x14ac:dyDescent="0.25">
      <c r="A18398" t="s">
        <v>12091</v>
      </c>
    </row>
    <row r="18400" spans="1:1" x14ac:dyDescent="0.25">
      <c r="A18400" t="s">
        <v>12092</v>
      </c>
    </row>
    <row r="18402" spans="1:1" x14ac:dyDescent="0.25">
      <c r="A18402" t="s">
        <v>12093</v>
      </c>
    </row>
    <row r="18404" spans="1:1" x14ac:dyDescent="0.25">
      <c r="A18404" t="s">
        <v>12094</v>
      </c>
    </row>
    <row r="18406" spans="1:1" x14ac:dyDescent="0.25">
      <c r="A18406" t="s">
        <v>12095</v>
      </c>
    </row>
    <row r="18408" spans="1:1" x14ac:dyDescent="0.25">
      <c r="A18408" t="s">
        <v>1577</v>
      </c>
    </row>
    <row r="18410" spans="1:1" x14ac:dyDescent="0.25">
      <c r="A18410" t="s">
        <v>12096</v>
      </c>
    </row>
    <row r="18412" spans="1:1" x14ac:dyDescent="0.25">
      <c r="A18412" t="s">
        <v>12097</v>
      </c>
    </row>
    <row r="18414" spans="1:1" x14ac:dyDescent="0.25">
      <c r="A18414" t="s">
        <v>7107</v>
      </c>
    </row>
    <row r="18415" spans="1:1" x14ac:dyDescent="0.25">
      <c r="A18415" t="s">
        <v>12098</v>
      </c>
    </row>
    <row r="18416" spans="1:1" x14ac:dyDescent="0.25">
      <c r="A18416" t="s">
        <v>12099</v>
      </c>
    </row>
    <row r="18417" spans="1:1" x14ac:dyDescent="0.25">
      <c r="A18417" t="s">
        <v>12100</v>
      </c>
    </row>
    <row r="18419" spans="1:1" x14ac:dyDescent="0.25">
      <c r="A18419" t="s">
        <v>12101</v>
      </c>
    </row>
    <row r="18420" spans="1:1" x14ac:dyDescent="0.25">
      <c r="A18420" t="s">
        <v>12102</v>
      </c>
    </row>
    <row r="18421" spans="1:1" x14ac:dyDescent="0.25">
      <c r="A18421" t="s">
        <v>12103</v>
      </c>
    </row>
    <row r="18422" spans="1:1" x14ac:dyDescent="0.25">
      <c r="A18422" t="s">
        <v>12104</v>
      </c>
    </row>
    <row r="18423" spans="1:1" x14ac:dyDescent="0.25">
      <c r="A18423" t="s">
        <v>12105</v>
      </c>
    </row>
    <row r="18424" spans="1:1" x14ac:dyDescent="0.25">
      <c r="A18424" t="s">
        <v>12106</v>
      </c>
    </row>
    <row r="18425" spans="1:1" x14ac:dyDescent="0.25">
      <c r="A18425" t="s">
        <v>12107</v>
      </c>
    </row>
    <row r="18426" spans="1:1" x14ac:dyDescent="0.25">
      <c r="A18426" t="s">
        <v>3383</v>
      </c>
    </row>
    <row r="18427" spans="1:1" x14ac:dyDescent="0.25">
      <c r="A18427" t="s">
        <v>12108</v>
      </c>
    </row>
    <row r="18428" spans="1:1" x14ac:dyDescent="0.25">
      <c r="A18428" t="s">
        <v>12109</v>
      </c>
    </row>
    <row r="18429" spans="1:1" x14ac:dyDescent="0.25">
      <c r="A18429" t="s">
        <v>12110</v>
      </c>
    </row>
    <row r="18430" spans="1:1" x14ac:dyDescent="0.25">
      <c r="A18430" t="s">
        <v>12111</v>
      </c>
    </row>
    <row r="18432" spans="1:1" x14ac:dyDescent="0.25">
      <c r="A18432" t="s">
        <v>1941</v>
      </c>
    </row>
    <row r="18433" spans="1:1" x14ac:dyDescent="0.25">
      <c r="A18433" t="s">
        <v>12112</v>
      </c>
    </row>
    <row r="18434" spans="1:1" x14ac:dyDescent="0.25">
      <c r="A18434" t="s">
        <v>12113</v>
      </c>
    </row>
    <row r="18435" spans="1:1" x14ac:dyDescent="0.25">
      <c r="A18435" t="s">
        <v>12114</v>
      </c>
    </row>
    <row r="18436" spans="1:1" x14ac:dyDescent="0.25">
      <c r="A18436" t="s">
        <v>12115</v>
      </c>
    </row>
    <row r="18437" spans="1:1" x14ac:dyDescent="0.25">
      <c r="A18437" t="s">
        <v>12116</v>
      </c>
    </row>
    <row r="18438" spans="1:1" x14ac:dyDescent="0.25">
      <c r="A18438" t="s">
        <v>12117</v>
      </c>
    </row>
    <row r="18439" spans="1:1" x14ac:dyDescent="0.25">
      <c r="A18439" t="s">
        <v>12118</v>
      </c>
    </row>
    <row r="18440" spans="1:1" x14ac:dyDescent="0.25">
      <c r="A18440" t="s">
        <v>12119</v>
      </c>
    </row>
    <row r="18442" spans="1:1" x14ac:dyDescent="0.25">
      <c r="A18442" t="s">
        <v>12120</v>
      </c>
    </row>
    <row r="18444" spans="1:1" x14ac:dyDescent="0.25">
      <c r="A18444" t="s">
        <v>12121</v>
      </c>
    </row>
    <row r="18446" spans="1:1" x14ac:dyDescent="0.25">
      <c r="A18446" t="s">
        <v>12122</v>
      </c>
    </row>
    <row r="18447" spans="1:1" x14ac:dyDescent="0.25">
      <c r="A18447" t="s">
        <v>12123</v>
      </c>
    </row>
    <row r="18449" spans="1:1" x14ac:dyDescent="0.25">
      <c r="A18449" t="s">
        <v>12124</v>
      </c>
    </row>
    <row r="18451" spans="1:1" x14ac:dyDescent="0.25">
      <c r="A18451" t="s">
        <v>12125</v>
      </c>
    </row>
    <row r="18452" spans="1:1" x14ac:dyDescent="0.25">
      <c r="A18452" t="s">
        <v>12126</v>
      </c>
    </row>
    <row r="18453" spans="1:1" x14ac:dyDescent="0.25">
      <c r="A18453" t="s">
        <v>12127</v>
      </c>
    </row>
    <row r="18455" spans="1:1" x14ac:dyDescent="0.25">
      <c r="A18455" t="s">
        <v>12128</v>
      </c>
    </row>
    <row r="18457" spans="1:1" x14ac:dyDescent="0.25">
      <c r="A18457" t="s">
        <v>12129</v>
      </c>
    </row>
    <row r="18459" spans="1:1" x14ac:dyDescent="0.25">
      <c r="A18459" t="s">
        <v>12130</v>
      </c>
    </row>
    <row r="18460" spans="1:1" x14ac:dyDescent="0.25">
      <c r="A18460" t="s">
        <v>12131</v>
      </c>
    </row>
    <row r="18462" spans="1:1" x14ac:dyDescent="0.25">
      <c r="A18462" t="s">
        <v>12132</v>
      </c>
    </row>
    <row r="18463" spans="1:1" x14ac:dyDescent="0.25">
      <c r="A18463" t="s">
        <v>1989</v>
      </c>
    </row>
    <row r="18464" spans="1:1" x14ac:dyDescent="0.25">
      <c r="A18464" t="s">
        <v>12133</v>
      </c>
    </row>
    <row r="18465" spans="1:1" x14ac:dyDescent="0.25">
      <c r="A18465" t="s">
        <v>12134</v>
      </c>
    </row>
    <row r="18466" spans="1:1" x14ac:dyDescent="0.25">
      <c r="A18466" t="s">
        <v>12135</v>
      </c>
    </row>
    <row r="18467" spans="1:1" x14ac:dyDescent="0.25">
      <c r="A18467" t="s">
        <v>12136</v>
      </c>
    </row>
    <row r="18468" spans="1:1" x14ac:dyDescent="0.25">
      <c r="A18468" t="s">
        <v>12137</v>
      </c>
    </row>
    <row r="18469" spans="1:1" x14ac:dyDescent="0.25">
      <c r="A18469" t="s">
        <v>12138</v>
      </c>
    </row>
    <row r="18470" spans="1:1" x14ac:dyDescent="0.25">
      <c r="A18470" t="s">
        <v>12139</v>
      </c>
    </row>
    <row r="18472" spans="1:1" x14ac:dyDescent="0.25">
      <c r="A18472" t="s">
        <v>12140</v>
      </c>
    </row>
    <row r="18474" spans="1:1" x14ac:dyDescent="0.25">
      <c r="A18474" t="s">
        <v>12141</v>
      </c>
    </row>
    <row r="18475" spans="1:1" x14ac:dyDescent="0.25">
      <c r="A18475" t="s">
        <v>12142</v>
      </c>
    </row>
    <row r="18476" spans="1:1" x14ac:dyDescent="0.25">
      <c r="A18476" t="s">
        <v>12143</v>
      </c>
    </row>
    <row r="18477" spans="1:1" x14ac:dyDescent="0.25">
      <c r="A18477" t="s">
        <v>12144</v>
      </c>
    </row>
    <row r="18478" spans="1:1" x14ac:dyDescent="0.25">
      <c r="A18478" t="s">
        <v>12145</v>
      </c>
    </row>
    <row r="18479" spans="1:1" x14ac:dyDescent="0.25">
      <c r="A18479" t="s">
        <v>12146</v>
      </c>
    </row>
    <row r="18480" spans="1:1" x14ac:dyDescent="0.25">
      <c r="A18480" t="s">
        <v>12147</v>
      </c>
    </row>
    <row r="18481" spans="1:1" x14ac:dyDescent="0.25">
      <c r="A18481" t="s">
        <v>12148</v>
      </c>
    </row>
    <row r="18482" spans="1:1" x14ac:dyDescent="0.25">
      <c r="A18482" t="s">
        <v>12149</v>
      </c>
    </row>
    <row r="18483" spans="1:1" x14ac:dyDescent="0.25">
      <c r="A18483" t="s">
        <v>12150</v>
      </c>
    </row>
    <row r="18484" spans="1:1" x14ac:dyDescent="0.25">
      <c r="A18484" t="s">
        <v>12151</v>
      </c>
    </row>
    <row r="18486" spans="1:1" x14ac:dyDescent="0.25">
      <c r="A18486" t="s">
        <v>12152</v>
      </c>
    </row>
    <row r="18488" spans="1:1" x14ac:dyDescent="0.25">
      <c r="A18488" t="s">
        <v>12153</v>
      </c>
    </row>
    <row r="18489" spans="1:1" x14ac:dyDescent="0.25">
      <c r="A18489" t="s">
        <v>12154</v>
      </c>
    </row>
    <row r="18490" spans="1:1" x14ac:dyDescent="0.25">
      <c r="A18490" t="s">
        <v>12155</v>
      </c>
    </row>
    <row r="18492" spans="1:1" x14ac:dyDescent="0.25">
      <c r="A18492" t="s">
        <v>12156</v>
      </c>
    </row>
    <row r="18494" spans="1:1" x14ac:dyDescent="0.25">
      <c r="A18494" t="s">
        <v>12157</v>
      </c>
    </row>
    <row r="18496" spans="1:1" x14ac:dyDescent="0.25">
      <c r="A18496" t="s">
        <v>4919</v>
      </c>
    </row>
    <row r="18498" spans="1:1" x14ac:dyDescent="0.25">
      <c r="A18498" t="s">
        <v>12158</v>
      </c>
    </row>
    <row r="18500" spans="1:1" x14ac:dyDescent="0.25">
      <c r="A18500" t="s">
        <v>12159</v>
      </c>
    </row>
    <row r="18501" spans="1:1" x14ac:dyDescent="0.25">
      <c r="A18501" t="s">
        <v>12160</v>
      </c>
    </row>
    <row r="18502" spans="1:1" x14ac:dyDescent="0.25">
      <c r="A18502" t="s">
        <v>12161</v>
      </c>
    </row>
    <row r="18503" spans="1:1" x14ac:dyDescent="0.25">
      <c r="A18503" t="s">
        <v>12162</v>
      </c>
    </row>
    <row r="18504" spans="1:1" x14ac:dyDescent="0.25">
      <c r="A18504" t="s">
        <v>12163</v>
      </c>
    </row>
    <row r="18505" spans="1:1" x14ac:dyDescent="0.25">
      <c r="A18505" t="s">
        <v>12164</v>
      </c>
    </row>
    <row r="18506" spans="1:1" x14ac:dyDescent="0.25">
      <c r="A18506" t="s">
        <v>12165</v>
      </c>
    </row>
    <row r="18507" spans="1:1" x14ac:dyDescent="0.25">
      <c r="A18507" t="s">
        <v>12166</v>
      </c>
    </row>
    <row r="18508" spans="1:1" x14ac:dyDescent="0.25">
      <c r="A18508" t="s">
        <v>12167</v>
      </c>
    </row>
    <row r="18509" spans="1:1" x14ac:dyDescent="0.25">
      <c r="A18509" t="s">
        <v>12168</v>
      </c>
    </row>
    <row r="18510" spans="1:1" x14ac:dyDescent="0.25">
      <c r="A18510" t="s">
        <v>12169</v>
      </c>
    </row>
    <row r="18511" spans="1:1" x14ac:dyDescent="0.25">
      <c r="A18511" t="s">
        <v>12170</v>
      </c>
    </row>
    <row r="18512" spans="1:1" x14ac:dyDescent="0.25">
      <c r="A18512" t="s">
        <v>12171</v>
      </c>
    </row>
    <row r="18513" spans="1:1" x14ac:dyDescent="0.25">
      <c r="A18513" t="s">
        <v>12172</v>
      </c>
    </row>
    <row r="18514" spans="1:1" x14ac:dyDescent="0.25">
      <c r="A18514" t="s">
        <v>12173</v>
      </c>
    </row>
    <row r="18515" spans="1:1" x14ac:dyDescent="0.25">
      <c r="A18515" t="s">
        <v>12174</v>
      </c>
    </row>
    <row r="18516" spans="1:1" x14ac:dyDescent="0.25">
      <c r="A18516" t="s">
        <v>12175</v>
      </c>
    </row>
    <row r="18517" spans="1:1" x14ac:dyDescent="0.25">
      <c r="A18517" t="s">
        <v>4930</v>
      </c>
    </row>
    <row r="18518" spans="1:1" x14ac:dyDescent="0.25">
      <c r="A18518" t="s">
        <v>12176</v>
      </c>
    </row>
    <row r="18519" spans="1:1" x14ac:dyDescent="0.25">
      <c r="A18519" t="s">
        <v>12177</v>
      </c>
    </row>
    <row r="18520" spans="1:1" x14ac:dyDescent="0.25">
      <c r="A18520" t="s">
        <v>12178</v>
      </c>
    </row>
    <row r="18521" spans="1:1" x14ac:dyDescent="0.25">
      <c r="A18521" t="s">
        <v>12179</v>
      </c>
    </row>
    <row r="18522" spans="1:1" x14ac:dyDescent="0.25">
      <c r="A18522" t="s">
        <v>12180</v>
      </c>
    </row>
    <row r="18523" spans="1:1" x14ac:dyDescent="0.25">
      <c r="A18523" t="s">
        <v>12181</v>
      </c>
    </row>
    <row r="18524" spans="1:1" x14ac:dyDescent="0.25">
      <c r="A18524" t="s">
        <v>12182</v>
      </c>
    </row>
    <row r="18525" spans="1:1" x14ac:dyDescent="0.25">
      <c r="A18525" t="s">
        <v>12183</v>
      </c>
    </row>
    <row r="18526" spans="1:1" x14ac:dyDescent="0.25">
      <c r="A18526" t="s">
        <v>12184</v>
      </c>
    </row>
    <row r="18527" spans="1:1" x14ac:dyDescent="0.25">
      <c r="A18527" t="s">
        <v>12185</v>
      </c>
    </row>
    <row r="18528" spans="1:1" x14ac:dyDescent="0.25">
      <c r="A18528" t="s">
        <v>12186</v>
      </c>
    </row>
    <row r="18529" spans="1:1" x14ac:dyDescent="0.25">
      <c r="A18529" t="s">
        <v>12187</v>
      </c>
    </row>
    <row r="18530" spans="1:1" x14ac:dyDescent="0.25">
      <c r="A18530" t="s">
        <v>12188</v>
      </c>
    </row>
    <row r="18532" spans="1:1" x14ac:dyDescent="0.25">
      <c r="A18532" t="s">
        <v>12189</v>
      </c>
    </row>
    <row r="18533" spans="1:1" x14ac:dyDescent="0.25">
      <c r="A18533" t="s">
        <v>12190</v>
      </c>
    </row>
    <row r="18534" spans="1:1" x14ac:dyDescent="0.25">
      <c r="A18534" t="s">
        <v>12191</v>
      </c>
    </row>
    <row r="18536" spans="1:1" x14ac:dyDescent="0.25">
      <c r="A18536" t="s">
        <v>12192</v>
      </c>
    </row>
    <row r="18538" spans="1:1" x14ac:dyDescent="0.25">
      <c r="A18538" t="s">
        <v>12193</v>
      </c>
    </row>
    <row r="18540" spans="1:1" x14ac:dyDescent="0.25">
      <c r="A18540" t="s">
        <v>12194</v>
      </c>
    </row>
    <row r="18542" spans="1:1" x14ac:dyDescent="0.25">
      <c r="A18542" t="s">
        <v>12195</v>
      </c>
    </row>
    <row r="18544" spans="1:1" x14ac:dyDescent="0.25">
      <c r="A18544" t="s">
        <v>12196</v>
      </c>
    </row>
    <row r="18546" spans="1:1" x14ac:dyDescent="0.25">
      <c r="A18546" t="s">
        <v>12197</v>
      </c>
    </row>
    <row r="18548" spans="1:1" x14ac:dyDescent="0.25">
      <c r="A18548" t="s">
        <v>12198</v>
      </c>
    </row>
    <row r="18550" spans="1:1" x14ac:dyDescent="0.25">
      <c r="A18550" t="s">
        <v>12199</v>
      </c>
    </row>
    <row r="18552" spans="1:1" x14ac:dyDescent="0.25">
      <c r="A18552" t="s">
        <v>12200</v>
      </c>
    </row>
    <row r="18554" spans="1:1" x14ac:dyDescent="0.25">
      <c r="A18554" t="s">
        <v>12201</v>
      </c>
    </row>
    <row r="18556" spans="1:1" x14ac:dyDescent="0.25">
      <c r="A18556" t="s">
        <v>2205</v>
      </c>
    </row>
    <row r="18558" spans="1:1" x14ac:dyDescent="0.25">
      <c r="A18558" t="s">
        <v>12202</v>
      </c>
    </row>
    <row r="18560" spans="1:1" x14ac:dyDescent="0.25">
      <c r="A18560" t="s">
        <v>12203</v>
      </c>
    </row>
    <row r="18562" spans="1:1" x14ac:dyDescent="0.25">
      <c r="A18562" t="s">
        <v>12204</v>
      </c>
    </row>
    <row r="18564" spans="1:1" x14ac:dyDescent="0.25">
      <c r="A18564" t="s">
        <v>12205</v>
      </c>
    </row>
    <row r="18566" spans="1:1" x14ac:dyDescent="0.25">
      <c r="A18566" t="s">
        <v>12206</v>
      </c>
    </row>
    <row r="18568" spans="1:1" x14ac:dyDescent="0.25">
      <c r="A18568" t="s">
        <v>12207</v>
      </c>
    </row>
    <row r="18570" spans="1:1" x14ac:dyDescent="0.25">
      <c r="A18570" t="s">
        <v>12208</v>
      </c>
    </row>
    <row r="18572" spans="1:1" x14ac:dyDescent="0.25">
      <c r="A18572" t="s">
        <v>1957</v>
      </c>
    </row>
    <row r="18574" spans="1:1" x14ac:dyDescent="0.25">
      <c r="A18574" t="s">
        <v>12209</v>
      </c>
    </row>
    <row r="18576" spans="1:1" x14ac:dyDescent="0.25">
      <c r="A18576" t="s">
        <v>12210</v>
      </c>
    </row>
    <row r="18578" spans="1:1" x14ac:dyDescent="0.25">
      <c r="A18578" t="s">
        <v>12211</v>
      </c>
    </row>
    <row r="18580" spans="1:1" x14ac:dyDescent="0.25">
      <c r="A18580" t="s">
        <v>12212</v>
      </c>
    </row>
    <row r="18582" spans="1:1" x14ac:dyDescent="0.25">
      <c r="A18582" t="s">
        <v>12213</v>
      </c>
    </row>
    <row r="18584" spans="1:1" x14ac:dyDescent="0.25">
      <c r="A18584" t="s">
        <v>12214</v>
      </c>
    </row>
    <row r="18586" spans="1:1" x14ac:dyDescent="0.25">
      <c r="A18586" t="s">
        <v>2086</v>
      </c>
    </row>
    <row r="18587" spans="1:1" x14ac:dyDescent="0.25">
      <c r="A18587" t="s">
        <v>12215</v>
      </c>
    </row>
    <row r="18588" spans="1:1" x14ac:dyDescent="0.25">
      <c r="A18588" t="s">
        <v>12216</v>
      </c>
    </row>
    <row r="18589" spans="1:1" x14ac:dyDescent="0.25">
      <c r="A18589" t="s">
        <v>12217</v>
      </c>
    </row>
    <row r="18591" spans="1:1" x14ac:dyDescent="0.25">
      <c r="A18591" t="s">
        <v>12218</v>
      </c>
    </row>
    <row r="18593" spans="1:1" x14ac:dyDescent="0.25">
      <c r="A18593" t="s">
        <v>12219</v>
      </c>
    </row>
    <row r="18595" spans="1:1" x14ac:dyDescent="0.25">
      <c r="A18595" t="s">
        <v>12220</v>
      </c>
    </row>
    <row r="18597" spans="1:1" x14ac:dyDescent="0.25">
      <c r="A18597" t="s">
        <v>12221</v>
      </c>
    </row>
    <row r="18599" spans="1:1" x14ac:dyDescent="0.25">
      <c r="A18599" t="s">
        <v>12222</v>
      </c>
    </row>
    <row r="18601" spans="1:1" x14ac:dyDescent="0.25">
      <c r="A18601" t="s">
        <v>12223</v>
      </c>
    </row>
    <row r="18603" spans="1:1" x14ac:dyDescent="0.25">
      <c r="A18603" t="s">
        <v>12224</v>
      </c>
    </row>
    <row r="18605" spans="1:1" x14ac:dyDescent="0.25">
      <c r="A18605" t="s">
        <v>12225</v>
      </c>
    </row>
    <row r="18607" spans="1:1" x14ac:dyDescent="0.25">
      <c r="A18607" t="s">
        <v>12226</v>
      </c>
    </row>
    <row r="18608" spans="1:1" x14ac:dyDescent="0.25">
      <c r="A18608" t="s">
        <v>12227</v>
      </c>
    </row>
    <row r="18609" spans="1:1" x14ac:dyDescent="0.25">
      <c r="A18609" t="s">
        <v>12228</v>
      </c>
    </row>
    <row r="18610" spans="1:1" x14ac:dyDescent="0.25">
      <c r="A18610" t="s">
        <v>12229</v>
      </c>
    </row>
    <row r="18611" spans="1:1" x14ac:dyDescent="0.25">
      <c r="A18611" t="s">
        <v>12230</v>
      </c>
    </row>
    <row r="18613" spans="1:1" x14ac:dyDescent="0.25">
      <c r="A18613" t="s">
        <v>12231</v>
      </c>
    </row>
    <row r="18615" spans="1:1" x14ac:dyDescent="0.25">
      <c r="A18615" t="s">
        <v>12232</v>
      </c>
    </row>
    <row r="18617" spans="1:1" x14ac:dyDescent="0.25">
      <c r="A18617" t="s">
        <v>12233</v>
      </c>
    </row>
    <row r="18619" spans="1:1" x14ac:dyDescent="0.25">
      <c r="A18619" t="s">
        <v>12234</v>
      </c>
    </row>
    <row r="18621" spans="1:1" x14ac:dyDescent="0.25">
      <c r="A18621" t="s">
        <v>12235</v>
      </c>
    </row>
    <row r="18622" spans="1:1" x14ac:dyDescent="0.25">
      <c r="A18622" t="s">
        <v>5471</v>
      </c>
    </row>
    <row r="18623" spans="1:1" x14ac:dyDescent="0.25">
      <c r="A18623" t="s">
        <v>12236</v>
      </c>
    </row>
    <row r="18624" spans="1:1" x14ac:dyDescent="0.25">
      <c r="A18624" t="s">
        <v>12237</v>
      </c>
    </row>
    <row r="18625" spans="1:1" x14ac:dyDescent="0.25">
      <c r="A18625" t="s">
        <v>12238</v>
      </c>
    </row>
    <row r="18626" spans="1:1" x14ac:dyDescent="0.25">
      <c r="A18626" t="s">
        <v>12239</v>
      </c>
    </row>
    <row r="18627" spans="1:1" x14ac:dyDescent="0.25">
      <c r="A18627" t="s">
        <v>12240</v>
      </c>
    </row>
    <row r="18628" spans="1:1" x14ac:dyDescent="0.25">
      <c r="A18628" t="s">
        <v>12241</v>
      </c>
    </row>
    <row r="18629" spans="1:1" x14ac:dyDescent="0.25">
      <c r="A18629" t="s">
        <v>12242</v>
      </c>
    </row>
    <row r="18630" spans="1:1" x14ac:dyDescent="0.25">
      <c r="A18630" t="s">
        <v>12243</v>
      </c>
    </row>
    <row r="18632" spans="1:1" x14ac:dyDescent="0.25">
      <c r="A18632" t="s">
        <v>7767</v>
      </c>
    </row>
    <row r="18634" spans="1:1" x14ac:dyDescent="0.25">
      <c r="A18634" t="s">
        <v>12244</v>
      </c>
    </row>
    <row r="18636" spans="1:1" x14ac:dyDescent="0.25">
      <c r="A18636" t="s">
        <v>12245</v>
      </c>
    </row>
    <row r="18637" spans="1:1" x14ac:dyDescent="0.25">
      <c r="A18637" t="s">
        <v>12246</v>
      </c>
    </row>
    <row r="18638" spans="1:1" x14ac:dyDescent="0.25">
      <c r="A18638" t="s">
        <v>12247</v>
      </c>
    </row>
    <row r="18639" spans="1:1" x14ac:dyDescent="0.25">
      <c r="A18639" t="s">
        <v>12248</v>
      </c>
    </row>
    <row r="18640" spans="1:1" x14ac:dyDescent="0.25">
      <c r="A18640" t="s">
        <v>12249</v>
      </c>
    </row>
    <row r="18641" spans="1:1" x14ac:dyDescent="0.25">
      <c r="A18641" t="s">
        <v>12250</v>
      </c>
    </row>
    <row r="18642" spans="1:1" x14ac:dyDescent="0.25">
      <c r="A18642" t="s">
        <v>12251</v>
      </c>
    </row>
    <row r="18643" spans="1:1" x14ac:dyDescent="0.25">
      <c r="A18643" t="s">
        <v>12252</v>
      </c>
    </row>
    <row r="18644" spans="1:1" x14ac:dyDescent="0.25">
      <c r="A18644" t="s">
        <v>12253</v>
      </c>
    </row>
    <row r="18645" spans="1:1" x14ac:dyDescent="0.25">
      <c r="A18645" t="s">
        <v>12254</v>
      </c>
    </row>
    <row r="18646" spans="1:1" x14ac:dyDescent="0.25">
      <c r="A18646" t="s">
        <v>12255</v>
      </c>
    </row>
    <row r="18647" spans="1:1" x14ac:dyDescent="0.25">
      <c r="A18647" t="s">
        <v>12256</v>
      </c>
    </row>
    <row r="18648" spans="1:1" x14ac:dyDescent="0.25">
      <c r="A18648" t="s">
        <v>12257</v>
      </c>
    </row>
    <row r="18649" spans="1:1" x14ac:dyDescent="0.25">
      <c r="A18649" t="s">
        <v>12258</v>
      </c>
    </row>
    <row r="18650" spans="1:1" x14ac:dyDescent="0.25">
      <c r="A18650" t="s">
        <v>12259</v>
      </c>
    </row>
    <row r="18651" spans="1:1" x14ac:dyDescent="0.25">
      <c r="A18651" t="s">
        <v>12260</v>
      </c>
    </row>
    <row r="18652" spans="1:1" x14ac:dyDescent="0.25">
      <c r="A18652" t="s">
        <v>12261</v>
      </c>
    </row>
    <row r="18653" spans="1:1" x14ac:dyDescent="0.25">
      <c r="A18653" t="s">
        <v>12262</v>
      </c>
    </row>
    <row r="18654" spans="1:1" x14ac:dyDescent="0.25">
      <c r="A18654" t="s">
        <v>11219</v>
      </c>
    </row>
    <row r="18655" spans="1:1" x14ac:dyDescent="0.25">
      <c r="A18655" t="s">
        <v>12263</v>
      </c>
    </row>
    <row r="18656" spans="1:1" x14ac:dyDescent="0.25">
      <c r="A18656" t="s">
        <v>12264</v>
      </c>
    </row>
    <row r="18658" spans="1:1" x14ac:dyDescent="0.25">
      <c r="A18658" t="s">
        <v>12265</v>
      </c>
    </row>
    <row r="18659" spans="1:1" x14ac:dyDescent="0.25">
      <c r="A18659" t="s">
        <v>12266</v>
      </c>
    </row>
    <row r="18660" spans="1:1" x14ac:dyDescent="0.25">
      <c r="A18660" t="s">
        <v>12267</v>
      </c>
    </row>
    <row r="18662" spans="1:1" x14ac:dyDescent="0.25">
      <c r="A18662" t="s">
        <v>2047</v>
      </c>
    </row>
    <row r="18664" spans="1:1" x14ac:dyDescent="0.25">
      <c r="A18664" t="s">
        <v>12268</v>
      </c>
    </row>
    <row r="18665" spans="1:1" x14ac:dyDescent="0.25">
      <c r="A18665" t="s">
        <v>12269</v>
      </c>
    </row>
    <row r="18666" spans="1:1" x14ac:dyDescent="0.25">
      <c r="A18666" t="s">
        <v>12270</v>
      </c>
    </row>
    <row r="18667" spans="1:1" x14ac:dyDescent="0.25">
      <c r="A18667" t="s">
        <v>12271</v>
      </c>
    </row>
    <row r="18668" spans="1:1" x14ac:dyDescent="0.25">
      <c r="A18668" t="s">
        <v>12272</v>
      </c>
    </row>
    <row r="18669" spans="1:1" x14ac:dyDescent="0.25">
      <c r="A18669" t="s">
        <v>12273</v>
      </c>
    </row>
    <row r="18670" spans="1:1" x14ac:dyDescent="0.25">
      <c r="A18670" t="s">
        <v>12274</v>
      </c>
    </row>
    <row r="18672" spans="1:1" x14ac:dyDescent="0.25">
      <c r="A18672" t="s">
        <v>8619</v>
      </c>
    </row>
    <row r="18674" spans="1:1" x14ac:dyDescent="0.25">
      <c r="A18674" t="s">
        <v>12275</v>
      </c>
    </row>
    <row r="18675" spans="1:1" x14ac:dyDescent="0.25">
      <c r="A18675" t="s">
        <v>12276</v>
      </c>
    </row>
    <row r="18676" spans="1:1" x14ac:dyDescent="0.25">
      <c r="A18676" t="s">
        <v>12277</v>
      </c>
    </row>
    <row r="18677" spans="1:1" x14ac:dyDescent="0.25">
      <c r="A18677" t="s">
        <v>12278</v>
      </c>
    </row>
    <row r="18678" spans="1:1" x14ac:dyDescent="0.25">
      <c r="A18678" t="s">
        <v>12279</v>
      </c>
    </row>
    <row r="18679" spans="1:1" x14ac:dyDescent="0.25">
      <c r="A18679" t="s">
        <v>12280</v>
      </c>
    </row>
    <row r="18680" spans="1:1" x14ac:dyDescent="0.25">
      <c r="A18680" t="s">
        <v>12281</v>
      </c>
    </row>
    <row r="18681" spans="1:1" x14ac:dyDescent="0.25">
      <c r="A18681" t="s">
        <v>12282</v>
      </c>
    </row>
    <row r="18683" spans="1:1" x14ac:dyDescent="0.25">
      <c r="A18683" t="s">
        <v>12283</v>
      </c>
    </row>
    <row r="18685" spans="1:1" x14ac:dyDescent="0.25">
      <c r="A18685" t="s">
        <v>12284</v>
      </c>
    </row>
    <row r="18686" spans="1:1" x14ac:dyDescent="0.25">
      <c r="A18686" t="s">
        <v>12285</v>
      </c>
    </row>
    <row r="18687" spans="1:1" x14ac:dyDescent="0.25">
      <c r="A18687" t="s">
        <v>12286</v>
      </c>
    </row>
    <row r="18688" spans="1:1" x14ac:dyDescent="0.25">
      <c r="A18688" t="s">
        <v>12287</v>
      </c>
    </row>
    <row r="18690" spans="1:1" x14ac:dyDescent="0.25">
      <c r="A18690" t="s">
        <v>6604</v>
      </c>
    </row>
    <row r="18692" spans="1:1" x14ac:dyDescent="0.25">
      <c r="A18692" t="s">
        <v>2120</v>
      </c>
    </row>
    <row r="18693" spans="1:1" x14ac:dyDescent="0.25">
      <c r="A18693" t="s">
        <v>7273</v>
      </c>
    </row>
    <row r="18694" spans="1:1" x14ac:dyDescent="0.25">
      <c r="A18694" t="s">
        <v>2755</v>
      </c>
    </row>
    <row r="18695" spans="1:1" x14ac:dyDescent="0.25">
      <c r="A18695" t="s">
        <v>7274</v>
      </c>
    </row>
    <row r="18696" spans="1:1" x14ac:dyDescent="0.25">
      <c r="A18696" t="s">
        <v>7275</v>
      </c>
    </row>
    <row r="18697" spans="1:1" x14ac:dyDescent="0.25">
      <c r="A18697" t="s">
        <v>7276</v>
      </c>
    </row>
    <row r="18698" spans="1:1" x14ac:dyDescent="0.25">
      <c r="A18698" t="s">
        <v>7277</v>
      </c>
    </row>
    <row r="18699" spans="1:1" x14ac:dyDescent="0.25">
      <c r="A18699" t="s">
        <v>7278</v>
      </c>
    </row>
    <row r="18700" spans="1:1" x14ac:dyDescent="0.25">
      <c r="A18700" t="s">
        <v>7279</v>
      </c>
    </row>
    <row r="18701" spans="1:1" x14ac:dyDescent="0.25">
      <c r="A18701" t="s">
        <v>7280</v>
      </c>
    </row>
    <row r="18702" spans="1:1" x14ac:dyDescent="0.25">
      <c r="A18702" t="s">
        <v>6617</v>
      </c>
    </row>
    <row r="18703" spans="1:1" x14ac:dyDescent="0.25">
      <c r="A18703" t="s">
        <v>7281</v>
      </c>
    </row>
    <row r="18704" spans="1:1" x14ac:dyDescent="0.25">
      <c r="A18704" t="s">
        <v>7282</v>
      </c>
    </row>
    <row r="18705" spans="1:2" x14ac:dyDescent="0.25">
      <c r="A18705" t="s">
        <v>7283</v>
      </c>
    </row>
    <row r="18706" spans="1:2" x14ac:dyDescent="0.25">
      <c r="A18706" t="s">
        <v>7284</v>
      </c>
    </row>
    <row r="18707" spans="1:2" x14ac:dyDescent="0.25">
      <c r="A18707" t="s">
        <v>7285</v>
      </c>
    </row>
    <row r="18708" spans="1:2" x14ac:dyDescent="0.25">
      <c r="A18708" t="s">
        <v>7286</v>
      </c>
    </row>
    <row r="18709" spans="1:2" x14ac:dyDescent="0.25">
      <c r="A18709" t="s">
        <v>7287</v>
      </c>
    </row>
    <row r="18710" spans="1:2" x14ac:dyDescent="0.25">
      <c r="A18710" t="s">
        <v>7288</v>
      </c>
    </row>
    <row r="18711" spans="1:2" x14ac:dyDescent="0.25">
      <c r="A18711" t="s">
        <v>7289</v>
      </c>
    </row>
    <row r="18712" spans="1:2" x14ac:dyDescent="0.25">
      <c r="A18712" t="s">
        <v>7290</v>
      </c>
    </row>
    <row r="18713" spans="1:2" x14ac:dyDescent="0.25">
      <c r="A18713" t="s">
        <v>6625</v>
      </c>
    </row>
    <row r="18714" spans="1:2" x14ac:dyDescent="0.25">
      <c r="A18714" t="s">
        <v>6626</v>
      </c>
      <c r="B18714" t="s">
        <v>6627</v>
      </c>
    </row>
    <row r="18715" spans="1:2" x14ac:dyDescent="0.25">
      <c r="A18715" t="s">
        <v>7291</v>
      </c>
    </row>
    <row r="18716" spans="1:2" x14ac:dyDescent="0.25">
      <c r="A18716" t="s">
        <v>12288</v>
      </c>
    </row>
    <row r="18718" spans="1:2" x14ac:dyDescent="0.25">
      <c r="A18718" t="s">
        <v>9418</v>
      </c>
    </row>
    <row r="18720" spans="1:2" x14ac:dyDescent="0.25">
      <c r="A18720" t="s">
        <v>2755</v>
      </c>
    </row>
    <row r="18723" spans="1:1" x14ac:dyDescent="0.25">
      <c r="A18723" t="s">
        <v>9419</v>
      </c>
    </row>
    <row r="18724" spans="1:1" x14ac:dyDescent="0.25">
      <c r="A18724" t="s">
        <v>9420</v>
      </c>
    </row>
    <row r="18725" spans="1:1" x14ac:dyDescent="0.25">
      <c r="A18725" t="s">
        <v>9421</v>
      </c>
    </row>
    <row r="18726" spans="1:1" x14ac:dyDescent="0.25">
      <c r="A18726" t="s">
        <v>9422</v>
      </c>
    </row>
    <row r="18727" spans="1:1" x14ac:dyDescent="0.25">
      <c r="A18727" t="s">
        <v>3270</v>
      </c>
    </row>
    <row r="18730" spans="1:1" x14ac:dyDescent="0.25">
      <c r="A18730" t="s">
        <v>9423</v>
      </c>
    </row>
    <row r="18731" spans="1:1" x14ac:dyDescent="0.25">
      <c r="A18731" t="s">
        <v>9424</v>
      </c>
    </row>
    <row r="18732" spans="1:1" x14ac:dyDescent="0.25">
      <c r="A18732" t="s">
        <v>9425</v>
      </c>
    </row>
    <row r="18733" spans="1:1" x14ac:dyDescent="0.25">
      <c r="A18733" t="s">
        <v>9426</v>
      </c>
    </row>
    <row r="18734" spans="1:1" x14ac:dyDescent="0.25">
      <c r="A18734" t="s">
        <v>9427</v>
      </c>
    </row>
    <row r="18735" spans="1:1" x14ac:dyDescent="0.25">
      <c r="A18735" t="s">
        <v>9428</v>
      </c>
    </row>
    <row r="18736" spans="1:1" x14ac:dyDescent="0.25">
      <c r="A18736" t="s">
        <v>9429</v>
      </c>
    </row>
    <row r="18737" spans="1:1" x14ac:dyDescent="0.25">
      <c r="A18737" t="s">
        <v>12289</v>
      </c>
    </row>
    <row r="18738" spans="1:1" x14ac:dyDescent="0.25">
      <c r="A18738" t="s">
        <v>7236</v>
      </c>
    </row>
    <row r="18739" spans="1:1" x14ac:dyDescent="0.25">
      <c r="A18739" t="s">
        <v>7237</v>
      </c>
    </row>
    <row r="18740" spans="1:1" x14ac:dyDescent="0.25">
      <c r="A18740" t="s">
        <v>7238</v>
      </c>
    </row>
    <row r="18741" spans="1:1" x14ac:dyDescent="0.25">
      <c r="A18741" t="s">
        <v>7239</v>
      </c>
    </row>
    <row r="18742" spans="1:1" x14ac:dyDescent="0.25">
      <c r="A18742" t="s">
        <v>7240</v>
      </c>
    </row>
    <row r="18743" spans="1:1" x14ac:dyDescent="0.25">
      <c r="A18743" t="s">
        <v>7241</v>
      </c>
    </row>
    <row r="18744" spans="1:1" x14ac:dyDescent="0.25">
      <c r="A18744" t="s">
        <v>7242</v>
      </c>
    </row>
    <row r="18745" spans="1:1" x14ac:dyDescent="0.25">
      <c r="A18745" t="s">
        <v>7243</v>
      </c>
    </row>
    <row r="18746" spans="1:1" x14ac:dyDescent="0.25">
      <c r="A18746" t="s">
        <v>7244</v>
      </c>
    </row>
    <row r="18747" spans="1:1" x14ac:dyDescent="0.25">
      <c r="A18747" t="s">
        <v>7245</v>
      </c>
    </row>
    <row r="18748" spans="1:1" x14ac:dyDescent="0.25">
      <c r="A18748" t="s">
        <v>7246</v>
      </c>
    </row>
    <row r="18749" spans="1:1" x14ac:dyDescent="0.25">
      <c r="A18749" t="s">
        <v>7247</v>
      </c>
    </row>
    <row r="18750" spans="1:1" x14ac:dyDescent="0.25">
      <c r="A18750" t="s">
        <v>7248</v>
      </c>
    </row>
    <row r="18751" spans="1:1" x14ac:dyDescent="0.25">
      <c r="A18751" t="s">
        <v>7249</v>
      </c>
    </row>
    <row r="18752" spans="1:1" x14ac:dyDescent="0.25">
      <c r="A18752" t="s">
        <v>7250</v>
      </c>
    </row>
    <row r="18753" spans="1:1" x14ac:dyDescent="0.25">
      <c r="A18753" t="s">
        <v>7251</v>
      </c>
    </row>
    <row r="18754" spans="1:1" x14ac:dyDescent="0.25">
      <c r="A18754" t="s">
        <v>7252</v>
      </c>
    </row>
    <row r="18755" spans="1:1" x14ac:dyDescent="0.25">
      <c r="A18755" t="s">
        <v>7253</v>
      </c>
    </row>
    <row r="18756" spans="1:1" x14ac:dyDescent="0.25">
      <c r="A18756" t="s">
        <v>7254</v>
      </c>
    </row>
    <row r="18757" spans="1:1" x14ac:dyDescent="0.25">
      <c r="A18757" t="s">
        <v>7255</v>
      </c>
    </row>
    <row r="18758" spans="1:1" x14ac:dyDescent="0.25">
      <c r="A18758" t="s">
        <v>7256</v>
      </c>
    </row>
    <row r="18759" spans="1:1" x14ac:dyDescent="0.25">
      <c r="A18759" t="s">
        <v>7257</v>
      </c>
    </row>
    <row r="18760" spans="1:1" x14ac:dyDescent="0.25">
      <c r="A18760" t="s">
        <v>7258</v>
      </c>
    </row>
    <row r="18761" spans="1:1" x14ac:dyDescent="0.25">
      <c r="A18761" t="s">
        <v>7259</v>
      </c>
    </row>
    <row r="18762" spans="1:1" x14ac:dyDescent="0.25">
      <c r="A18762" t="s">
        <v>7260</v>
      </c>
    </row>
    <row r="18763" spans="1:1" x14ac:dyDescent="0.25">
      <c r="A18763" t="s">
        <v>7261</v>
      </c>
    </row>
    <row r="18764" spans="1:1" x14ac:dyDescent="0.25">
      <c r="A18764" t="s">
        <v>7262</v>
      </c>
    </row>
    <row r="18765" spans="1:1" x14ac:dyDescent="0.25">
      <c r="A18765" t="s">
        <v>7263</v>
      </c>
    </row>
    <row r="18766" spans="1:1" x14ac:dyDescent="0.25">
      <c r="A18766" t="s">
        <v>7264</v>
      </c>
    </row>
    <row r="18767" spans="1:1" x14ac:dyDescent="0.25">
      <c r="A18767" t="s">
        <v>7265</v>
      </c>
    </row>
    <row r="18768" spans="1:1" x14ac:dyDescent="0.25">
      <c r="A18768" t="s">
        <v>7266</v>
      </c>
    </row>
    <row r="18769" spans="1:1" x14ac:dyDescent="0.25">
      <c r="A18769" t="s">
        <v>7267</v>
      </c>
    </row>
    <row r="18771" spans="1:1" x14ac:dyDescent="0.25">
      <c r="A18771" t="s">
        <v>7268</v>
      </c>
    </row>
    <row r="18772" spans="1:1" x14ac:dyDescent="0.25">
      <c r="A18772" t="s">
        <v>7269</v>
      </c>
    </row>
    <row r="18774" spans="1:1" x14ac:dyDescent="0.25">
      <c r="A18774" t="s">
        <v>7270</v>
      </c>
    </row>
    <row r="18775" spans="1:1" x14ac:dyDescent="0.25">
      <c r="A18775" t="s">
        <v>7271</v>
      </c>
    </row>
    <row r="18776" spans="1:1" x14ac:dyDescent="0.25">
      <c r="A18776" t="s">
        <v>12290</v>
      </c>
    </row>
    <row r="18778" spans="1:1" x14ac:dyDescent="0.25">
      <c r="A18778" t="s">
        <v>1868</v>
      </c>
    </row>
    <row r="18779" spans="1:1" x14ac:dyDescent="0.25">
      <c r="A18779" t="s">
        <v>9431</v>
      </c>
    </row>
    <row r="18780" spans="1:1" x14ac:dyDescent="0.25">
      <c r="A18780" t="s">
        <v>9432</v>
      </c>
    </row>
    <row r="18781" spans="1:1" x14ac:dyDescent="0.25">
      <c r="A18781" t="s">
        <v>9433</v>
      </c>
    </row>
    <row r="18782" spans="1:1" x14ac:dyDescent="0.25">
      <c r="A18782" t="s">
        <v>9434</v>
      </c>
    </row>
    <row r="18783" spans="1:1" x14ac:dyDescent="0.25">
      <c r="A18783" t="s">
        <v>9435</v>
      </c>
    </row>
    <row r="18784" spans="1:1" x14ac:dyDescent="0.25">
      <c r="A18784" t="s">
        <v>9436</v>
      </c>
    </row>
    <row r="18785" spans="1:2" x14ac:dyDescent="0.25">
      <c r="A18785" t="s">
        <v>9437</v>
      </c>
    </row>
    <row r="18786" spans="1:2" x14ac:dyDescent="0.25">
      <c r="A18786" t="s">
        <v>9438</v>
      </c>
    </row>
    <row r="18787" spans="1:2" x14ac:dyDescent="0.25">
      <c r="A18787" t="s">
        <v>1957</v>
      </c>
    </row>
    <row r="18788" spans="1:2" x14ac:dyDescent="0.25">
      <c r="A18788" t="s">
        <v>9439</v>
      </c>
    </row>
    <row r="18789" spans="1:2" x14ac:dyDescent="0.25">
      <c r="A18789" t="s">
        <v>9440</v>
      </c>
    </row>
    <row r="18790" spans="1:2" x14ac:dyDescent="0.25">
      <c r="A18790" t="s">
        <v>9441</v>
      </c>
    </row>
    <row r="18791" spans="1:2" x14ac:dyDescent="0.25">
      <c r="A18791" t="s">
        <v>9442</v>
      </c>
    </row>
    <row r="18792" spans="1:2" x14ac:dyDescent="0.25">
      <c r="A18792" t="s">
        <v>9443</v>
      </c>
    </row>
    <row r="18793" spans="1:2" x14ac:dyDescent="0.25">
      <c r="A18793" t="s">
        <v>9444</v>
      </c>
    </row>
    <row r="18794" spans="1:2" x14ac:dyDescent="0.25">
      <c r="A18794" t="s">
        <v>5771</v>
      </c>
    </row>
    <row r="18795" spans="1:2" x14ac:dyDescent="0.25">
      <c r="A18795" t="s">
        <v>9445</v>
      </c>
    </row>
    <row r="18796" spans="1:2" x14ac:dyDescent="0.25">
      <c r="A18796" t="s">
        <v>9446</v>
      </c>
    </row>
    <row r="18798" spans="1:2" x14ac:dyDescent="0.25">
      <c r="A18798" t="s">
        <v>9447</v>
      </c>
      <c r="B18798" t="s">
        <v>9448</v>
      </c>
    </row>
    <row r="18799" spans="1:2" x14ac:dyDescent="0.25">
      <c r="A18799" t="s">
        <v>9449</v>
      </c>
    </row>
    <row r="18800" spans="1:2" x14ac:dyDescent="0.25">
      <c r="A18800" t="s">
        <v>12291</v>
      </c>
    </row>
    <row r="18803" spans="1:1" x14ac:dyDescent="0.25">
      <c r="A18803" t="s">
        <v>9469</v>
      </c>
    </row>
    <row r="18804" spans="1:1" x14ac:dyDescent="0.25">
      <c r="A18804" t="s">
        <v>9470</v>
      </c>
    </row>
    <row r="18806" spans="1:1" x14ac:dyDescent="0.25">
      <c r="A18806" t="s">
        <v>9471</v>
      </c>
    </row>
    <row r="18807" spans="1:1" x14ac:dyDescent="0.25">
      <c r="A18807" t="s">
        <v>9472</v>
      </c>
    </row>
    <row r="18809" spans="1:1" x14ac:dyDescent="0.25">
      <c r="A18809" t="s">
        <v>9473</v>
      </c>
    </row>
    <row r="18811" spans="1:1" x14ac:dyDescent="0.25">
      <c r="A18811" t="s">
        <v>9474</v>
      </c>
    </row>
    <row r="18813" spans="1:1" x14ac:dyDescent="0.25">
      <c r="A18813" t="s">
        <v>9475</v>
      </c>
    </row>
    <row r="18814" spans="1:1" x14ac:dyDescent="0.25">
      <c r="A18814" t="s">
        <v>9476</v>
      </c>
    </row>
    <row r="18815" spans="1:1" x14ac:dyDescent="0.25">
      <c r="A18815" t="s">
        <v>9477</v>
      </c>
    </row>
    <row r="18816" spans="1:1" x14ac:dyDescent="0.25">
      <c r="A18816" t="s">
        <v>9478</v>
      </c>
    </row>
    <row r="18817" spans="1:1" x14ac:dyDescent="0.25">
      <c r="A18817" t="s">
        <v>9479</v>
      </c>
    </row>
    <row r="18818" spans="1:1" x14ac:dyDescent="0.25">
      <c r="A18818" t="s">
        <v>9480</v>
      </c>
    </row>
    <row r="18819" spans="1:1" x14ac:dyDescent="0.25">
      <c r="A18819" t="s">
        <v>9481</v>
      </c>
    </row>
    <row r="18820" spans="1:1" x14ac:dyDescent="0.25">
      <c r="A18820" t="s">
        <v>9482</v>
      </c>
    </row>
    <row r="18821" spans="1:1" x14ac:dyDescent="0.25">
      <c r="A18821" t="s">
        <v>9483</v>
      </c>
    </row>
    <row r="18822" spans="1:1" x14ac:dyDescent="0.25">
      <c r="A18822" t="s">
        <v>9484</v>
      </c>
    </row>
    <row r="18823" spans="1:1" x14ac:dyDescent="0.25">
      <c r="A18823" t="s">
        <v>9485</v>
      </c>
    </row>
    <row r="18824" spans="1:1" x14ac:dyDescent="0.25">
      <c r="A18824" t="s">
        <v>9486</v>
      </c>
    </row>
    <row r="18825" spans="1:1" x14ac:dyDescent="0.25">
      <c r="A18825" t="s">
        <v>9487</v>
      </c>
    </row>
    <row r="18826" spans="1:1" x14ac:dyDescent="0.25">
      <c r="A18826" t="s">
        <v>9488</v>
      </c>
    </row>
    <row r="18827" spans="1:1" x14ac:dyDescent="0.25">
      <c r="A18827" t="s">
        <v>9489</v>
      </c>
    </row>
    <row r="18828" spans="1:1" x14ac:dyDescent="0.25">
      <c r="A18828" t="s">
        <v>2086</v>
      </c>
    </row>
    <row r="18830" spans="1:1" x14ac:dyDescent="0.25">
      <c r="A18830" t="s">
        <v>9490</v>
      </c>
    </row>
    <row r="18831" spans="1:1" x14ac:dyDescent="0.25">
      <c r="A18831" t="s">
        <v>9491</v>
      </c>
    </row>
    <row r="18833" spans="1:1" x14ac:dyDescent="0.25">
      <c r="A18833" t="s">
        <v>9492</v>
      </c>
    </row>
    <row r="18834" spans="1:1" x14ac:dyDescent="0.25">
      <c r="A18834" t="s">
        <v>9493</v>
      </c>
    </row>
    <row r="18835" spans="1:1" x14ac:dyDescent="0.25">
      <c r="A18835" t="s">
        <v>9494</v>
      </c>
    </row>
    <row r="18836" spans="1:1" x14ac:dyDescent="0.25">
      <c r="A18836" t="s">
        <v>12292</v>
      </c>
    </row>
    <row r="18838" spans="1:1" x14ac:dyDescent="0.25">
      <c r="A18838" t="s">
        <v>9496</v>
      </c>
    </row>
    <row r="18840" spans="1:1" x14ac:dyDescent="0.25">
      <c r="A18840" t="s">
        <v>9497</v>
      </c>
    </row>
    <row r="18842" spans="1:1" x14ac:dyDescent="0.25">
      <c r="A18842" t="s">
        <v>9498</v>
      </c>
    </row>
    <row r="18844" spans="1:1" x14ac:dyDescent="0.25">
      <c r="A18844" t="s">
        <v>9499</v>
      </c>
    </row>
    <row r="18846" spans="1:1" x14ac:dyDescent="0.25">
      <c r="A18846" t="s">
        <v>1410</v>
      </c>
    </row>
    <row r="18848" spans="1:1" x14ac:dyDescent="0.25">
      <c r="A18848" t="s">
        <v>9500</v>
      </c>
    </row>
    <row r="18850" spans="1:1" x14ac:dyDescent="0.25">
      <c r="A18850" t="s">
        <v>9501</v>
      </c>
    </row>
    <row r="18852" spans="1:1" x14ac:dyDescent="0.25">
      <c r="A18852" t="s">
        <v>2855</v>
      </c>
    </row>
    <row r="18853" spans="1:1" x14ac:dyDescent="0.25">
      <c r="A18853" t="s">
        <v>9502</v>
      </c>
    </row>
    <row r="18854" spans="1:1" x14ac:dyDescent="0.25">
      <c r="A18854" t="s">
        <v>9503</v>
      </c>
    </row>
    <row r="18855" spans="1:1" x14ac:dyDescent="0.25">
      <c r="A18855" t="s">
        <v>9504</v>
      </c>
    </row>
    <row r="18856" spans="1:1" x14ac:dyDescent="0.25">
      <c r="A18856" t="s">
        <v>9505</v>
      </c>
    </row>
    <row r="18857" spans="1:1" x14ac:dyDescent="0.25">
      <c r="A18857" t="s">
        <v>9506</v>
      </c>
    </row>
    <row r="18858" spans="1:1" x14ac:dyDescent="0.25">
      <c r="A18858" t="s">
        <v>9507</v>
      </c>
    </row>
    <row r="18859" spans="1:1" x14ac:dyDescent="0.25">
      <c r="A18859" t="s">
        <v>2578</v>
      </c>
    </row>
    <row r="18860" spans="1:1" x14ac:dyDescent="0.25">
      <c r="A18860" t="s">
        <v>9508</v>
      </c>
    </row>
    <row r="18861" spans="1:1" x14ac:dyDescent="0.25">
      <c r="A18861" t="s">
        <v>9509</v>
      </c>
    </row>
    <row r="18862" spans="1:1" x14ac:dyDescent="0.25">
      <c r="A18862" t="s">
        <v>9510</v>
      </c>
    </row>
    <row r="18863" spans="1:1" x14ac:dyDescent="0.25">
      <c r="A18863" t="s">
        <v>9511</v>
      </c>
    </row>
    <row r="18864" spans="1:1" x14ac:dyDescent="0.25">
      <c r="A18864" t="s">
        <v>9512</v>
      </c>
    </row>
    <row r="18865" spans="1:2" x14ac:dyDescent="0.25">
      <c r="A18865" t="s">
        <v>9513</v>
      </c>
    </row>
    <row r="18866" spans="1:2" x14ac:dyDescent="0.25">
      <c r="A18866" t="s">
        <v>9514</v>
      </c>
    </row>
    <row r="18867" spans="1:2" x14ac:dyDescent="0.25">
      <c r="A18867" t="s">
        <v>9515</v>
      </c>
    </row>
    <row r="18868" spans="1:2" x14ac:dyDescent="0.25">
      <c r="A18868" t="s">
        <v>9516</v>
      </c>
    </row>
    <row r="18869" spans="1:2" x14ac:dyDescent="0.25">
      <c r="A18869" t="s">
        <v>9517</v>
      </c>
    </row>
    <row r="18870" spans="1:2" x14ac:dyDescent="0.25">
      <c r="A18870" t="s">
        <v>9518</v>
      </c>
    </row>
    <row r="18871" spans="1:2" x14ac:dyDescent="0.25">
      <c r="A18871" t="s">
        <v>9519</v>
      </c>
    </row>
    <row r="18872" spans="1:2" x14ac:dyDescent="0.25">
      <c r="A18872" t="s">
        <v>9520</v>
      </c>
    </row>
    <row r="18873" spans="1:2" x14ac:dyDescent="0.25">
      <c r="A18873" t="s">
        <v>9521</v>
      </c>
    </row>
    <row r="18874" spans="1:2" x14ac:dyDescent="0.25">
      <c r="A18874" t="s">
        <v>9522</v>
      </c>
    </row>
    <row r="18875" spans="1:2" x14ac:dyDescent="0.25">
      <c r="A18875" t="s">
        <v>1818</v>
      </c>
    </row>
    <row r="18877" spans="1:2" x14ac:dyDescent="0.25">
      <c r="A18877" t="s">
        <v>9523</v>
      </c>
    </row>
    <row r="18878" spans="1:2" x14ac:dyDescent="0.25">
      <c r="A18878" t="s">
        <v>9524</v>
      </c>
      <c r="B18878" t="s">
        <v>9525</v>
      </c>
    </row>
    <row r="18879" spans="1:2" x14ac:dyDescent="0.25">
      <c r="A18879" t="s">
        <v>9526</v>
      </c>
    </row>
    <row r="18880" spans="1:2" x14ac:dyDescent="0.25">
      <c r="A18880" t="s">
        <v>9527</v>
      </c>
    </row>
    <row r="18881" spans="1:1" x14ac:dyDescent="0.25">
      <c r="A18881" t="s">
        <v>9528</v>
      </c>
    </row>
    <row r="18882" spans="1:1" x14ac:dyDescent="0.25">
      <c r="A18882" t="s">
        <v>9529</v>
      </c>
    </row>
    <row r="18883" spans="1:1" x14ac:dyDescent="0.25">
      <c r="A18883" t="s">
        <v>9530</v>
      </c>
    </row>
    <row r="18884" spans="1:1" x14ac:dyDescent="0.25">
      <c r="A18884" t="s">
        <v>9531</v>
      </c>
    </row>
    <row r="18885" spans="1:1" x14ac:dyDescent="0.25">
      <c r="A18885" t="s">
        <v>9532</v>
      </c>
    </row>
    <row r="18886" spans="1:1" x14ac:dyDescent="0.25">
      <c r="A18886" t="s">
        <v>9533</v>
      </c>
    </row>
    <row r="18887" spans="1:1" x14ac:dyDescent="0.25">
      <c r="A18887" t="s">
        <v>9534</v>
      </c>
    </row>
    <row r="18888" spans="1:1" x14ac:dyDescent="0.25">
      <c r="A18888" t="s">
        <v>9535</v>
      </c>
    </row>
    <row r="18890" spans="1:1" x14ac:dyDescent="0.25">
      <c r="A18890" t="s">
        <v>9536</v>
      </c>
    </row>
    <row r="18891" spans="1:1" x14ac:dyDescent="0.25">
      <c r="A18891" t="s">
        <v>9537</v>
      </c>
    </row>
    <row r="18892" spans="1:1" x14ac:dyDescent="0.25">
      <c r="A18892" t="s">
        <v>12293</v>
      </c>
    </row>
    <row r="18894" spans="1:1" x14ac:dyDescent="0.25">
      <c r="A18894" t="s">
        <v>9452</v>
      </c>
    </row>
    <row r="18896" spans="1:1" x14ac:dyDescent="0.25">
      <c r="A18896" t="s">
        <v>9453</v>
      </c>
    </row>
    <row r="18898" spans="1:1" x14ac:dyDescent="0.25">
      <c r="A18898" t="s">
        <v>9454</v>
      </c>
    </row>
    <row r="18900" spans="1:1" x14ac:dyDescent="0.25">
      <c r="A18900" t="s">
        <v>9455</v>
      </c>
    </row>
    <row r="18902" spans="1:1" x14ac:dyDescent="0.25">
      <c r="A18902" t="s">
        <v>9456</v>
      </c>
    </row>
    <row r="18904" spans="1:1" x14ac:dyDescent="0.25">
      <c r="A18904" t="s">
        <v>9457</v>
      </c>
    </row>
    <row r="18906" spans="1:1" x14ac:dyDescent="0.25">
      <c r="A18906" t="s">
        <v>2755</v>
      </c>
    </row>
    <row r="18907" spans="1:1" x14ac:dyDescent="0.25">
      <c r="A18907" t="s">
        <v>9458</v>
      </c>
    </row>
    <row r="18908" spans="1:1" x14ac:dyDescent="0.25">
      <c r="A18908" t="s">
        <v>9459</v>
      </c>
    </row>
    <row r="18909" spans="1:1" x14ac:dyDescent="0.25">
      <c r="A18909" t="s">
        <v>9460</v>
      </c>
    </row>
    <row r="18910" spans="1:1" x14ac:dyDescent="0.25">
      <c r="A18910" t="s">
        <v>9461</v>
      </c>
    </row>
    <row r="18911" spans="1:1" x14ac:dyDescent="0.25">
      <c r="A18911" t="s">
        <v>3693</v>
      </c>
    </row>
    <row r="18912" spans="1:1" x14ac:dyDescent="0.25">
      <c r="A18912" t="s">
        <v>9462</v>
      </c>
    </row>
    <row r="18913" spans="1:1" x14ac:dyDescent="0.25">
      <c r="A18913" t="s">
        <v>9463</v>
      </c>
    </row>
    <row r="18914" spans="1:1" x14ac:dyDescent="0.25">
      <c r="A18914" t="s">
        <v>9464</v>
      </c>
    </row>
    <row r="18915" spans="1:1" x14ac:dyDescent="0.25">
      <c r="A18915" t="s">
        <v>9465</v>
      </c>
    </row>
    <row r="18916" spans="1:1" x14ac:dyDescent="0.25">
      <c r="A18916" t="s">
        <v>9466</v>
      </c>
    </row>
    <row r="18917" spans="1:1" x14ac:dyDescent="0.25">
      <c r="A18917" t="s">
        <v>3799</v>
      </c>
    </row>
    <row r="18918" spans="1:1" x14ac:dyDescent="0.25">
      <c r="A18918" t="s">
        <v>9467</v>
      </c>
    </row>
    <row r="18919" spans="1:1" x14ac:dyDescent="0.25">
      <c r="A18919" t="s">
        <v>12294</v>
      </c>
    </row>
    <row r="18921" spans="1:1" x14ac:dyDescent="0.25">
      <c r="A18921" t="s">
        <v>12295</v>
      </c>
    </row>
    <row r="18923" spans="1:1" x14ac:dyDescent="0.25">
      <c r="A18923" t="s">
        <v>12296</v>
      </c>
    </row>
    <row r="18925" spans="1:1" x14ac:dyDescent="0.25">
      <c r="A18925" t="s">
        <v>12297</v>
      </c>
    </row>
    <row r="18927" spans="1:1" x14ac:dyDescent="0.25">
      <c r="A18927" t="s">
        <v>12298</v>
      </c>
    </row>
    <row r="18929" spans="1:1" x14ac:dyDescent="0.25">
      <c r="A18929" t="s">
        <v>12299</v>
      </c>
    </row>
    <row r="18931" spans="1:1" x14ac:dyDescent="0.25">
      <c r="A18931" t="s">
        <v>12300</v>
      </c>
    </row>
    <row r="18933" spans="1:1" x14ac:dyDescent="0.25">
      <c r="A18933" t="s">
        <v>2491</v>
      </c>
    </row>
    <row r="18935" spans="1:1" x14ac:dyDescent="0.25">
      <c r="A18935" t="s">
        <v>12301</v>
      </c>
    </row>
    <row r="18937" spans="1:1" x14ac:dyDescent="0.25">
      <c r="A18937" t="s">
        <v>2755</v>
      </c>
    </row>
    <row r="18939" spans="1:1" x14ac:dyDescent="0.25">
      <c r="A18939" t="s">
        <v>12302</v>
      </c>
    </row>
    <row r="18940" spans="1:1" x14ac:dyDescent="0.25">
      <c r="A18940" t="s">
        <v>12303</v>
      </c>
    </row>
    <row r="18941" spans="1:1" x14ac:dyDescent="0.25">
      <c r="A18941" t="s">
        <v>12304</v>
      </c>
    </row>
    <row r="18942" spans="1:1" x14ac:dyDescent="0.25">
      <c r="A18942" t="s">
        <v>12305</v>
      </c>
    </row>
    <row r="18943" spans="1:1" x14ac:dyDescent="0.25">
      <c r="A18943" t="s">
        <v>12306</v>
      </c>
    </row>
    <row r="18944" spans="1:1" x14ac:dyDescent="0.25">
      <c r="A18944" t="s">
        <v>12307</v>
      </c>
    </row>
    <row r="18945" spans="1:2" x14ac:dyDescent="0.25">
      <c r="A18945" t="s">
        <v>12308</v>
      </c>
    </row>
    <row r="18946" spans="1:2" x14ac:dyDescent="0.25">
      <c r="A18946" t="s">
        <v>2844</v>
      </c>
    </row>
    <row r="18947" spans="1:2" x14ac:dyDescent="0.25">
      <c r="A18947" t="s">
        <v>12309</v>
      </c>
    </row>
    <row r="18948" spans="1:2" x14ac:dyDescent="0.25">
      <c r="A18948" t="s">
        <v>12310</v>
      </c>
    </row>
    <row r="18949" spans="1:2" x14ac:dyDescent="0.25">
      <c r="A18949" t="s">
        <v>12311</v>
      </c>
    </row>
    <row r="18950" spans="1:2" x14ac:dyDescent="0.25">
      <c r="A18950" t="s">
        <v>12312</v>
      </c>
    </row>
    <row r="18951" spans="1:2" x14ac:dyDescent="0.25">
      <c r="A18951" t="s">
        <v>12313</v>
      </c>
    </row>
    <row r="18952" spans="1:2" x14ac:dyDescent="0.25">
      <c r="A18952" t="s">
        <v>12314</v>
      </c>
      <c r="B18952" t="s">
        <v>2929</v>
      </c>
    </row>
    <row r="18954" spans="1:2" x14ac:dyDescent="0.25">
      <c r="A18954" t="s">
        <v>2930</v>
      </c>
    </row>
    <row r="18956" spans="1:2" x14ac:dyDescent="0.25">
      <c r="A18956" t="s">
        <v>2931</v>
      </c>
    </row>
    <row r="18958" spans="1:2" x14ac:dyDescent="0.25">
      <c r="A18958" t="s">
        <v>2932</v>
      </c>
    </row>
    <row r="18960" spans="1:2" x14ac:dyDescent="0.25">
      <c r="A18960" t="s">
        <v>2933</v>
      </c>
    </row>
    <row r="18961" spans="1:1" x14ac:dyDescent="0.25">
      <c r="A18961" t="s">
        <v>2934</v>
      </c>
    </row>
    <row r="18962" spans="1:1" x14ac:dyDescent="0.25">
      <c r="A18962" t="s">
        <v>2935</v>
      </c>
    </row>
    <row r="18963" spans="1:1" x14ac:dyDescent="0.25">
      <c r="A18963" t="s">
        <v>2936</v>
      </c>
    </row>
    <row r="18964" spans="1:1" x14ac:dyDescent="0.25">
      <c r="A18964" t="s">
        <v>2937</v>
      </c>
    </row>
    <row r="18965" spans="1:1" x14ac:dyDescent="0.25">
      <c r="A18965" t="s">
        <v>2938</v>
      </c>
    </row>
    <row r="18966" spans="1:1" x14ac:dyDescent="0.25">
      <c r="A18966" t="s">
        <v>2939</v>
      </c>
    </row>
    <row r="18967" spans="1:1" x14ac:dyDescent="0.25">
      <c r="A18967" t="s">
        <v>2940</v>
      </c>
    </row>
    <row r="18968" spans="1:1" x14ac:dyDescent="0.25">
      <c r="A18968" t="s">
        <v>2941</v>
      </c>
    </row>
    <row r="18969" spans="1:1" x14ac:dyDescent="0.25">
      <c r="A18969" t="s">
        <v>2942</v>
      </c>
    </row>
    <row r="18970" spans="1:1" x14ac:dyDescent="0.25">
      <c r="A18970" t="s">
        <v>2943</v>
      </c>
    </row>
    <row r="18971" spans="1:1" x14ac:dyDescent="0.25">
      <c r="A18971" t="s">
        <v>2944</v>
      </c>
    </row>
    <row r="18972" spans="1:1" x14ac:dyDescent="0.25">
      <c r="A18972" t="s">
        <v>2945</v>
      </c>
    </row>
    <row r="18973" spans="1:1" x14ac:dyDescent="0.25">
      <c r="A18973" t="s">
        <v>2946</v>
      </c>
    </row>
    <row r="18974" spans="1:1" x14ac:dyDescent="0.25">
      <c r="A18974" t="s">
        <v>2947</v>
      </c>
    </row>
    <row r="18975" spans="1:1" x14ac:dyDescent="0.25">
      <c r="A18975" t="s">
        <v>2948</v>
      </c>
    </row>
    <row r="18976" spans="1:1" x14ac:dyDescent="0.25">
      <c r="A18976" t="s">
        <v>2949</v>
      </c>
    </row>
    <row r="18977" spans="1:1" x14ac:dyDescent="0.25">
      <c r="A18977" t="s">
        <v>2950</v>
      </c>
    </row>
    <row r="18978" spans="1:1" x14ac:dyDescent="0.25">
      <c r="A18978" t="s">
        <v>2951</v>
      </c>
    </row>
    <row r="18979" spans="1:1" x14ac:dyDescent="0.25">
      <c r="A18979" t="s">
        <v>2952</v>
      </c>
    </row>
    <row r="18980" spans="1:1" x14ac:dyDescent="0.25">
      <c r="A18980" t="s">
        <v>2953</v>
      </c>
    </row>
    <row r="18981" spans="1:1" x14ac:dyDescent="0.25">
      <c r="A18981" t="s">
        <v>2954</v>
      </c>
    </row>
    <row r="18982" spans="1:1" x14ac:dyDescent="0.25">
      <c r="A18982" t="s">
        <v>2955</v>
      </c>
    </row>
    <row r="18983" spans="1:1" x14ac:dyDescent="0.25">
      <c r="A18983" t="s">
        <v>2956</v>
      </c>
    </row>
    <row r="18985" spans="1:1" x14ac:dyDescent="0.25">
      <c r="A18985" t="s">
        <v>2957</v>
      </c>
    </row>
    <row r="18986" spans="1:1" x14ac:dyDescent="0.25">
      <c r="A18986" t="s">
        <v>12315</v>
      </c>
    </row>
    <row r="18987" spans="1:1" x14ac:dyDescent="0.25">
      <c r="A18987" t="s">
        <v>12316</v>
      </c>
    </row>
    <row r="18989" spans="1:1" x14ac:dyDescent="0.25">
      <c r="A18989" t="s">
        <v>3429</v>
      </c>
    </row>
    <row r="18991" spans="1:1" x14ac:dyDescent="0.25">
      <c r="A18991" t="s">
        <v>3430</v>
      </c>
    </row>
    <row r="18993" spans="1:1" x14ac:dyDescent="0.25">
      <c r="A18993" t="s">
        <v>750</v>
      </c>
    </row>
    <row r="18996" spans="1:1" x14ac:dyDescent="0.25">
      <c r="A18996" t="s">
        <v>3431</v>
      </c>
    </row>
    <row r="18998" spans="1:1" x14ac:dyDescent="0.25">
      <c r="A18998" t="s">
        <v>1868</v>
      </c>
    </row>
    <row r="18999" spans="1:1" x14ac:dyDescent="0.25">
      <c r="A18999" t="s">
        <v>3432</v>
      </c>
    </row>
    <row r="19000" spans="1:1" x14ac:dyDescent="0.25">
      <c r="A19000" t="s">
        <v>3433</v>
      </c>
    </row>
    <row r="19001" spans="1:1" x14ac:dyDescent="0.25">
      <c r="A19001" t="s">
        <v>3434</v>
      </c>
    </row>
    <row r="19002" spans="1:1" x14ac:dyDescent="0.25">
      <c r="A19002" t="s">
        <v>3435</v>
      </c>
    </row>
    <row r="19003" spans="1:1" x14ac:dyDescent="0.25">
      <c r="A19003" t="s">
        <v>3436</v>
      </c>
    </row>
    <row r="19004" spans="1:1" x14ac:dyDescent="0.25">
      <c r="A19004" t="s">
        <v>3437</v>
      </c>
    </row>
    <row r="19005" spans="1:1" x14ac:dyDescent="0.25">
      <c r="A19005" t="s">
        <v>3438</v>
      </c>
    </row>
    <row r="19006" spans="1:1" x14ac:dyDescent="0.25">
      <c r="A19006" t="s">
        <v>3439</v>
      </c>
    </row>
    <row r="19007" spans="1:1" x14ac:dyDescent="0.25">
      <c r="A19007" t="s">
        <v>3440</v>
      </c>
    </row>
    <row r="19008" spans="1:1" x14ac:dyDescent="0.25">
      <c r="A19008" t="s">
        <v>3441</v>
      </c>
    </row>
    <row r="19009" spans="1:1" x14ac:dyDescent="0.25">
      <c r="A19009" t="s">
        <v>3442</v>
      </c>
    </row>
    <row r="19010" spans="1:1" x14ac:dyDescent="0.25">
      <c r="A19010" t="s">
        <v>3443</v>
      </c>
    </row>
    <row r="19013" spans="1:1" x14ac:dyDescent="0.25">
      <c r="A19013" t="s">
        <v>3444</v>
      </c>
    </row>
    <row r="19014" spans="1:1" x14ac:dyDescent="0.25">
      <c r="A19014" t="s">
        <v>3445</v>
      </c>
    </row>
    <row r="19015" spans="1:1" x14ac:dyDescent="0.25">
      <c r="A19015" t="s">
        <v>3446</v>
      </c>
    </row>
    <row r="19016" spans="1:1" x14ac:dyDescent="0.25">
      <c r="A19016" t="s">
        <v>3447</v>
      </c>
    </row>
    <row r="19017" spans="1:1" x14ac:dyDescent="0.25">
      <c r="A19017" t="s">
        <v>3448</v>
      </c>
    </row>
    <row r="19018" spans="1:1" x14ac:dyDescent="0.25">
      <c r="A19018" t="s">
        <v>3449</v>
      </c>
    </row>
    <row r="19019" spans="1:1" x14ac:dyDescent="0.25">
      <c r="A19019" t="s">
        <v>3450</v>
      </c>
    </row>
    <row r="19020" spans="1:1" x14ac:dyDescent="0.25">
      <c r="A19020" t="s">
        <v>3451</v>
      </c>
    </row>
    <row r="19021" spans="1:1" x14ac:dyDescent="0.25">
      <c r="A19021" t="s">
        <v>3452</v>
      </c>
    </row>
    <row r="19022" spans="1:1" x14ac:dyDescent="0.25">
      <c r="A19022" t="s">
        <v>3453</v>
      </c>
    </row>
    <row r="19023" spans="1:1" x14ac:dyDescent="0.25">
      <c r="A19023" t="s">
        <v>3454</v>
      </c>
    </row>
    <row r="19024" spans="1:1" x14ac:dyDescent="0.25">
      <c r="A19024" t="s">
        <v>2788</v>
      </c>
    </row>
    <row r="19027" spans="1:1" x14ac:dyDescent="0.25">
      <c r="A19027" t="s">
        <v>3455</v>
      </c>
    </row>
    <row r="19028" spans="1:1" x14ac:dyDescent="0.25">
      <c r="A19028" t="s">
        <v>3456</v>
      </c>
    </row>
    <row r="19029" spans="1:1" x14ac:dyDescent="0.25">
      <c r="A19029" t="s">
        <v>12317</v>
      </c>
    </row>
    <row r="19030" spans="1:1" x14ac:dyDescent="0.25">
      <c r="A19030" t="s">
        <v>12318</v>
      </c>
    </row>
    <row r="19031" spans="1:1" x14ac:dyDescent="0.25">
      <c r="A19031" t="s">
        <v>12319</v>
      </c>
    </row>
    <row r="19032" spans="1:1" x14ac:dyDescent="0.25">
      <c r="A19032" t="s">
        <v>12320</v>
      </c>
    </row>
    <row r="19033" spans="1:1" x14ac:dyDescent="0.25">
      <c r="A19033" t="s">
        <v>12321</v>
      </c>
    </row>
    <row r="19034" spans="1:1" x14ac:dyDescent="0.25">
      <c r="A19034" t="s">
        <v>12322</v>
      </c>
    </row>
    <row r="19035" spans="1:1" x14ac:dyDescent="0.25">
      <c r="A19035" t="s">
        <v>12323</v>
      </c>
    </row>
    <row r="19036" spans="1:1" x14ac:dyDescent="0.25">
      <c r="A19036" t="s">
        <v>12324</v>
      </c>
    </row>
    <row r="19037" spans="1:1" x14ac:dyDescent="0.25">
      <c r="A19037" t="s">
        <v>12325</v>
      </c>
    </row>
    <row r="19038" spans="1:1" x14ac:dyDescent="0.25">
      <c r="A19038" t="s">
        <v>12326</v>
      </c>
    </row>
    <row r="19039" spans="1:1" x14ac:dyDescent="0.25">
      <c r="A19039" t="s">
        <v>9539</v>
      </c>
    </row>
    <row r="19041" spans="1:1" x14ac:dyDescent="0.25">
      <c r="A19041" t="s">
        <v>9540</v>
      </c>
    </row>
    <row r="19043" spans="1:1" x14ac:dyDescent="0.25">
      <c r="A19043" t="s">
        <v>9541</v>
      </c>
    </row>
    <row r="19045" spans="1:1" x14ac:dyDescent="0.25">
      <c r="A19045" t="s">
        <v>9542</v>
      </c>
    </row>
    <row r="19047" spans="1:1" x14ac:dyDescent="0.25">
      <c r="A19047" t="s">
        <v>9543</v>
      </c>
    </row>
    <row r="19049" spans="1:1" x14ac:dyDescent="0.25">
      <c r="A19049" t="s">
        <v>5067</v>
      </c>
    </row>
    <row r="19050" spans="1:1" x14ac:dyDescent="0.25">
      <c r="A19050" t="s">
        <v>9544</v>
      </c>
    </row>
    <row r="19051" spans="1:1" x14ac:dyDescent="0.25">
      <c r="A19051" t="s">
        <v>9545</v>
      </c>
    </row>
    <row r="19052" spans="1:1" x14ac:dyDescent="0.25">
      <c r="A19052" t="s">
        <v>9546</v>
      </c>
    </row>
    <row r="19053" spans="1:1" x14ac:dyDescent="0.25">
      <c r="A19053" t="s">
        <v>9547</v>
      </c>
    </row>
    <row r="19054" spans="1:1" x14ac:dyDescent="0.25">
      <c r="A19054" t="s">
        <v>9548</v>
      </c>
    </row>
    <row r="19055" spans="1:1" x14ac:dyDescent="0.25">
      <c r="A19055" t="s">
        <v>9549</v>
      </c>
    </row>
    <row r="19056" spans="1:1" x14ac:dyDescent="0.25">
      <c r="A19056" t="s">
        <v>9550</v>
      </c>
    </row>
    <row r="19057" spans="1:1" x14ac:dyDescent="0.25">
      <c r="A19057" t="s">
        <v>9551</v>
      </c>
    </row>
    <row r="19058" spans="1:1" x14ac:dyDescent="0.25">
      <c r="A19058" t="s">
        <v>9552</v>
      </c>
    </row>
    <row r="19059" spans="1:1" x14ac:dyDescent="0.25">
      <c r="A19059" t="s">
        <v>9553</v>
      </c>
    </row>
    <row r="19060" spans="1:1" x14ac:dyDescent="0.25">
      <c r="A19060" t="s">
        <v>9554</v>
      </c>
    </row>
    <row r="19061" spans="1:1" x14ac:dyDescent="0.25">
      <c r="A19061" t="s">
        <v>9555</v>
      </c>
    </row>
    <row r="19062" spans="1:1" x14ac:dyDescent="0.25">
      <c r="A19062" t="s">
        <v>9556</v>
      </c>
    </row>
    <row r="19063" spans="1:1" x14ac:dyDescent="0.25">
      <c r="A19063" t="s">
        <v>9557</v>
      </c>
    </row>
    <row r="19064" spans="1:1" x14ac:dyDescent="0.25">
      <c r="A19064" t="s">
        <v>9558</v>
      </c>
    </row>
    <row r="19065" spans="1:1" x14ac:dyDescent="0.25">
      <c r="A19065" t="s">
        <v>9559</v>
      </c>
    </row>
    <row r="19066" spans="1:1" x14ac:dyDescent="0.25">
      <c r="A19066" t="s">
        <v>9560</v>
      </c>
    </row>
    <row r="19067" spans="1:1" x14ac:dyDescent="0.25">
      <c r="A19067" t="s">
        <v>9561</v>
      </c>
    </row>
    <row r="19068" spans="1:1" x14ac:dyDescent="0.25">
      <c r="A19068" t="s">
        <v>9562</v>
      </c>
    </row>
    <row r="19069" spans="1:1" x14ac:dyDescent="0.25">
      <c r="A19069" t="s">
        <v>9563</v>
      </c>
    </row>
    <row r="19070" spans="1:1" x14ac:dyDescent="0.25">
      <c r="A19070" t="s">
        <v>9564</v>
      </c>
    </row>
    <row r="19071" spans="1:1" x14ac:dyDescent="0.25">
      <c r="A19071" t="s">
        <v>9565</v>
      </c>
    </row>
    <row r="19073" spans="1:1" x14ac:dyDescent="0.25">
      <c r="A19073" t="s">
        <v>9566</v>
      </c>
    </row>
    <row r="19075" spans="1:1" x14ac:dyDescent="0.25">
      <c r="A19075" t="s">
        <v>9567</v>
      </c>
    </row>
    <row r="19076" spans="1:1" x14ac:dyDescent="0.25">
      <c r="A19076" t="s">
        <v>9568</v>
      </c>
    </row>
    <row r="19077" spans="1:1" x14ac:dyDescent="0.25">
      <c r="A19077" t="s">
        <v>12327</v>
      </c>
    </row>
    <row r="19079" spans="1:1" x14ac:dyDescent="0.25">
      <c r="A19079" t="s">
        <v>750</v>
      </c>
    </row>
    <row r="19081" spans="1:1" x14ac:dyDescent="0.25">
      <c r="A19081" t="s">
        <v>12328</v>
      </c>
    </row>
    <row r="19083" spans="1:1" x14ac:dyDescent="0.25">
      <c r="A19083" t="s">
        <v>1868</v>
      </c>
    </row>
    <row r="19085" spans="1:1" x14ac:dyDescent="0.25">
      <c r="A19085" t="s">
        <v>12329</v>
      </c>
    </row>
    <row r="19086" spans="1:1" x14ac:dyDescent="0.25">
      <c r="A19086" t="s">
        <v>12330</v>
      </c>
    </row>
    <row r="19087" spans="1:1" x14ac:dyDescent="0.25">
      <c r="A19087" t="s">
        <v>12331</v>
      </c>
    </row>
    <row r="19088" spans="1:1" x14ac:dyDescent="0.25">
      <c r="A19088" t="s">
        <v>12332</v>
      </c>
    </row>
    <row r="19089" spans="1:1" x14ac:dyDescent="0.25">
      <c r="A19089" t="s">
        <v>12333</v>
      </c>
    </row>
    <row r="19090" spans="1:1" x14ac:dyDescent="0.25">
      <c r="A19090" t="s">
        <v>12334</v>
      </c>
    </row>
    <row r="19091" spans="1:1" x14ac:dyDescent="0.25">
      <c r="A19091" t="s">
        <v>12335</v>
      </c>
    </row>
    <row r="19092" spans="1:1" x14ac:dyDescent="0.25">
      <c r="A19092" t="s">
        <v>2453</v>
      </c>
    </row>
    <row r="19094" spans="1:1" x14ac:dyDescent="0.25">
      <c r="A19094" t="s">
        <v>12336</v>
      </c>
    </row>
    <row r="19095" spans="1:1" x14ac:dyDescent="0.25">
      <c r="A19095" t="s">
        <v>12337</v>
      </c>
    </row>
    <row r="19096" spans="1:1" x14ac:dyDescent="0.25">
      <c r="A19096" t="s">
        <v>12338</v>
      </c>
    </row>
    <row r="19097" spans="1:1" x14ac:dyDescent="0.25">
      <c r="A19097" t="s">
        <v>12339</v>
      </c>
    </row>
    <row r="19098" spans="1:1" x14ac:dyDescent="0.25">
      <c r="A19098" t="s">
        <v>12340</v>
      </c>
    </row>
    <row r="19099" spans="1:1" x14ac:dyDescent="0.25">
      <c r="A19099" t="s">
        <v>12341</v>
      </c>
    </row>
    <row r="19100" spans="1:1" x14ac:dyDescent="0.25">
      <c r="A19100" t="s">
        <v>12342</v>
      </c>
    </row>
    <row r="19101" spans="1:1" x14ac:dyDescent="0.25">
      <c r="A19101" t="s">
        <v>12343</v>
      </c>
    </row>
    <row r="19102" spans="1:1" x14ac:dyDescent="0.25">
      <c r="A19102" t="s">
        <v>12344</v>
      </c>
    </row>
    <row r="19103" spans="1:1" x14ac:dyDescent="0.25">
      <c r="A19103" t="s">
        <v>12345</v>
      </c>
    </row>
    <row r="19104" spans="1:1" x14ac:dyDescent="0.25">
      <c r="A19104" t="s">
        <v>12346</v>
      </c>
    </row>
    <row r="19105" spans="1:1" x14ac:dyDescent="0.25">
      <c r="A19105" t="s">
        <v>12347</v>
      </c>
    </row>
    <row r="19106" spans="1:1" x14ac:dyDescent="0.25">
      <c r="A19106" t="s">
        <v>12348</v>
      </c>
    </row>
    <row r="19107" spans="1:1" x14ac:dyDescent="0.25">
      <c r="A19107" t="s">
        <v>12349</v>
      </c>
    </row>
    <row r="19108" spans="1:1" x14ac:dyDescent="0.25">
      <c r="A19108" t="s">
        <v>12350</v>
      </c>
    </row>
    <row r="19109" spans="1:1" x14ac:dyDescent="0.25">
      <c r="A19109" t="s">
        <v>12351</v>
      </c>
    </row>
    <row r="19112" spans="1:1" x14ac:dyDescent="0.25">
      <c r="A19112" t="s">
        <v>12352</v>
      </c>
    </row>
    <row r="19114" spans="1:1" x14ac:dyDescent="0.25">
      <c r="A19114" t="s">
        <v>12353</v>
      </c>
    </row>
    <row r="19115" spans="1:1" x14ac:dyDescent="0.25">
      <c r="A19115" t="s">
        <v>12354</v>
      </c>
    </row>
    <row r="19116" spans="1:1" x14ac:dyDescent="0.25">
      <c r="A19116" t="s">
        <v>12355</v>
      </c>
    </row>
    <row r="19117" spans="1:1" x14ac:dyDescent="0.25">
      <c r="A19117" t="s">
        <v>12356</v>
      </c>
    </row>
    <row r="19118" spans="1:1" x14ac:dyDescent="0.25">
      <c r="A19118" t="s">
        <v>12357</v>
      </c>
    </row>
    <row r="19119" spans="1:1" x14ac:dyDescent="0.25">
      <c r="A19119" t="s">
        <v>12358</v>
      </c>
    </row>
    <row r="19120" spans="1:1" x14ac:dyDescent="0.25">
      <c r="A19120" t="s">
        <v>2955</v>
      </c>
    </row>
    <row r="19121" spans="1:1" x14ac:dyDescent="0.25">
      <c r="A19121" t="s">
        <v>12359</v>
      </c>
    </row>
    <row r="19123" spans="1:1" x14ac:dyDescent="0.25">
      <c r="A19123" t="s">
        <v>12360</v>
      </c>
    </row>
    <row r="19124" spans="1:1" x14ac:dyDescent="0.25">
      <c r="A19124" t="s">
        <v>12361</v>
      </c>
    </row>
    <row r="19125" spans="1:1" x14ac:dyDescent="0.25">
      <c r="A19125" t="s">
        <v>12362</v>
      </c>
    </row>
    <row r="19127" spans="1:1" x14ac:dyDescent="0.25">
      <c r="A19127" t="s">
        <v>3861</v>
      </c>
    </row>
    <row r="19129" spans="1:1" x14ac:dyDescent="0.25">
      <c r="A19129" t="s">
        <v>12363</v>
      </c>
    </row>
    <row r="19131" spans="1:1" x14ac:dyDescent="0.25">
      <c r="A19131" t="s">
        <v>6068</v>
      </c>
    </row>
    <row r="19133" spans="1:1" x14ac:dyDescent="0.25">
      <c r="A19133" t="s">
        <v>12364</v>
      </c>
    </row>
    <row r="19134" spans="1:1" x14ac:dyDescent="0.25">
      <c r="A19134" t="s">
        <v>12365</v>
      </c>
    </row>
    <row r="19135" spans="1:1" x14ac:dyDescent="0.25">
      <c r="A19135" t="s">
        <v>12366</v>
      </c>
    </row>
    <row r="19136" spans="1:1" x14ac:dyDescent="0.25">
      <c r="A19136" t="s">
        <v>12367</v>
      </c>
    </row>
    <row r="19137" spans="1:1" x14ac:dyDescent="0.25">
      <c r="A19137" t="s">
        <v>12368</v>
      </c>
    </row>
    <row r="19138" spans="1:1" x14ac:dyDescent="0.25">
      <c r="A19138" t="s">
        <v>12369</v>
      </c>
    </row>
    <row r="19139" spans="1:1" x14ac:dyDescent="0.25">
      <c r="A19139" t="s">
        <v>12370</v>
      </c>
    </row>
    <row r="19140" spans="1:1" x14ac:dyDescent="0.25">
      <c r="A19140" t="s">
        <v>12371</v>
      </c>
    </row>
    <row r="19141" spans="1:1" x14ac:dyDescent="0.25">
      <c r="A19141" t="s">
        <v>1882</v>
      </c>
    </row>
    <row r="19142" spans="1:1" x14ac:dyDescent="0.25">
      <c r="A19142" t="s">
        <v>12372</v>
      </c>
    </row>
    <row r="19143" spans="1:1" x14ac:dyDescent="0.25">
      <c r="A19143" t="s">
        <v>12373</v>
      </c>
    </row>
    <row r="19144" spans="1:1" x14ac:dyDescent="0.25">
      <c r="A19144" t="s">
        <v>3275</v>
      </c>
    </row>
    <row r="19145" spans="1:1" x14ac:dyDescent="0.25">
      <c r="A19145" t="s">
        <v>12374</v>
      </c>
    </row>
    <row r="19146" spans="1:1" x14ac:dyDescent="0.25">
      <c r="A19146" t="s">
        <v>12375</v>
      </c>
    </row>
    <row r="19147" spans="1:1" x14ac:dyDescent="0.25">
      <c r="A19147" t="s">
        <v>12376</v>
      </c>
    </row>
    <row r="19148" spans="1:1" x14ac:dyDescent="0.25">
      <c r="A19148" t="s">
        <v>12377</v>
      </c>
    </row>
    <row r="19149" spans="1:1" x14ac:dyDescent="0.25">
      <c r="A19149" t="s">
        <v>12378</v>
      </c>
    </row>
    <row r="19150" spans="1:1" x14ac:dyDescent="0.25">
      <c r="A19150" t="s">
        <v>12379</v>
      </c>
    </row>
    <row r="19151" spans="1:1" x14ac:dyDescent="0.25">
      <c r="A19151" t="s">
        <v>12380</v>
      </c>
    </row>
    <row r="19152" spans="1:1" x14ac:dyDescent="0.25">
      <c r="A19152" t="s">
        <v>12381</v>
      </c>
    </row>
    <row r="19153" spans="1:1" x14ac:dyDescent="0.25">
      <c r="A19153" t="s">
        <v>12382</v>
      </c>
    </row>
    <row r="19154" spans="1:1" x14ac:dyDescent="0.25">
      <c r="A19154" t="s">
        <v>12383</v>
      </c>
    </row>
    <row r="19155" spans="1:1" x14ac:dyDescent="0.25">
      <c r="A19155" t="s">
        <v>12384</v>
      </c>
    </row>
    <row r="19157" spans="1:1" x14ac:dyDescent="0.25">
      <c r="A19157" t="s">
        <v>2569</v>
      </c>
    </row>
    <row r="19160" spans="1:1" x14ac:dyDescent="0.25">
      <c r="A19160" t="s">
        <v>12385</v>
      </c>
    </row>
    <row r="19162" spans="1:1" x14ac:dyDescent="0.25">
      <c r="A19162" t="s">
        <v>2855</v>
      </c>
    </row>
    <row r="19163" spans="1:1" x14ac:dyDescent="0.25">
      <c r="A19163" t="s">
        <v>12386</v>
      </c>
    </row>
    <row r="19164" spans="1:1" x14ac:dyDescent="0.25">
      <c r="A19164" t="s">
        <v>1957</v>
      </c>
    </row>
    <row r="19165" spans="1:1" x14ac:dyDescent="0.25">
      <c r="A19165" t="s">
        <v>12387</v>
      </c>
    </row>
    <row r="19166" spans="1:1" x14ac:dyDescent="0.25">
      <c r="A19166" t="s">
        <v>12388</v>
      </c>
    </row>
    <row r="19167" spans="1:1" x14ac:dyDescent="0.25">
      <c r="A19167" t="s">
        <v>12389</v>
      </c>
    </row>
    <row r="19168" spans="1:1" x14ac:dyDescent="0.25">
      <c r="A19168" t="s">
        <v>12390</v>
      </c>
    </row>
    <row r="19169" spans="1:1" x14ac:dyDescent="0.25">
      <c r="A19169" t="s">
        <v>12391</v>
      </c>
    </row>
    <row r="19170" spans="1:1" x14ac:dyDescent="0.25">
      <c r="A19170" t="s">
        <v>12392</v>
      </c>
    </row>
    <row r="19171" spans="1:1" x14ac:dyDescent="0.25">
      <c r="A19171" t="s">
        <v>12393</v>
      </c>
    </row>
    <row r="19172" spans="1:1" x14ac:dyDescent="0.25">
      <c r="A19172" t="s">
        <v>11512</v>
      </c>
    </row>
    <row r="19173" spans="1:1" x14ac:dyDescent="0.25">
      <c r="A19173" t="s">
        <v>12394</v>
      </c>
    </row>
    <row r="19174" spans="1:1" x14ac:dyDescent="0.25">
      <c r="A19174" t="s">
        <v>12395</v>
      </c>
    </row>
    <row r="19175" spans="1:1" x14ac:dyDescent="0.25">
      <c r="A19175" t="s">
        <v>9565</v>
      </c>
    </row>
    <row r="19176" spans="1:1" x14ac:dyDescent="0.25">
      <c r="A19176" t="s">
        <v>12396</v>
      </c>
    </row>
    <row r="19177" spans="1:1" x14ac:dyDescent="0.25">
      <c r="A19177" t="s">
        <v>4494</v>
      </c>
    </row>
    <row r="19178" spans="1:1" x14ac:dyDescent="0.25">
      <c r="A19178">
        <v>40</v>
      </c>
    </row>
    <row r="19179" spans="1:1" x14ac:dyDescent="0.25">
      <c r="A19179" t="s">
        <v>5643</v>
      </c>
    </row>
    <row r="19180" spans="1:1" x14ac:dyDescent="0.25">
      <c r="A19180" t="s">
        <v>12397</v>
      </c>
    </row>
    <row r="19181" spans="1:1" x14ac:dyDescent="0.25">
      <c r="A19181" t="s">
        <v>12398</v>
      </c>
    </row>
    <row r="19182" spans="1:1" x14ac:dyDescent="0.25">
      <c r="A19182" t="s">
        <v>12399</v>
      </c>
    </row>
    <row r="19183" spans="1:1" x14ac:dyDescent="0.25">
      <c r="A19183" t="s">
        <v>4473</v>
      </c>
    </row>
    <row r="19184" spans="1:1" x14ac:dyDescent="0.25">
      <c r="A19184" t="s">
        <v>750</v>
      </c>
    </row>
    <row r="19185" spans="1:1" x14ac:dyDescent="0.25">
      <c r="A19185" t="s">
        <v>1598</v>
      </c>
    </row>
    <row r="19188" spans="1:1" x14ac:dyDescent="0.25">
      <c r="A19188" t="s">
        <v>12400</v>
      </c>
    </row>
    <row r="19190" spans="1:1" x14ac:dyDescent="0.25">
      <c r="A19190" t="s">
        <v>12401</v>
      </c>
    </row>
    <row r="19193" spans="1:1" x14ac:dyDescent="0.25">
      <c r="A19193" t="s">
        <v>12402</v>
      </c>
    </row>
    <row r="19195" spans="1:1" x14ac:dyDescent="0.25">
      <c r="A19195" t="s">
        <v>12403</v>
      </c>
    </row>
    <row r="19198" spans="1:1" x14ac:dyDescent="0.25">
      <c r="A19198" t="s">
        <v>12404</v>
      </c>
    </row>
    <row r="19200" spans="1:1" x14ac:dyDescent="0.25">
      <c r="A19200" t="s">
        <v>12405</v>
      </c>
    </row>
    <row r="19203" spans="1:2" x14ac:dyDescent="0.25">
      <c r="A19203" t="s">
        <v>12406</v>
      </c>
    </row>
    <row r="19204" spans="1:2" x14ac:dyDescent="0.25">
      <c r="A19204" t="s">
        <v>12407</v>
      </c>
    </row>
    <row r="19205" spans="1:2" x14ac:dyDescent="0.25">
      <c r="A19205" t="s">
        <v>12408</v>
      </c>
    </row>
    <row r="19207" spans="1:2" x14ac:dyDescent="0.25">
      <c r="A19207" t="s">
        <v>12409</v>
      </c>
    </row>
    <row r="19209" spans="1:2" x14ac:dyDescent="0.25">
      <c r="A19209" t="s">
        <v>12410</v>
      </c>
      <c r="B19209" t="s">
        <v>12411</v>
      </c>
    </row>
    <row r="19211" spans="1:2" x14ac:dyDescent="0.25">
      <c r="A19211" t="s">
        <v>12412</v>
      </c>
    </row>
    <row r="19213" spans="1:2" x14ac:dyDescent="0.25">
      <c r="A19213" t="s">
        <v>12413</v>
      </c>
    </row>
    <row r="19215" spans="1:2" x14ac:dyDescent="0.25">
      <c r="A19215" t="s">
        <v>2855</v>
      </c>
    </row>
    <row r="19216" spans="1:2" x14ac:dyDescent="0.25">
      <c r="A19216" t="s">
        <v>12414</v>
      </c>
    </row>
    <row r="19217" spans="1:2" x14ac:dyDescent="0.25">
      <c r="A19217" t="s">
        <v>12415</v>
      </c>
    </row>
    <row r="19218" spans="1:2" x14ac:dyDescent="0.25">
      <c r="A19218" t="s">
        <v>12416</v>
      </c>
    </row>
    <row r="19219" spans="1:2" x14ac:dyDescent="0.25">
      <c r="A19219" t="s">
        <v>12417</v>
      </c>
    </row>
    <row r="19220" spans="1:2" x14ac:dyDescent="0.25">
      <c r="A19220" t="s">
        <v>12418</v>
      </c>
    </row>
    <row r="19221" spans="1:2" x14ac:dyDescent="0.25">
      <c r="A19221" t="s">
        <v>12419</v>
      </c>
    </row>
    <row r="19222" spans="1:2" x14ac:dyDescent="0.25">
      <c r="A19222" t="s">
        <v>12420</v>
      </c>
    </row>
    <row r="19223" spans="1:2" x14ac:dyDescent="0.25">
      <c r="A19223" t="s">
        <v>12421</v>
      </c>
    </row>
    <row r="19224" spans="1:2" x14ac:dyDescent="0.25">
      <c r="A19224" t="s">
        <v>12422</v>
      </c>
    </row>
    <row r="19225" spans="1:2" x14ac:dyDescent="0.25">
      <c r="A19225" t="s">
        <v>12423</v>
      </c>
      <c r="B19225" t="s">
        <v>12424</v>
      </c>
    </row>
    <row r="19226" spans="1:2" x14ac:dyDescent="0.25">
      <c r="A19226" t="s">
        <v>12425</v>
      </c>
    </row>
    <row r="19227" spans="1:2" x14ac:dyDescent="0.25">
      <c r="A19227" t="s">
        <v>12426</v>
      </c>
    </row>
    <row r="19228" spans="1:2" x14ac:dyDescent="0.25">
      <c r="A19228" t="s">
        <v>3243</v>
      </c>
    </row>
    <row r="19229" spans="1:2" x14ac:dyDescent="0.25">
      <c r="A19229" t="s">
        <v>12427</v>
      </c>
    </row>
    <row r="19230" spans="1:2" x14ac:dyDescent="0.25">
      <c r="A19230" t="s">
        <v>12428</v>
      </c>
    </row>
    <row r="19231" spans="1:2" x14ac:dyDescent="0.25">
      <c r="A19231" t="s">
        <v>12429</v>
      </c>
    </row>
    <row r="19232" spans="1:2" x14ac:dyDescent="0.25">
      <c r="A19232" t="s">
        <v>12430</v>
      </c>
    </row>
    <row r="19233" spans="1:1" x14ac:dyDescent="0.25">
      <c r="A19233" t="s">
        <v>12431</v>
      </c>
    </row>
    <row r="19234" spans="1:1" x14ac:dyDescent="0.25">
      <c r="A19234" t="s">
        <v>12432</v>
      </c>
    </row>
    <row r="19235" spans="1:1" x14ac:dyDescent="0.25">
      <c r="A19235" t="s">
        <v>12433</v>
      </c>
    </row>
    <row r="19236" spans="1:1" x14ac:dyDescent="0.25">
      <c r="A19236" t="s">
        <v>12434</v>
      </c>
    </row>
    <row r="19237" spans="1:1" x14ac:dyDescent="0.25">
      <c r="A19237" t="s">
        <v>12435</v>
      </c>
    </row>
    <row r="19238" spans="1:1" x14ac:dyDescent="0.25">
      <c r="A19238" t="s">
        <v>3453</v>
      </c>
    </row>
    <row r="19239" spans="1:1" x14ac:dyDescent="0.25">
      <c r="A19239" t="s">
        <v>7792</v>
      </c>
    </row>
    <row r="19240" spans="1:1" x14ac:dyDescent="0.25">
      <c r="A19240" t="s">
        <v>12436</v>
      </c>
    </row>
    <row r="19241" spans="1:1" x14ac:dyDescent="0.25">
      <c r="A19241" t="s">
        <v>12437</v>
      </c>
    </row>
    <row r="19242" spans="1:1" x14ac:dyDescent="0.25">
      <c r="A19242" t="s">
        <v>12438</v>
      </c>
    </row>
    <row r="19243" spans="1:1" x14ac:dyDescent="0.25">
      <c r="A19243" t="s">
        <v>12439</v>
      </c>
    </row>
    <row r="19244" spans="1:1" x14ac:dyDescent="0.25">
      <c r="A19244" t="s">
        <v>12440</v>
      </c>
    </row>
    <row r="19245" spans="1:1" x14ac:dyDescent="0.25">
      <c r="A19245" t="s">
        <v>12441</v>
      </c>
    </row>
    <row r="19246" spans="1:1" x14ac:dyDescent="0.25">
      <c r="A19246" t="s">
        <v>12442</v>
      </c>
    </row>
    <row r="19247" spans="1:1" x14ac:dyDescent="0.25">
      <c r="A19247" t="s">
        <v>12443</v>
      </c>
    </row>
    <row r="19249" spans="1:1" x14ac:dyDescent="0.25">
      <c r="A19249" t="s">
        <v>12444</v>
      </c>
    </row>
    <row r="19251" spans="1:1" x14ac:dyDescent="0.25">
      <c r="A19251" t="s">
        <v>12445</v>
      </c>
    </row>
    <row r="19253" spans="1:1" x14ac:dyDescent="0.25">
      <c r="A19253" t="s">
        <v>12446</v>
      </c>
    </row>
    <row r="19254" spans="1:1" x14ac:dyDescent="0.25">
      <c r="A19254" t="s">
        <v>12447</v>
      </c>
    </row>
    <row r="19255" spans="1:1" x14ac:dyDescent="0.25">
      <c r="A19255" t="s">
        <v>12448</v>
      </c>
    </row>
    <row r="19258" spans="1:1" x14ac:dyDescent="0.25">
      <c r="A19258" t="s">
        <v>12449</v>
      </c>
    </row>
    <row r="19260" spans="1:1" x14ac:dyDescent="0.25">
      <c r="A19260" t="s">
        <v>12450</v>
      </c>
    </row>
    <row r="19262" spans="1:1" x14ac:dyDescent="0.25">
      <c r="A19262" t="s">
        <v>9469</v>
      </c>
    </row>
    <row r="19265" spans="1:1" x14ac:dyDescent="0.25">
      <c r="A19265" t="s">
        <v>12451</v>
      </c>
    </row>
    <row r="19268" spans="1:1" x14ac:dyDescent="0.25">
      <c r="A19268" t="s">
        <v>4817</v>
      </c>
    </row>
    <row r="19270" spans="1:1" x14ac:dyDescent="0.25">
      <c r="A19270" t="s">
        <v>12452</v>
      </c>
    </row>
    <row r="19271" spans="1:1" x14ac:dyDescent="0.25">
      <c r="A19271" t="s">
        <v>12453</v>
      </c>
    </row>
    <row r="19272" spans="1:1" x14ac:dyDescent="0.25">
      <c r="A19272" t="s">
        <v>12454</v>
      </c>
    </row>
    <row r="19273" spans="1:1" x14ac:dyDescent="0.25">
      <c r="A19273" t="s">
        <v>12455</v>
      </c>
    </row>
    <row r="19274" spans="1:1" x14ac:dyDescent="0.25">
      <c r="A19274" t="s">
        <v>12456</v>
      </c>
    </row>
    <row r="19275" spans="1:1" x14ac:dyDescent="0.25">
      <c r="A19275" t="s">
        <v>12457</v>
      </c>
    </row>
    <row r="19276" spans="1:1" x14ac:dyDescent="0.25">
      <c r="A19276" t="s">
        <v>12458</v>
      </c>
    </row>
    <row r="19277" spans="1:1" x14ac:dyDescent="0.25">
      <c r="A19277" t="s">
        <v>12459</v>
      </c>
    </row>
    <row r="19278" spans="1:1" x14ac:dyDescent="0.25">
      <c r="A19278" t="s">
        <v>2933</v>
      </c>
    </row>
    <row r="19280" spans="1:1" x14ac:dyDescent="0.25">
      <c r="A19280" t="s">
        <v>12460</v>
      </c>
    </row>
    <row r="19281" spans="1:1" x14ac:dyDescent="0.25">
      <c r="A19281" t="s">
        <v>12461</v>
      </c>
    </row>
    <row r="19282" spans="1:1" x14ac:dyDescent="0.25">
      <c r="A19282" t="s">
        <v>12462</v>
      </c>
    </row>
    <row r="19283" spans="1:1" x14ac:dyDescent="0.25">
      <c r="A19283" t="s">
        <v>12463</v>
      </c>
    </row>
    <row r="19284" spans="1:1" x14ac:dyDescent="0.25">
      <c r="A19284" t="s">
        <v>12464</v>
      </c>
    </row>
    <row r="19285" spans="1:1" x14ac:dyDescent="0.25">
      <c r="A19285" t="s">
        <v>12465</v>
      </c>
    </row>
    <row r="19286" spans="1:1" x14ac:dyDescent="0.25">
      <c r="A19286" t="s">
        <v>12466</v>
      </c>
    </row>
    <row r="19287" spans="1:1" x14ac:dyDescent="0.25">
      <c r="A19287" t="s">
        <v>12467</v>
      </c>
    </row>
    <row r="19288" spans="1:1" x14ac:dyDescent="0.25">
      <c r="A19288" t="s">
        <v>3673</v>
      </c>
    </row>
    <row r="19289" spans="1:1" x14ac:dyDescent="0.25">
      <c r="A19289" t="s">
        <v>12468</v>
      </c>
    </row>
    <row r="19290" spans="1:1" x14ac:dyDescent="0.25">
      <c r="A19290" t="s">
        <v>12469</v>
      </c>
    </row>
    <row r="19291" spans="1:1" x14ac:dyDescent="0.25">
      <c r="A19291" t="s">
        <v>12470</v>
      </c>
    </row>
    <row r="19292" spans="1:1" x14ac:dyDescent="0.25">
      <c r="A19292" t="s">
        <v>12471</v>
      </c>
    </row>
    <row r="19293" spans="1:1" x14ac:dyDescent="0.25">
      <c r="A19293" t="s">
        <v>12472</v>
      </c>
    </row>
    <row r="19294" spans="1:1" x14ac:dyDescent="0.25">
      <c r="A19294" t="s">
        <v>12473</v>
      </c>
    </row>
    <row r="19295" spans="1:1" x14ac:dyDescent="0.25">
      <c r="A19295" t="s">
        <v>12474</v>
      </c>
    </row>
    <row r="19296" spans="1:1" x14ac:dyDescent="0.25">
      <c r="A19296" t="s">
        <v>12475</v>
      </c>
    </row>
    <row r="19297" spans="1:1" x14ac:dyDescent="0.25">
      <c r="A19297" t="s">
        <v>12476</v>
      </c>
    </row>
    <row r="19298" spans="1:1" x14ac:dyDescent="0.25">
      <c r="A19298" t="s">
        <v>12477</v>
      </c>
    </row>
    <row r="19299" spans="1:1" x14ac:dyDescent="0.25">
      <c r="A19299" t="s">
        <v>12478</v>
      </c>
    </row>
    <row r="19302" spans="1:1" x14ac:dyDescent="0.25">
      <c r="A19302" t="s">
        <v>12479</v>
      </c>
    </row>
    <row r="19304" spans="1:1" x14ac:dyDescent="0.25">
      <c r="A19304" t="s">
        <v>12480</v>
      </c>
    </row>
    <row r="19307" spans="1:1" x14ac:dyDescent="0.25">
      <c r="A19307" t="s">
        <v>12481</v>
      </c>
    </row>
    <row r="19309" spans="1:1" x14ac:dyDescent="0.25">
      <c r="A19309" t="s">
        <v>12482</v>
      </c>
    </row>
    <row r="19311" spans="1:1" x14ac:dyDescent="0.25">
      <c r="A19311" t="s">
        <v>12483</v>
      </c>
    </row>
    <row r="19312" spans="1:1" x14ac:dyDescent="0.25">
      <c r="A19312" t="s">
        <v>12484</v>
      </c>
    </row>
    <row r="19314" spans="1:2" x14ac:dyDescent="0.25">
      <c r="A19314" t="s">
        <v>12485</v>
      </c>
    </row>
    <row r="19316" spans="1:2" x14ac:dyDescent="0.25">
      <c r="A19316" t="s">
        <v>12486</v>
      </c>
      <c r="B19316" t="s">
        <v>12487</v>
      </c>
    </row>
    <row r="19318" spans="1:2" x14ac:dyDescent="0.25">
      <c r="A19318" t="s">
        <v>12488</v>
      </c>
    </row>
    <row r="19320" spans="1:2" x14ac:dyDescent="0.25">
      <c r="A19320" t="s">
        <v>12489</v>
      </c>
    </row>
    <row r="19321" spans="1:2" x14ac:dyDescent="0.25">
      <c r="A19321" t="s">
        <v>12490</v>
      </c>
    </row>
    <row r="19322" spans="1:2" x14ac:dyDescent="0.25">
      <c r="A19322" t="s">
        <v>12491</v>
      </c>
    </row>
    <row r="19323" spans="1:2" x14ac:dyDescent="0.25">
      <c r="A19323" t="s">
        <v>12492</v>
      </c>
    </row>
    <row r="19324" spans="1:2" x14ac:dyDescent="0.25">
      <c r="A19324" t="s">
        <v>12493</v>
      </c>
    </row>
    <row r="19326" spans="1:2" x14ac:dyDescent="0.25">
      <c r="A19326" t="s">
        <v>12483</v>
      </c>
    </row>
    <row r="19328" spans="1:2" x14ac:dyDescent="0.25">
      <c r="A19328" t="s">
        <v>12494</v>
      </c>
    </row>
    <row r="19330" spans="1:2" x14ac:dyDescent="0.25">
      <c r="A19330" t="s">
        <v>12495</v>
      </c>
    </row>
    <row r="19331" spans="1:2" x14ac:dyDescent="0.25">
      <c r="A19331" t="s">
        <v>12496</v>
      </c>
    </row>
    <row r="19332" spans="1:2" x14ac:dyDescent="0.25">
      <c r="A19332" t="s">
        <v>12497</v>
      </c>
      <c r="B19332" t="s">
        <v>12498</v>
      </c>
    </row>
    <row r="19334" spans="1:2" x14ac:dyDescent="0.25">
      <c r="A19334" t="s">
        <v>2755</v>
      </c>
    </row>
    <row r="19335" spans="1:2" x14ac:dyDescent="0.25">
      <c r="A19335" t="s">
        <v>12499</v>
      </c>
    </row>
    <row r="19336" spans="1:2" x14ac:dyDescent="0.25">
      <c r="A19336" t="s">
        <v>12500</v>
      </c>
    </row>
    <row r="19337" spans="1:2" x14ac:dyDescent="0.25">
      <c r="A19337" t="s">
        <v>12501</v>
      </c>
      <c r="B19337" t="s">
        <v>12502</v>
      </c>
    </row>
    <row r="19338" spans="1:2" x14ac:dyDescent="0.25">
      <c r="A19338" t="s">
        <v>12503</v>
      </c>
    </row>
    <row r="19339" spans="1:2" x14ac:dyDescent="0.25">
      <c r="A19339" t="s">
        <v>12504</v>
      </c>
    </row>
    <row r="19340" spans="1:2" x14ac:dyDescent="0.25">
      <c r="A19340" t="s">
        <v>12505</v>
      </c>
    </row>
    <row r="19341" spans="1:2" x14ac:dyDescent="0.25">
      <c r="A19341" t="s">
        <v>12506</v>
      </c>
    </row>
    <row r="19342" spans="1:2" x14ac:dyDescent="0.25">
      <c r="A19342" t="s">
        <v>12507</v>
      </c>
    </row>
    <row r="19343" spans="1:2" x14ac:dyDescent="0.25">
      <c r="A19343" t="s">
        <v>12508</v>
      </c>
    </row>
    <row r="19344" spans="1:2" x14ac:dyDescent="0.25">
      <c r="A19344" t="s">
        <v>12509</v>
      </c>
    </row>
    <row r="19345" spans="1:1" x14ac:dyDescent="0.25">
      <c r="A19345" t="s">
        <v>12510</v>
      </c>
    </row>
    <row r="19346" spans="1:1" x14ac:dyDescent="0.25">
      <c r="A19346" t="s">
        <v>9570</v>
      </c>
    </row>
    <row r="19347" spans="1:1" x14ac:dyDescent="0.25">
      <c r="A19347" t="s">
        <v>9571</v>
      </c>
    </row>
    <row r="19348" spans="1:1" x14ac:dyDescent="0.25">
      <c r="A19348" t="s">
        <v>9572</v>
      </c>
    </row>
    <row r="19349" spans="1:1" x14ac:dyDescent="0.25">
      <c r="A19349" t="s">
        <v>9573</v>
      </c>
    </row>
    <row r="19350" spans="1:1" x14ac:dyDescent="0.25">
      <c r="A19350" t="s">
        <v>2569</v>
      </c>
    </row>
    <row r="19351" spans="1:1" x14ac:dyDescent="0.25">
      <c r="A19351" t="s">
        <v>9574</v>
      </c>
    </row>
    <row r="19352" spans="1:1" x14ac:dyDescent="0.25">
      <c r="A19352" t="s">
        <v>9575</v>
      </c>
    </row>
    <row r="19353" spans="1:1" x14ac:dyDescent="0.25">
      <c r="A19353" t="s">
        <v>1868</v>
      </c>
    </row>
    <row r="19354" spans="1:1" x14ac:dyDescent="0.25">
      <c r="A19354" t="s">
        <v>9576</v>
      </c>
    </row>
    <row r="19355" spans="1:1" x14ac:dyDescent="0.25">
      <c r="A19355" t="s">
        <v>9577</v>
      </c>
    </row>
    <row r="19356" spans="1:1" x14ac:dyDescent="0.25">
      <c r="A19356" t="s">
        <v>9578</v>
      </c>
    </row>
    <row r="19357" spans="1:1" x14ac:dyDescent="0.25">
      <c r="A19357" t="s">
        <v>9579</v>
      </c>
    </row>
    <row r="19358" spans="1:1" x14ac:dyDescent="0.25">
      <c r="A19358" t="s">
        <v>9580</v>
      </c>
    </row>
    <row r="19359" spans="1:1" x14ac:dyDescent="0.25">
      <c r="A19359" t="s">
        <v>2453</v>
      </c>
    </row>
    <row r="19360" spans="1:1" x14ac:dyDescent="0.25">
      <c r="A19360" t="s">
        <v>9581</v>
      </c>
    </row>
    <row r="19361" spans="1:2" x14ac:dyDescent="0.25">
      <c r="A19361" t="s">
        <v>9582</v>
      </c>
    </row>
    <row r="19362" spans="1:2" x14ac:dyDescent="0.25">
      <c r="A19362" t="s">
        <v>9583</v>
      </c>
    </row>
    <row r="19363" spans="1:2" x14ac:dyDescent="0.25">
      <c r="A19363" t="s">
        <v>9584</v>
      </c>
    </row>
    <row r="19364" spans="1:2" x14ac:dyDescent="0.25">
      <c r="A19364" t="s">
        <v>9585</v>
      </c>
      <c r="B19364" t="s">
        <v>9586</v>
      </c>
    </row>
    <row r="19365" spans="1:2" x14ac:dyDescent="0.25">
      <c r="A19365" t="s">
        <v>9587</v>
      </c>
    </row>
    <row r="19366" spans="1:2" x14ac:dyDescent="0.25">
      <c r="A19366" t="s">
        <v>9588</v>
      </c>
    </row>
    <row r="19367" spans="1:2" x14ac:dyDescent="0.25">
      <c r="A19367" t="s">
        <v>9589</v>
      </c>
    </row>
    <row r="19368" spans="1:2" x14ac:dyDescent="0.25">
      <c r="A19368" t="s">
        <v>9590</v>
      </c>
    </row>
    <row r="19369" spans="1:2" x14ac:dyDescent="0.25">
      <c r="A19369" t="s">
        <v>9591</v>
      </c>
    </row>
    <row r="19370" spans="1:2" x14ac:dyDescent="0.25">
      <c r="A19370" t="s">
        <v>9592</v>
      </c>
    </row>
    <row r="19371" spans="1:2" x14ac:dyDescent="0.25">
      <c r="A19371" t="s">
        <v>9593</v>
      </c>
    </row>
    <row r="19372" spans="1:2" x14ac:dyDescent="0.25">
      <c r="A19372" t="s">
        <v>12511</v>
      </c>
    </row>
    <row r="19373" spans="1:2" x14ac:dyDescent="0.25">
      <c r="A19373" t="s">
        <v>12512</v>
      </c>
    </row>
    <row r="19374" spans="1:2" x14ac:dyDescent="0.25">
      <c r="A19374" t="s">
        <v>12513</v>
      </c>
    </row>
    <row r="19376" spans="1:2" x14ac:dyDescent="0.25">
      <c r="A19376" t="s">
        <v>12514</v>
      </c>
    </row>
    <row r="19378" spans="1:1" x14ac:dyDescent="0.25">
      <c r="A19378" t="s">
        <v>12515</v>
      </c>
    </row>
    <row r="19380" spans="1:1" x14ac:dyDescent="0.25">
      <c r="A19380" t="s">
        <v>12516</v>
      </c>
    </row>
    <row r="19382" spans="1:1" x14ac:dyDescent="0.25">
      <c r="A19382" t="s">
        <v>12517</v>
      </c>
    </row>
    <row r="19384" spans="1:1" x14ac:dyDescent="0.25">
      <c r="A19384" t="s">
        <v>12518</v>
      </c>
    </row>
    <row r="19386" spans="1:1" x14ac:dyDescent="0.25">
      <c r="A19386" t="s">
        <v>12519</v>
      </c>
    </row>
    <row r="19388" spans="1:1" x14ac:dyDescent="0.25">
      <c r="A19388" t="s">
        <v>2829</v>
      </c>
    </row>
    <row r="19390" spans="1:1" x14ac:dyDescent="0.25">
      <c r="A19390" t="s">
        <v>12520</v>
      </c>
    </row>
    <row r="19391" spans="1:1" x14ac:dyDescent="0.25">
      <c r="A19391" t="s">
        <v>12521</v>
      </c>
    </row>
    <row r="19392" spans="1:1" x14ac:dyDescent="0.25">
      <c r="A19392" t="s">
        <v>12522</v>
      </c>
    </row>
    <row r="19393" spans="1:1" x14ac:dyDescent="0.25">
      <c r="A19393" t="s">
        <v>12523</v>
      </c>
    </row>
    <row r="19394" spans="1:1" x14ac:dyDescent="0.25">
      <c r="A19394" t="s">
        <v>12524</v>
      </c>
    </row>
    <row r="19395" spans="1:1" x14ac:dyDescent="0.25">
      <c r="A19395" t="s">
        <v>12525</v>
      </c>
    </row>
    <row r="19396" spans="1:1" x14ac:dyDescent="0.25">
      <c r="A19396" t="s">
        <v>12526</v>
      </c>
    </row>
    <row r="19397" spans="1:1" x14ac:dyDescent="0.25">
      <c r="A19397" t="s">
        <v>12527</v>
      </c>
    </row>
    <row r="19398" spans="1:1" x14ac:dyDescent="0.25">
      <c r="A19398" t="s">
        <v>12528</v>
      </c>
    </row>
    <row r="19399" spans="1:1" x14ac:dyDescent="0.25">
      <c r="A19399" t="s">
        <v>12529</v>
      </c>
    </row>
    <row r="19400" spans="1:1" x14ac:dyDescent="0.25">
      <c r="A19400" t="s">
        <v>12530</v>
      </c>
    </row>
    <row r="19401" spans="1:1" x14ac:dyDescent="0.25">
      <c r="A19401" t="s">
        <v>12531</v>
      </c>
    </row>
    <row r="19402" spans="1:1" x14ac:dyDescent="0.25">
      <c r="A19402" t="s">
        <v>12532</v>
      </c>
    </row>
    <row r="19404" spans="1:1" x14ac:dyDescent="0.25">
      <c r="A19404" t="s">
        <v>12533</v>
      </c>
    </row>
    <row r="19406" spans="1:1" x14ac:dyDescent="0.25">
      <c r="A19406" t="s">
        <v>12534</v>
      </c>
    </row>
    <row r="19408" spans="1:1" x14ac:dyDescent="0.25">
      <c r="A19408" t="s">
        <v>12535</v>
      </c>
    </row>
    <row r="19410" spans="1:1" x14ac:dyDescent="0.25">
      <c r="A19410" t="s">
        <v>12536</v>
      </c>
    </row>
    <row r="19412" spans="1:1" x14ac:dyDescent="0.25">
      <c r="A19412" t="s">
        <v>12537</v>
      </c>
    </row>
    <row r="19414" spans="1:1" x14ac:dyDescent="0.25">
      <c r="A19414" t="s">
        <v>12538</v>
      </c>
    </row>
    <row r="19416" spans="1:1" x14ac:dyDescent="0.25">
      <c r="A19416" t="s">
        <v>12539</v>
      </c>
    </row>
    <row r="19418" spans="1:1" x14ac:dyDescent="0.25">
      <c r="A19418" t="s">
        <v>12540</v>
      </c>
    </row>
    <row r="19420" spans="1:1" x14ac:dyDescent="0.25">
      <c r="A19420" t="s">
        <v>12541</v>
      </c>
    </row>
    <row r="19421" spans="1:1" x14ac:dyDescent="0.25">
      <c r="A19421" t="s">
        <v>12542</v>
      </c>
    </row>
    <row r="19422" spans="1:1" x14ac:dyDescent="0.25">
      <c r="A19422" t="s">
        <v>12543</v>
      </c>
    </row>
    <row r="19424" spans="1:1" x14ac:dyDescent="0.25">
      <c r="A19424" t="s">
        <v>12544</v>
      </c>
    </row>
    <row r="19426" spans="1:2" x14ac:dyDescent="0.25">
      <c r="A19426" t="s">
        <v>12545</v>
      </c>
    </row>
    <row r="19428" spans="1:2" x14ac:dyDescent="0.25">
      <c r="A19428" t="s">
        <v>12546</v>
      </c>
    </row>
    <row r="19429" spans="1:2" x14ac:dyDescent="0.25">
      <c r="A19429" t="s">
        <v>12547</v>
      </c>
    </row>
    <row r="19430" spans="1:2" x14ac:dyDescent="0.25">
      <c r="A19430" t="s">
        <v>12548</v>
      </c>
    </row>
    <row r="19431" spans="1:2" x14ac:dyDescent="0.25">
      <c r="A19431" t="s">
        <v>12549</v>
      </c>
    </row>
    <row r="19432" spans="1:2" x14ac:dyDescent="0.25">
      <c r="A19432" t="s">
        <v>12550</v>
      </c>
    </row>
    <row r="19433" spans="1:2" x14ac:dyDescent="0.25">
      <c r="A19433" t="s">
        <v>12551</v>
      </c>
    </row>
    <row r="19434" spans="1:2" x14ac:dyDescent="0.25">
      <c r="A19434" t="s">
        <v>12552</v>
      </c>
    </row>
    <row r="19435" spans="1:2" x14ac:dyDescent="0.25">
      <c r="A19435" t="s">
        <v>12553</v>
      </c>
      <c r="B19435" t="s">
        <v>12554</v>
      </c>
    </row>
    <row r="19436" spans="1:2" x14ac:dyDescent="0.25">
      <c r="A19436" t="s">
        <v>12555</v>
      </c>
    </row>
    <row r="19437" spans="1:2" x14ac:dyDescent="0.25">
      <c r="A19437" t="s">
        <v>12556</v>
      </c>
    </row>
    <row r="19438" spans="1:2" x14ac:dyDescent="0.25">
      <c r="A19438" t="s">
        <v>12557</v>
      </c>
    </row>
    <row r="19439" spans="1:2" x14ac:dyDescent="0.25">
      <c r="A19439" t="s">
        <v>12558</v>
      </c>
    </row>
    <row r="19440" spans="1:2" x14ac:dyDescent="0.25">
      <c r="A19440" t="s">
        <v>12559</v>
      </c>
    </row>
    <row r="19441" spans="1:2" x14ac:dyDescent="0.25">
      <c r="A19441" t="s">
        <v>12560</v>
      </c>
    </row>
    <row r="19443" spans="1:2" x14ac:dyDescent="0.25">
      <c r="A19443" t="s">
        <v>750</v>
      </c>
    </row>
    <row r="19445" spans="1:2" x14ac:dyDescent="0.25">
      <c r="A19445" t="s">
        <v>12561</v>
      </c>
    </row>
    <row r="19447" spans="1:2" x14ac:dyDescent="0.25">
      <c r="A19447" t="s">
        <v>1868</v>
      </c>
    </row>
    <row r="19449" spans="1:2" x14ac:dyDescent="0.25">
      <c r="A19449" t="s">
        <v>12562</v>
      </c>
    </row>
    <row r="19451" spans="1:2" x14ac:dyDescent="0.25">
      <c r="A19451" t="s">
        <v>12563</v>
      </c>
      <c r="B19451" t="s">
        <v>12564</v>
      </c>
    </row>
    <row r="19453" spans="1:2" x14ac:dyDescent="0.25">
      <c r="A19453" t="s">
        <v>12565</v>
      </c>
    </row>
    <row r="19455" spans="1:2" x14ac:dyDescent="0.25">
      <c r="A19455" t="s">
        <v>12566</v>
      </c>
    </row>
    <row r="19457" spans="1:2" x14ac:dyDescent="0.25">
      <c r="A19457" t="s">
        <v>12567</v>
      </c>
      <c r="B19457" t="s">
        <v>12568</v>
      </c>
    </row>
    <row r="19459" spans="1:2" x14ac:dyDescent="0.25">
      <c r="A19459" t="s">
        <v>12569</v>
      </c>
    </row>
    <row r="19461" spans="1:2" x14ac:dyDescent="0.25">
      <c r="A19461" t="s">
        <v>12570</v>
      </c>
    </row>
    <row r="19463" spans="1:2" x14ac:dyDescent="0.25">
      <c r="A19463" t="s">
        <v>12571</v>
      </c>
    </row>
    <row r="19465" spans="1:2" x14ac:dyDescent="0.25">
      <c r="A19465" t="s">
        <v>12572</v>
      </c>
    </row>
    <row r="19467" spans="1:2" x14ac:dyDescent="0.25">
      <c r="A19467" t="s">
        <v>12573</v>
      </c>
      <c r="B19467" t="s">
        <v>12574</v>
      </c>
    </row>
    <row r="19469" spans="1:2" x14ac:dyDescent="0.25">
      <c r="A19469" t="s">
        <v>12575</v>
      </c>
    </row>
    <row r="19471" spans="1:2" x14ac:dyDescent="0.25">
      <c r="A19471" t="s">
        <v>12576</v>
      </c>
    </row>
    <row r="19473" spans="1:1" x14ac:dyDescent="0.25">
      <c r="A19473" t="s">
        <v>12577</v>
      </c>
    </row>
    <row r="19475" spans="1:1" x14ac:dyDescent="0.25">
      <c r="A19475" t="s">
        <v>12578</v>
      </c>
    </row>
    <row r="19477" spans="1:1" x14ac:dyDescent="0.25">
      <c r="A19477" t="s">
        <v>12579</v>
      </c>
    </row>
    <row r="19479" spans="1:1" x14ac:dyDescent="0.25">
      <c r="A19479" t="s">
        <v>12580</v>
      </c>
    </row>
    <row r="19481" spans="1:1" x14ac:dyDescent="0.25">
      <c r="A19481" t="s">
        <v>12581</v>
      </c>
    </row>
    <row r="19483" spans="1:1" x14ac:dyDescent="0.25">
      <c r="A19483" t="s">
        <v>12582</v>
      </c>
    </row>
    <row r="19485" spans="1:1" x14ac:dyDescent="0.25">
      <c r="A19485" t="s">
        <v>12583</v>
      </c>
    </row>
    <row r="19487" spans="1:1" x14ac:dyDescent="0.25">
      <c r="A19487" t="s">
        <v>12584</v>
      </c>
    </row>
    <row r="19489" spans="1:1" x14ac:dyDescent="0.25">
      <c r="A19489" t="s">
        <v>12585</v>
      </c>
    </row>
    <row r="19490" spans="1:1" x14ac:dyDescent="0.25">
      <c r="A19490" t="s">
        <v>12586</v>
      </c>
    </row>
    <row r="19491" spans="1:1" x14ac:dyDescent="0.25">
      <c r="A19491" t="s">
        <v>12587</v>
      </c>
    </row>
    <row r="19492" spans="1:1" x14ac:dyDescent="0.25">
      <c r="A19492" t="s">
        <v>12588</v>
      </c>
    </row>
    <row r="19493" spans="1:1" x14ac:dyDescent="0.25">
      <c r="A19493" t="s">
        <v>12589</v>
      </c>
    </row>
    <row r="19494" spans="1:1" x14ac:dyDescent="0.25">
      <c r="A19494" t="s">
        <v>12590</v>
      </c>
    </row>
    <row r="19495" spans="1:1" x14ac:dyDescent="0.25">
      <c r="A19495" t="s">
        <v>12591</v>
      </c>
    </row>
    <row r="19496" spans="1:1" x14ac:dyDescent="0.25">
      <c r="A19496" t="s">
        <v>12592</v>
      </c>
    </row>
    <row r="19498" spans="1:1" x14ac:dyDescent="0.25">
      <c r="A19498" t="s">
        <v>12593</v>
      </c>
    </row>
    <row r="19500" spans="1:1" x14ac:dyDescent="0.25">
      <c r="A19500" t="s">
        <v>12594</v>
      </c>
    </row>
    <row r="19502" spans="1:1" x14ac:dyDescent="0.25">
      <c r="A19502" t="s">
        <v>12595</v>
      </c>
    </row>
    <row r="19504" spans="1:1" x14ac:dyDescent="0.25">
      <c r="A19504" t="s">
        <v>12596</v>
      </c>
    </row>
    <row r="19506" spans="1:1" x14ac:dyDescent="0.25">
      <c r="A19506" t="s">
        <v>12597</v>
      </c>
    </row>
    <row r="19508" spans="1:1" x14ac:dyDescent="0.25">
      <c r="A19508" t="s">
        <v>12598</v>
      </c>
    </row>
    <row r="19510" spans="1:1" x14ac:dyDescent="0.25">
      <c r="A19510" t="s">
        <v>12599</v>
      </c>
    </row>
    <row r="19512" spans="1:1" x14ac:dyDescent="0.25">
      <c r="A19512" t="s">
        <v>12600</v>
      </c>
    </row>
    <row r="19514" spans="1:1" x14ac:dyDescent="0.25">
      <c r="A19514" t="s">
        <v>12601</v>
      </c>
    </row>
    <row r="19516" spans="1:1" x14ac:dyDescent="0.25">
      <c r="A19516" t="s">
        <v>12602</v>
      </c>
    </row>
    <row r="19518" spans="1:1" x14ac:dyDescent="0.25">
      <c r="A19518" t="s">
        <v>12603</v>
      </c>
    </row>
    <row r="19520" spans="1:1" x14ac:dyDescent="0.25">
      <c r="A19520" t="s">
        <v>12604</v>
      </c>
    </row>
    <row r="19522" spans="1:1" x14ac:dyDescent="0.25">
      <c r="A19522" t="s">
        <v>12605</v>
      </c>
    </row>
    <row r="19524" spans="1:1" x14ac:dyDescent="0.25">
      <c r="A19524" t="s">
        <v>12606</v>
      </c>
    </row>
    <row r="19526" spans="1:1" x14ac:dyDescent="0.25">
      <c r="A19526" t="s">
        <v>12607</v>
      </c>
    </row>
    <row r="19528" spans="1:1" x14ac:dyDescent="0.25">
      <c r="A19528" t="s">
        <v>12608</v>
      </c>
    </row>
    <row r="19530" spans="1:1" x14ac:dyDescent="0.25">
      <c r="A19530" t="s">
        <v>12609</v>
      </c>
    </row>
    <row r="19531" spans="1:1" x14ac:dyDescent="0.25">
      <c r="A19531" t="s">
        <v>12610</v>
      </c>
    </row>
    <row r="19533" spans="1:1" x14ac:dyDescent="0.25">
      <c r="A19533" t="s">
        <v>12611</v>
      </c>
    </row>
    <row r="19535" spans="1:1" x14ac:dyDescent="0.25">
      <c r="A19535" t="s">
        <v>12612</v>
      </c>
    </row>
    <row r="19537" spans="1:1" x14ac:dyDescent="0.25">
      <c r="A19537" t="s">
        <v>12613</v>
      </c>
    </row>
    <row r="19539" spans="1:1" x14ac:dyDescent="0.25">
      <c r="A19539" t="s">
        <v>12614</v>
      </c>
    </row>
    <row r="19541" spans="1:1" x14ac:dyDescent="0.25">
      <c r="A19541" t="s">
        <v>12615</v>
      </c>
    </row>
    <row r="19543" spans="1:1" x14ac:dyDescent="0.25">
      <c r="A19543" t="s">
        <v>12616</v>
      </c>
    </row>
    <row r="19544" spans="1:1" x14ac:dyDescent="0.25">
      <c r="A19544" t="s">
        <v>12617</v>
      </c>
    </row>
    <row r="19545" spans="1:1" x14ac:dyDescent="0.25">
      <c r="A19545" t="s">
        <v>12618</v>
      </c>
    </row>
    <row r="19546" spans="1:1" x14ac:dyDescent="0.25">
      <c r="A19546" t="s">
        <v>12619</v>
      </c>
    </row>
    <row r="19548" spans="1:1" x14ac:dyDescent="0.25">
      <c r="A19548" t="s">
        <v>12620</v>
      </c>
    </row>
    <row r="19549" spans="1:1" x14ac:dyDescent="0.25">
      <c r="A19549" t="s">
        <v>12621</v>
      </c>
    </row>
    <row r="19550" spans="1:1" x14ac:dyDescent="0.25">
      <c r="A19550" t="s">
        <v>12622</v>
      </c>
    </row>
    <row r="19551" spans="1:1" x14ac:dyDescent="0.25">
      <c r="A19551" t="s">
        <v>12623</v>
      </c>
    </row>
    <row r="19552" spans="1:1" x14ac:dyDescent="0.25">
      <c r="A19552" t="s">
        <v>12624</v>
      </c>
    </row>
    <row r="19554" spans="1:1" x14ac:dyDescent="0.25">
      <c r="A19554" t="s">
        <v>5422</v>
      </c>
    </row>
    <row r="19555" spans="1:1" x14ac:dyDescent="0.25">
      <c r="A19555" t="s">
        <v>5423</v>
      </c>
    </row>
    <row r="19556" spans="1:1" x14ac:dyDescent="0.25">
      <c r="A19556" t="s">
        <v>4565</v>
      </c>
    </row>
    <row r="19557" spans="1:1" x14ac:dyDescent="0.25">
      <c r="A19557" t="s">
        <v>3310</v>
      </c>
    </row>
    <row r="19558" spans="1:1" x14ac:dyDescent="0.25">
      <c r="A19558" t="s">
        <v>12625</v>
      </c>
    </row>
    <row r="19559" spans="1:1" x14ac:dyDescent="0.25">
      <c r="A19559" t="s">
        <v>5426</v>
      </c>
    </row>
    <row r="19560" spans="1:1" x14ac:dyDescent="0.25">
      <c r="A19560" t="s">
        <v>2810</v>
      </c>
    </row>
    <row r="19561" spans="1:1" x14ac:dyDescent="0.25">
      <c r="A19561" t="s">
        <v>12626</v>
      </c>
    </row>
    <row r="19562" spans="1:1" x14ac:dyDescent="0.25">
      <c r="A19562" t="s">
        <v>12627</v>
      </c>
    </row>
    <row r="19563" spans="1:1" x14ac:dyDescent="0.25">
      <c r="A19563" t="s">
        <v>11671</v>
      </c>
    </row>
    <row r="19564" spans="1:1" x14ac:dyDescent="0.25">
      <c r="A19564" t="s">
        <v>12628</v>
      </c>
    </row>
    <row r="19565" spans="1:1" x14ac:dyDescent="0.25">
      <c r="A19565" t="s">
        <v>5428</v>
      </c>
    </row>
    <row r="19566" spans="1:1" x14ac:dyDescent="0.25">
      <c r="A19566" t="s">
        <v>12628</v>
      </c>
    </row>
    <row r="19567" spans="1:1" x14ac:dyDescent="0.25">
      <c r="A19567" t="s">
        <v>12629</v>
      </c>
    </row>
    <row r="19568" spans="1:1" x14ac:dyDescent="0.25">
      <c r="A19568" t="s">
        <v>12397</v>
      </c>
    </row>
    <row r="19569" spans="1:1" x14ac:dyDescent="0.25">
      <c r="A19569" t="s">
        <v>5430</v>
      </c>
    </row>
    <row r="19570" spans="1:1" x14ac:dyDescent="0.25">
      <c r="A19570" t="s">
        <v>801</v>
      </c>
    </row>
    <row r="19571" spans="1:1" x14ac:dyDescent="0.25">
      <c r="A19571" t="s">
        <v>3234</v>
      </c>
    </row>
    <row r="19572" spans="1:1" x14ac:dyDescent="0.25">
      <c r="A19572" t="s">
        <v>12630</v>
      </c>
    </row>
    <row r="19574" spans="1:1" x14ac:dyDescent="0.25">
      <c r="A19574" t="s">
        <v>1868</v>
      </c>
    </row>
    <row r="19575" spans="1:1" x14ac:dyDescent="0.25">
      <c r="A19575" t="s">
        <v>12631</v>
      </c>
    </row>
    <row r="19576" spans="1:1" x14ac:dyDescent="0.25">
      <c r="A19576" t="s">
        <v>12632</v>
      </c>
    </row>
    <row r="19577" spans="1:1" x14ac:dyDescent="0.25">
      <c r="A19577" t="s">
        <v>12633</v>
      </c>
    </row>
    <row r="19578" spans="1:1" x14ac:dyDescent="0.25">
      <c r="A19578" t="s">
        <v>12634</v>
      </c>
    </row>
    <row r="19579" spans="1:1" x14ac:dyDescent="0.25">
      <c r="A19579" t="s">
        <v>3270</v>
      </c>
    </row>
    <row r="19580" spans="1:1" x14ac:dyDescent="0.25">
      <c r="A19580" t="s">
        <v>12635</v>
      </c>
    </row>
    <row r="19581" spans="1:1" x14ac:dyDescent="0.25">
      <c r="A19581" t="s">
        <v>12636</v>
      </c>
    </row>
    <row r="19582" spans="1:1" x14ac:dyDescent="0.25">
      <c r="A19582" t="s">
        <v>12637</v>
      </c>
    </row>
    <row r="19583" spans="1:1" x14ac:dyDescent="0.25">
      <c r="A19583" t="s">
        <v>12638</v>
      </c>
    </row>
    <row r="19584" spans="1:1" x14ac:dyDescent="0.25">
      <c r="A19584" t="s">
        <v>12639</v>
      </c>
    </row>
    <row r="19585" spans="1:1" x14ac:dyDescent="0.25">
      <c r="A19585" t="s">
        <v>12640</v>
      </c>
    </row>
    <row r="19586" spans="1:1" x14ac:dyDescent="0.25">
      <c r="A19586" t="s">
        <v>12641</v>
      </c>
    </row>
    <row r="19587" spans="1:1" x14ac:dyDescent="0.25">
      <c r="A19587" t="s">
        <v>12642</v>
      </c>
    </row>
    <row r="19589" spans="1:1" x14ac:dyDescent="0.25">
      <c r="A19589" t="s">
        <v>9595</v>
      </c>
    </row>
    <row r="19591" spans="1:1" x14ac:dyDescent="0.25">
      <c r="A19591" t="s">
        <v>9596</v>
      </c>
    </row>
    <row r="19593" spans="1:1" x14ac:dyDescent="0.25">
      <c r="A19593" t="s">
        <v>1925</v>
      </c>
    </row>
    <row r="19594" spans="1:1" x14ac:dyDescent="0.25">
      <c r="A19594" t="s">
        <v>9597</v>
      </c>
    </row>
    <row r="19595" spans="1:1" x14ac:dyDescent="0.25">
      <c r="A19595" t="s">
        <v>9598</v>
      </c>
    </row>
    <row r="19596" spans="1:1" x14ac:dyDescent="0.25">
      <c r="A19596" t="s">
        <v>9599</v>
      </c>
    </row>
    <row r="19597" spans="1:1" x14ac:dyDescent="0.25">
      <c r="A19597" t="s">
        <v>9600</v>
      </c>
    </row>
    <row r="19598" spans="1:1" x14ac:dyDescent="0.25">
      <c r="A19598" t="s">
        <v>9601</v>
      </c>
    </row>
    <row r="19599" spans="1:1" x14ac:dyDescent="0.25">
      <c r="A19599" t="s">
        <v>9602</v>
      </c>
    </row>
    <row r="19600" spans="1:1" x14ac:dyDescent="0.25">
      <c r="A19600" t="s">
        <v>9603</v>
      </c>
    </row>
    <row r="19601" spans="1:1" x14ac:dyDescent="0.25">
      <c r="A19601" t="s">
        <v>9604</v>
      </c>
    </row>
    <row r="19602" spans="1:1" x14ac:dyDescent="0.25">
      <c r="A19602" t="s">
        <v>9605</v>
      </c>
    </row>
    <row r="19603" spans="1:1" x14ac:dyDescent="0.25">
      <c r="A19603" t="s">
        <v>9606</v>
      </c>
    </row>
    <row r="19604" spans="1:1" x14ac:dyDescent="0.25">
      <c r="A19604" t="s">
        <v>9607</v>
      </c>
    </row>
    <row r="19605" spans="1:1" x14ac:dyDescent="0.25">
      <c r="A19605" t="s">
        <v>9608</v>
      </c>
    </row>
    <row r="19607" spans="1:1" x14ac:dyDescent="0.25">
      <c r="A19607" t="s">
        <v>9609</v>
      </c>
    </row>
    <row r="19609" spans="1:1" x14ac:dyDescent="0.25">
      <c r="A19609" t="s">
        <v>9610</v>
      </c>
    </row>
    <row r="19611" spans="1:1" x14ac:dyDescent="0.25">
      <c r="A19611" t="s">
        <v>9611</v>
      </c>
    </row>
    <row r="19613" spans="1:1" x14ac:dyDescent="0.25">
      <c r="A19613" t="s">
        <v>9612</v>
      </c>
    </row>
    <row r="19615" spans="1:1" x14ac:dyDescent="0.25">
      <c r="A19615" t="s">
        <v>9613</v>
      </c>
    </row>
    <row r="19616" spans="1:1" x14ac:dyDescent="0.25">
      <c r="A19616" t="s">
        <v>9614</v>
      </c>
    </row>
    <row r="19617" spans="1:1" x14ac:dyDescent="0.25">
      <c r="A19617" t="s">
        <v>12643</v>
      </c>
    </row>
    <row r="19619" spans="1:1" x14ac:dyDescent="0.25">
      <c r="A19619" t="s">
        <v>12644</v>
      </c>
    </row>
    <row r="19621" spans="1:1" x14ac:dyDescent="0.25">
      <c r="A19621" t="s">
        <v>12540</v>
      </c>
    </row>
    <row r="19623" spans="1:1" x14ac:dyDescent="0.25">
      <c r="A19623" t="s">
        <v>12645</v>
      </c>
    </row>
    <row r="19625" spans="1:1" x14ac:dyDescent="0.25">
      <c r="A19625" t="s">
        <v>12646</v>
      </c>
    </row>
    <row r="19627" spans="1:1" x14ac:dyDescent="0.25">
      <c r="A19627" t="s">
        <v>12647</v>
      </c>
    </row>
    <row r="19629" spans="1:1" x14ac:dyDescent="0.25">
      <c r="A19629" t="s">
        <v>12648</v>
      </c>
    </row>
    <row r="19631" spans="1:1" x14ac:dyDescent="0.25">
      <c r="A19631" t="s">
        <v>1868</v>
      </c>
    </row>
    <row r="19632" spans="1:1" x14ac:dyDescent="0.25">
      <c r="A19632" t="s">
        <v>12649</v>
      </c>
    </row>
    <row r="19633" spans="1:3" x14ac:dyDescent="0.25">
      <c r="A19633" t="s">
        <v>12650</v>
      </c>
      <c r="B19633" t="s">
        <v>12651</v>
      </c>
    </row>
    <row r="19634" spans="1:3" x14ac:dyDescent="0.25">
      <c r="A19634" t="s">
        <v>12652</v>
      </c>
    </row>
    <row r="19635" spans="1:3" x14ac:dyDescent="0.25">
      <c r="A19635" t="s">
        <v>12653</v>
      </c>
    </row>
    <row r="19636" spans="1:3" x14ac:dyDescent="0.25">
      <c r="A19636" t="s">
        <v>12654</v>
      </c>
    </row>
    <row r="19637" spans="1:3" x14ac:dyDescent="0.25">
      <c r="A19637" t="s">
        <v>12655</v>
      </c>
    </row>
    <row r="19638" spans="1:3" x14ac:dyDescent="0.25">
      <c r="A19638" t="s">
        <v>12656</v>
      </c>
    </row>
    <row r="19639" spans="1:3" x14ac:dyDescent="0.25">
      <c r="A19639" t="s">
        <v>2453</v>
      </c>
    </row>
    <row r="19640" spans="1:3" x14ac:dyDescent="0.25">
      <c r="A19640" t="s">
        <v>12657</v>
      </c>
      <c r="B19640" t="s">
        <v>12658</v>
      </c>
      <c r="C19640" t="s">
        <v>12659</v>
      </c>
    </row>
    <row r="19641" spans="1:3" x14ac:dyDescent="0.25">
      <c r="A19641" t="s">
        <v>12660</v>
      </c>
    </row>
    <row r="19642" spans="1:3" x14ac:dyDescent="0.25">
      <c r="A19642" t="s">
        <v>12661</v>
      </c>
    </row>
    <row r="19643" spans="1:3" x14ac:dyDescent="0.25">
      <c r="A19643" t="s">
        <v>12662</v>
      </c>
    </row>
    <row r="19644" spans="1:3" x14ac:dyDescent="0.25">
      <c r="A19644" t="s">
        <v>12663</v>
      </c>
    </row>
    <row r="19645" spans="1:3" x14ac:dyDescent="0.25">
      <c r="A19645" t="s">
        <v>12664</v>
      </c>
    </row>
    <row r="19646" spans="1:3" x14ac:dyDescent="0.25">
      <c r="A19646" t="s">
        <v>12665</v>
      </c>
    </row>
    <row r="19647" spans="1:3" x14ac:dyDescent="0.25">
      <c r="A19647" t="s">
        <v>12666</v>
      </c>
    </row>
    <row r="19648" spans="1:3" x14ac:dyDescent="0.25">
      <c r="A19648" t="s">
        <v>12667</v>
      </c>
    </row>
    <row r="19649" spans="1:2" x14ac:dyDescent="0.25">
      <c r="A19649" t="s">
        <v>12668</v>
      </c>
    </row>
    <row r="19650" spans="1:2" x14ac:dyDescent="0.25">
      <c r="A19650" t="s">
        <v>12669</v>
      </c>
    </row>
    <row r="19651" spans="1:2" x14ac:dyDescent="0.25">
      <c r="A19651" t="s">
        <v>12670</v>
      </c>
    </row>
    <row r="19652" spans="1:2" x14ac:dyDescent="0.25">
      <c r="A19652" t="s">
        <v>12671</v>
      </c>
    </row>
    <row r="19653" spans="1:2" x14ac:dyDescent="0.25">
      <c r="A19653" t="s">
        <v>12672</v>
      </c>
    </row>
    <row r="19654" spans="1:2" x14ac:dyDescent="0.25">
      <c r="A19654" t="s">
        <v>12673</v>
      </c>
    </row>
    <row r="19655" spans="1:2" x14ac:dyDescent="0.25">
      <c r="A19655" t="s">
        <v>12674</v>
      </c>
    </row>
    <row r="19656" spans="1:2" x14ac:dyDescent="0.25">
      <c r="A19656" t="s">
        <v>12675</v>
      </c>
    </row>
    <row r="19657" spans="1:2" x14ac:dyDescent="0.25">
      <c r="A19657" t="s">
        <v>12676</v>
      </c>
    </row>
    <row r="19658" spans="1:2" x14ac:dyDescent="0.25">
      <c r="A19658" t="s">
        <v>12677</v>
      </c>
    </row>
    <row r="19659" spans="1:2" x14ac:dyDescent="0.25">
      <c r="A19659" t="s">
        <v>12678</v>
      </c>
    </row>
    <row r="19660" spans="1:2" x14ac:dyDescent="0.25">
      <c r="A19660" t="s">
        <v>12679</v>
      </c>
      <c r="B19660" t="s">
        <v>12680</v>
      </c>
    </row>
    <row r="19661" spans="1:2" x14ac:dyDescent="0.25">
      <c r="A19661" t="s">
        <v>12681</v>
      </c>
    </row>
    <row r="19662" spans="1:2" x14ac:dyDescent="0.25">
      <c r="A19662" t="s">
        <v>9642</v>
      </c>
    </row>
    <row r="19664" spans="1:2" x14ac:dyDescent="0.25">
      <c r="A19664" t="s">
        <v>12682</v>
      </c>
    </row>
    <row r="19666" spans="1:1" x14ac:dyDescent="0.25">
      <c r="A19666" t="s">
        <v>12540</v>
      </c>
    </row>
    <row r="19667" spans="1:1" x14ac:dyDescent="0.25">
      <c r="A19667" t="s">
        <v>12683</v>
      </c>
    </row>
    <row r="19668" spans="1:1" x14ac:dyDescent="0.25">
      <c r="A19668" t="s">
        <v>12540</v>
      </c>
    </row>
    <row r="19669" spans="1:1" x14ac:dyDescent="0.25">
      <c r="A19669" t="s">
        <v>12684</v>
      </c>
    </row>
    <row r="19670" spans="1:1" x14ac:dyDescent="0.25">
      <c r="A19670" t="s">
        <v>12685</v>
      </c>
    </row>
    <row r="19671" spans="1:1" x14ac:dyDescent="0.25">
      <c r="A19671" t="s">
        <v>12686</v>
      </c>
    </row>
    <row r="19672" spans="1:1" x14ac:dyDescent="0.25">
      <c r="A19672" t="s">
        <v>12687</v>
      </c>
    </row>
    <row r="19673" spans="1:1" x14ac:dyDescent="0.25">
      <c r="A19673" t="s">
        <v>12688</v>
      </c>
    </row>
    <row r="19674" spans="1:1" x14ac:dyDescent="0.25">
      <c r="A19674" t="s">
        <v>12689</v>
      </c>
    </row>
    <row r="19676" spans="1:1" x14ac:dyDescent="0.25">
      <c r="A19676" t="s">
        <v>12690</v>
      </c>
    </row>
    <row r="19678" spans="1:1" x14ac:dyDescent="0.25">
      <c r="A19678" t="s">
        <v>12691</v>
      </c>
    </row>
    <row r="19680" spans="1:1" x14ac:dyDescent="0.25">
      <c r="A19680" t="s">
        <v>12692</v>
      </c>
    </row>
    <row r="19682" spans="1:2" x14ac:dyDescent="0.25">
      <c r="A19682" t="s">
        <v>12693</v>
      </c>
    </row>
    <row r="19683" spans="1:2" x14ac:dyDescent="0.25">
      <c r="A19683" t="s">
        <v>12694</v>
      </c>
    </row>
    <row r="19684" spans="1:2" x14ac:dyDescent="0.25">
      <c r="A19684" t="s">
        <v>12695</v>
      </c>
    </row>
    <row r="19685" spans="1:2" x14ac:dyDescent="0.25">
      <c r="A19685" t="s">
        <v>12696</v>
      </c>
    </row>
    <row r="19686" spans="1:2" x14ac:dyDescent="0.25">
      <c r="A19686" t="s">
        <v>12697</v>
      </c>
    </row>
    <row r="19687" spans="1:2" x14ac:dyDescent="0.25">
      <c r="A19687" t="s">
        <v>12698</v>
      </c>
    </row>
    <row r="19688" spans="1:2" x14ac:dyDescent="0.25">
      <c r="A19688" t="s">
        <v>12699</v>
      </c>
    </row>
    <row r="19689" spans="1:2" x14ac:dyDescent="0.25">
      <c r="A19689" t="s">
        <v>12700</v>
      </c>
    </row>
    <row r="19690" spans="1:2" x14ac:dyDescent="0.25">
      <c r="A19690" t="s">
        <v>12701</v>
      </c>
    </row>
    <row r="19691" spans="1:2" x14ac:dyDescent="0.25">
      <c r="A19691" t="s">
        <v>12702</v>
      </c>
    </row>
    <row r="19692" spans="1:2" x14ac:dyDescent="0.25">
      <c r="A19692" t="s">
        <v>12703</v>
      </c>
      <c r="B19692" t="s">
        <v>12704</v>
      </c>
    </row>
    <row r="19693" spans="1:2" x14ac:dyDescent="0.25">
      <c r="A19693" t="s">
        <v>12705</v>
      </c>
    </row>
    <row r="19694" spans="1:2" x14ac:dyDescent="0.25">
      <c r="A19694" t="s">
        <v>12706</v>
      </c>
    </row>
    <row r="19695" spans="1:2" x14ac:dyDescent="0.25">
      <c r="A19695" t="s">
        <v>12707</v>
      </c>
    </row>
    <row r="19696" spans="1:2" x14ac:dyDescent="0.25">
      <c r="A19696" t="s">
        <v>12708</v>
      </c>
    </row>
    <row r="19697" spans="1:1" x14ac:dyDescent="0.25">
      <c r="A19697" t="s">
        <v>12709</v>
      </c>
    </row>
    <row r="19698" spans="1:1" x14ac:dyDescent="0.25">
      <c r="A19698" t="s">
        <v>12710</v>
      </c>
    </row>
    <row r="19699" spans="1:1" x14ac:dyDescent="0.25">
      <c r="A19699" t="s">
        <v>12711</v>
      </c>
    </row>
    <row r="19700" spans="1:1" x14ac:dyDescent="0.25">
      <c r="A19700" t="s">
        <v>12712</v>
      </c>
    </row>
    <row r="19702" spans="1:1" x14ac:dyDescent="0.25">
      <c r="A19702" t="s">
        <v>12713</v>
      </c>
    </row>
    <row r="19704" spans="1:1" x14ac:dyDescent="0.25">
      <c r="A19704" t="s">
        <v>12714</v>
      </c>
    </row>
    <row r="19706" spans="1:1" x14ac:dyDescent="0.25">
      <c r="A19706" t="s">
        <v>12715</v>
      </c>
    </row>
    <row r="19707" spans="1:1" x14ac:dyDescent="0.25">
      <c r="A19707" t="s">
        <v>12716</v>
      </c>
    </row>
    <row r="19708" spans="1:1" x14ac:dyDescent="0.25">
      <c r="A19708" t="s">
        <v>12717</v>
      </c>
    </row>
    <row r="19710" spans="1:1" x14ac:dyDescent="0.25">
      <c r="A19710" t="s">
        <v>7219</v>
      </c>
    </row>
    <row r="19712" spans="1:1" x14ac:dyDescent="0.25">
      <c r="A19712" t="s">
        <v>7220</v>
      </c>
    </row>
    <row r="19714" spans="1:1" x14ac:dyDescent="0.25">
      <c r="A19714" t="s">
        <v>7221</v>
      </c>
    </row>
    <row r="19716" spans="1:1" x14ac:dyDescent="0.25">
      <c r="A19716" t="s">
        <v>7222</v>
      </c>
    </row>
    <row r="19718" spans="1:1" x14ac:dyDescent="0.25">
      <c r="A19718" t="s">
        <v>7223</v>
      </c>
    </row>
    <row r="19720" spans="1:1" x14ac:dyDescent="0.25">
      <c r="A19720" t="s">
        <v>2043</v>
      </c>
    </row>
    <row r="19721" spans="1:1" x14ac:dyDescent="0.25">
      <c r="A19721" t="s">
        <v>7224</v>
      </c>
    </row>
    <row r="19722" spans="1:1" x14ac:dyDescent="0.25">
      <c r="A19722" t="s">
        <v>7225</v>
      </c>
    </row>
    <row r="19723" spans="1:1" x14ac:dyDescent="0.25">
      <c r="A19723" t="s">
        <v>7313</v>
      </c>
    </row>
    <row r="19724" spans="1:1" x14ac:dyDescent="0.25">
      <c r="A19724" t="s">
        <v>7227</v>
      </c>
    </row>
    <row r="19725" spans="1:1" x14ac:dyDescent="0.25">
      <c r="A19725" t="s">
        <v>7314</v>
      </c>
    </row>
    <row r="19726" spans="1:1" x14ac:dyDescent="0.25">
      <c r="A19726" t="s">
        <v>7229</v>
      </c>
    </row>
    <row r="19727" spans="1:1" x14ac:dyDescent="0.25">
      <c r="A19727" t="s">
        <v>2047</v>
      </c>
    </row>
    <row r="19728" spans="1:1" x14ac:dyDescent="0.25">
      <c r="A19728" t="s">
        <v>7230</v>
      </c>
    </row>
    <row r="19729" spans="1:1" x14ac:dyDescent="0.25">
      <c r="A19729" t="s">
        <v>7231</v>
      </c>
    </row>
    <row r="19730" spans="1:1" x14ac:dyDescent="0.25">
      <c r="A19730" t="s">
        <v>7232</v>
      </c>
    </row>
    <row r="19731" spans="1:1" x14ac:dyDescent="0.25">
      <c r="A19731" t="s">
        <v>7233</v>
      </c>
    </row>
    <row r="19732" spans="1:1" x14ac:dyDescent="0.25">
      <c r="A19732" t="s">
        <v>7315</v>
      </c>
    </row>
    <row r="19733" spans="1:1" x14ac:dyDescent="0.25">
      <c r="A19733" t="s">
        <v>12718</v>
      </c>
    </row>
    <row r="19735" spans="1:1" x14ac:dyDescent="0.25">
      <c r="A19735" t="s">
        <v>9617</v>
      </c>
    </row>
    <row r="19737" spans="1:1" x14ac:dyDescent="0.25">
      <c r="A19737" t="s">
        <v>9618</v>
      </c>
    </row>
    <row r="19739" spans="1:1" x14ac:dyDescent="0.25">
      <c r="A19739" t="s">
        <v>3310</v>
      </c>
    </row>
    <row r="19741" spans="1:1" x14ac:dyDescent="0.25">
      <c r="A19741" t="s">
        <v>915</v>
      </c>
    </row>
    <row r="19743" spans="1:1" x14ac:dyDescent="0.25">
      <c r="A19743" t="s">
        <v>9619</v>
      </c>
    </row>
    <row r="19745" spans="1:1" x14ac:dyDescent="0.25">
      <c r="A19745" t="s">
        <v>9620</v>
      </c>
    </row>
    <row r="19747" spans="1:1" x14ac:dyDescent="0.25">
      <c r="A19747" t="s">
        <v>5426</v>
      </c>
    </row>
    <row r="19749" spans="1:1" x14ac:dyDescent="0.25">
      <c r="A19749" t="s">
        <v>9621</v>
      </c>
    </row>
    <row r="19751" spans="1:1" x14ac:dyDescent="0.25">
      <c r="A19751" t="s">
        <v>9622</v>
      </c>
    </row>
    <row r="19753" spans="1:1" x14ac:dyDescent="0.25">
      <c r="A19753" t="s">
        <v>1868</v>
      </c>
    </row>
    <row r="19754" spans="1:1" x14ac:dyDescent="0.25">
      <c r="A19754" t="s">
        <v>9623</v>
      </c>
    </row>
    <row r="19755" spans="1:1" x14ac:dyDescent="0.25">
      <c r="A19755" t="s">
        <v>9624</v>
      </c>
    </row>
    <row r="19756" spans="1:1" x14ac:dyDescent="0.25">
      <c r="A19756" t="s">
        <v>9625</v>
      </c>
    </row>
    <row r="19757" spans="1:1" x14ac:dyDescent="0.25">
      <c r="A19757" t="s">
        <v>9626</v>
      </c>
    </row>
    <row r="19758" spans="1:1" x14ac:dyDescent="0.25">
      <c r="A19758" t="s">
        <v>9627</v>
      </c>
    </row>
    <row r="19759" spans="1:1" x14ac:dyDescent="0.25">
      <c r="A19759" t="s">
        <v>9628</v>
      </c>
    </row>
    <row r="19760" spans="1:1" x14ac:dyDescent="0.25">
      <c r="A19760" t="s">
        <v>9629</v>
      </c>
    </row>
    <row r="19761" spans="1:2" x14ac:dyDescent="0.25">
      <c r="A19761" t="s">
        <v>9630</v>
      </c>
    </row>
    <row r="19762" spans="1:2" x14ac:dyDescent="0.25">
      <c r="A19762" t="s">
        <v>9631</v>
      </c>
    </row>
    <row r="19763" spans="1:2" x14ac:dyDescent="0.25">
      <c r="A19763" t="s">
        <v>9632</v>
      </c>
    </row>
    <row r="19764" spans="1:2" x14ac:dyDescent="0.25">
      <c r="A19764" t="s">
        <v>9633</v>
      </c>
    </row>
    <row r="19765" spans="1:2" x14ac:dyDescent="0.25">
      <c r="A19765" t="s">
        <v>9634</v>
      </c>
    </row>
    <row r="19767" spans="1:2" x14ac:dyDescent="0.25">
      <c r="A19767" t="s">
        <v>3308</v>
      </c>
    </row>
    <row r="19769" spans="1:2" x14ac:dyDescent="0.25">
      <c r="A19769" t="s">
        <v>9635</v>
      </c>
    </row>
    <row r="19770" spans="1:2" x14ac:dyDescent="0.25">
      <c r="A19770" t="s">
        <v>9636</v>
      </c>
    </row>
    <row r="19771" spans="1:2" x14ac:dyDescent="0.25">
      <c r="A19771" t="s">
        <v>9637</v>
      </c>
      <c r="B19771" t="s">
        <v>9638</v>
      </c>
    </row>
    <row r="19772" spans="1:2" x14ac:dyDescent="0.25">
      <c r="A19772" t="s">
        <v>9639</v>
      </c>
    </row>
    <row r="19773" spans="1:2" x14ac:dyDescent="0.25">
      <c r="A19773" t="s">
        <v>9640</v>
      </c>
    </row>
    <row r="19774" spans="1:2" x14ac:dyDescent="0.25">
      <c r="A19774" t="s">
        <v>9641</v>
      </c>
    </row>
    <row r="19775" spans="1:2" x14ac:dyDescent="0.25">
      <c r="A19775" t="s">
        <v>9642</v>
      </c>
    </row>
    <row r="19776" spans="1:2" x14ac:dyDescent="0.25">
      <c r="A19776" t="s">
        <v>9643</v>
      </c>
    </row>
    <row r="19777" spans="1:1" x14ac:dyDescent="0.25">
      <c r="A19777" t="s">
        <v>9644</v>
      </c>
    </row>
    <row r="19779" spans="1:1" x14ac:dyDescent="0.25">
      <c r="A19779" t="s">
        <v>3309</v>
      </c>
    </row>
    <row r="19781" spans="1:1" x14ac:dyDescent="0.25">
      <c r="A19781" t="s">
        <v>5965</v>
      </c>
    </row>
    <row r="19782" spans="1:1" x14ac:dyDescent="0.25">
      <c r="A19782" t="s">
        <v>9645</v>
      </c>
    </row>
    <row r="19783" spans="1:1" x14ac:dyDescent="0.25">
      <c r="A19783" t="s">
        <v>9646</v>
      </c>
    </row>
    <row r="19784" spans="1:1" x14ac:dyDescent="0.25">
      <c r="A19784" t="s">
        <v>9647</v>
      </c>
    </row>
    <row r="19786" spans="1:1" x14ac:dyDescent="0.25">
      <c r="A19786" t="s">
        <v>9648</v>
      </c>
    </row>
    <row r="19787" spans="1:1" x14ac:dyDescent="0.25">
      <c r="A19787" t="s">
        <v>9649</v>
      </c>
    </row>
    <row r="19788" spans="1:1" x14ac:dyDescent="0.25">
      <c r="A19788" t="s">
        <v>12719</v>
      </c>
    </row>
    <row r="19790" spans="1:1" x14ac:dyDescent="0.25">
      <c r="A19790" t="s">
        <v>2755</v>
      </c>
    </row>
    <row r="19791" spans="1:1" x14ac:dyDescent="0.25">
      <c r="A19791" t="s">
        <v>12720</v>
      </c>
    </row>
    <row r="19792" spans="1:1" x14ac:dyDescent="0.25">
      <c r="A19792" t="s">
        <v>12721</v>
      </c>
    </row>
    <row r="19793" spans="1:2" x14ac:dyDescent="0.25">
      <c r="A19793" t="s">
        <v>12722</v>
      </c>
      <c r="B19793" t="s">
        <v>3767</v>
      </c>
    </row>
    <row r="19794" spans="1:2" x14ac:dyDescent="0.25">
      <c r="A19794" t="s">
        <v>12723</v>
      </c>
    </row>
    <row r="19795" spans="1:2" x14ac:dyDescent="0.25">
      <c r="A19795" t="s">
        <v>12724</v>
      </c>
    </row>
    <row r="19796" spans="1:2" x14ac:dyDescent="0.25">
      <c r="A19796" t="s">
        <v>12725</v>
      </c>
    </row>
    <row r="19797" spans="1:2" x14ac:dyDescent="0.25">
      <c r="A19797" t="s">
        <v>12726</v>
      </c>
    </row>
    <row r="19798" spans="1:2" x14ac:dyDescent="0.25">
      <c r="A19798" t="s">
        <v>12727</v>
      </c>
    </row>
    <row r="19799" spans="1:2" x14ac:dyDescent="0.25">
      <c r="A19799" t="s">
        <v>12728</v>
      </c>
    </row>
    <row r="19800" spans="1:2" x14ac:dyDescent="0.25">
      <c r="A19800" t="s">
        <v>12729</v>
      </c>
    </row>
    <row r="19801" spans="1:2" x14ac:dyDescent="0.25">
      <c r="A19801" t="s">
        <v>12730</v>
      </c>
    </row>
    <row r="19802" spans="1:2" x14ac:dyDescent="0.25">
      <c r="A19802" t="s">
        <v>2752</v>
      </c>
      <c r="B19802" t="s">
        <v>3779</v>
      </c>
    </row>
    <row r="19803" spans="1:2" x14ac:dyDescent="0.25">
      <c r="A19803" t="s">
        <v>12731</v>
      </c>
    </row>
    <row r="19804" spans="1:2" x14ac:dyDescent="0.25">
      <c r="A19804" t="s">
        <v>12732</v>
      </c>
    </row>
    <row r="19805" spans="1:2" x14ac:dyDescent="0.25">
      <c r="A19805" t="s">
        <v>12733</v>
      </c>
    </row>
    <row r="19806" spans="1:2" x14ac:dyDescent="0.25">
      <c r="A19806" t="s">
        <v>12734</v>
      </c>
    </row>
    <row r="19807" spans="1:2" x14ac:dyDescent="0.25">
      <c r="A19807" t="s">
        <v>3957</v>
      </c>
    </row>
    <row r="19808" spans="1:2" x14ac:dyDescent="0.25">
      <c r="A19808" t="s">
        <v>12735</v>
      </c>
    </row>
    <row r="19809" spans="1:1" x14ac:dyDescent="0.25">
      <c r="A19809" t="s">
        <v>12736</v>
      </c>
    </row>
    <row r="19810" spans="1:1" x14ac:dyDescent="0.25">
      <c r="A19810" t="s">
        <v>12737</v>
      </c>
    </row>
    <row r="19811" spans="1:1" x14ac:dyDescent="0.25">
      <c r="A19811" t="s">
        <v>12738</v>
      </c>
    </row>
    <row r="19814" spans="1:1" x14ac:dyDescent="0.25">
      <c r="A19814" t="s">
        <v>9651</v>
      </c>
    </row>
    <row r="19816" spans="1:1" x14ac:dyDescent="0.25">
      <c r="A19816" t="s">
        <v>9652</v>
      </c>
    </row>
    <row r="19818" spans="1:1" x14ac:dyDescent="0.25">
      <c r="A19818" t="s">
        <v>9653</v>
      </c>
    </row>
    <row r="19819" spans="1:1" x14ac:dyDescent="0.25">
      <c r="A19819" t="s">
        <v>9654</v>
      </c>
    </row>
    <row r="19820" spans="1:1" x14ac:dyDescent="0.25">
      <c r="A19820" t="s">
        <v>9655</v>
      </c>
    </row>
    <row r="19821" spans="1:1" x14ac:dyDescent="0.25">
      <c r="A19821" t="s">
        <v>9656</v>
      </c>
    </row>
    <row r="19822" spans="1:1" x14ac:dyDescent="0.25">
      <c r="A19822" t="s">
        <v>9657</v>
      </c>
    </row>
    <row r="19823" spans="1:1" x14ac:dyDescent="0.25">
      <c r="A19823" t="s">
        <v>9658</v>
      </c>
    </row>
    <row r="19824" spans="1:1" x14ac:dyDescent="0.25">
      <c r="A19824" t="s">
        <v>9659</v>
      </c>
    </row>
    <row r="19825" spans="1:1" x14ac:dyDescent="0.25">
      <c r="A19825" t="s">
        <v>9660</v>
      </c>
    </row>
    <row r="19826" spans="1:1" x14ac:dyDescent="0.25">
      <c r="A19826" t="s">
        <v>9661</v>
      </c>
    </row>
    <row r="19827" spans="1:1" x14ac:dyDescent="0.25">
      <c r="A19827" t="s">
        <v>9662</v>
      </c>
    </row>
    <row r="19828" spans="1:1" x14ac:dyDescent="0.25">
      <c r="A19828" t="s">
        <v>9663</v>
      </c>
    </row>
    <row r="19829" spans="1:1" x14ac:dyDescent="0.25">
      <c r="A19829" t="s">
        <v>9664</v>
      </c>
    </row>
    <row r="19830" spans="1:1" x14ac:dyDescent="0.25">
      <c r="A19830" t="s">
        <v>1932</v>
      </c>
    </row>
    <row r="19831" spans="1:1" x14ac:dyDescent="0.25">
      <c r="A19831" t="s">
        <v>9665</v>
      </c>
    </row>
    <row r="19832" spans="1:1" x14ac:dyDescent="0.25">
      <c r="A19832" t="s">
        <v>9666</v>
      </c>
    </row>
    <row r="19833" spans="1:1" x14ac:dyDescent="0.25">
      <c r="A19833" t="s">
        <v>9667</v>
      </c>
    </row>
    <row r="19834" spans="1:1" x14ac:dyDescent="0.25">
      <c r="A19834" t="s">
        <v>9668</v>
      </c>
    </row>
    <row r="19835" spans="1:1" x14ac:dyDescent="0.25">
      <c r="A19835" t="s">
        <v>9669</v>
      </c>
    </row>
    <row r="19836" spans="1:1" x14ac:dyDescent="0.25">
      <c r="A19836" t="s">
        <v>9670</v>
      </c>
    </row>
    <row r="19837" spans="1:1" x14ac:dyDescent="0.25">
      <c r="A19837" t="s">
        <v>9671</v>
      </c>
    </row>
    <row r="19838" spans="1:1" x14ac:dyDescent="0.25">
      <c r="A19838" t="s">
        <v>9672</v>
      </c>
    </row>
    <row r="19839" spans="1:1" x14ac:dyDescent="0.25">
      <c r="A19839" t="s">
        <v>9673</v>
      </c>
    </row>
    <row r="19840" spans="1:1" x14ac:dyDescent="0.25">
      <c r="A19840" t="s">
        <v>9674</v>
      </c>
    </row>
    <row r="19841" spans="1:1" x14ac:dyDescent="0.25">
      <c r="A19841" t="s">
        <v>1941</v>
      </c>
    </row>
    <row r="19842" spans="1:1" x14ac:dyDescent="0.25">
      <c r="A19842" t="s">
        <v>9675</v>
      </c>
    </row>
    <row r="19843" spans="1:1" x14ac:dyDescent="0.25">
      <c r="A19843" t="s">
        <v>9676</v>
      </c>
    </row>
    <row r="19844" spans="1:1" x14ac:dyDescent="0.25">
      <c r="A19844" t="s">
        <v>9677</v>
      </c>
    </row>
    <row r="19845" spans="1:1" x14ac:dyDescent="0.25">
      <c r="A19845" t="s">
        <v>9678</v>
      </c>
    </row>
    <row r="19846" spans="1:1" x14ac:dyDescent="0.25">
      <c r="A19846" t="s">
        <v>9679</v>
      </c>
    </row>
    <row r="19847" spans="1:1" x14ac:dyDescent="0.25">
      <c r="A19847" t="s">
        <v>9680</v>
      </c>
    </row>
    <row r="19848" spans="1:1" x14ac:dyDescent="0.25">
      <c r="A19848" t="s">
        <v>9681</v>
      </c>
    </row>
    <row r="19849" spans="1:1" x14ac:dyDescent="0.25">
      <c r="A19849" t="s">
        <v>9682</v>
      </c>
    </row>
    <row r="19850" spans="1:1" x14ac:dyDescent="0.25">
      <c r="A19850" t="s">
        <v>12739</v>
      </c>
    </row>
    <row r="19852" spans="1:1" x14ac:dyDescent="0.25">
      <c r="A19852" t="s">
        <v>7293</v>
      </c>
    </row>
    <row r="19854" spans="1:1" x14ac:dyDescent="0.25">
      <c r="A19854" t="s">
        <v>7294</v>
      </c>
    </row>
    <row r="19856" spans="1:1" x14ac:dyDescent="0.25">
      <c r="A19856" t="s">
        <v>2755</v>
      </c>
    </row>
    <row r="19857" spans="1:3" x14ac:dyDescent="0.25">
      <c r="A19857" t="s">
        <v>7295</v>
      </c>
    </row>
    <row r="19858" spans="1:3" x14ac:dyDescent="0.25">
      <c r="A19858" t="s">
        <v>7296</v>
      </c>
    </row>
    <row r="19859" spans="1:3" x14ac:dyDescent="0.25">
      <c r="A19859" t="s">
        <v>7297</v>
      </c>
    </row>
    <row r="19860" spans="1:3" x14ac:dyDescent="0.25">
      <c r="A19860" t="s">
        <v>7298</v>
      </c>
    </row>
    <row r="19861" spans="1:3" x14ac:dyDescent="0.25">
      <c r="A19861" t="s">
        <v>7299</v>
      </c>
    </row>
    <row r="19862" spans="1:3" x14ac:dyDescent="0.25">
      <c r="A19862" t="s">
        <v>7300</v>
      </c>
    </row>
    <row r="19863" spans="1:3" x14ac:dyDescent="0.25">
      <c r="A19863" t="s">
        <v>7301</v>
      </c>
    </row>
    <row r="19864" spans="1:3" x14ac:dyDescent="0.25">
      <c r="A19864" t="s">
        <v>7302</v>
      </c>
    </row>
    <row r="19865" spans="1:3" x14ac:dyDescent="0.25">
      <c r="A19865" t="s">
        <v>7303</v>
      </c>
    </row>
    <row r="19866" spans="1:3" x14ac:dyDescent="0.25">
      <c r="A19866" t="s">
        <v>7304</v>
      </c>
    </row>
    <row r="19867" spans="1:3" x14ac:dyDescent="0.25">
      <c r="A19867" t="s">
        <v>7305</v>
      </c>
    </row>
    <row r="19868" spans="1:3" x14ac:dyDescent="0.25">
      <c r="A19868" t="s">
        <v>7306</v>
      </c>
      <c r="B19868" t="s">
        <v>7307</v>
      </c>
      <c r="C19868" t="s">
        <v>7308</v>
      </c>
    </row>
    <row r="19870" spans="1:3" x14ac:dyDescent="0.25">
      <c r="A19870" t="s">
        <v>7309</v>
      </c>
    </row>
    <row r="19872" spans="1:3" x14ac:dyDescent="0.25">
      <c r="A19872" t="s">
        <v>7310</v>
      </c>
    </row>
    <row r="19873" spans="1:2" x14ac:dyDescent="0.25">
      <c r="A19873" t="s">
        <v>7311</v>
      </c>
    </row>
    <row r="19874" spans="1:2" x14ac:dyDescent="0.25">
      <c r="A19874" t="s">
        <v>12740</v>
      </c>
    </row>
    <row r="19876" spans="1:2" x14ac:dyDescent="0.25">
      <c r="A19876" t="s">
        <v>3388</v>
      </c>
    </row>
    <row r="19878" spans="1:2" x14ac:dyDescent="0.25">
      <c r="A19878" t="s">
        <v>3389</v>
      </c>
      <c r="B19878" t="s">
        <v>3390</v>
      </c>
    </row>
    <row r="19880" spans="1:2" x14ac:dyDescent="0.25">
      <c r="A19880" t="s">
        <v>1868</v>
      </c>
    </row>
    <row r="19881" spans="1:2" x14ac:dyDescent="0.25">
      <c r="A19881" t="s">
        <v>3391</v>
      </c>
    </row>
    <row r="19883" spans="1:2" x14ac:dyDescent="0.25">
      <c r="A19883" t="s">
        <v>2453</v>
      </c>
    </row>
    <row r="19885" spans="1:2" x14ac:dyDescent="0.25">
      <c r="A19885" t="s">
        <v>2578</v>
      </c>
    </row>
    <row r="19886" spans="1:2" x14ac:dyDescent="0.25">
      <c r="A19886" t="s">
        <v>3392</v>
      </c>
    </row>
    <row r="19887" spans="1:2" x14ac:dyDescent="0.25">
      <c r="A19887" t="s">
        <v>3393</v>
      </c>
    </row>
    <row r="19888" spans="1:2" x14ac:dyDescent="0.25">
      <c r="A19888" t="s">
        <v>3394</v>
      </c>
    </row>
    <row r="19889" spans="1:1" x14ac:dyDescent="0.25">
      <c r="A19889" t="s">
        <v>2844</v>
      </c>
    </row>
    <row r="19890" spans="1:1" x14ac:dyDescent="0.25">
      <c r="A19890" t="s">
        <v>3395</v>
      </c>
    </row>
    <row r="19891" spans="1:1" x14ac:dyDescent="0.25">
      <c r="A19891" t="s">
        <v>3396</v>
      </c>
    </row>
    <row r="19892" spans="1:1" x14ac:dyDescent="0.25">
      <c r="A19892" t="s">
        <v>3397</v>
      </c>
    </row>
    <row r="19893" spans="1:1" x14ac:dyDescent="0.25">
      <c r="A19893" t="s">
        <v>3398</v>
      </c>
    </row>
    <row r="19894" spans="1:1" x14ac:dyDescent="0.25">
      <c r="A19894" t="s">
        <v>3399</v>
      </c>
    </row>
    <row r="19895" spans="1:1" x14ac:dyDescent="0.25">
      <c r="A19895" t="s">
        <v>3400</v>
      </c>
    </row>
    <row r="19896" spans="1:1" x14ac:dyDescent="0.25">
      <c r="A19896" t="s">
        <v>3401</v>
      </c>
    </row>
    <row r="19897" spans="1:1" x14ac:dyDescent="0.25">
      <c r="A19897" t="s">
        <v>3402</v>
      </c>
    </row>
    <row r="19898" spans="1:1" x14ac:dyDescent="0.25">
      <c r="A19898" t="s">
        <v>3403</v>
      </c>
    </row>
    <row r="19899" spans="1:1" x14ac:dyDescent="0.25">
      <c r="A19899" t="s">
        <v>3404</v>
      </c>
    </row>
    <row r="19901" spans="1:1" x14ac:dyDescent="0.25">
      <c r="A19901" t="s">
        <v>3405</v>
      </c>
    </row>
    <row r="19903" spans="1:1" x14ac:dyDescent="0.25">
      <c r="A19903" t="s">
        <v>3406</v>
      </c>
    </row>
    <row r="19905" spans="1:1" x14ac:dyDescent="0.25">
      <c r="A19905" t="s">
        <v>3407</v>
      </c>
    </row>
    <row r="19907" spans="1:1" x14ac:dyDescent="0.25">
      <c r="A19907" t="s">
        <v>3408</v>
      </c>
    </row>
    <row r="19909" spans="1:1" x14ac:dyDescent="0.25">
      <c r="A19909" t="s">
        <v>3409</v>
      </c>
    </row>
    <row r="19911" spans="1:1" x14ac:dyDescent="0.25">
      <c r="A19911" t="s">
        <v>3410</v>
      </c>
    </row>
    <row r="19913" spans="1:1" x14ac:dyDescent="0.25">
      <c r="A19913" t="s">
        <v>3411</v>
      </c>
    </row>
    <row r="19915" spans="1:1" x14ac:dyDescent="0.25">
      <c r="A19915" t="s">
        <v>3412</v>
      </c>
    </row>
    <row r="19917" spans="1:1" x14ac:dyDescent="0.25">
      <c r="A19917" t="s">
        <v>3413</v>
      </c>
    </row>
    <row r="19919" spans="1:1" x14ac:dyDescent="0.25">
      <c r="A19919" t="s">
        <v>3414</v>
      </c>
    </row>
    <row r="19921" spans="1:1" x14ac:dyDescent="0.25">
      <c r="A19921" t="s">
        <v>3415</v>
      </c>
    </row>
    <row r="19922" spans="1:1" x14ac:dyDescent="0.25">
      <c r="A19922" t="s">
        <v>3416</v>
      </c>
    </row>
    <row r="19923" spans="1:1" x14ac:dyDescent="0.25">
      <c r="A19923" t="s">
        <v>12741</v>
      </c>
    </row>
    <row r="19925" spans="1:1" x14ac:dyDescent="0.25">
      <c r="A19925" t="s">
        <v>3180</v>
      </c>
    </row>
    <row r="19927" spans="1:1" x14ac:dyDescent="0.25">
      <c r="A19927" t="s">
        <v>3181</v>
      </c>
    </row>
    <row r="19929" spans="1:1" x14ac:dyDescent="0.25">
      <c r="A19929" t="s">
        <v>3182</v>
      </c>
    </row>
    <row r="19931" spans="1:1" x14ac:dyDescent="0.25">
      <c r="A19931" t="s">
        <v>3183</v>
      </c>
    </row>
    <row r="19933" spans="1:1" x14ac:dyDescent="0.25">
      <c r="A19933" t="s">
        <v>2491</v>
      </c>
    </row>
    <row r="19935" spans="1:1" x14ac:dyDescent="0.25">
      <c r="A19935" t="s">
        <v>3184</v>
      </c>
    </row>
    <row r="19937" spans="1:1" x14ac:dyDescent="0.25">
      <c r="A19937" t="s">
        <v>3185</v>
      </c>
    </row>
    <row r="19939" spans="1:1" x14ac:dyDescent="0.25">
      <c r="A19939" t="s">
        <v>2755</v>
      </c>
    </row>
    <row r="19940" spans="1:1" x14ac:dyDescent="0.25">
      <c r="A19940" t="s">
        <v>3186</v>
      </c>
    </row>
    <row r="19941" spans="1:1" x14ac:dyDescent="0.25">
      <c r="A19941" t="s">
        <v>3187</v>
      </c>
    </row>
    <row r="19942" spans="1:1" x14ac:dyDescent="0.25">
      <c r="A19942" t="s">
        <v>3188</v>
      </c>
    </row>
    <row r="19943" spans="1:1" x14ac:dyDescent="0.25">
      <c r="A19943" t="s">
        <v>3189</v>
      </c>
    </row>
    <row r="19944" spans="1:1" x14ac:dyDescent="0.25">
      <c r="A19944" t="s">
        <v>3190</v>
      </c>
    </row>
    <row r="19945" spans="1:1" x14ac:dyDescent="0.25">
      <c r="A19945" t="s">
        <v>3191</v>
      </c>
    </row>
    <row r="19946" spans="1:1" x14ac:dyDescent="0.25">
      <c r="A19946" t="s">
        <v>3192</v>
      </c>
    </row>
    <row r="19947" spans="1:1" x14ac:dyDescent="0.25">
      <c r="A19947" t="s">
        <v>3193</v>
      </c>
    </row>
    <row r="19948" spans="1:1" x14ac:dyDescent="0.25">
      <c r="A19948" t="s">
        <v>3194</v>
      </c>
    </row>
    <row r="19949" spans="1:1" x14ac:dyDescent="0.25">
      <c r="A19949" t="s">
        <v>3195</v>
      </c>
    </row>
    <row r="19950" spans="1:1" x14ac:dyDescent="0.25">
      <c r="A19950" t="s">
        <v>3196</v>
      </c>
    </row>
    <row r="19951" spans="1:1" x14ac:dyDescent="0.25">
      <c r="A19951" t="s">
        <v>3197</v>
      </c>
    </row>
    <row r="19952" spans="1:1" x14ac:dyDescent="0.25">
      <c r="A19952" t="s">
        <v>3198</v>
      </c>
    </row>
    <row r="19953" spans="1:1" x14ac:dyDescent="0.25">
      <c r="A19953" t="s">
        <v>3199</v>
      </c>
    </row>
    <row r="19954" spans="1:1" x14ac:dyDescent="0.25">
      <c r="A19954" t="s">
        <v>3200</v>
      </c>
    </row>
    <row r="19955" spans="1:1" x14ac:dyDescent="0.25">
      <c r="A19955" t="s">
        <v>3201</v>
      </c>
    </row>
    <row r="19956" spans="1:1" x14ac:dyDescent="0.25">
      <c r="A19956" t="s">
        <v>3202</v>
      </c>
    </row>
    <row r="19957" spans="1:1" x14ac:dyDescent="0.25">
      <c r="A19957" t="s">
        <v>3203</v>
      </c>
    </row>
    <row r="19958" spans="1:1" x14ac:dyDescent="0.25">
      <c r="A19958" t="s">
        <v>3204</v>
      </c>
    </row>
    <row r="19959" spans="1:1" x14ac:dyDescent="0.25">
      <c r="A19959" t="s">
        <v>3205</v>
      </c>
    </row>
    <row r="19960" spans="1:1" x14ac:dyDescent="0.25">
      <c r="A19960" t="s">
        <v>3206</v>
      </c>
    </row>
    <row r="19961" spans="1:1" x14ac:dyDescent="0.25">
      <c r="A19961" t="s">
        <v>3207</v>
      </c>
    </row>
    <row r="19962" spans="1:1" x14ac:dyDescent="0.25">
      <c r="A19962" t="s">
        <v>3208</v>
      </c>
    </row>
    <row r="19963" spans="1:1" x14ac:dyDescent="0.25">
      <c r="A19963" t="s">
        <v>3209</v>
      </c>
    </row>
    <row r="19964" spans="1:1" x14ac:dyDescent="0.25">
      <c r="A19964" t="s">
        <v>12742</v>
      </c>
    </row>
    <row r="19966" spans="1:1" x14ac:dyDescent="0.25">
      <c r="A19966" t="s">
        <v>12743</v>
      </c>
    </row>
    <row r="19968" spans="1:1" x14ac:dyDescent="0.25">
      <c r="A19968" t="s">
        <v>1868</v>
      </c>
    </row>
    <row r="19969" spans="1:1" x14ac:dyDescent="0.25">
      <c r="A19969" t="s">
        <v>12744</v>
      </c>
    </row>
    <row r="19970" spans="1:1" x14ac:dyDescent="0.25">
      <c r="A19970" t="s">
        <v>12745</v>
      </c>
    </row>
    <row r="19971" spans="1:1" x14ac:dyDescent="0.25">
      <c r="A19971" t="s">
        <v>12746</v>
      </c>
    </row>
    <row r="19972" spans="1:1" x14ac:dyDescent="0.25">
      <c r="A19972" t="s">
        <v>12747</v>
      </c>
    </row>
    <row r="19973" spans="1:1" x14ac:dyDescent="0.25">
      <c r="A19973" t="s">
        <v>2453</v>
      </c>
    </row>
    <row r="19974" spans="1:1" x14ac:dyDescent="0.25">
      <c r="A19974" t="s">
        <v>12748</v>
      </c>
    </row>
    <row r="19975" spans="1:1" x14ac:dyDescent="0.25">
      <c r="A19975" t="s">
        <v>12749</v>
      </c>
    </row>
    <row r="19976" spans="1:1" x14ac:dyDescent="0.25">
      <c r="A19976" t="s">
        <v>12750</v>
      </c>
    </row>
    <row r="19977" spans="1:1" x14ac:dyDescent="0.25">
      <c r="A19977" t="s">
        <v>12751</v>
      </c>
    </row>
    <row r="19978" spans="1:1" x14ac:dyDescent="0.25">
      <c r="A19978" t="s">
        <v>12752</v>
      </c>
    </row>
    <row r="19979" spans="1:1" x14ac:dyDescent="0.25">
      <c r="A19979" t="s">
        <v>12753</v>
      </c>
    </row>
    <row r="19980" spans="1:1" x14ac:dyDescent="0.25">
      <c r="A19980" t="s">
        <v>12754</v>
      </c>
    </row>
    <row r="19981" spans="1:1" x14ac:dyDescent="0.25">
      <c r="A19981" t="s">
        <v>12755</v>
      </c>
    </row>
    <row r="19982" spans="1:1" x14ac:dyDescent="0.25">
      <c r="A19982" t="s">
        <v>12756</v>
      </c>
    </row>
    <row r="19983" spans="1:1" x14ac:dyDescent="0.25">
      <c r="A19983" t="s">
        <v>12757</v>
      </c>
    </row>
    <row r="19984" spans="1:1" x14ac:dyDescent="0.25">
      <c r="A19984" t="s">
        <v>12758</v>
      </c>
    </row>
    <row r="19985" spans="1:1" x14ac:dyDescent="0.25">
      <c r="A19985" t="s">
        <v>12759</v>
      </c>
    </row>
    <row r="19987" spans="1:1" x14ac:dyDescent="0.25">
      <c r="A19987" t="s">
        <v>12760</v>
      </c>
    </row>
    <row r="19989" spans="1:1" x14ac:dyDescent="0.25">
      <c r="A19989" t="s">
        <v>12761</v>
      </c>
    </row>
    <row r="19990" spans="1:1" x14ac:dyDescent="0.25">
      <c r="A19990" t="s">
        <v>12762</v>
      </c>
    </row>
    <row r="19991" spans="1:1" x14ac:dyDescent="0.25">
      <c r="A19991" t="s">
        <v>12763</v>
      </c>
    </row>
    <row r="19994" spans="1:1" x14ac:dyDescent="0.25">
      <c r="A19994" t="s">
        <v>9687</v>
      </c>
    </row>
    <row r="19997" spans="1:1" x14ac:dyDescent="0.25">
      <c r="A19997" t="s">
        <v>9688</v>
      </c>
    </row>
    <row r="19998" spans="1:1" x14ac:dyDescent="0.25">
      <c r="A19998" t="s">
        <v>9689</v>
      </c>
    </row>
    <row r="20000" spans="1:1" x14ac:dyDescent="0.25">
      <c r="A20000" t="s">
        <v>2776</v>
      </c>
    </row>
    <row r="20003" spans="1:2" x14ac:dyDescent="0.25">
      <c r="A20003" t="s">
        <v>9690</v>
      </c>
      <c r="B20003" t="s">
        <v>9691</v>
      </c>
    </row>
    <row r="20005" spans="1:2" x14ac:dyDescent="0.25">
      <c r="A20005" t="s">
        <v>9692</v>
      </c>
    </row>
    <row r="20007" spans="1:2" x14ac:dyDescent="0.25">
      <c r="A20007" t="s">
        <v>9693</v>
      </c>
    </row>
    <row r="20008" spans="1:2" x14ac:dyDescent="0.25">
      <c r="A20008" t="s">
        <v>9694</v>
      </c>
    </row>
    <row r="20009" spans="1:2" x14ac:dyDescent="0.25">
      <c r="A20009" t="s">
        <v>9695</v>
      </c>
    </row>
    <row r="20010" spans="1:2" x14ac:dyDescent="0.25">
      <c r="A20010" t="s">
        <v>9696</v>
      </c>
    </row>
    <row r="20011" spans="1:2" x14ac:dyDescent="0.25">
      <c r="A20011" t="s">
        <v>9697</v>
      </c>
    </row>
    <row r="20012" spans="1:2" x14ac:dyDescent="0.25">
      <c r="A20012" t="s">
        <v>9698</v>
      </c>
    </row>
    <row r="20013" spans="1:2" x14ac:dyDescent="0.25">
      <c r="A20013" t="s">
        <v>9699</v>
      </c>
    </row>
    <row r="20014" spans="1:2" x14ac:dyDescent="0.25">
      <c r="A20014" t="s">
        <v>9700</v>
      </c>
    </row>
    <row r="20015" spans="1:2" x14ac:dyDescent="0.25">
      <c r="A20015" t="s">
        <v>9701</v>
      </c>
    </row>
    <row r="20016" spans="1:2" x14ac:dyDescent="0.25">
      <c r="A20016" t="s">
        <v>9702</v>
      </c>
    </row>
    <row r="20017" spans="1:1" x14ac:dyDescent="0.25">
      <c r="A20017" t="s">
        <v>9703</v>
      </c>
    </row>
    <row r="20018" spans="1:1" x14ac:dyDescent="0.25">
      <c r="A20018" t="s">
        <v>9704</v>
      </c>
    </row>
    <row r="20019" spans="1:1" x14ac:dyDescent="0.25">
      <c r="A20019" t="s">
        <v>9705</v>
      </c>
    </row>
    <row r="20020" spans="1:1" x14ac:dyDescent="0.25">
      <c r="A20020" t="s">
        <v>9706</v>
      </c>
    </row>
    <row r="20021" spans="1:1" x14ac:dyDescent="0.25">
      <c r="A20021" t="s">
        <v>9707</v>
      </c>
    </row>
    <row r="20022" spans="1:1" x14ac:dyDescent="0.25">
      <c r="A20022" t="s">
        <v>9708</v>
      </c>
    </row>
    <row r="20023" spans="1:1" x14ac:dyDescent="0.25">
      <c r="A20023" t="s">
        <v>9709</v>
      </c>
    </row>
    <row r="20024" spans="1:1" x14ac:dyDescent="0.25">
      <c r="A20024" t="s">
        <v>9710</v>
      </c>
    </row>
    <row r="20025" spans="1:1" x14ac:dyDescent="0.25">
      <c r="A20025" t="s">
        <v>9711</v>
      </c>
    </row>
    <row r="20026" spans="1:1" x14ac:dyDescent="0.25">
      <c r="A20026" t="s">
        <v>9712</v>
      </c>
    </row>
    <row r="20027" spans="1:1" x14ac:dyDescent="0.25">
      <c r="A20027" t="s">
        <v>9709</v>
      </c>
    </row>
    <row r="20028" spans="1:1" x14ac:dyDescent="0.25">
      <c r="A20028" t="s">
        <v>9713</v>
      </c>
    </row>
    <row r="20029" spans="1:1" x14ac:dyDescent="0.25">
      <c r="A20029" t="s">
        <v>9714</v>
      </c>
    </row>
    <row r="20030" spans="1:1" x14ac:dyDescent="0.25">
      <c r="A20030" t="s">
        <v>9715</v>
      </c>
    </row>
    <row r="20031" spans="1:1" x14ac:dyDescent="0.25">
      <c r="A20031" t="s">
        <v>9716</v>
      </c>
    </row>
    <row r="20032" spans="1:1" x14ac:dyDescent="0.25">
      <c r="A20032" t="s">
        <v>9717</v>
      </c>
    </row>
    <row r="20033" spans="1:1" x14ac:dyDescent="0.25">
      <c r="A20033" t="s">
        <v>9718</v>
      </c>
    </row>
    <row r="20034" spans="1:1" x14ac:dyDescent="0.25">
      <c r="A20034" t="s">
        <v>9719</v>
      </c>
    </row>
    <row r="20035" spans="1:1" x14ac:dyDescent="0.25">
      <c r="A20035" t="s">
        <v>9720</v>
      </c>
    </row>
    <row r="20036" spans="1:1" x14ac:dyDescent="0.25">
      <c r="A20036" t="s">
        <v>9721</v>
      </c>
    </row>
    <row r="20037" spans="1:1" x14ac:dyDescent="0.25">
      <c r="A20037" t="s">
        <v>9722</v>
      </c>
    </row>
    <row r="20038" spans="1:1" x14ac:dyDescent="0.25">
      <c r="A20038" t="s">
        <v>9723</v>
      </c>
    </row>
    <row r="20040" spans="1:1" x14ac:dyDescent="0.25">
      <c r="A20040" t="s">
        <v>9724</v>
      </c>
    </row>
    <row r="20041" spans="1:1" x14ac:dyDescent="0.25">
      <c r="A20041" t="s">
        <v>9725</v>
      </c>
    </row>
    <row r="20042" spans="1:1" x14ac:dyDescent="0.25">
      <c r="A20042" t="s">
        <v>9726</v>
      </c>
    </row>
    <row r="20043" spans="1:1" x14ac:dyDescent="0.25">
      <c r="A20043" t="s">
        <v>9727</v>
      </c>
    </row>
    <row r="20045" spans="1:1" x14ac:dyDescent="0.25">
      <c r="A20045" t="s">
        <v>5552</v>
      </c>
    </row>
    <row r="20046" spans="1:1" x14ac:dyDescent="0.25">
      <c r="A20046" t="s">
        <v>9728</v>
      </c>
    </row>
    <row r="20048" spans="1:1" x14ac:dyDescent="0.25">
      <c r="A20048" t="s">
        <v>9729</v>
      </c>
    </row>
    <row r="20049" spans="1:1" x14ac:dyDescent="0.25">
      <c r="A20049" t="s">
        <v>4467</v>
      </c>
    </row>
    <row r="20051" spans="1:1" x14ac:dyDescent="0.25">
      <c r="A20051" t="s">
        <v>5426</v>
      </c>
    </row>
    <row r="20052" spans="1:1" x14ac:dyDescent="0.25">
      <c r="A20052" t="s">
        <v>4565</v>
      </c>
    </row>
    <row r="20054" spans="1:1" x14ac:dyDescent="0.25">
      <c r="A20054" t="s">
        <v>9730</v>
      </c>
    </row>
    <row r="20055" spans="1:1" x14ac:dyDescent="0.25">
      <c r="A20055" t="s">
        <v>9731</v>
      </c>
    </row>
    <row r="20057" spans="1:1" x14ac:dyDescent="0.25">
      <c r="A20057" t="s">
        <v>2822</v>
      </c>
    </row>
    <row r="20059" spans="1:1" x14ac:dyDescent="0.25">
      <c r="A20059" t="s">
        <v>9732</v>
      </c>
    </row>
    <row r="20062" spans="1:1" x14ac:dyDescent="0.25">
      <c r="A20062" t="s">
        <v>9733</v>
      </c>
    </row>
    <row r="20063" spans="1:1" x14ac:dyDescent="0.25">
      <c r="A20063" t="s">
        <v>9734</v>
      </c>
    </row>
    <row r="20064" spans="1:1" x14ac:dyDescent="0.25">
      <c r="A20064" t="s">
        <v>12764</v>
      </c>
    </row>
    <row r="20066" spans="1:1" x14ac:dyDescent="0.25">
      <c r="A20066" t="s">
        <v>7317</v>
      </c>
    </row>
    <row r="20067" spans="1:1" x14ac:dyDescent="0.25">
      <c r="A20067" t="s">
        <v>7318</v>
      </c>
    </row>
    <row r="20068" spans="1:1" x14ac:dyDescent="0.25">
      <c r="A20068" t="s">
        <v>7319</v>
      </c>
    </row>
    <row r="20069" spans="1:1" x14ac:dyDescent="0.25">
      <c r="A20069" t="s">
        <v>7320</v>
      </c>
    </row>
    <row r="20070" spans="1:1" x14ac:dyDescent="0.25">
      <c r="A20070" t="s">
        <v>7321</v>
      </c>
    </row>
    <row r="20071" spans="1:1" x14ac:dyDescent="0.25">
      <c r="A20071" t="s">
        <v>7322</v>
      </c>
    </row>
    <row r="20072" spans="1:1" x14ac:dyDescent="0.25">
      <c r="A20072" t="s">
        <v>7323</v>
      </c>
    </row>
    <row r="20073" spans="1:1" x14ac:dyDescent="0.25">
      <c r="A20073" t="s">
        <v>7324</v>
      </c>
    </row>
    <row r="20074" spans="1:1" x14ac:dyDescent="0.25">
      <c r="A20074" t="s">
        <v>7325</v>
      </c>
    </row>
    <row r="20075" spans="1:1" x14ac:dyDescent="0.25">
      <c r="A20075" t="s">
        <v>7326</v>
      </c>
    </row>
    <row r="20076" spans="1:1" x14ac:dyDescent="0.25">
      <c r="A20076" t="s">
        <v>7327</v>
      </c>
    </row>
    <row r="20077" spans="1:1" x14ac:dyDescent="0.25">
      <c r="A20077" t="s">
        <v>7328</v>
      </c>
    </row>
    <row r="20078" spans="1:1" x14ac:dyDescent="0.25">
      <c r="A20078" t="s">
        <v>7329</v>
      </c>
    </row>
    <row r="20079" spans="1:1" x14ac:dyDescent="0.25">
      <c r="A20079" t="s">
        <v>7330</v>
      </c>
    </row>
    <row r="20080" spans="1:1" x14ac:dyDescent="0.25">
      <c r="A20080" t="s">
        <v>7331</v>
      </c>
    </row>
    <row r="20081" spans="1:1" x14ac:dyDescent="0.25">
      <c r="A20081" t="s">
        <v>7332</v>
      </c>
    </row>
    <row r="20082" spans="1:1" x14ac:dyDescent="0.25">
      <c r="A20082" t="s">
        <v>7333</v>
      </c>
    </row>
    <row r="20083" spans="1:1" x14ac:dyDescent="0.25">
      <c r="A20083" t="s">
        <v>7334</v>
      </c>
    </row>
    <row r="20084" spans="1:1" x14ac:dyDescent="0.25">
      <c r="A20084" t="s">
        <v>7335</v>
      </c>
    </row>
    <row r="20085" spans="1:1" x14ac:dyDescent="0.25">
      <c r="A20085" t="s">
        <v>7336</v>
      </c>
    </row>
    <row r="20086" spans="1:1" x14ac:dyDescent="0.25">
      <c r="A20086" t="s">
        <v>7337</v>
      </c>
    </row>
    <row r="20087" spans="1:1" x14ac:dyDescent="0.25">
      <c r="A20087" t="s">
        <v>7338</v>
      </c>
    </row>
    <row r="20088" spans="1:1" x14ac:dyDescent="0.25">
      <c r="A20088" t="s">
        <v>7339</v>
      </c>
    </row>
    <row r="20089" spans="1:1" x14ac:dyDescent="0.25">
      <c r="A20089" t="s">
        <v>7340</v>
      </c>
    </row>
    <row r="20090" spans="1:1" x14ac:dyDescent="0.25">
      <c r="A20090" t="s">
        <v>7341</v>
      </c>
    </row>
    <row r="20091" spans="1:1" x14ac:dyDescent="0.25">
      <c r="A20091" t="s">
        <v>7342</v>
      </c>
    </row>
    <row r="20092" spans="1:1" x14ac:dyDescent="0.25">
      <c r="A20092" t="s">
        <v>7343</v>
      </c>
    </row>
    <row r="20094" spans="1:1" x14ac:dyDescent="0.25">
      <c r="A20094" t="s">
        <v>7344</v>
      </c>
    </row>
    <row r="20096" spans="1:1" x14ac:dyDescent="0.25">
      <c r="A20096" t="s">
        <v>7345</v>
      </c>
    </row>
    <row r="20098" spans="1:1" x14ac:dyDescent="0.25">
      <c r="A20098" t="s">
        <v>7346</v>
      </c>
    </row>
    <row r="20100" spans="1:1" x14ac:dyDescent="0.25">
      <c r="A20100" t="s">
        <v>7344</v>
      </c>
    </row>
    <row r="20102" spans="1:1" x14ac:dyDescent="0.25">
      <c r="A20102" t="s">
        <v>7345</v>
      </c>
    </row>
    <row r="20104" spans="1:1" x14ac:dyDescent="0.25">
      <c r="A20104" t="s">
        <v>7347</v>
      </c>
    </row>
    <row r="20105" spans="1:1" x14ac:dyDescent="0.25">
      <c r="A20105" t="s">
        <v>7348</v>
      </c>
    </row>
    <row r="20106" spans="1:1" x14ac:dyDescent="0.25">
      <c r="A20106" t="s">
        <v>12765</v>
      </c>
    </row>
    <row r="20108" spans="1:1" x14ac:dyDescent="0.25">
      <c r="A20108" t="s">
        <v>12766</v>
      </c>
    </row>
    <row r="20110" spans="1:1" x14ac:dyDescent="0.25">
      <c r="A20110" t="s">
        <v>12767</v>
      </c>
    </row>
    <row r="20112" spans="1:1" x14ac:dyDescent="0.25">
      <c r="A20112" t="s">
        <v>12768</v>
      </c>
    </row>
    <row r="20115" spans="1:1" x14ac:dyDescent="0.25">
      <c r="A20115" t="s">
        <v>12769</v>
      </c>
    </row>
    <row r="20116" spans="1:1" x14ac:dyDescent="0.25">
      <c r="A20116" t="s">
        <v>12770</v>
      </c>
    </row>
    <row r="20117" spans="1:1" x14ac:dyDescent="0.25">
      <c r="A20117" t="s">
        <v>12771</v>
      </c>
    </row>
    <row r="20118" spans="1:1" x14ac:dyDescent="0.25">
      <c r="A20118" t="s">
        <v>12772</v>
      </c>
    </row>
    <row r="20119" spans="1:1" x14ac:dyDescent="0.25">
      <c r="A20119" t="s">
        <v>12773</v>
      </c>
    </row>
    <row r="20120" spans="1:1" x14ac:dyDescent="0.25">
      <c r="A20120" t="s">
        <v>12774</v>
      </c>
    </row>
    <row r="20121" spans="1:1" x14ac:dyDescent="0.25">
      <c r="A20121" t="s">
        <v>12775</v>
      </c>
    </row>
    <row r="20122" spans="1:1" x14ac:dyDescent="0.25">
      <c r="A20122" t="s">
        <v>12776</v>
      </c>
    </row>
    <row r="20123" spans="1:1" x14ac:dyDescent="0.25">
      <c r="A20123" t="s">
        <v>12777</v>
      </c>
    </row>
    <row r="20124" spans="1:1" x14ac:dyDescent="0.25">
      <c r="A20124" t="s">
        <v>12778</v>
      </c>
    </row>
    <row r="20125" spans="1:1" x14ac:dyDescent="0.25">
      <c r="A20125" t="s">
        <v>12779</v>
      </c>
    </row>
    <row r="20126" spans="1:1" x14ac:dyDescent="0.25">
      <c r="A20126" t="s">
        <v>12780</v>
      </c>
    </row>
    <row r="20127" spans="1:1" x14ac:dyDescent="0.25">
      <c r="A20127" t="s">
        <v>12781</v>
      </c>
    </row>
    <row r="20128" spans="1:1" x14ac:dyDescent="0.25">
      <c r="A20128" t="s">
        <v>12782</v>
      </c>
    </row>
    <row r="20129" spans="1:8" x14ac:dyDescent="0.25">
      <c r="A20129" t="s">
        <v>12783</v>
      </c>
    </row>
    <row r="20130" spans="1:8" x14ac:dyDescent="0.25">
      <c r="A20130" t="s">
        <v>12784</v>
      </c>
    </row>
    <row r="20131" spans="1:8" x14ac:dyDescent="0.25">
      <c r="A20131" t="s">
        <v>12785</v>
      </c>
    </row>
    <row r="20132" spans="1:8" x14ac:dyDescent="0.25">
      <c r="A20132" t="s">
        <v>12786</v>
      </c>
    </row>
    <row r="20133" spans="1:8" x14ac:dyDescent="0.25">
      <c r="A20133" t="s">
        <v>12787</v>
      </c>
    </row>
    <row r="20134" spans="1:8" x14ac:dyDescent="0.25">
      <c r="A20134" t="s">
        <v>12788</v>
      </c>
    </row>
    <row r="20135" spans="1:8" x14ac:dyDescent="0.25">
      <c r="A20135" t="s">
        <v>12789</v>
      </c>
    </row>
    <row r="20136" spans="1:8" x14ac:dyDescent="0.25">
      <c r="A20136" t="s">
        <v>9737</v>
      </c>
    </row>
    <row r="20138" spans="1:8" x14ac:dyDescent="0.25">
      <c r="A20138" t="s">
        <v>9738</v>
      </c>
    </row>
    <row r="20140" spans="1:8" x14ac:dyDescent="0.25">
      <c r="A20140" t="s">
        <v>9739</v>
      </c>
    </row>
    <row r="20142" spans="1:8" x14ac:dyDescent="0.25">
      <c r="A20142" t="s">
        <v>9740</v>
      </c>
      <c r="B20142" t="s">
        <v>9741</v>
      </c>
      <c r="C20142" t="s">
        <v>9742</v>
      </c>
      <c r="D20142" t="s">
        <v>9743</v>
      </c>
      <c r="E20142" t="s">
        <v>9744</v>
      </c>
      <c r="F20142" t="s">
        <v>9745</v>
      </c>
      <c r="G20142" t="s">
        <v>9746</v>
      </c>
      <c r="H20142" t="s">
        <v>9747</v>
      </c>
    </row>
    <row r="20144" spans="1:8" x14ac:dyDescent="0.25">
      <c r="A20144" t="s">
        <v>9748</v>
      </c>
    </row>
    <row r="20145" spans="1:2" x14ac:dyDescent="0.25">
      <c r="A20145" t="s">
        <v>2319</v>
      </c>
    </row>
    <row r="20147" spans="1:2" x14ac:dyDescent="0.25">
      <c r="A20147" t="s">
        <v>9749</v>
      </c>
    </row>
    <row r="20149" spans="1:2" x14ac:dyDescent="0.25">
      <c r="A20149" t="s">
        <v>9750</v>
      </c>
    </row>
    <row r="20150" spans="1:2" x14ac:dyDescent="0.25">
      <c r="A20150" t="s">
        <v>9751</v>
      </c>
    </row>
    <row r="20151" spans="1:2" x14ac:dyDescent="0.25">
      <c r="A20151" t="s">
        <v>9752</v>
      </c>
    </row>
    <row r="20152" spans="1:2" x14ac:dyDescent="0.25">
      <c r="A20152" t="s">
        <v>9753</v>
      </c>
    </row>
    <row r="20153" spans="1:2" x14ac:dyDescent="0.25">
      <c r="A20153" t="s">
        <v>9754</v>
      </c>
    </row>
    <row r="20154" spans="1:2" x14ac:dyDescent="0.25">
      <c r="A20154" t="s">
        <v>9755</v>
      </c>
      <c r="B20154" t="s">
        <v>9756</v>
      </c>
    </row>
    <row r="20155" spans="1:2" x14ac:dyDescent="0.25">
      <c r="A20155" t="s">
        <v>2788</v>
      </c>
    </row>
    <row r="20156" spans="1:2" x14ac:dyDescent="0.25">
      <c r="A20156" t="s">
        <v>9757</v>
      </c>
    </row>
    <row r="20157" spans="1:2" x14ac:dyDescent="0.25">
      <c r="A20157" t="s">
        <v>9758</v>
      </c>
    </row>
    <row r="20158" spans="1:2" x14ac:dyDescent="0.25">
      <c r="A20158" t="s">
        <v>9759</v>
      </c>
    </row>
    <row r="20159" spans="1:2" x14ac:dyDescent="0.25">
      <c r="A20159" t="s">
        <v>9760</v>
      </c>
    </row>
    <row r="20160" spans="1:2" x14ac:dyDescent="0.25">
      <c r="A20160" t="s">
        <v>9761</v>
      </c>
    </row>
    <row r="20161" spans="1:1" x14ac:dyDescent="0.25">
      <c r="A20161" t="s">
        <v>9762</v>
      </c>
    </row>
    <row r="20163" spans="1:1" x14ac:dyDescent="0.25">
      <c r="A20163" t="s">
        <v>9763</v>
      </c>
    </row>
    <row r="20164" spans="1:1" x14ac:dyDescent="0.25">
      <c r="A20164" t="s">
        <v>9764</v>
      </c>
    </row>
    <row r="20165" spans="1:1" x14ac:dyDescent="0.25">
      <c r="A20165" t="s">
        <v>9765</v>
      </c>
    </row>
    <row r="20166" spans="1:1" x14ac:dyDescent="0.25">
      <c r="A20166" t="s">
        <v>9766</v>
      </c>
    </row>
    <row r="20167" spans="1:1" x14ac:dyDescent="0.25">
      <c r="A20167" t="s">
        <v>9767</v>
      </c>
    </row>
    <row r="20169" spans="1:1" x14ac:dyDescent="0.25">
      <c r="A20169" t="s">
        <v>9768</v>
      </c>
    </row>
    <row r="20170" spans="1:1" x14ac:dyDescent="0.25">
      <c r="A20170" t="s">
        <v>9769</v>
      </c>
    </row>
    <row r="20171" spans="1:1" x14ac:dyDescent="0.25">
      <c r="A20171" t="s">
        <v>9770</v>
      </c>
    </row>
    <row r="20172" spans="1:1" x14ac:dyDescent="0.25">
      <c r="A20172" t="s">
        <v>9771</v>
      </c>
    </row>
    <row r="20173" spans="1:1" x14ac:dyDescent="0.25">
      <c r="A20173" t="s">
        <v>9772</v>
      </c>
    </row>
    <row r="20174" spans="1:1" x14ac:dyDescent="0.25">
      <c r="A20174" t="s">
        <v>9773</v>
      </c>
    </row>
    <row r="20175" spans="1:1" x14ac:dyDescent="0.25">
      <c r="A20175" t="s">
        <v>9774</v>
      </c>
    </row>
    <row r="20176" spans="1:1" x14ac:dyDescent="0.25">
      <c r="A20176" t="s">
        <v>9775</v>
      </c>
    </row>
    <row r="20177" spans="1:1" x14ac:dyDescent="0.25">
      <c r="A20177" t="s">
        <v>9776</v>
      </c>
    </row>
    <row r="20178" spans="1:1" x14ac:dyDescent="0.25">
      <c r="A20178" t="s">
        <v>9777</v>
      </c>
    </row>
    <row r="20179" spans="1:1" x14ac:dyDescent="0.25">
      <c r="A20179" t="s">
        <v>9778</v>
      </c>
    </row>
    <row r="20180" spans="1:1" x14ac:dyDescent="0.25">
      <c r="A20180" t="s">
        <v>9779</v>
      </c>
    </row>
    <row r="20181" spans="1:1" x14ac:dyDescent="0.25">
      <c r="A20181" t="s">
        <v>9780</v>
      </c>
    </row>
    <row r="20183" spans="1:1" x14ac:dyDescent="0.25">
      <c r="A20183" t="s">
        <v>9781</v>
      </c>
    </row>
    <row r="20185" spans="1:1" x14ac:dyDescent="0.25">
      <c r="A20185" t="s">
        <v>9782</v>
      </c>
    </row>
    <row r="20187" spans="1:1" x14ac:dyDescent="0.25">
      <c r="A20187" t="s">
        <v>9783</v>
      </c>
    </row>
    <row r="20189" spans="1:1" x14ac:dyDescent="0.25">
      <c r="A20189" t="s">
        <v>9784</v>
      </c>
    </row>
    <row r="20191" spans="1:1" x14ac:dyDescent="0.25">
      <c r="A20191" t="s">
        <v>9785</v>
      </c>
    </row>
    <row r="20193" spans="1:1" x14ac:dyDescent="0.25">
      <c r="A20193" t="s">
        <v>9786</v>
      </c>
    </row>
    <row r="20195" spans="1:1" x14ac:dyDescent="0.25">
      <c r="A20195" t="s">
        <v>9787</v>
      </c>
    </row>
    <row r="20196" spans="1:1" x14ac:dyDescent="0.25">
      <c r="A20196" t="s">
        <v>5230</v>
      </c>
    </row>
    <row r="20197" spans="1:1" x14ac:dyDescent="0.25">
      <c r="A20197" t="s">
        <v>9788</v>
      </c>
    </row>
    <row r="20198" spans="1:1" x14ac:dyDescent="0.25">
      <c r="A20198" t="s">
        <v>9789</v>
      </c>
    </row>
    <row r="20199" spans="1:1" x14ac:dyDescent="0.25">
      <c r="A20199" t="s">
        <v>12790</v>
      </c>
    </row>
    <row r="20201" spans="1:1" x14ac:dyDescent="0.25">
      <c r="A20201" t="s">
        <v>9832</v>
      </c>
    </row>
    <row r="20203" spans="1:1" x14ac:dyDescent="0.25">
      <c r="A20203" t="s">
        <v>2776</v>
      </c>
    </row>
    <row r="20204" spans="1:1" x14ac:dyDescent="0.25">
      <c r="A20204" t="s">
        <v>9833</v>
      </c>
    </row>
    <row r="20206" spans="1:1" x14ac:dyDescent="0.25">
      <c r="A20206" t="s">
        <v>9834</v>
      </c>
    </row>
    <row r="20207" spans="1:1" x14ac:dyDescent="0.25">
      <c r="A20207" t="s">
        <v>9835</v>
      </c>
    </row>
    <row r="20208" spans="1:1" x14ac:dyDescent="0.25">
      <c r="A20208" t="s">
        <v>9836</v>
      </c>
    </row>
    <row r="20209" spans="1:1" x14ac:dyDescent="0.25">
      <c r="A20209" t="s">
        <v>9837</v>
      </c>
    </row>
    <row r="20210" spans="1:1" x14ac:dyDescent="0.25">
      <c r="A20210" t="s">
        <v>9838</v>
      </c>
    </row>
    <row r="20211" spans="1:1" x14ac:dyDescent="0.25">
      <c r="A20211" t="s">
        <v>9839</v>
      </c>
    </row>
    <row r="20212" spans="1:1" x14ac:dyDescent="0.25">
      <c r="A20212" t="s">
        <v>9840</v>
      </c>
    </row>
    <row r="20213" spans="1:1" x14ac:dyDescent="0.25">
      <c r="A20213" t="s">
        <v>9841</v>
      </c>
    </row>
    <row r="20214" spans="1:1" x14ac:dyDescent="0.25">
      <c r="A20214" t="s">
        <v>9842</v>
      </c>
    </row>
    <row r="20215" spans="1:1" x14ac:dyDescent="0.25">
      <c r="A20215" t="s">
        <v>9843</v>
      </c>
    </row>
    <row r="20216" spans="1:1" x14ac:dyDescent="0.25">
      <c r="A20216" t="s">
        <v>9844</v>
      </c>
    </row>
    <row r="20217" spans="1:1" x14ac:dyDescent="0.25">
      <c r="A20217" t="s">
        <v>9845</v>
      </c>
    </row>
    <row r="20218" spans="1:1" x14ac:dyDescent="0.25">
      <c r="A20218" t="s">
        <v>9846</v>
      </c>
    </row>
    <row r="20219" spans="1:1" x14ac:dyDescent="0.25">
      <c r="A20219" t="s">
        <v>9847</v>
      </c>
    </row>
    <row r="20220" spans="1:1" x14ac:dyDescent="0.25">
      <c r="A20220" t="s">
        <v>9848</v>
      </c>
    </row>
    <row r="20221" spans="1:1" x14ac:dyDescent="0.25">
      <c r="A20221" t="s">
        <v>9849</v>
      </c>
    </row>
    <row r="20222" spans="1:1" x14ac:dyDescent="0.25">
      <c r="A20222" t="s">
        <v>9850</v>
      </c>
    </row>
    <row r="20223" spans="1:1" x14ac:dyDescent="0.25">
      <c r="A20223" t="s">
        <v>9851</v>
      </c>
    </row>
    <row r="20224" spans="1:1" x14ac:dyDescent="0.25">
      <c r="A20224" t="s">
        <v>9852</v>
      </c>
    </row>
    <row r="20225" spans="1:1" x14ac:dyDescent="0.25">
      <c r="A20225" t="s">
        <v>9853</v>
      </c>
    </row>
    <row r="20226" spans="1:1" x14ac:dyDescent="0.25">
      <c r="A20226" t="s">
        <v>9854</v>
      </c>
    </row>
    <row r="20228" spans="1:1" x14ac:dyDescent="0.25">
      <c r="A20228" t="s">
        <v>2086</v>
      </c>
    </row>
    <row r="20229" spans="1:1" x14ac:dyDescent="0.25">
      <c r="A20229" t="s">
        <v>9855</v>
      </c>
    </row>
    <row r="20231" spans="1:1" x14ac:dyDescent="0.25">
      <c r="A20231" t="s">
        <v>9856</v>
      </c>
    </row>
    <row r="20233" spans="1:1" x14ac:dyDescent="0.25">
      <c r="A20233" t="s">
        <v>9857</v>
      </c>
    </row>
    <row r="20235" spans="1:1" x14ac:dyDescent="0.25">
      <c r="A20235" t="s">
        <v>9858</v>
      </c>
    </row>
    <row r="20237" spans="1:1" x14ac:dyDescent="0.25">
      <c r="A20237" t="s">
        <v>9859</v>
      </c>
    </row>
    <row r="20238" spans="1:1" x14ac:dyDescent="0.25">
      <c r="A20238" t="s">
        <v>9860</v>
      </c>
    </row>
    <row r="20240" spans="1:1" x14ac:dyDescent="0.25">
      <c r="A20240" t="s">
        <v>9861</v>
      </c>
    </row>
    <row r="20241" spans="1:1" x14ac:dyDescent="0.25">
      <c r="A20241" t="s">
        <v>9862</v>
      </c>
    </row>
    <row r="20243" spans="1:1" x14ac:dyDescent="0.25">
      <c r="A20243" t="s">
        <v>2811</v>
      </c>
    </row>
    <row r="20244" spans="1:1" x14ac:dyDescent="0.25">
      <c r="A20244" t="s">
        <v>2812</v>
      </c>
    </row>
    <row r="20246" spans="1:1" x14ac:dyDescent="0.25">
      <c r="A20246" t="s">
        <v>9863</v>
      </c>
    </row>
    <row r="20247" spans="1:1" x14ac:dyDescent="0.25">
      <c r="A20247" t="s">
        <v>9864</v>
      </c>
    </row>
    <row r="20249" spans="1:1" x14ac:dyDescent="0.25">
      <c r="A20249" t="s">
        <v>9865</v>
      </c>
    </row>
    <row r="20250" spans="1:1" x14ac:dyDescent="0.25">
      <c r="A20250" t="s">
        <v>1427</v>
      </c>
    </row>
    <row r="20252" spans="1:1" x14ac:dyDescent="0.25">
      <c r="A20252" t="s">
        <v>9866</v>
      </c>
    </row>
    <row r="20253" spans="1:1" x14ac:dyDescent="0.25">
      <c r="A20253" t="s">
        <v>9867</v>
      </c>
    </row>
    <row r="20255" spans="1:1" x14ac:dyDescent="0.25">
      <c r="A20255" t="s">
        <v>2813</v>
      </c>
    </row>
    <row r="20256" spans="1:1" x14ac:dyDescent="0.25">
      <c r="A20256" t="s">
        <v>1430</v>
      </c>
    </row>
    <row r="20258" spans="1:1" x14ac:dyDescent="0.25">
      <c r="A20258" t="s">
        <v>9868</v>
      </c>
    </row>
    <row r="20259" spans="1:1" x14ac:dyDescent="0.25">
      <c r="A20259" t="s">
        <v>9869</v>
      </c>
    </row>
    <row r="20260" spans="1:1" x14ac:dyDescent="0.25">
      <c r="A20260" t="s">
        <v>9870</v>
      </c>
    </row>
    <row r="20261" spans="1:1" x14ac:dyDescent="0.25">
      <c r="A20261" t="s">
        <v>12791</v>
      </c>
    </row>
    <row r="20263" spans="1:1" x14ac:dyDescent="0.25">
      <c r="A20263" t="s">
        <v>9791</v>
      </c>
    </row>
    <row r="20265" spans="1:1" x14ac:dyDescent="0.25">
      <c r="A20265" t="s">
        <v>9067</v>
      </c>
    </row>
    <row r="20266" spans="1:1" x14ac:dyDescent="0.25">
      <c r="A20266" t="s">
        <v>9792</v>
      </c>
    </row>
    <row r="20267" spans="1:1" x14ac:dyDescent="0.25">
      <c r="A20267" t="s">
        <v>9793</v>
      </c>
    </row>
    <row r="20268" spans="1:1" x14ac:dyDescent="0.25">
      <c r="A20268" t="s">
        <v>9794</v>
      </c>
    </row>
    <row r="20269" spans="1:1" x14ac:dyDescent="0.25">
      <c r="A20269" t="s">
        <v>9071</v>
      </c>
    </row>
    <row r="20271" spans="1:1" x14ac:dyDescent="0.25">
      <c r="A20271" t="s">
        <v>9072</v>
      </c>
    </row>
    <row r="20273" spans="1:1" x14ac:dyDescent="0.25">
      <c r="A20273" t="s">
        <v>2776</v>
      </c>
    </row>
    <row r="20275" spans="1:1" x14ac:dyDescent="0.25">
      <c r="A20275" t="s">
        <v>9795</v>
      </c>
    </row>
    <row r="20277" spans="1:1" x14ac:dyDescent="0.25">
      <c r="A20277" t="s">
        <v>9074</v>
      </c>
    </row>
    <row r="20278" spans="1:1" x14ac:dyDescent="0.25">
      <c r="A20278" t="s">
        <v>9796</v>
      </c>
    </row>
    <row r="20279" spans="1:1" x14ac:dyDescent="0.25">
      <c r="A20279" t="s">
        <v>9797</v>
      </c>
    </row>
    <row r="20280" spans="1:1" x14ac:dyDescent="0.25">
      <c r="A20280" t="s">
        <v>9798</v>
      </c>
    </row>
    <row r="20281" spans="1:1" x14ac:dyDescent="0.25">
      <c r="A20281" t="s">
        <v>9799</v>
      </c>
    </row>
    <row r="20282" spans="1:1" x14ac:dyDescent="0.25">
      <c r="A20282" t="s">
        <v>9800</v>
      </c>
    </row>
    <row r="20283" spans="1:1" x14ac:dyDescent="0.25">
      <c r="A20283" t="s">
        <v>9801</v>
      </c>
    </row>
    <row r="20284" spans="1:1" x14ac:dyDescent="0.25">
      <c r="A20284" t="s">
        <v>9802</v>
      </c>
    </row>
    <row r="20285" spans="1:1" x14ac:dyDescent="0.25">
      <c r="A20285" t="s">
        <v>9803</v>
      </c>
    </row>
    <row r="20286" spans="1:1" x14ac:dyDescent="0.25">
      <c r="A20286" t="s">
        <v>9804</v>
      </c>
    </row>
    <row r="20287" spans="1:1" x14ac:dyDescent="0.25">
      <c r="A20287" t="s">
        <v>9805</v>
      </c>
    </row>
    <row r="20288" spans="1:1" x14ac:dyDescent="0.25">
      <c r="A20288" t="s">
        <v>9806</v>
      </c>
    </row>
    <row r="20289" spans="1:1" x14ac:dyDescent="0.25">
      <c r="A20289" t="s">
        <v>9807</v>
      </c>
    </row>
    <row r="20290" spans="1:1" x14ac:dyDescent="0.25">
      <c r="A20290" t="s">
        <v>9808</v>
      </c>
    </row>
    <row r="20291" spans="1:1" x14ac:dyDescent="0.25">
      <c r="A20291" t="s">
        <v>9809</v>
      </c>
    </row>
    <row r="20292" spans="1:1" x14ac:dyDescent="0.25">
      <c r="A20292" t="s">
        <v>9810</v>
      </c>
    </row>
    <row r="20293" spans="1:1" x14ac:dyDescent="0.25">
      <c r="A20293" t="s">
        <v>9811</v>
      </c>
    </row>
    <row r="20294" spans="1:1" x14ac:dyDescent="0.25">
      <c r="A20294" t="s">
        <v>9812</v>
      </c>
    </row>
    <row r="20295" spans="1:1" x14ac:dyDescent="0.25">
      <c r="A20295" t="s">
        <v>9813</v>
      </c>
    </row>
    <row r="20296" spans="1:1" x14ac:dyDescent="0.25">
      <c r="A20296" t="s">
        <v>3270</v>
      </c>
    </row>
    <row r="20297" spans="1:1" x14ac:dyDescent="0.25">
      <c r="A20297" t="s">
        <v>9814</v>
      </c>
    </row>
    <row r="20298" spans="1:1" x14ac:dyDescent="0.25">
      <c r="A20298" t="s">
        <v>9815</v>
      </c>
    </row>
    <row r="20299" spans="1:1" x14ac:dyDescent="0.25">
      <c r="A20299" t="s">
        <v>9816</v>
      </c>
    </row>
    <row r="20300" spans="1:1" x14ac:dyDescent="0.25">
      <c r="A20300" t="s">
        <v>9817</v>
      </c>
    </row>
    <row r="20301" spans="1:1" x14ac:dyDescent="0.25">
      <c r="A20301" t="s">
        <v>9818</v>
      </c>
    </row>
    <row r="20302" spans="1:1" x14ac:dyDescent="0.25">
      <c r="A20302" t="s">
        <v>9819</v>
      </c>
    </row>
    <row r="20303" spans="1:1" x14ac:dyDescent="0.25">
      <c r="A20303" t="s">
        <v>9820</v>
      </c>
    </row>
    <row r="20304" spans="1:1" x14ac:dyDescent="0.25">
      <c r="A20304" t="s">
        <v>9821</v>
      </c>
    </row>
    <row r="20305" spans="1:1" x14ac:dyDescent="0.25">
      <c r="A20305" t="s">
        <v>9822</v>
      </c>
    </row>
    <row r="20306" spans="1:1" x14ac:dyDescent="0.25">
      <c r="A20306" t="s">
        <v>9823</v>
      </c>
    </row>
    <row r="20307" spans="1:1" x14ac:dyDescent="0.25">
      <c r="A20307" t="s">
        <v>9824</v>
      </c>
    </row>
    <row r="20308" spans="1:1" x14ac:dyDescent="0.25">
      <c r="A20308" t="s">
        <v>9825</v>
      </c>
    </row>
    <row r="20309" spans="1:1" x14ac:dyDescent="0.25">
      <c r="A20309" t="s">
        <v>9826</v>
      </c>
    </row>
    <row r="20310" spans="1:1" x14ac:dyDescent="0.25">
      <c r="A20310" t="s">
        <v>9827</v>
      </c>
    </row>
    <row r="20311" spans="1:1" x14ac:dyDescent="0.25">
      <c r="A20311" t="s">
        <v>9828</v>
      </c>
    </row>
    <row r="20312" spans="1:1" x14ac:dyDescent="0.25">
      <c r="A20312" t="s">
        <v>1941</v>
      </c>
    </row>
    <row r="20313" spans="1:1" x14ac:dyDescent="0.25">
      <c r="A20313" t="s">
        <v>9829</v>
      </c>
    </row>
    <row r="20314" spans="1:1" x14ac:dyDescent="0.25">
      <c r="A20314" t="s">
        <v>9830</v>
      </c>
    </row>
    <row r="20315" spans="1:1" x14ac:dyDescent="0.25">
      <c r="A20315" t="s">
        <v>12792</v>
      </c>
    </row>
    <row r="20316" spans="1:1" x14ac:dyDescent="0.25">
      <c r="A20316" t="s">
        <v>12793</v>
      </c>
    </row>
    <row r="20317" spans="1:1" x14ac:dyDescent="0.25">
      <c r="A20317" t="s">
        <v>12794</v>
      </c>
    </row>
    <row r="20318" spans="1:1" x14ac:dyDescent="0.25">
      <c r="A20318" t="s">
        <v>12795</v>
      </c>
    </row>
    <row r="20319" spans="1:1" x14ac:dyDescent="0.25">
      <c r="A20319" t="s">
        <v>12796</v>
      </c>
    </row>
    <row r="20320" spans="1:1" x14ac:dyDescent="0.25">
      <c r="A20320" t="s">
        <v>12797</v>
      </c>
    </row>
    <row r="20321" spans="1:1" x14ac:dyDescent="0.25">
      <c r="A20321" t="s">
        <v>12798</v>
      </c>
    </row>
    <row r="20322" spans="1:1" x14ac:dyDescent="0.25">
      <c r="A20322" t="s">
        <v>12799</v>
      </c>
    </row>
    <row r="20323" spans="1:1" x14ac:dyDescent="0.25">
      <c r="A20323" t="s">
        <v>12800</v>
      </c>
    </row>
    <row r="20324" spans="1:1" x14ac:dyDescent="0.25">
      <c r="A20324" t="s">
        <v>12801</v>
      </c>
    </row>
    <row r="20325" spans="1:1" x14ac:dyDescent="0.25">
      <c r="A20325" t="s">
        <v>12802</v>
      </c>
    </row>
    <row r="20327" spans="1:1" x14ac:dyDescent="0.25">
      <c r="A20327" t="s">
        <v>12803</v>
      </c>
    </row>
    <row r="20329" spans="1:1" x14ac:dyDescent="0.25">
      <c r="A20329" t="s">
        <v>12804</v>
      </c>
    </row>
    <row r="20330" spans="1:1" x14ac:dyDescent="0.25">
      <c r="A20330" t="s">
        <v>12805</v>
      </c>
    </row>
    <row r="20331" spans="1:1" x14ac:dyDescent="0.25">
      <c r="A20331" t="s">
        <v>12806</v>
      </c>
    </row>
    <row r="20332" spans="1:1" x14ac:dyDescent="0.25">
      <c r="A20332" t="s">
        <v>12807</v>
      </c>
    </row>
    <row r="20333" spans="1:1" x14ac:dyDescent="0.25">
      <c r="A20333" t="s">
        <v>12808</v>
      </c>
    </row>
    <row r="20334" spans="1:1" x14ac:dyDescent="0.25">
      <c r="A20334" t="s">
        <v>12809</v>
      </c>
    </row>
    <row r="20335" spans="1:1" x14ac:dyDescent="0.25">
      <c r="A20335" t="s">
        <v>12810</v>
      </c>
    </row>
    <row r="20336" spans="1:1" x14ac:dyDescent="0.25">
      <c r="A20336" t="s">
        <v>12811</v>
      </c>
    </row>
    <row r="20337" spans="1:1" x14ac:dyDescent="0.25">
      <c r="A20337" t="s">
        <v>12812</v>
      </c>
    </row>
    <row r="20338" spans="1:1" x14ac:dyDescent="0.25">
      <c r="A20338" t="s">
        <v>12813</v>
      </c>
    </row>
    <row r="20339" spans="1:1" x14ac:dyDescent="0.25">
      <c r="A20339" t="s">
        <v>12814</v>
      </c>
    </row>
    <row r="20340" spans="1:1" x14ac:dyDescent="0.25">
      <c r="A20340" t="s">
        <v>12815</v>
      </c>
    </row>
    <row r="20341" spans="1:1" x14ac:dyDescent="0.25">
      <c r="A20341" t="s">
        <v>12816</v>
      </c>
    </row>
    <row r="20342" spans="1:1" x14ac:dyDescent="0.25">
      <c r="A20342" t="s">
        <v>12817</v>
      </c>
    </row>
    <row r="20343" spans="1:1" x14ac:dyDescent="0.25">
      <c r="A20343" t="s">
        <v>12818</v>
      </c>
    </row>
    <row r="20344" spans="1:1" x14ac:dyDescent="0.25">
      <c r="A20344" t="s">
        <v>12819</v>
      </c>
    </row>
    <row r="20345" spans="1:1" x14ac:dyDescent="0.25">
      <c r="A20345" t="s">
        <v>12820</v>
      </c>
    </row>
    <row r="20346" spans="1:1" x14ac:dyDescent="0.25">
      <c r="A20346" t="s">
        <v>12821</v>
      </c>
    </row>
    <row r="20347" spans="1:1" x14ac:dyDescent="0.25">
      <c r="A20347" t="s">
        <v>12822</v>
      </c>
    </row>
    <row r="20348" spans="1:1" x14ac:dyDescent="0.25">
      <c r="A20348" t="s">
        <v>12823</v>
      </c>
    </row>
    <row r="20350" spans="1:1" x14ac:dyDescent="0.25">
      <c r="A20350" t="s">
        <v>9872</v>
      </c>
    </row>
    <row r="20352" spans="1:1" x14ac:dyDescent="0.25">
      <c r="A20352" t="s">
        <v>9873</v>
      </c>
    </row>
    <row r="20354" spans="1:1" x14ac:dyDescent="0.25">
      <c r="A20354" t="s">
        <v>9874</v>
      </c>
    </row>
    <row r="20356" spans="1:1" x14ac:dyDescent="0.25">
      <c r="A20356" t="s">
        <v>9875</v>
      </c>
    </row>
    <row r="20358" spans="1:1" x14ac:dyDescent="0.25">
      <c r="A20358" t="s">
        <v>9876</v>
      </c>
    </row>
    <row r="20360" spans="1:1" x14ac:dyDescent="0.25">
      <c r="A20360" t="s">
        <v>9877</v>
      </c>
    </row>
    <row r="20362" spans="1:1" x14ac:dyDescent="0.25">
      <c r="A20362" t="s">
        <v>9878</v>
      </c>
    </row>
    <row r="20364" spans="1:1" x14ac:dyDescent="0.25">
      <c r="A20364" t="s">
        <v>9879</v>
      </c>
    </row>
    <row r="20366" spans="1:1" x14ac:dyDescent="0.25">
      <c r="A20366" t="s">
        <v>9880</v>
      </c>
    </row>
    <row r="20368" spans="1:1" x14ac:dyDescent="0.25">
      <c r="A20368" t="s">
        <v>9881</v>
      </c>
    </row>
    <row r="20370" spans="1:1" x14ac:dyDescent="0.25">
      <c r="A20370" t="s">
        <v>9882</v>
      </c>
    </row>
    <row r="20372" spans="1:1" x14ac:dyDescent="0.25">
      <c r="A20372" t="s">
        <v>2578</v>
      </c>
    </row>
    <row r="20374" spans="1:1" x14ac:dyDescent="0.25">
      <c r="A20374" t="s">
        <v>9883</v>
      </c>
    </row>
    <row r="20376" spans="1:1" x14ac:dyDescent="0.25">
      <c r="A20376" t="s">
        <v>9884</v>
      </c>
    </row>
    <row r="20378" spans="1:1" x14ac:dyDescent="0.25">
      <c r="A20378" t="s">
        <v>9885</v>
      </c>
    </row>
    <row r="20380" spans="1:1" x14ac:dyDescent="0.25">
      <c r="A20380" t="s">
        <v>9886</v>
      </c>
    </row>
    <row r="20382" spans="1:1" x14ac:dyDescent="0.25">
      <c r="A20382" t="s">
        <v>9887</v>
      </c>
    </row>
    <row r="20384" spans="1:1" x14ac:dyDescent="0.25">
      <c r="A20384" t="s">
        <v>9888</v>
      </c>
    </row>
    <row r="20386" spans="1:1" x14ac:dyDescent="0.25">
      <c r="A20386" t="s">
        <v>9889</v>
      </c>
    </row>
    <row r="20388" spans="1:1" x14ac:dyDescent="0.25">
      <c r="A20388" t="s">
        <v>9890</v>
      </c>
    </row>
    <row r="20390" spans="1:1" x14ac:dyDescent="0.25">
      <c r="A20390" t="s">
        <v>2844</v>
      </c>
    </row>
    <row r="20392" spans="1:1" x14ac:dyDescent="0.25">
      <c r="A20392" t="s">
        <v>9891</v>
      </c>
    </row>
    <row r="20394" spans="1:1" x14ac:dyDescent="0.25">
      <c r="A20394" t="s">
        <v>9892</v>
      </c>
    </row>
    <row r="20396" spans="1:1" x14ac:dyDescent="0.25">
      <c r="A20396" t="s">
        <v>9893</v>
      </c>
    </row>
    <row r="20398" spans="1:1" x14ac:dyDescent="0.25">
      <c r="A20398" t="s">
        <v>9894</v>
      </c>
    </row>
    <row r="20400" spans="1:1" x14ac:dyDescent="0.25">
      <c r="A20400" t="s">
        <v>9895</v>
      </c>
    </row>
    <row r="20402" spans="1:1" x14ac:dyDescent="0.25">
      <c r="A20402" t="s">
        <v>9896</v>
      </c>
    </row>
    <row r="20404" spans="1:1" x14ac:dyDescent="0.25">
      <c r="A20404" t="s">
        <v>9897</v>
      </c>
    </row>
    <row r="20406" spans="1:1" x14ac:dyDescent="0.25">
      <c r="A20406" t="s">
        <v>9898</v>
      </c>
    </row>
    <row r="20408" spans="1:1" x14ac:dyDescent="0.25">
      <c r="A20408" t="s">
        <v>9899</v>
      </c>
    </row>
    <row r="20410" spans="1:1" x14ac:dyDescent="0.25">
      <c r="A20410" t="s">
        <v>9900</v>
      </c>
    </row>
    <row r="20412" spans="1:1" x14ac:dyDescent="0.25">
      <c r="A20412" t="s">
        <v>9901</v>
      </c>
    </row>
    <row r="20414" spans="1:1" x14ac:dyDescent="0.25">
      <c r="A20414" t="s">
        <v>9902</v>
      </c>
    </row>
    <row r="20416" spans="1:1" x14ac:dyDescent="0.25">
      <c r="A20416" t="s">
        <v>9903</v>
      </c>
    </row>
    <row r="20418" spans="1:7" x14ac:dyDescent="0.25">
      <c r="A20418" t="s">
        <v>9904</v>
      </c>
    </row>
    <row r="20420" spans="1:7" x14ac:dyDescent="0.25">
      <c r="A20420" t="s">
        <v>9905</v>
      </c>
    </row>
    <row r="20422" spans="1:7" x14ac:dyDescent="0.25">
      <c r="A20422" t="s">
        <v>9906</v>
      </c>
    </row>
    <row r="20424" spans="1:7" x14ac:dyDescent="0.25">
      <c r="A20424" t="s">
        <v>9907</v>
      </c>
      <c r="B20424" t="s">
        <v>9908</v>
      </c>
    </row>
    <row r="20426" spans="1:7" x14ac:dyDescent="0.25">
      <c r="A20426" t="s">
        <v>9909</v>
      </c>
    </row>
    <row r="20428" spans="1:7" x14ac:dyDescent="0.25">
      <c r="A20428" t="s">
        <v>9910</v>
      </c>
    </row>
    <row r="20429" spans="1:7" x14ac:dyDescent="0.25">
      <c r="A20429" t="s">
        <v>9911</v>
      </c>
    </row>
    <row r="20430" spans="1:7" x14ac:dyDescent="0.25">
      <c r="A20430" t="s">
        <v>9912</v>
      </c>
      <c r="B20430" t="s">
        <v>9913</v>
      </c>
      <c r="C20430" t="s">
        <v>9914</v>
      </c>
      <c r="D20430" t="s">
        <v>9915</v>
      </c>
      <c r="E20430" t="s">
        <v>9916</v>
      </c>
      <c r="F20430" t="s">
        <v>9917</v>
      </c>
      <c r="G20430" t="s">
        <v>9918</v>
      </c>
    </row>
    <row r="20431" spans="1:7" x14ac:dyDescent="0.25">
      <c r="A20431" t="s">
        <v>9919</v>
      </c>
    </row>
    <row r="20432" spans="1:7" x14ac:dyDescent="0.25">
      <c r="A20432" t="s">
        <v>12824</v>
      </c>
    </row>
    <row r="20434" spans="1:1" x14ac:dyDescent="0.25">
      <c r="A20434" t="s">
        <v>12825</v>
      </c>
    </row>
    <row r="20436" spans="1:1" x14ac:dyDescent="0.25">
      <c r="A20436" t="s">
        <v>7028</v>
      </c>
    </row>
    <row r="20437" spans="1:1" x14ac:dyDescent="0.25">
      <c r="A20437" t="s">
        <v>12826</v>
      </c>
    </row>
    <row r="20438" spans="1:1" x14ac:dyDescent="0.25">
      <c r="A20438" t="s">
        <v>12827</v>
      </c>
    </row>
    <row r="20439" spans="1:1" x14ac:dyDescent="0.25">
      <c r="A20439" t="s">
        <v>12828</v>
      </c>
    </row>
    <row r="20440" spans="1:1" x14ac:dyDescent="0.25">
      <c r="A20440" t="s">
        <v>12829</v>
      </c>
    </row>
    <row r="20441" spans="1:1" x14ac:dyDescent="0.25">
      <c r="A20441" t="s">
        <v>12830</v>
      </c>
    </row>
    <row r="20442" spans="1:1" x14ac:dyDescent="0.25">
      <c r="A20442" t="s">
        <v>12831</v>
      </c>
    </row>
    <row r="20443" spans="1:1" x14ac:dyDescent="0.25">
      <c r="A20443" t="s">
        <v>12832</v>
      </c>
    </row>
    <row r="20444" spans="1:1" x14ac:dyDescent="0.25">
      <c r="A20444" t="s">
        <v>12833</v>
      </c>
    </row>
    <row r="20445" spans="1:1" x14ac:dyDescent="0.25">
      <c r="A20445" t="s">
        <v>12834</v>
      </c>
    </row>
    <row r="20446" spans="1:1" x14ac:dyDescent="0.25">
      <c r="A20446" t="s">
        <v>12835</v>
      </c>
    </row>
    <row r="20447" spans="1:1" x14ac:dyDescent="0.25">
      <c r="A20447" t="s">
        <v>12836</v>
      </c>
    </row>
    <row r="20448" spans="1:1" x14ac:dyDescent="0.25">
      <c r="A20448" t="s">
        <v>12837</v>
      </c>
    </row>
    <row r="20449" spans="1:1" x14ac:dyDescent="0.25">
      <c r="A20449" t="s">
        <v>12838</v>
      </c>
    </row>
    <row r="20450" spans="1:1" x14ac:dyDescent="0.25">
      <c r="A20450" t="s">
        <v>12839</v>
      </c>
    </row>
    <row r="20451" spans="1:1" x14ac:dyDescent="0.25">
      <c r="A20451" t="s">
        <v>12840</v>
      </c>
    </row>
    <row r="20452" spans="1:1" x14ac:dyDescent="0.25">
      <c r="A20452" t="s">
        <v>12841</v>
      </c>
    </row>
    <row r="20453" spans="1:1" x14ac:dyDescent="0.25">
      <c r="A20453" t="s">
        <v>12842</v>
      </c>
    </row>
    <row r="20454" spans="1:1" x14ac:dyDescent="0.25">
      <c r="A20454" t="s">
        <v>12843</v>
      </c>
    </row>
    <row r="20455" spans="1:1" x14ac:dyDescent="0.25">
      <c r="A20455" t="s">
        <v>12844</v>
      </c>
    </row>
    <row r="20456" spans="1:1" x14ac:dyDescent="0.25">
      <c r="A20456" t="s">
        <v>12845</v>
      </c>
    </row>
    <row r="20457" spans="1:1" x14ac:dyDescent="0.25">
      <c r="A20457" t="s">
        <v>12846</v>
      </c>
    </row>
    <row r="20458" spans="1:1" x14ac:dyDescent="0.25">
      <c r="A20458" t="s">
        <v>12847</v>
      </c>
    </row>
    <row r="20459" spans="1:1" x14ac:dyDescent="0.25">
      <c r="A20459" t="s">
        <v>12848</v>
      </c>
    </row>
    <row r="20460" spans="1:1" x14ac:dyDescent="0.25">
      <c r="A20460" t="s">
        <v>12849</v>
      </c>
    </row>
    <row r="20461" spans="1:1" x14ac:dyDescent="0.25">
      <c r="A20461" t="s">
        <v>5321</v>
      </c>
    </row>
    <row r="20462" spans="1:1" x14ac:dyDescent="0.25">
      <c r="A20462" t="s">
        <v>12850</v>
      </c>
    </row>
    <row r="20463" spans="1:1" x14ac:dyDescent="0.25">
      <c r="A20463" t="s">
        <v>12851</v>
      </c>
    </row>
    <row r="20464" spans="1:1" x14ac:dyDescent="0.25">
      <c r="A20464" t="s">
        <v>12852</v>
      </c>
    </row>
    <row r="20465" spans="1:1" x14ac:dyDescent="0.25">
      <c r="A20465" t="s">
        <v>12853</v>
      </c>
    </row>
    <row r="20466" spans="1:1" x14ac:dyDescent="0.25">
      <c r="A20466" t="s">
        <v>12854</v>
      </c>
    </row>
    <row r="20467" spans="1:1" x14ac:dyDescent="0.25">
      <c r="A20467" t="s">
        <v>12855</v>
      </c>
    </row>
    <row r="20468" spans="1:1" x14ac:dyDescent="0.25">
      <c r="A20468" t="s">
        <v>12856</v>
      </c>
    </row>
    <row r="20469" spans="1:1" x14ac:dyDescent="0.25">
      <c r="A20469" t="s">
        <v>12857</v>
      </c>
    </row>
    <row r="20470" spans="1:1" x14ac:dyDescent="0.25">
      <c r="A20470" t="s">
        <v>12858</v>
      </c>
    </row>
    <row r="20471" spans="1:1" x14ac:dyDescent="0.25">
      <c r="A20471" t="s">
        <v>12859</v>
      </c>
    </row>
    <row r="20472" spans="1:1" x14ac:dyDescent="0.25">
      <c r="A20472" t="s">
        <v>12860</v>
      </c>
    </row>
    <row r="20473" spans="1:1" x14ac:dyDescent="0.25">
      <c r="A20473" t="s">
        <v>12861</v>
      </c>
    </row>
    <row r="20474" spans="1:1" x14ac:dyDescent="0.25">
      <c r="A20474" t="s">
        <v>12862</v>
      </c>
    </row>
    <row r="20475" spans="1:1" x14ac:dyDescent="0.25">
      <c r="A20475" t="s">
        <v>12863</v>
      </c>
    </row>
    <row r="20476" spans="1:1" x14ac:dyDescent="0.25">
      <c r="A20476" t="s">
        <v>12864</v>
      </c>
    </row>
    <row r="20477" spans="1:1" x14ac:dyDescent="0.25">
      <c r="A20477" t="s">
        <v>12865</v>
      </c>
    </row>
    <row r="20478" spans="1:1" x14ac:dyDescent="0.25">
      <c r="A20478" t="s">
        <v>12866</v>
      </c>
    </row>
    <row r="20479" spans="1:1" x14ac:dyDescent="0.25">
      <c r="A20479" t="s">
        <v>12867</v>
      </c>
    </row>
    <row r="20480" spans="1:1" x14ac:dyDescent="0.25">
      <c r="A20480" t="s">
        <v>12868</v>
      </c>
    </row>
    <row r="20482" spans="1:1" x14ac:dyDescent="0.25">
      <c r="A20482" t="s">
        <v>12869</v>
      </c>
    </row>
    <row r="20483" spans="1:1" x14ac:dyDescent="0.25">
      <c r="A20483" t="s">
        <v>12870</v>
      </c>
    </row>
    <row r="20484" spans="1:1" x14ac:dyDescent="0.25">
      <c r="A20484" t="s">
        <v>12871</v>
      </c>
    </row>
    <row r="20486" spans="1:1" x14ac:dyDescent="0.25">
      <c r="A20486" t="s">
        <v>12872</v>
      </c>
    </row>
    <row r="20488" spans="1:1" x14ac:dyDescent="0.25">
      <c r="A20488" t="s">
        <v>12873</v>
      </c>
    </row>
    <row r="20490" spans="1:1" x14ac:dyDescent="0.25">
      <c r="A20490" t="s">
        <v>12874</v>
      </c>
    </row>
    <row r="20491" spans="1:1" x14ac:dyDescent="0.25">
      <c r="A20491" t="s">
        <v>12875</v>
      </c>
    </row>
    <row r="20492" spans="1:1" x14ac:dyDescent="0.25">
      <c r="A20492" t="s">
        <v>12876</v>
      </c>
    </row>
    <row r="20493" spans="1:1" x14ac:dyDescent="0.25">
      <c r="A20493" t="s">
        <v>12877</v>
      </c>
    </row>
    <row r="20494" spans="1:1" x14ac:dyDescent="0.25">
      <c r="A20494" t="s">
        <v>12878</v>
      </c>
    </row>
    <row r="20495" spans="1:1" x14ac:dyDescent="0.25">
      <c r="A20495" t="s">
        <v>12879</v>
      </c>
    </row>
    <row r="20496" spans="1:1" x14ac:dyDescent="0.25">
      <c r="A20496" t="s">
        <v>12880</v>
      </c>
    </row>
    <row r="20497" spans="1:1" x14ac:dyDescent="0.25">
      <c r="A20497" t="s">
        <v>12881</v>
      </c>
    </row>
    <row r="20498" spans="1:1" x14ac:dyDescent="0.25">
      <c r="A20498" t="s">
        <v>4466</v>
      </c>
    </row>
    <row r="20500" spans="1:1" x14ac:dyDescent="0.25">
      <c r="A20500" t="s">
        <v>12882</v>
      </c>
    </row>
    <row r="20502" spans="1:1" x14ac:dyDescent="0.25">
      <c r="A20502" t="s">
        <v>12883</v>
      </c>
    </row>
    <row r="20503" spans="1:1" x14ac:dyDescent="0.25">
      <c r="A20503" t="s">
        <v>12884</v>
      </c>
    </row>
    <row r="20504" spans="1:1" x14ac:dyDescent="0.25">
      <c r="A20504" t="s">
        <v>12885</v>
      </c>
    </row>
    <row r="20505" spans="1:1" x14ac:dyDescent="0.25">
      <c r="A20505" t="s">
        <v>12886</v>
      </c>
    </row>
    <row r="20506" spans="1:1" x14ac:dyDescent="0.25">
      <c r="A20506" t="s">
        <v>12887</v>
      </c>
    </row>
    <row r="20507" spans="1:1" x14ac:dyDescent="0.25">
      <c r="A20507" t="s">
        <v>12888</v>
      </c>
    </row>
    <row r="20508" spans="1:1" x14ac:dyDescent="0.25">
      <c r="A20508" t="s">
        <v>12889</v>
      </c>
    </row>
    <row r="20509" spans="1:1" x14ac:dyDescent="0.25">
      <c r="A20509" t="s">
        <v>12890</v>
      </c>
    </row>
    <row r="20511" spans="1:1" x14ac:dyDescent="0.25">
      <c r="A20511" t="s">
        <v>12891</v>
      </c>
    </row>
    <row r="20513" spans="1:1" x14ac:dyDescent="0.25">
      <c r="A20513" t="s">
        <v>12892</v>
      </c>
    </row>
    <row r="20515" spans="1:1" x14ac:dyDescent="0.25">
      <c r="A20515" t="s">
        <v>12893</v>
      </c>
    </row>
    <row r="20517" spans="1:1" x14ac:dyDescent="0.25">
      <c r="A20517" t="s">
        <v>12894</v>
      </c>
    </row>
    <row r="20518" spans="1:1" x14ac:dyDescent="0.25">
      <c r="A20518" t="s">
        <v>12895</v>
      </c>
    </row>
    <row r="20519" spans="1:1" x14ac:dyDescent="0.25">
      <c r="A20519" t="s">
        <v>12896</v>
      </c>
    </row>
    <row r="20521" spans="1:1" x14ac:dyDescent="0.25">
      <c r="A20521" t="s">
        <v>12897</v>
      </c>
    </row>
    <row r="20523" spans="1:1" x14ac:dyDescent="0.25">
      <c r="A20523" t="s">
        <v>12898</v>
      </c>
    </row>
    <row r="20525" spans="1:1" x14ac:dyDescent="0.25">
      <c r="A20525" t="s">
        <v>12899</v>
      </c>
    </row>
    <row r="20527" spans="1:1" x14ac:dyDescent="0.25">
      <c r="A20527" t="s">
        <v>12900</v>
      </c>
    </row>
    <row r="20529" spans="1:1" x14ac:dyDescent="0.25">
      <c r="A20529" t="s">
        <v>12901</v>
      </c>
    </row>
    <row r="20531" spans="1:1" x14ac:dyDescent="0.25">
      <c r="A20531" t="s">
        <v>12902</v>
      </c>
    </row>
    <row r="20533" spans="1:1" x14ac:dyDescent="0.25">
      <c r="A20533" t="s">
        <v>12903</v>
      </c>
    </row>
    <row r="20535" spans="1:1" x14ac:dyDescent="0.25">
      <c r="A20535" t="s">
        <v>12904</v>
      </c>
    </row>
    <row r="20537" spans="1:1" x14ac:dyDescent="0.25">
      <c r="A20537" t="s">
        <v>10125</v>
      </c>
    </row>
    <row r="20539" spans="1:1" x14ac:dyDescent="0.25">
      <c r="A20539" t="s">
        <v>12905</v>
      </c>
    </row>
    <row r="20541" spans="1:1" x14ac:dyDescent="0.25">
      <c r="A20541" t="s">
        <v>12906</v>
      </c>
    </row>
    <row r="20543" spans="1:1" x14ac:dyDescent="0.25">
      <c r="A20543" t="s">
        <v>10127</v>
      </c>
    </row>
    <row r="20545" spans="1:1" x14ac:dyDescent="0.25">
      <c r="A20545" t="s">
        <v>12907</v>
      </c>
    </row>
    <row r="20546" spans="1:1" x14ac:dyDescent="0.25">
      <c r="A20546" t="s">
        <v>12908</v>
      </c>
    </row>
    <row r="20547" spans="1:1" x14ac:dyDescent="0.25">
      <c r="A20547" t="s">
        <v>12909</v>
      </c>
    </row>
    <row r="20548" spans="1:1" x14ac:dyDescent="0.25">
      <c r="A20548" t="s">
        <v>12910</v>
      </c>
    </row>
    <row r="20549" spans="1:1" x14ac:dyDescent="0.25">
      <c r="A20549" t="s">
        <v>10135</v>
      </c>
    </row>
    <row r="20551" spans="1:1" x14ac:dyDescent="0.25">
      <c r="A20551" t="s">
        <v>12911</v>
      </c>
    </row>
    <row r="20552" spans="1:1" x14ac:dyDescent="0.25">
      <c r="A20552" t="s">
        <v>10137</v>
      </c>
    </row>
    <row r="20553" spans="1:1" x14ac:dyDescent="0.25">
      <c r="A20553" t="s">
        <v>10138</v>
      </c>
    </row>
    <row r="20554" spans="1:1" x14ac:dyDescent="0.25">
      <c r="A20554" t="s">
        <v>10139</v>
      </c>
    </row>
    <row r="20555" spans="1:1" x14ac:dyDescent="0.25">
      <c r="A20555" t="s">
        <v>10141</v>
      </c>
    </row>
    <row r="20556" spans="1:1" x14ac:dyDescent="0.25">
      <c r="A20556" t="s">
        <v>10142</v>
      </c>
    </row>
    <row r="20557" spans="1:1" x14ac:dyDescent="0.25">
      <c r="A20557" t="s">
        <v>10143</v>
      </c>
    </row>
    <row r="20558" spans="1:1" x14ac:dyDescent="0.25">
      <c r="A20558" t="s">
        <v>12912</v>
      </c>
    </row>
    <row r="20559" spans="1:1" x14ac:dyDescent="0.25">
      <c r="A20559" t="s">
        <v>12913</v>
      </c>
    </row>
    <row r="20560" spans="1:1" x14ac:dyDescent="0.25">
      <c r="A20560" t="s">
        <v>12914</v>
      </c>
    </row>
    <row r="20562" spans="1:2" x14ac:dyDescent="0.25">
      <c r="A20562" t="s">
        <v>12915</v>
      </c>
    </row>
    <row r="20564" spans="1:2" x14ac:dyDescent="0.25">
      <c r="A20564" t="s">
        <v>12916</v>
      </c>
    </row>
    <row r="20566" spans="1:2" x14ac:dyDescent="0.25">
      <c r="A20566" t="s">
        <v>12917</v>
      </c>
    </row>
    <row r="20568" spans="1:2" x14ac:dyDescent="0.25">
      <c r="A20568" t="s">
        <v>12918</v>
      </c>
    </row>
    <row r="20569" spans="1:2" x14ac:dyDescent="0.25">
      <c r="A20569" t="s">
        <v>12919</v>
      </c>
    </row>
    <row r="20570" spans="1:2" x14ac:dyDescent="0.25">
      <c r="A20570" t="s">
        <v>12920</v>
      </c>
    </row>
    <row r="20571" spans="1:2" x14ac:dyDescent="0.25">
      <c r="A20571" t="s">
        <v>12921</v>
      </c>
    </row>
    <row r="20572" spans="1:2" x14ac:dyDescent="0.25">
      <c r="A20572" t="s">
        <v>12922</v>
      </c>
    </row>
    <row r="20573" spans="1:2" x14ac:dyDescent="0.25">
      <c r="A20573" t="s">
        <v>12923</v>
      </c>
    </row>
    <row r="20574" spans="1:2" x14ac:dyDescent="0.25">
      <c r="A20574" t="s">
        <v>12924</v>
      </c>
      <c r="B20574" t="s">
        <v>12925</v>
      </c>
    </row>
    <row r="20575" spans="1:2" x14ac:dyDescent="0.25">
      <c r="A20575" t="s">
        <v>12926</v>
      </c>
      <c r="B20575" t="s">
        <v>12927</v>
      </c>
    </row>
    <row r="20576" spans="1:2" x14ac:dyDescent="0.25">
      <c r="A20576" t="s">
        <v>11740</v>
      </c>
    </row>
    <row r="20578" spans="1:1" x14ac:dyDescent="0.25">
      <c r="A20578" t="s">
        <v>12928</v>
      </c>
    </row>
    <row r="20579" spans="1:1" x14ac:dyDescent="0.25">
      <c r="A20579" t="s">
        <v>12929</v>
      </c>
    </row>
    <row r="20580" spans="1:1" x14ac:dyDescent="0.25">
      <c r="A20580" t="s">
        <v>12930</v>
      </c>
    </row>
    <row r="20581" spans="1:1" x14ac:dyDescent="0.25">
      <c r="A20581" t="s">
        <v>12931</v>
      </c>
    </row>
    <row r="20582" spans="1:1" x14ac:dyDescent="0.25">
      <c r="A20582" t="s">
        <v>12932</v>
      </c>
    </row>
    <row r="20583" spans="1:1" x14ac:dyDescent="0.25">
      <c r="A20583" t="s">
        <v>12933</v>
      </c>
    </row>
    <row r="20584" spans="1:1" x14ac:dyDescent="0.25">
      <c r="A20584" t="s">
        <v>12934</v>
      </c>
    </row>
    <row r="20585" spans="1:1" x14ac:dyDescent="0.25">
      <c r="A20585" t="s">
        <v>12935</v>
      </c>
    </row>
    <row r="20586" spans="1:1" x14ac:dyDescent="0.25">
      <c r="A20586" t="s">
        <v>12936</v>
      </c>
    </row>
    <row r="20587" spans="1:1" x14ac:dyDescent="0.25">
      <c r="A20587" t="s">
        <v>12937</v>
      </c>
    </row>
    <row r="20590" spans="1:1" x14ac:dyDescent="0.25">
      <c r="A20590" t="s">
        <v>12938</v>
      </c>
    </row>
    <row r="20592" spans="1:1" x14ac:dyDescent="0.25">
      <c r="A20592" t="s">
        <v>12939</v>
      </c>
    </row>
    <row r="20594" spans="1:1" x14ac:dyDescent="0.25">
      <c r="A20594" t="s">
        <v>12940</v>
      </c>
    </row>
    <row r="20596" spans="1:1" x14ac:dyDescent="0.25">
      <c r="A20596" t="s">
        <v>12941</v>
      </c>
    </row>
    <row r="20598" spans="1:1" x14ac:dyDescent="0.25">
      <c r="A20598" t="s">
        <v>12942</v>
      </c>
    </row>
    <row r="20600" spans="1:1" x14ac:dyDescent="0.25">
      <c r="A20600" t="s">
        <v>12943</v>
      </c>
    </row>
    <row r="20602" spans="1:1" x14ac:dyDescent="0.25">
      <c r="A20602" t="s">
        <v>12944</v>
      </c>
    </row>
    <row r="20604" spans="1:1" x14ac:dyDescent="0.25">
      <c r="A20604" t="s">
        <v>12945</v>
      </c>
    </row>
    <row r="20606" spans="1:1" x14ac:dyDescent="0.25">
      <c r="A20606" t="s">
        <v>12946</v>
      </c>
    </row>
    <row r="20608" spans="1:1" x14ac:dyDescent="0.25">
      <c r="A20608" t="s">
        <v>12947</v>
      </c>
    </row>
    <row r="20610" spans="1:1" x14ac:dyDescent="0.25">
      <c r="A20610" t="s">
        <v>12948</v>
      </c>
    </row>
    <row r="20612" spans="1:1" x14ac:dyDescent="0.25">
      <c r="A20612" t="s">
        <v>12949</v>
      </c>
    </row>
    <row r="20614" spans="1:1" x14ac:dyDescent="0.25">
      <c r="A20614" t="s">
        <v>12950</v>
      </c>
    </row>
    <row r="20615" spans="1:1" x14ac:dyDescent="0.25">
      <c r="A20615" t="s">
        <v>12951</v>
      </c>
    </row>
    <row r="20616" spans="1:1" x14ac:dyDescent="0.25">
      <c r="A20616" t="s">
        <v>12952</v>
      </c>
    </row>
    <row r="20617" spans="1:1" x14ac:dyDescent="0.25">
      <c r="A20617" t="s">
        <v>12953</v>
      </c>
    </row>
    <row r="20618" spans="1:1" x14ac:dyDescent="0.25">
      <c r="A20618" t="s">
        <v>12954</v>
      </c>
    </row>
    <row r="20619" spans="1:1" x14ac:dyDescent="0.25">
      <c r="A20619" t="s">
        <v>12955</v>
      </c>
    </row>
    <row r="20621" spans="1:1" x14ac:dyDescent="0.25">
      <c r="A20621" t="s">
        <v>5073</v>
      </c>
    </row>
    <row r="20622" spans="1:1" x14ac:dyDescent="0.25">
      <c r="A20622" t="s">
        <v>12956</v>
      </c>
    </row>
    <row r="20623" spans="1:1" x14ac:dyDescent="0.25">
      <c r="A20623" t="s">
        <v>2205</v>
      </c>
    </row>
    <row r="20624" spans="1:1" x14ac:dyDescent="0.25">
      <c r="A20624" t="s">
        <v>12957</v>
      </c>
    </row>
    <row r="20625" spans="1:1" x14ac:dyDescent="0.25">
      <c r="A20625" t="s">
        <v>12958</v>
      </c>
    </row>
    <row r="20626" spans="1:1" x14ac:dyDescent="0.25">
      <c r="A20626" t="s">
        <v>12959</v>
      </c>
    </row>
    <row r="20627" spans="1:1" x14ac:dyDescent="0.25">
      <c r="A20627" t="s">
        <v>12960</v>
      </c>
    </row>
    <row r="20628" spans="1:1" x14ac:dyDescent="0.25">
      <c r="A20628" t="s">
        <v>12961</v>
      </c>
    </row>
    <row r="20629" spans="1:1" x14ac:dyDescent="0.25">
      <c r="A20629" t="s">
        <v>12962</v>
      </c>
    </row>
    <row r="20630" spans="1:1" x14ac:dyDescent="0.25">
      <c r="A20630" t="s">
        <v>12963</v>
      </c>
    </row>
    <row r="20631" spans="1:1" x14ac:dyDescent="0.25">
      <c r="A20631" t="s">
        <v>2436</v>
      </c>
    </row>
    <row r="20632" spans="1:1" x14ac:dyDescent="0.25">
      <c r="A20632" t="s">
        <v>12964</v>
      </c>
    </row>
    <row r="20633" spans="1:1" x14ac:dyDescent="0.25">
      <c r="A20633" t="s">
        <v>12965</v>
      </c>
    </row>
    <row r="20634" spans="1:1" x14ac:dyDescent="0.25">
      <c r="A20634" t="s">
        <v>12966</v>
      </c>
    </row>
    <row r="20635" spans="1:1" x14ac:dyDescent="0.25">
      <c r="A20635" t="s">
        <v>12967</v>
      </c>
    </row>
    <row r="20637" spans="1:1" x14ac:dyDescent="0.25">
      <c r="A20637" t="s">
        <v>9922</v>
      </c>
    </row>
    <row r="20639" spans="1:1" x14ac:dyDescent="0.25">
      <c r="A20639" t="s">
        <v>5403</v>
      </c>
    </row>
    <row r="20640" spans="1:1" x14ac:dyDescent="0.25">
      <c r="A20640" t="s">
        <v>9923</v>
      </c>
    </row>
    <row r="20641" spans="1:1" x14ac:dyDescent="0.25">
      <c r="A20641" t="s">
        <v>9924</v>
      </c>
    </row>
    <row r="20642" spans="1:1" x14ac:dyDescent="0.25">
      <c r="A20642" t="s">
        <v>9925</v>
      </c>
    </row>
    <row r="20643" spans="1:1" x14ac:dyDescent="0.25">
      <c r="A20643" t="s">
        <v>6466</v>
      </c>
    </row>
    <row r="20644" spans="1:1" x14ac:dyDescent="0.25">
      <c r="A20644" t="s">
        <v>9926</v>
      </c>
    </row>
    <row r="20645" spans="1:1" x14ac:dyDescent="0.25">
      <c r="A20645" t="s">
        <v>9927</v>
      </c>
    </row>
    <row r="20646" spans="1:1" x14ac:dyDescent="0.25">
      <c r="A20646" t="s">
        <v>9928</v>
      </c>
    </row>
    <row r="20647" spans="1:1" x14ac:dyDescent="0.25">
      <c r="A20647" t="s">
        <v>9929</v>
      </c>
    </row>
    <row r="20648" spans="1:1" x14ac:dyDescent="0.25">
      <c r="A20648" t="s">
        <v>9930</v>
      </c>
    </row>
    <row r="20649" spans="1:1" x14ac:dyDescent="0.25">
      <c r="A20649" t="s">
        <v>6471</v>
      </c>
    </row>
    <row r="20650" spans="1:1" x14ac:dyDescent="0.25">
      <c r="A20650" t="s">
        <v>9931</v>
      </c>
    </row>
    <row r="20651" spans="1:1" x14ac:dyDescent="0.25">
      <c r="A20651" t="s">
        <v>6473</v>
      </c>
    </row>
    <row r="20652" spans="1:1" x14ac:dyDescent="0.25">
      <c r="A20652" t="s">
        <v>6474</v>
      </c>
    </row>
    <row r="20654" spans="1:1" x14ac:dyDescent="0.25">
      <c r="A20654" t="s">
        <v>6477</v>
      </c>
    </row>
    <row r="20656" spans="1:1" x14ac:dyDescent="0.25">
      <c r="A20656" t="s">
        <v>6478</v>
      </c>
    </row>
    <row r="20657" spans="1:1" x14ac:dyDescent="0.25">
      <c r="A20657" t="s">
        <v>9932</v>
      </c>
    </row>
    <row r="20658" spans="1:1" x14ac:dyDescent="0.25">
      <c r="A20658" t="s">
        <v>12968</v>
      </c>
    </row>
    <row r="20661" spans="1:1" x14ac:dyDescent="0.25">
      <c r="A20661" t="s">
        <v>9935</v>
      </c>
    </row>
    <row r="20663" spans="1:1" x14ac:dyDescent="0.25">
      <c r="A20663" t="s">
        <v>9936</v>
      </c>
    </row>
    <row r="20665" spans="1:1" x14ac:dyDescent="0.25">
      <c r="A20665" t="s">
        <v>1868</v>
      </c>
    </row>
    <row r="20666" spans="1:1" x14ac:dyDescent="0.25">
      <c r="A20666" t="s">
        <v>9937</v>
      </c>
    </row>
    <row r="20667" spans="1:1" x14ac:dyDescent="0.25">
      <c r="A20667" t="s">
        <v>9938</v>
      </c>
    </row>
    <row r="20668" spans="1:1" x14ac:dyDescent="0.25">
      <c r="A20668" t="s">
        <v>9939</v>
      </c>
    </row>
    <row r="20669" spans="1:1" x14ac:dyDescent="0.25">
      <c r="A20669" t="s">
        <v>9940</v>
      </c>
    </row>
    <row r="20670" spans="1:1" x14ac:dyDescent="0.25">
      <c r="A20670" t="s">
        <v>9941</v>
      </c>
    </row>
    <row r="20671" spans="1:1" x14ac:dyDescent="0.25">
      <c r="A20671" t="s">
        <v>9942</v>
      </c>
    </row>
    <row r="20672" spans="1:1" x14ac:dyDescent="0.25">
      <c r="A20672" t="s">
        <v>9943</v>
      </c>
    </row>
    <row r="20673" spans="1:1" x14ac:dyDescent="0.25">
      <c r="A20673" t="s">
        <v>9944</v>
      </c>
    </row>
    <row r="20674" spans="1:1" x14ac:dyDescent="0.25">
      <c r="A20674" t="s">
        <v>9945</v>
      </c>
    </row>
    <row r="20675" spans="1:1" x14ac:dyDescent="0.25">
      <c r="A20675" t="s">
        <v>9946</v>
      </c>
    </row>
    <row r="20676" spans="1:1" x14ac:dyDescent="0.25">
      <c r="A20676" t="s">
        <v>3345</v>
      </c>
    </row>
    <row r="20677" spans="1:1" x14ac:dyDescent="0.25">
      <c r="A20677" t="s">
        <v>9947</v>
      </c>
    </row>
    <row r="20678" spans="1:1" x14ac:dyDescent="0.25">
      <c r="A20678" t="s">
        <v>9948</v>
      </c>
    </row>
    <row r="20679" spans="1:1" x14ac:dyDescent="0.25">
      <c r="A20679" t="s">
        <v>9949</v>
      </c>
    </row>
    <row r="20680" spans="1:1" x14ac:dyDescent="0.25">
      <c r="A20680" t="s">
        <v>9950</v>
      </c>
    </row>
    <row r="20681" spans="1:1" x14ac:dyDescent="0.25">
      <c r="A20681" t="s">
        <v>9951</v>
      </c>
    </row>
    <row r="20682" spans="1:1" x14ac:dyDescent="0.25">
      <c r="A20682" t="s">
        <v>9952</v>
      </c>
    </row>
    <row r="20683" spans="1:1" x14ac:dyDescent="0.25">
      <c r="A20683" t="s">
        <v>9953</v>
      </c>
    </row>
    <row r="20684" spans="1:1" x14ac:dyDescent="0.25">
      <c r="A20684" t="s">
        <v>5959</v>
      </c>
    </row>
    <row r="20685" spans="1:1" x14ac:dyDescent="0.25">
      <c r="A20685" t="s">
        <v>9954</v>
      </c>
    </row>
    <row r="20686" spans="1:1" x14ac:dyDescent="0.25">
      <c r="A20686" t="s">
        <v>9955</v>
      </c>
    </row>
    <row r="20687" spans="1:1" x14ac:dyDescent="0.25">
      <c r="A20687" t="s">
        <v>9956</v>
      </c>
    </row>
    <row r="20688" spans="1:1" x14ac:dyDescent="0.25">
      <c r="A20688" t="s">
        <v>9957</v>
      </c>
    </row>
    <row r="20689" spans="1:1" x14ac:dyDescent="0.25">
      <c r="A20689" t="s">
        <v>9958</v>
      </c>
    </row>
    <row r="20690" spans="1:1" x14ac:dyDescent="0.25">
      <c r="A20690" t="s">
        <v>9959</v>
      </c>
    </row>
    <row r="20692" spans="1:1" x14ac:dyDescent="0.25">
      <c r="A20692" t="s">
        <v>9960</v>
      </c>
    </row>
    <row r="20694" spans="1:1" x14ac:dyDescent="0.25">
      <c r="A20694" t="s">
        <v>9961</v>
      </c>
    </row>
    <row r="20695" spans="1:1" x14ac:dyDescent="0.25">
      <c r="A20695" t="s">
        <v>9962</v>
      </c>
    </row>
    <row r="20697" spans="1:1" x14ac:dyDescent="0.25">
      <c r="A20697" t="s">
        <v>9963</v>
      </c>
    </row>
    <row r="20699" spans="1:1" x14ac:dyDescent="0.25">
      <c r="A20699" t="s">
        <v>9964</v>
      </c>
    </row>
    <row r="20701" spans="1:1" x14ac:dyDescent="0.25">
      <c r="A20701" t="s">
        <v>9965</v>
      </c>
    </row>
    <row r="20703" spans="1:1" x14ac:dyDescent="0.25">
      <c r="A20703" t="s">
        <v>9966</v>
      </c>
    </row>
    <row r="20704" spans="1:1" x14ac:dyDescent="0.25">
      <c r="A20704" t="s">
        <v>9967</v>
      </c>
    </row>
    <row r="20705" spans="1:1" x14ac:dyDescent="0.25">
      <c r="A20705" t="s">
        <v>12969</v>
      </c>
    </row>
    <row r="20707" spans="1:1" x14ac:dyDescent="0.25">
      <c r="A20707" t="s">
        <v>7350</v>
      </c>
    </row>
    <row r="20708" spans="1:1" x14ac:dyDescent="0.25">
      <c r="A20708" t="s">
        <v>7351</v>
      </c>
    </row>
    <row r="20709" spans="1:1" x14ac:dyDescent="0.25">
      <c r="A20709" t="s">
        <v>7352</v>
      </c>
    </row>
    <row r="20710" spans="1:1" x14ac:dyDescent="0.25">
      <c r="A20710" t="s">
        <v>7353</v>
      </c>
    </row>
    <row r="20711" spans="1:1" x14ac:dyDescent="0.25">
      <c r="A20711" t="s">
        <v>7354</v>
      </c>
    </row>
    <row r="20712" spans="1:1" x14ac:dyDescent="0.25">
      <c r="A20712" t="s">
        <v>7355</v>
      </c>
    </row>
    <row r="20713" spans="1:1" x14ac:dyDescent="0.25">
      <c r="A20713" t="s">
        <v>7356</v>
      </c>
    </row>
    <row r="20714" spans="1:1" x14ac:dyDescent="0.25">
      <c r="A20714" t="s">
        <v>7357</v>
      </c>
    </row>
    <row r="20715" spans="1:1" x14ac:dyDescent="0.25">
      <c r="A20715" t="s">
        <v>7358</v>
      </c>
    </row>
    <row r="20716" spans="1:1" x14ac:dyDescent="0.25">
      <c r="A20716" t="s">
        <v>7359</v>
      </c>
    </row>
    <row r="20717" spans="1:1" x14ac:dyDescent="0.25">
      <c r="A20717" t="s">
        <v>7360</v>
      </c>
    </row>
    <row r="20718" spans="1:1" x14ac:dyDescent="0.25">
      <c r="A20718" t="s">
        <v>7361</v>
      </c>
    </row>
    <row r="20719" spans="1:1" x14ac:dyDescent="0.25">
      <c r="A20719" t="s">
        <v>7362</v>
      </c>
    </row>
    <row r="20720" spans="1:1" x14ac:dyDescent="0.25">
      <c r="A20720" t="s">
        <v>7363</v>
      </c>
    </row>
    <row r="20721" spans="1:1" x14ac:dyDescent="0.25">
      <c r="A20721" t="s">
        <v>7364</v>
      </c>
    </row>
    <row r="20722" spans="1:1" x14ac:dyDescent="0.25">
      <c r="A20722" t="s">
        <v>7365</v>
      </c>
    </row>
    <row r="20723" spans="1:1" x14ac:dyDescent="0.25">
      <c r="A20723" t="s">
        <v>7366</v>
      </c>
    </row>
    <row r="20724" spans="1:1" x14ac:dyDescent="0.25">
      <c r="A20724" t="s">
        <v>7367</v>
      </c>
    </row>
    <row r="20725" spans="1:1" x14ac:dyDescent="0.25">
      <c r="A20725" t="s">
        <v>7368</v>
      </c>
    </row>
    <row r="20726" spans="1:1" x14ac:dyDescent="0.25">
      <c r="A20726" t="s">
        <v>7369</v>
      </c>
    </row>
    <row r="20727" spans="1:1" x14ac:dyDescent="0.25">
      <c r="A20727" t="s">
        <v>7370</v>
      </c>
    </row>
    <row r="20728" spans="1:1" x14ac:dyDescent="0.25">
      <c r="A20728" t="s">
        <v>7371</v>
      </c>
    </row>
    <row r="20729" spans="1:1" x14ac:dyDescent="0.25">
      <c r="A20729" t="s">
        <v>7372</v>
      </c>
    </row>
    <row r="20730" spans="1:1" x14ac:dyDescent="0.25">
      <c r="A20730" t="s">
        <v>7373</v>
      </c>
    </row>
    <row r="20731" spans="1:1" x14ac:dyDescent="0.25">
      <c r="A20731" t="s">
        <v>7374</v>
      </c>
    </row>
    <row r="20732" spans="1:1" x14ac:dyDescent="0.25">
      <c r="A20732" t="s">
        <v>7375</v>
      </c>
    </row>
    <row r="20733" spans="1:1" x14ac:dyDescent="0.25">
      <c r="A20733" t="s">
        <v>7376</v>
      </c>
    </row>
    <row r="20734" spans="1:1" x14ac:dyDescent="0.25">
      <c r="A20734" t="s">
        <v>7377</v>
      </c>
    </row>
    <row r="20735" spans="1:1" x14ac:dyDescent="0.25">
      <c r="A20735" t="s">
        <v>7378</v>
      </c>
    </row>
    <row r="20736" spans="1:1" x14ac:dyDescent="0.25">
      <c r="A20736" t="s">
        <v>7379</v>
      </c>
    </row>
    <row r="20737" spans="1:1" x14ac:dyDescent="0.25">
      <c r="A20737" t="s">
        <v>7380</v>
      </c>
    </row>
    <row r="20738" spans="1:1" x14ac:dyDescent="0.25">
      <c r="A20738" t="s">
        <v>7381</v>
      </c>
    </row>
    <row r="20739" spans="1:1" x14ac:dyDescent="0.25">
      <c r="A20739" t="s">
        <v>7382</v>
      </c>
    </row>
    <row r="20741" spans="1:1" x14ac:dyDescent="0.25">
      <c r="A20741" t="s">
        <v>7383</v>
      </c>
    </row>
    <row r="20742" spans="1:1" x14ac:dyDescent="0.25">
      <c r="A20742" t="s">
        <v>7384</v>
      </c>
    </row>
    <row r="20743" spans="1:1" x14ac:dyDescent="0.25">
      <c r="A20743" t="s">
        <v>12970</v>
      </c>
    </row>
    <row r="20745" spans="1:1" x14ac:dyDescent="0.25">
      <c r="A20745" t="s">
        <v>12971</v>
      </c>
    </row>
    <row r="20747" spans="1:1" x14ac:dyDescent="0.25">
      <c r="A20747" t="s">
        <v>12972</v>
      </c>
    </row>
    <row r="20749" spans="1:1" x14ac:dyDescent="0.25">
      <c r="A20749" t="s">
        <v>12973</v>
      </c>
    </row>
    <row r="20751" spans="1:1" x14ac:dyDescent="0.25">
      <c r="A20751" t="s">
        <v>12974</v>
      </c>
    </row>
    <row r="20753" spans="1:1" x14ac:dyDescent="0.25">
      <c r="A20753" t="s">
        <v>12975</v>
      </c>
    </row>
    <row r="20755" spans="1:1" x14ac:dyDescent="0.25">
      <c r="A20755" t="s">
        <v>12976</v>
      </c>
    </row>
    <row r="20757" spans="1:1" x14ac:dyDescent="0.25">
      <c r="A20757" t="s">
        <v>12977</v>
      </c>
    </row>
    <row r="20759" spans="1:1" x14ac:dyDescent="0.25">
      <c r="A20759" t="s">
        <v>12978</v>
      </c>
    </row>
    <row r="20761" spans="1:1" x14ac:dyDescent="0.25">
      <c r="A20761" t="s">
        <v>12979</v>
      </c>
    </row>
    <row r="20763" spans="1:1" x14ac:dyDescent="0.25">
      <c r="A20763" t="s">
        <v>12980</v>
      </c>
    </row>
    <row r="20765" spans="1:1" x14ac:dyDescent="0.25">
      <c r="A20765" t="s">
        <v>12981</v>
      </c>
    </row>
    <row r="20767" spans="1:1" x14ac:dyDescent="0.25">
      <c r="A20767" t="s">
        <v>5257</v>
      </c>
    </row>
    <row r="20769" spans="1:1" x14ac:dyDescent="0.25">
      <c r="A20769" t="s">
        <v>4919</v>
      </c>
    </row>
    <row r="20771" spans="1:1" x14ac:dyDescent="0.25">
      <c r="A20771" t="s">
        <v>12982</v>
      </c>
    </row>
    <row r="20773" spans="1:1" x14ac:dyDescent="0.25">
      <c r="A20773" t="s">
        <v>12983</v>
      </c>
    </row>
    <row r="20774" spans="1:1" x14ac:dyDescent="0.25">
      <c r="A20774" t="s">
        <v>12984</v>
      </c>
    </row>
    <row r="20775" spans="1:1" x14ac:dyDescent="0.25">
      <c r="A20775" t="s">
        <v>12985</v>
      </c>
    </row>
    <row r="20776" spans="1:1" x14ac:dyDescent="0.25">
      <c r="A20776" t="s">
        <v>12986</v>
      </c>
    </row>
    <row r="20777" spans="1:1" x14ac:dyDescent="0.25">
      <c r="A20777" t="s">
        <v>12987</v>
      </c>
    </row>
    <row r="20778" spans="1:1" x14ac:dyDescent="0.25">
      <c r="A20778" t="s">
        <v>12988</v>
      </c>
    </row>
    <row r="20779" spans="1:1" x14ac:dyDescent="0.25">
      <c r="A20779" t="s">
        <v>12989</v>
      </c>
    </row>
    <row r="20780" spans="1:1" x14ac:dyDescent="0.25">
      <c r="A20780" t="s">
        <v>12990</v>
      </c>
    </row>
    <row r="20781" spans="1:1" x14ac:dyDescent="0.25">
      <c r="A20781" t="s">
        <v>12991</v>
      </c>
    </row>
    <row r="20782" spans="1:1" x14ac:dyDescent="0.25">
      <c r="A20782" t="s">
        <v>12992</v>
      </c>
    </row>
    <row r="20783" spans="1:1" x14ac:dyDescent="0.25">
      <c r="A20783" t="s">
        <v>12993</v>
      </c>
    </row>
    <row r="20784" spans="1:1" x14ac:dyDescent="0.25">
      <c r="A20784" t="s">
        <v>12994</v>
      </c>
    </row>
    <row r="20785" spans="1:1" x14ac:dyDescent="0.25">
      <c r="A20785" t="s">
        <v>12995</v>
      </c>
    </row>
    <row r="20786" spans="1:1" x14ac:dyDescent="0.25">
      <c r="A20786" t="s">
        <v>12996</v>
      </c>
    </row>
    <row r="20787" spans="1:1" x14ac:dyDescent="0.25">
      <c r="A20787" t="s">
        <v>12997</v>
      </c>
    </row>
    <row r="20788" spans="1:1" x14ac:dyDescent="0.25">
      <c r="A20788" t="s">
        <v>12998</v>
      </c>
    </row>
    <row r="20789" spans="1:1" x14ac:dyDescent="0.25">
      <c r="A20789" t="s">
        <v>12999</v>
      </c>
    </row>
    <row r="20790" spans="1:1" x14ac:dyDescent="0.25">
      <c r="A20790" t="s">
        <v>13000</v>
      </c>
    </row>
    <row r="20791" spans="1:1" x14ac:dyDescent="0.25">
      <c r="A20791" t="s">
        <v>13001</v>
      </c>
    </row>
    <row r="20792" spans="1:1" x14ac:dyDescent="0.25">
      <c r="A20792" t="s">
        <v>13002</v>
      </c>
    </row>
    <row r="20793" spans="1:1" x14ac:dyDescent="0.25">
      <c r="A20793" t="s">
        <v>13003</v>
      </c>
    </row>
    <row r="20794" spans="1:1" x14ac:dyDescent="0.25">
      <c r="A20794" t="s">
        <v>13004</v>
      </c>
    </row>
    <row r="20795" spans="1:1" x14ac:dyDescent="0.25">
      <c r="A20795" t="s">
        <v>13005</v>
      </c>
    </row>
    <row r="20796" spans="1:1" x14ac:dyDescent="0.25">
      <c r="A20796" t="s">
        <v>13006</v>
      </c>
    </row>
    <row r="20797" spans="1:1" x14ac:dyDescent="0.25">
      <c r="A20797" t="s">
        <v>13007</v>
      </c>
    </row>
    <row r="20798" spans="1:1" x14ac:dyDescent="0.25">
      <c r="A20798" t="s">
        <v>13008</v>
      </c>
    </row>
    <row r="20799" spans="1:1" x14ac:dyDescent="0.25">
      <c r="A20799" t="s">
        <v>13009</v>
      </c>
    </row>
    <row r="20800" spans="1:1" x14ac:dyDescent="0.25">
      <c r="A20800" t="s">
        <v>13010</v>
      </c>
    </row>
    <row r="20801" spans="1:2" x14ac:dyDescent="0.25">
      <c r="A20801" t="s">
        <v>13011</v>
      </c>
    </row>
    <row r="20802" spans="1:2" x14ac:dyDescent="0.25">
      <c r="A20802" t="s">
        <v>13012</v>
      </c>
    </row>
    <row r="20803" spans="1:2" x14ac:dyDescent="0.25">
      <c r="A20803" t="s">
        <v>13013</v>
      </c>
    </row>
    <row r="20804" spans="1:2" x14ac:dyDescent="0.25">
      <c r="A20804" t="s">
        <v>13014</v>
      </c>
    </row>
    <row r="20805" spans="1:2" x14ac:dyDescent="0.25">
      <c r="A20805" t="s">
        <v>13015</v>
      </c>
    </row>
    <row r="20806" spans="1:2" x14ac:dyDescent="0.25">
      <c r="A20806" t="s">
        <v>13016</v>
      </c>
    </row>
    <row r="20807" spans="1:2" x14ac:dyDescent="0.25">
      <c r="A20807" t="s">
        <v>13017</v>
      </c>
    </row>
    <row r="20808" spans="1:2" x14ac:dyDescent="0.25">
      <c r="A20808" t="s">
        <v>13018</v>
      </c>
      <c r="B20808" t="s">
        <v>13019</v>
      </c>
    </row>
    <row r="20809" spans="1:2" x14ac:dyDescent="0.25">
      <c r="A20809" t="s">
        <v>13020</v>
      </c>
    </row>
    <row r="20810" spans="1:2" x14ac:dyDescent="0.25">
      <c r="A20810" t="s">
        <v>13021</v>
      </c>
    </row>
    <row r="20811" spans="1:2" x14ac:dyDescent="0.25">
      <c r="A20811" t="s">
        <v>13022</v>
      </c>
    </row>
    <row r="20812" spans="1:2" x14ac:dyDescent="0.25">
      <c r="A20812" t="s">
        <v>13023</v>
      </c>
    </row>
    <row r="20813" spans="1:2" x14ac:dyDescent="0.25">
      <c r="A20813" t="s">
        <v>13024</v>
      </c>
    </row>
    <row r="20814" spans="1:2" x14ac:dyDescent="0.25">
      <c r="A20814" t="s">
        <v>13025</v>
      </c>
    </row>
    <row r="20815" spans="1:2" x14ac:dyDescent="0.25">
      <c r="A20815" t="s">
        <v>13026</v>
      </c>
    </row>
    <row r="20816" spans="1:2" x14ac:dyDescent="0.25">
      <c r="A20816" t="s">
        <v>13027</v>
      </c>
    </row>
    <row r="20817" spans="1:1" x14ac:dyDescent="0.25">
      <c r="A20817" t="s">
        <v>13028</v>
      </c>
    </row>
    <row r="20818" spans="1:1" x14ac:dyDescent="0.25">
      <c r="A20818" t="s">
        <v>13029</v>
      </c>
    </row>
    <row r="20819" spans="1:1" x14ac:dyDescent="0.25">
      <c r="A20819" t="s">
        <v>13030</v>
      </c>
    </row>
    <row r="20820" spans="1:1" x14ac:dyDescent="0.25">
      <c r="A20820" t="s">
        <v>13031</v>
      </c>
    </row>
    <row r="20821" spans="1:1" x14ac:dyDescent="0.25">
      <c r="A20821" t="s">
        <v>13032</v>
      </c>
    </row>
    <row r="20822" spans="1:1" x14ac:dyDescent="0.25">
      <c r="A20822" t="s">
        <v>7386</v>
      </c>
    </row>
    <row r="20823" spans="1:1" x14ac:dyDescent="0.25">
      <c r="A20823" t="s">
        <v>7387</v>
      </c>
    </row>
    <row r="20824" spans="1:1" x14ac:dyDescent="0.25">
      <c r="A20824" t="s">
        <v>7388</v>
      </c>
    </row>
    <row r="20825" spans="1:1" x14ac:dyDescent="0.25">
      <c r="A20825" t="s">
        <v>7389</v>
      </c>
    </row>
    <row r="20826" spans="1:1" x14ac:dyDescent="0.25">
      <c r="A20826" t="s">
        <v>7390</v>
      </c>
    </row>
    <row r="20827" spans="1:1" x14ac:dyDescent="0.25">
      <c r="A20827" t="s">
        <v>7391</v>
      </c>
    </row>
    <row r="20828" spans="1:1" x14ac:dyDescent="0.25">
      <c r="A20828" t="s">
        <v>7392</v>
      </c>
    </row>
    <row r="20829" spans="1:1" x14ac:dyDescent="0.25">
      <c r="A20829" t="s">
        <v>7393</v>
      </c>
    </row>
    <row r="20830" spans="1:1" x14ac:dyDescent="0.25">
      <c r="A20830" t="s">
        <v>7394</v>
      </c>
    </row>
    <row r="20831" spans="1:1" x14ac:dyDescent="0.25">
      <c r="A20831" t="s">
        <v>7395</v>
      </c>
    </row>
    <row r="20832" spans="1:1" x14ac:dyDescent="0.25">
      <c r="A20832" t="s">
        <v>2810</v>
      </c>
    </row>
    <row r="20833" spans="1:1" x14ac:dyDescent="0.25">
      <c r="A20833" t="s">
        <v>7396</v>
      </c>
    </row>
    <row r="20835" spans="1:1" x14ac:dyDescent="0.25">
      <c r="A20835" t="s">
        <v>7397</v>
      </c>
    </row>
    <row r="20836" spans="1:1" x14ac:dyDescent="0.25">
      <c r="A20836" t="s">
        <v>7398</v>
      </c>
    </row>
    <row r="20837" spans="1:1" x14ac:dyDescent="0.25">
      <c r="A20837" t="s">
        <v>7399</v>
      </c>
    </row>
    <row r="20838" spans="1:1" x14ac:dyDescent="0.25">
      <c r="A20838" t="s">
        <v>7400</v>
      </c>
    </row>
    <row r="20839" spans="1:1" x14ac:dyDescent="0.25">
      <c r="A20839" t="s">
        <v>7401</v>
      </c>
    </row>
    <row r="20840" spans="1:1" x14ac:dyDescent="0.25">
      <c r="A20840" t="s">
        <v>7402</v>
      </c>
    </row>
    <row r="20841" spans="1:1" x14ac:dyDescent="0.25">
      <c r="A20841" t="s">
        <v>7403</v>
      </c>
    </row>
    <row r="20842" spans="1:1" x14ac:dyDescent="0.25">
      <c r="A20842" t="s">
        <v>7404</v>
      </c>
    </row>
    <row r="20843" spans="1:1" x14ac:dyDescent="0.25">
      <c r="A20843" t="s">
        <v>7405</v>
      </c>
    </row>
    <row r="20844" spans="1:1" x14ac:dyDescent="0.25">
      <c r="A20844" t="s">
        <v>7406</v>
      </c>
    </row>
    <row r="20845" spans="1:1" x14ac:dyDescent="0.25">
      <c r="A20845" t="s">
        <v>7407</v>
      </c>
    </row>
    <row r="20846" spans="1:1" x14ac:dyDescent="0.25">
      <c r="A20846" t="s">
        <v>7408</v>
      </c>
    </row>
    <row r="20847" spans="1:1" x14ac:dyDescent="0.25">
      <c r="A20847" t="s">
        <v>7409</v>
      </c>
    </row>
    <row r="20848" spans="1:1" x14ac:dyDescent="0.25">
      <c r="A20848" t="s">
        <v>7410</v>
      </c>
    </row>
    <row r="20849" spans="1:1" x14ac:dyDescent="0.25">
      <c r="A20849" t="s">
        <v>7411</v>
      </c>
    </row>
    <row r="20850" spans="1:1" x14ac:dyDescent="0.25">
      <c r="A20850" t="s">
        <v>7412</v>
      </c>
    </row>
    <row r="20851" spans="1:1" x14ac:dyDescent="0.25">
      <c r="A20851" t="s">
        <v>7413</v>
      </c>
    </row>
    <row r="20852" spans="1:1" x14ac:dyDescent="0.25">
      <c r="A20852" t="s">
        <v>7414</v>
      </c>
    </row>
    <row r="20853" spans="1:1" x14ac:dyDescent="0.25">
      <c r="A20853" t="s">
        <v>7415</v>
      </c>
    </row>
    <row r="20854" spans="1:1" x14ac:dyDescent="0.25">
      <c r="A20854" t="s">
        <v>7416</v>
      </c>
    </row>
    <row r="20855" spans="1:1" x14ac:dyDescent="0.25">
      <c r="A20855" t="s">
        <v>7417</v>
      </c>
    </row>
    <row r="20856" spans="1:1" x14ac:dyDescent="0.25">
      <c r="A20856" t="s">
        <v>7418</v>
      </c>
    </row>
    <row r="20857" spans="1:1" x14ac:dyDescent="0.25">
      <c r="A20857" t="s">
        <v>7419</v>
      </c>
    </row>
    <row r="20858" spans="1:1" x14ac:dyDescent="0.25">
      <c r="A20858" t="s">
        <v>7420</v>
      </c>
    </row>
    <row r="20859" spans="1:1" x14ac:dyDescent="0.25">
      <c r="A20859" t="s">
        <v>7421</v>
      </c>
    </row>
    <row r="20860" spans="1:1" x14ac:dyDescent="0.25">
      <c r="A20860" t="s">
        <v>7422</v>
      </c>
    </row>
    <row r="20861" spans="1:1" x14ac:dyDescent="0.25">
      <c r="A20861" t="s">
        <v>7423</v>
      </c>
    </row>
    <row r="20862" spans="1:1" x14ac:dyDescent="0.25">
      <c r="A20862" t="s">
        <v>7424</v>
      </c>
    </row>
    <row r="20863" spans="1:1" x14ac:dyDescent="0.25">
      <c r="A20863" t="s">
        <v>7425</v>
      </c>
    </row>
    <row r="20864" spans="1:1" x14ac:dyDescent="0.25">
      <c r="A20864" t="s">
        <v>7426</v>
      </c>
    </row>
    <row r="20865" spans="1:1" x14ac:dyDescent="0.25">
      <c r="A20865" t="s">
        <v>7427</v>
      </c>
    </row>
    <row r="20866" spans="1:1" x14ac:dyDescent="0.25">
      <c r="A20866" t="s">
        <v>7428</v>
      </c>
    </row>
    <row r="20867" spans="1:1" x14ac:dyDescent="0.25">
      <c r="A20867" t="s">
        <v>3270</v>
      </c>
    </row>
    <row r="20868" spans="1:1" x14ac:dyDescent="0.25">
      <c r="A20868" t="s">
        <v>7429</v>
      </c>
    </row>
    <row r="20870" spans="1:1" x14ac:dyDescent="0.25">
      <c r="A20870" t="s">
        <v>7430</v>
      </c>
    </row>
    <row r="20871" spans="1:1" x14ac:dyDescent="0.25">
      <c r="A20871" t="s">
        <v>7431</v>
      </c>
    </row>
    <row r="20872" spans="1:1" x14ac:dyDescent="0.25">
      <c r="A20872" t="s">
        <v>7432</v>
      </c>
    </row>
    <row r="20873" spans="1:1" x14ac:dyDescent="0.25">
      <c r="A20873" t="s">
        <v>2319</v>
      </c>
    </row>
    <row r="20874" spans="1:1" x14ac:dyDescent="0.25">
      <c r="A20874" t="s">
        <v>7433</v>
      </c>
    </row>
    <row r="20876" spans="1:1" x14ac:dyDescent="0.25">
      <c r="A20876" t="s">
        <v>7434</v>
      </c>
    </row>
    <row r="20877" spans="1:1" x14ac:dyDescent="0.25">
      <c r="A20877" t="s">
        <v>7435</v>
      </c>
    </row>
    <row r="20878" spans="1:1" x14ac:dyDescent="0.25">
      <c r="A20878" t="s">
        <v>13033</v>
      </c>
    </row>
    <row r="20880" spans="1:1" x14ac:dyDescent="0.25">
      <c r="A20880" t="s">
        <v>7437</v>
      </c>
    </row>
    <row r="20882" spans="1:1" x14ac:dyDescent="0.25">
      <c r="A20882" t="s">
        <v>7438</v>
      </c>
    </row>
    <row r="20883" spans="1:1" x14ac:dyDescent="0.25">
      <c r="A20883" t="s">
        <v>7439</v>
      </c>
    </row>
    <row r="20884" spans="1:1" x14ac:dyDescent="0.25">
      <c r="A20884" t="s">
        <v>7440</v>
      </c>
    </row>
    <row r="20885" spans="1:1" x14ac:dyDescent="0.25">
      <c r="A20885" t="s">
        <v>7441</v>
      </c>
    </row>
    <row r="20886" spans="1:1" x14ac:dyDescent="0.25">
      <c r="A20886" t="s">
        <v>7442</v>
      </c>
    </row>
    <row r="20887" spans="1:1" x14ac:dyDescent="0.25">
      <c r="A20887" t="s">
        <v>7443</v>
      </c>
    </row>
    <row r="20888" spans="1:1" x14ac:dyDescent="0.25">
      <c r="A20888" t="s">
        <v>7444</v>
      </c>
    </row>
    <row r="20889" spans="1:1" x14ac:dyDescent="0.25">
      <c r="A20889" t="s">
        <v>7445</v>
      </c>
    </row>
    <row r="20890" spans="1:1" x14ac:dyDescent="0.25">
      <c r="A20890" t="s">
        <v>7446</v>
      </c>
    </row>
    <row r="20892" spans="1:1" x14ac:dyDescent="0.25">
      <c r="A20892" t="s">
        <v>7447</v>
      </c>
    </row>
    <row r="20893" spans="1:1" x14ac:dyDescent="0.25">
      <c r="A20893" t="s">
        <v>7448</v>
      </c>
    </row>
    <row r="20894" spans="1:1" x14ac:dyDescent="0.25">
      <c r="A20894" t="s">
        <v>7449</v>
      </c>
    </row>
    <row r="20895" spans="1:1" x14ac:dyDescent="0.25">
      <c r="A20895" t="s">
        <v>7450</v>
      </c>
    </row>
    <row r="20896" spans="1:1" x14ac:dyDescent="0.25">
      <c r="A20896" t="s">
        <v>7451</v>
      </c>
    </row>
    <row r="20897" spans="1:1" x14ac:dyDescent="0.25">
      <c r="A20897" t="s">
        <v>7452</v>
      </c>
    </row>
    <row r="20898" spans="1:1" x14ac:dyDescent="0.25">
      <c r="A20898" t="s">
        <v>7453</v>
      </c>
    </row>
    <row r="20899" spans="1:1" x14ac:dyDescent="0.25">
      <c r="A20899" t="s">
        <v>7454</v>
      </c>
    </row>
    <row r="20900" spans="1:1" x14ac:dyDescent="0.25">
      <c r="A20900" t="s">
        <v>7455</v>
      </c>
    </row>
    <row r="20901" spans="1:1" x14ac:dyDescent="0.25">
      <c r="A20901" t="s">
        <v>7456</v>
      </c>
    </row>
    <row r="20902" spans="1:1" x14ac:dyDescent="0.25">
      <c r="A20902" t="s">
        <v>13034</v>
      </c>
    </row>
    <row r="20904" spans="1:1" x14ac:dyDescent="0.25">
      <c r="A20904" t="s">
        <v>3388</v>
      </c>
    </row>
    <row r="20906" spans="1:1" x14ac:dyDescent="0.25">
      <c r="A20906" t="s">
        <v>13035</v>
      </c>
    </row>
    <row r="20908" spans="1:1" x14ac:dyDescent="0.25">
      <c r="A20908" t="s">
        <v>13036</v>
      </c>
    </row>
    <row r="20910" spans="1:1" x14ac:dyDescent="0.25">
      <c r="A20910" t="s">
        <v>13037</v>
      </c>
    </row>
    <row r="20912" spans="1:1" x14ac:dyDescent="0.25">
      <c r="A20912" t="s">
        <v>2453</v>
      </c>
    </row>
    <row r="20914" spans="1:3" x14ac:dyDescent="0.25">
      <c r="A20914" t="s">
        <v>13038</v>
      </c>
    </row>
    <row r="20915" spans="1:3" x14ac:dyDescent="0.25">
      <c r="A20915" t="s">
        <v>13039</v>
      </c>
      <c r="B20915" t="s">
        <v>13040</v>
      </c>
      <c r="C20915" t="s">
        <v>13041</v>
      </c>
    </row>
    <row r="20916" spans="1:3" x14ac:dyDescent="0.25">
      <c r="A20916" t="s">
        <v>13042</v>
      </c>
    </row>
    <row r="20917" spans="1:3" x14ac:dyDescent="0.25">
      <c r="A20917" t="s">
        <v>13043</v>
      </c>
    </row>
    <row r="20918" spans="1:3" x14ac:dyDescent="0.25">
      <c r="A20918" t="s">
        <v>2844</v>
      </c>
    </row>
    <row r="20919" spans="1:3" x14ac:dyDescent="0.25">
      <c r="A20919" t="s">
        <v>13044</v>
      </c>
    </row>
    <row r="20920" spans="1:3" x14ac:dyDescent="0.25">
      <c r="A20920" t="s">
        <v>13045</v>
      </c>
    </row>
    <row r="20921" spans="1:3" x14ac:dyDescent="0.25">
      <c r="A20921" t="s">
        <v>13046</v>
      </c>
    </row>
    <row r="20922" spans="1:3" x14ac:dyDescent="0.25">
      <c r="A20922" t="s">
        <v>13047</v>
      </c>
    </row>
    <row r="20923" spans="1:3" x14ac:dyDescent="0.25">
      <c r="A20923" t="s">
        <v>13048</v>
      </c>
    </row>
    <row r="20924" spans="1:3" x14ac:dyDescent="0.25">
      <c r="A20924" t="s">
        <v>13049</v>
      </c>
    </row>
    <row r="20925" spans="1:3" x14ac:dyDescent="0.25">
      <c r="A20925" t="s">
        <v>13050</v>
      </c>
    </row>
    <row r="20926" spans="1:3" x14ac:dyDescent="0.25">
      <c r="A20926" t="s">
        <v>13051</v>
      </c>
    </row>
    <row r="20927" spans="1:3" x14ac:dyDescent="0.25">
      <c r="A20927" t="s">
        <v>13052</v>
      </c>
    </row>
    <row r="20928" spans="1:3" x14ac:dyDescent="0.25">
      <c r="A20928" t="s">
        <v>13053</v>
      </c>
    </row>
    <row r="20929" spans="1:1" x14ac:dyDescent="0.25">
      <c r="A20929" t="s">
        <v>13054</v>
      </c>
    </row>
    <row r="20930" spans="1:1" x14ac:dyDescent="0.25">
      <c r="A20930" t="s">
        <v>13045</v>
      </c>
    </row>
    <row r="20931" spans="1:1" x14ac:dyDescent="0.25">
      <c r="A20931" t="s">
        <v>13055</v>
      </c>
    </row>
    <row r="20932" spans="1:1" x14ac:dyDescent="0.25">
      <c r="A20932" t="s">
        <v>13046</v>
      </c>
    </row>
    <row r="20933" spans="1:1" x14ac:dyDescent="0.25">
      <c r="A20933" t="s">
        <v>13056</v>
      </c>
    </row>
    <row r="20934" spans="1:1" x14ac:dyDescent="0.25">
      <c r="A20934" t="s">
        <v>3404</v>
      </c>
    </row>
    <row r="20936" spans="1:1" x14ac:dyDescent="0.25">
      <c r="A20936" t="s">
        <v>3405</v>
      </c>
    </row>
    <row r="20938" spans="1:1" x14ac:dyDescent="0.25">
      <c r="A20938" t="s">
        <v>3406</v>
      </c>
    </row>
    <row r="20940" spans="1:1" x14ac:dyDescent="0.25">
      <c r="A20940" t="s">
        <v>3407</v>
      </c>
    </row>
    <row r="20942" spans="1:1" x14ac:dyDescent="0.25">
      <c r="A20942" t="s">
        <v>3408</v>
      </c>
    </row>
    <row r="20944" spans="1:1" x14ac:dyDescent="0.25">
      <c r="A20944" t="s">
        <v>3409</v>
      </c>
    </row>
    <row r="20946" spans="1:1" x14ac:dyDescent="0.25">
      <c r="A20946" t="s">
        <v>3410</v>
      </c>
    </row>
    <row r="20948" spans="1:1" x14ac:dyDescent="0.25">
      <c r="A20948" t="s">
        <v>3411</v>
      </c>
    </row>
    <row r="20950" spans="1:1" x14ac:dyDescent="0.25">
      <c r="A20950" t="s">
        <v>3412</v>
      </c>
    </row>
    <row r="20952" spans="1:1" x14ac:dyDescent="0.25">
      <c r="A20952" t="s">
        <v>3413</v>
      </c>
    </row>
    <row r="20954" spans="1:1" x14ac:dyDescent="0.25">
      <c r="A20954" t="s">
        <v>3414</v>
      </c>
    </row>
    <row r="20956" spans="1:1" x14ac:dyDescent="0.25">
      <c r="A20956" t="s">
        <v>13057</v>
      </c>
    </row>
    <row r="20958" spans="1:1" x14ac:dyDescent="0.25">
      <c r="A20958" t="s">
        <v>13058</v>
      </c>
    </row>
    <row r="20960" spans="1:1" x14ac:dyDescent="0.25">
      <c r="A20960" t="s">
        <v>13059</v>
      </c>
    </row>
    <row r="20961" spans="1:1" x14ac:dyDescent="0.25">
      <c r="A20961" t="s">
        <v>13060</v>
      </c>
    </row>
    <row r="20962" spans="1:1" x14ac:dyDescent="0.25">
      <c r="A20962" t="s">
        <v>13061</v>
      </c>
    </row>
    <row r="20964" spans="1:1" x14ac:dyDescent="0.25">
      <c r="A20964" t="s">
        <v>13062</v>
      </c>
    </row>
    <row r="20966" spans="1:1" x14ac:dyDescent="0.25">
      <c r="A20966" t="s">
        <v>13063</v>
      </c>
    </row>
    <row r="20967" spans="1:1" x14ac:dyDescent="0.25">
      <c r="A20967" t="s">
        <v>13064</v>
      </c>
    </row>
    <row r="20968" spans="1:1" x14ac:dyDescent="0.25">
      <c r="A20968" t="s">
        <v>13065</v>
      </c>
    </row>
    <row r="20969" spans="1:1" x14ac:dyDescent="0.25">
      <c r="A20969" t="s">
        <v>13066</v>
      </c>
    </row>
    <row r="20970" spans="1:1" x14ac:dyDescent="0.25">
      <c r="A20970" t="s">
        <v>13067</v>
      </c>
    </row>
    <row r="20971" spans="1:1" x14ac:dyDescent="0.25">
      <c r="A20971" t="s">
        <v>13068</v>
      </c>
    </row>
    <row r="20972" spans="1:1" x14ac:dyDescent="0.25">
      <c r="A20972" t="s">
        <v>13069</v>
      </c>
    </row>
    <row r="20973" spans="1:1" x14ac:dyDescent="0.25">
      <c r="A20973" t="s">
        <v>13070</v>
      </c>
    </row>
    <row r="20974" spans="1:1" x14ac:dyDescent="0.25">
      <c r="A20974" t="s">
        <v>13071</v>
      </c>
    </row>
    <row r="20975" spans="1:1" x14ac:dyDescent="0.25">
      <c r="A20975" t="s">
        <v>13072</v>
      </c>
    </row>
    <row r="20976" spans="1:1" x14ac:dyDescent="0.25">
      <c r="A20976" t="s">
        <v>13073</v>
      </c>
    </row>
    <row r="20977" spans="1:1" x14ac:dyDescent="0.25">
      <c r="A20977" t="s">
        <v>13074</v>
      </c>
    </row>
    <row r="20978" spans="1:1" x14ac:dyDescent="0.25">
      <c r="A20978" t="s">
        <v>13075</v>
      </c>
    </row>
    <row r="20979" spans="1:1" x14ac:dyDescent="0.25">
      <c r="A20979" t="s">
        <v>13076</v>
      </c>
    </row>
    <row r="20980" spans="1:1" x14ac:dyDescent="0.25">
      <c r="A20980" t="s">
        <v>13077</v>
      </c>
    </row>
    <row r="20981" spans="1:1" x14ac:dyDescent="0.25">
      <c r="A20981" t="s">
        <v>13078</v>
      </c>
    </row>
    <row r="20982" spans="1:1" x14ac:dyDescent="0.25">
      <c r="A20982" t="s">
        <v>13079</v>
      </c>
    </row>
    <row r="20983" spans="1:1" x14ac:dyDescent="0.25">
      <c r="A20983" t="s">
        <v>13080</v>
      </c>
    </row>
    <row r="20985" spans="1:1" x14ac:dyDescent="0.25">
      <c r="A20985" t="s">
        <v>13081</v>
      </c>
    </row>
    <row r="20987" spans="1:1" x14ac:dyDescent="0.25">
      <c r="A20987" t="s">
        <v>13082</v>
      </c>
    </row>
    <row r="20989" spans="1:1" x14ac:dyDescent="0.25">
      <c r="A20989" t="s">
        <v>13083</v>
      </c>
    </row>
    <row r="20990" spans="1:1" x14ac:dyDescent="0.25">
      <c r="A20990" t="s">
        <v>13084</v>
      </c>
    </row>
    <row r="20991" spans="1:1" x14ac:dyDescent="0.25">
      <c r="A20991" t="s">
        <v>13085</v>
      </c>
    </row>
    <row r="20992" spans="1:1" x14ac:dyDescent="0.25">
      <c r="A20992" t="s">
        <v>13086</v>
      </c>
    </row>
    <row r="20993" spans="1:1" x14ac:dyDescent="0.25">
      <c r="A20993" t="s">
        <v>13087</v>
      </c>
    </row>
    <row r="20994" spans="1:1" x14ac:dyDescent="0.25">
      <c r="A20994" t="s">
        <v>13088</v>
      </c>
    </row>
    <row r="20996" spans="1:1" x14ac:dyDescent="0.25">
      <c r="A20996" t="s">
        <v>13089</v>
      </c>
    </row>
    <row r="20997" spans="1:1" x14ac:dyDescent="0.25">
      <c r="A20997" t="s">
        <v>13090</v>
      </c>
    </row>
    <row r="20998" spans="1:1" x14ac:dyDescent="0.25">
      <c r="A20998" t="s">
        <v>13091</v>
      </c>
    </row>
    <row r="20999" spans="1:1" x14ac:dyDescent="0.25">
      <c r="A20999" t="s">
        <v>13092</v>
      </c>
    </row>
    <row r="21000" spans="1:1" x14ac:dyDescent="0.25">
      <c r="A21000" t="s">
        <v>13093</v>
      </c>
    </row>
    <row r="21001" spans="1:1" x14ac:dyDescent="0.25">
      <c r="A21001" t="s">
        <v>13094</v>
      </c>
    </row>
    <row r="21002" spans="1:1" x14ac:dyDescent="0.25">
      <c r="A21002" t="s">
        <v>13095</v>
      </c>
    </row>
    <row r="21003" spans="1:1" x14ac:dyDescent="0.25">
      <c r="A21003" t="s">
        <v>13096</v>
      </c>
    </row>
    <row r="21004" spans="1:1" x14ac:dyDescent="0.25">
      <c r="A21004" t="s">
        <v>13097</v>
      </c>
    </row>
    <row r="21006" spans="1:1" x14ac:dyDescent="0.25">
      <c r="A21006" t="s">
        <v>13098</v>
      </c>
    </row>
    <row r="21007" spans="1:1" x14ac:dyDescent="0.25">
      <c r="A21007" t="s">
        <v>13099</v>
      </c>
    </row>
    <row r="21008" spans="1:1" x14ac:dyDescent="0.25">
      <c r="A21008" t="s">
        <v>13100</v>
      </c>
    </row>
    <row r="21009" spans="1:1" x14ac:dyDescent="0.25">
      <c r="A21009" t="s">
        <v>13101</v>
      </c>
    </row>
    <row r="21010" spans="1:1" x14ac:dyDescent="0.25">
      <c r="A21010" t="s">
        <v>13102</v>
      </c>
    </row>
    <row r="21012" spans="1:1" x14ac:dyDescent="0.25">
      <c r="A21012" t="s">
        <v>13103</v>
      </c>
    </row>
    <row r="21013" spans="1:1" x14ac:dyDescent="0.25">
      <c r="A21013" t="s">
        <v>13104</v>
      </c>
    </row>
    <row r="21014" spans="1:1" x14ac:dyDescent="0.25">
      <c r="A21014" t="s">
        <v>13105</v>
      </c>
    </row>
    <row r="21016" spans="1:1" x14ac:dyDescent="0.25">
      <c r="A21016" t="s">
        <v>3314</v>
      </c>
    </row>
    <row r="21018" spans="1:1" x14ac:dyDescent="0.25">
      <c r="A21018" t="s">
        <v>3315</v>
      </c>
    </row>
    <row r="21020" spans="1:1" x14ac:dyDescent="0.25">
      <c r="A21020" t="s">
        <v>3316</v>
      </c>
    </row>
    <row r="21022" spans="1:1" x14ac:dyDescent="0.25">
      <c r="A21022" t="s">
        <v>3317</v>
      </c>
    </row>
    <row r="21023" spans="1:1" x14ac:dyDescent="0.25">
      <c r="A21023" t="s">
        <v>3318</v>
      </c>
    </row>
    <row r="21024" spans="1:1" x14ac:dyDescent="0.25">
      <c r="A21024" t="s">
        <v>3319</v>
      </c>
    </row>
    <row r="21025" spans="1:2" x14ac:dyDescent="0.25">
      <c r="A21025" t="s">
        <v>3320</v>
      </c>
    </row>
    <row r="21026" spans="1:2" x14ac:dyDescent="0.25">
      <c r="A21026" t="s">
        <v>3321</v>
      </c>
    </row>
    <row r="21027" spans="1:2" x14ac:dyDescent="0.25">
      <c r="A21027" t="s">
        <v>3322</v>
      </c>
    </row>
    <row r="21029" spans="1:2" x14ac:dyDescent="0.25">
      <c r="A21029" t="s">
        <v>1868</v>
      </c>
    </row>
    <row r="21030" spans="1:2" x14ac:dyDescent="0.25">
      <c r="A21030" t="s">
        <v>3323</v>
      </c>
    </row>
    <row r="21031" spans="1:2" x14ac:dyDescent="0.25">
      <c r="A21031" t="s">
        <v>3324</v>
      </c>
    </row>
    <row r="21032" spans="1:2" x14ac:dyDescent="0.25">
      <c r="A21032" t="s">
        <v>3325</v>
      </c>
    </row>
    <row r="21033" spans="1:2" x14ac:dyDescent="0.25">
      <c r="A21033" t="s">
        <v>3326</v>
      </c>
    </row>
    <row r="21034" spans="1:2" x14ac:dyDescent="0.25">
      <c r="A21034" t="s">
        <v>3327</v>
      </c>
    </row>
    <row r="21035" spans="1:2" x14ac:dyDescent="0.25">
      <c r="A21035" t="s">
        <v>3328</v>
      </c>
    </row>
    <row r="21036" spans="1:2" x14ac:dyDescent="0.25">
      <c r="A21036" t="s">
        <v>2453</v>
      </c>
    </row>
    <row r="21037" spans="1:2" x14ac:dyDescent="0.25">
      <c r="A21037" t="s">
        <v>3329</v>
      </c>
      <c r="B21037" t="s">
        <v>3330</v>
      </c>
    </row>
    <row r="21038" spans="1:2" x14ac:dyDescent="0.25">
      <c r="A21038" t="s">
        <v>3331</v>
      </c>
    </row>
    <row r="21039" spans="1:2" x14ac:dyDescent="0.25">
      <c r="A21039" t="s">
        <v>3332</v>
      </c>
    </row>
    <row r="21040" spans="1:2" x14ac:dyDescent="0.25">
      <c r="A21040" t="s">
        <v>3333</v>
      </c>
    </row>
    <row r="21041" spans="1:4" x14ac:dyDescent="0.25">
      <c r="A21041" t="s">
        <v>3334</v>
      </c>
    </row>
    <row r="21042" spans="1:4" x14ac:dyDescent="0.25">
      <c r="A21042" t="s">
        <v>3335</v>
      </c>
    </row>
    <row r="21043" spans="1:4" x14ac:dyDescent="0.25">
      <c r="A21043" t="s">
        <v>1818</v>
      </c>
    </row>
    <row r="21044" spans="1:4" x14ac:dyDescent="0.25">
      <c r="A21044" t="s">
        <v>3336</v>
      </c>
    </row>
    <row r="21045" spans="1:4" x14ac:dyDescent="0.25">
      <c r="A21045" t="s">
        <v>3337</v>
      </c>
    </row>
    <row r="21046" spans="1:4" x14ac:dyDescent="0.25">
      <c r="A21046" t="s">
        <v>3338</v>
      </c>
      <c r="B21046" t="s">
        <v>3339</v>
      </c>
      <c r="C21046" t="s">
        <v>3340</v>
      </c>
      <c r="D21046" t="s">
        <v>3341</v>
      </c>
    </row>
    <row r="21047" spans="1:4" x14ac:dyDescent="0.25">
      <c r="A21047" t="s">
        <v>3342</v>
      </c>
    </row>
    <row r="21048" spans="1:4" x14ac:dyDescent="0.25">
      <c r="A21048" t="s">
        <v>3343</v>
      </c>
    </row>
    <row r="21049" spans="1:4" x14ac:dyDescent="0.25">
      <c r="A21049" t="s">
        <v>13106</v>
      </c>
    </row>
    <row r="21051" spans="1:4" x14ac:dyDescent="0.25">
      <c r="A21051" t="s">
        <v>13107</v>
      </c>
    </row>
    <row r="21053" spans="1:4" x14ac:dyDescent="0.25">
      <c r="A21053" t="s">
        <v>2205</v>
      </c>
    </row>
    <row r="21054" spans="1:4" x14ac:dyDescent="0.25">
      <c r="A21054" t="s">
        <v>13108</v>
      </c>
    </row>
    <row r="21055" spans="1:4" x14ac:dyDescent="0.25">
      <c r="A21055" t="s">
        <v>13109</v>
      </c>
    </row>
    <row r="21056" spans="1:4" x14ac:dyDescent="0.25">
      <c r="A21056" t="s">
        <v>13110</v>
      </c>
    </row>
    <row r="21057" spans="1:1" x14ac:dyDescent="0.25">
      <c r="A21057" t="s">
        <v>13111</v>
      </c>
    </row>
    <row r="21058" spans="1:1" x14ac:dyDescent="0.25">
      <c r="A21058" t="s">
        <v>13112</v>
      </c>
    </row>
    <row r="21059" spans="1:1" x14ac:dyDescent="0.25">
      <c r="A21059" t="s">
        <v>13113</v>
      </c>
    </row>
    <row r="21060" spans="1:1" x14ac:dyDescent="0.25">
      <c r="A21060" t="s">
        <v>13114</v>
      </c>
    </row>
    <row r="21061" spans="1:1" x14ac:dyDescent="0.25">
      <c r="A21061" t="s">
        <v>13115</v>
      </c>
    </row>
    <row r="21062" spans="1:1" x14ac:dyDescent="0.25">
      <c r="A21062" t="s">
        <v>13116</v>
      </c>
    </row>
    <row r="21063" spans="1:1" x14ac:dyDescent="0.25">
      <c r="A21063" t="s">
        <v>13117</v>
      </c>
    </row>
    <row r="21064" spans="1:1" x14ac:dyDescent="0.25">
      <c r="A21064" t="s">
        <v>9515</v>
      </c>
    </row>
    <row r="21065" spans="1:1" x14ac:dyDescent="0.25">
      <c r="A21065" t="s">
        <v>13118</v>
      </c>
    </row>
    <row r="21066" spans="1:1" x14ac:dyDescent="0.25">
      <c r="A21066" t="s">
        <v>2755</v>
      </c>
    </row>
    <row r="21067" spans="1:1" x14ac:dyDescent="0.25">
      <c r="A21067" t="s">
        <v>13119</v>
      </c>
    </row>
    <row r="21068" spans="1:1" x14ac:dyDescent="0.25">
      <c r="A21068" t="s">
        <v>13120</v>
      </c>
    </row>
    <row r="21069" spans="1:1" x14ac:dyDescent="0.25">
      <c r="A21069" t="s">
        <v>13121</v>
      </c>
    </row>
    <row r="21070" spans="1:1" x14ac:dyDescent="0.25">
      <c r="A21070" t="s">
        <v>13122</v>
      </c>
    </row>
    <row r="21071" spans="1:1" x14ac:dyDescent="0.25">
      <c r="A21071" t="s">
        <v>13123</v>
      </c>
    </row>
    <row r="21072" spans="1:1" x14ac:dyDescent="0.25">
      <c r="A21072" t="s">
        <v>13124</v>
      </c>
    </row>
    <row r="21073" spans="1:1" x14ac:dyDescent="0.25">
      <c r="A21073" t="s">
        <v>13125</v>
      </c>
    </row>
    <row r="21074" spans="1:1" x14ac:dyDescent="0.25">
      <c r="A21074" t="s">
        <v>13126</v>
      </c>
    </row>
    <row r="21075" spans="1:1" x14ac:dyDescent="0.25">
      <c r="A21075" t="s">
        <v>13127</v>
      </c>
    </row>
    <row r="21076" spans="1:1" x14ac:dyDescent="0.25">
      <c r="A21076" t="s">
        <v>13128</v>
      </c>
    </row>
    <row r="21077" spans="1:1" x14ac:dyDescent="0.25">
      <c r="A21077" t="s">
        <v>13129</v>
      </c>
    </row>
    <row r="21078" spans="1:1" x14ac:dyDescent="0.25">
      <c r="A21078" t="s">
        <v>13130</v>
      </c>
    </row>
    <row r="21079" spans="1:1" x14ac:dyDescent="0.25">
      <c r="A21079" t="s">
        <v>13131</v>
      </c>
    </row>
    <row r="21080" spans="1:1" x14ac:dyDescent="0.25">
      <c r="A21080" t="s">
        <v>13132</v>
      </c>
    </row>
    <row r="21081" spans="1:1" x14ac:dyDescent="0.25">
      <c r="A21081" t="s">
        <v>13133</v>
      </c>
    </row>
    <row r="21082" spans="1:1" x14ac:dyDescent="0.25">
      <c r="A21082" t="s">
        <v>13134</v>
      </c>
    </row>
    <row r="21084" spans="1:1" x14ac:dyDescent="0.25">
      <c r="A21084" t="s">
        <v>13135</v>
      </c>
    </row>
    <row r="21086" spans="1:1" x14ac:dyDescent="0.25">
      <c r="A21086" t="s">
        <v>13136</v>
      </c>
    </row>
    <row r="21088" spans="1:1" x14ac:dyDescent="0.25">
      <c r="A21088" t="s">
        <v>13137</v>
      </c>
    </row>
    <row r="21090" spans="1:1" x14ac:dyDescent="0.25">
      <c r="A21090" t="s">
        <v>13138</v>
      </c>
    </row>
    <row r="21091" spans="1:1" x14ac:dyDescent="0.25">
      <c r="A21091" t="s">
        <v>13139</v>
      </c>
    </row>
    <row r="21092" spans="1:1" x14ac:dyDescent="0.25">
      <c r="A21092" t="s">
        <v>13140</v>
      </c>
    </row>
    <row r="21093" spans="1:1" x14ac:dyDescent="0.25">
      <c r="A21093" t="s">
        <v>13141</v>
      </c>
    </row>
    <row r="21094" spans="1:1" x14ac:dyDescent="0.25">
      <c r="A21094" t="s">
        <v>13142</v>
      </c>
    </row>
    <row r="21095" spans="1:1" x14ac:dyDescent="0.25">
      <c r="A21095" t="s">
        <v>13143</v>
      </c>
    </row>
    <row r="21096" spans="1:1" x14ac:dyDescent="0.25">
      <c r="A21096" t="s">
        <v>13144</v>
      </c>
    </row>
    <row r="21098" spans="1:1" x14ac:dyDescent="0.25">
      <c r="A21098" t="s">
        <v>13145</v>
      </c>
    </row>
    <row r="21099" spans="1:1" x14ac:dyDescent="0.25">
      <c r="A21099" t="s">
        <v>2453</v>
      </c>
    </row>
    <row r="21100" spans="1:1" x14ac:dyDescent="0.25">
      <c r="A21100" t="s">
        <v>13146</v>
      </c>
    </row>
    <row r="21101" spans="1:1" x14ac:dyDescent="0.25">
      <c r="A21101" t="s">
        <v>13147</v>
      </c>
    </row>
    <row r="21102" spans="1:1" x14ac:dyDescent="0.25">
      <c r="A21102" t="s">
        <v>13148</v>
      </c>
    </row>
    <row r="21103" spans="1:1" x14ac:dyDescent="0.25">
      <c r="A21103" t="s">
        <v>13149</v>
      </c>
    </row>
    <row r="21104" spans="1:1" x14ac:dyDescent="0.25">
      <c r="A21104" t="s">
        <v>2246</v>
      </c>
    </row>
    <row r="21105" spans="1:1" x14ac:dyDescent="0.25">
      <c r="A21105" t="s">
        <v>2453</v>
      </c>
    </row>
    <row r="21106" spans="1:1" x14ac:dyDescent="0.25">
      <c r="A21106" t="s">
        <v>13150</v>
      </c>
    </row>
    <row r="21107" spans="1:1" x14ac:dyDescent="0.25">
      <c r="A21107" t="s">
        <v>13151</v>
      </c>
    </row>
    <row r="21108" spans="1:1" x14ac:dyDescent="0.25">
      <c r="A21108" t="s">
        <v>13152</v>
      </c>
    </row>
    <row r="21109" spans="1:1" x14ac:dyDescent="0.25">
      <c r="A21109" t="s">
        <v>13153</v>
      </c>
    </row>
    <row r="21110" spans="1:1" x14ac:dyDescent="0.25">
      <c r="A21110" t="s">
        <v>13154</v>
      </c>
    </row>
    <row r="21111" spans="1:1" x14ac:dyDescent="0.25">
      <c r="A21111" t="s">
        <v>13155</v>
      </c>
    </row>
    <row r="21112" spans="1:1" x14ac:dyDescent="0.25">
      <c r="A21112" t="s">
        <v>13156</v>
      </c>
    </row>
    <row r="21113" spans="1:1" x14ac:dyDescent="0.25">
      <c r="A21113" t="s">
        <v>13157</v>
      </c>
    </row>
    <row r="21114" spans="1:1" x14ac:dyDescent="0.25">
      <c r="A21114" t="s">
        <v>13158</v>
      </c>
    </row>
    <row r="21115" spans="1:1" x14ac:dyDescent="0.25">
      <c r="A21115" t="s">
        <v>13159</v>
      </c>
    </row>
    <row r="21116" spans="1:1" x14ac:dyDescent="0.25">
      <c r="A21116" t="s">
        <v>13160</v>
      </c>
    </row>
    <row r="21117" spans="1:1" x14ac:dyDescent="0.25">
      <c r="A21117" t="s">
        <v>13161</v>
      </c>
    </row>
    <row r="21118" spans="1:1" x14ac:dyDescent="0.25">
      <c r="A21118" t="s">
        <v>13162</v>
      </c>
    </row>
    <row r="21120" spans="1:1" x14ac:dyDescent="0.25">
      <c r="A21120" t="s">
        <v>2258</v>
      </c>
    </row>
    <row r="21121" spans="1:1" x14ac:dyDescent="0.25">
      <c r="A21121" t="s">
        <v>2453</v>
      </c>
    </row>
    <row r="21122" spans="1:1" x14ac:dyDescent="0.25">
      <c r="A21122" t="s">
        <v>13163</v>
      </c>
    </row>
    <row r="21123" spans="1:1" x14ac:dyDescent="0.25">
      <c r="A21123" t="s">
        <v>13164</v>
      </c>
    </row>
    <row r="21124" spans="1:1" x14ac:dyDescent="0.25">
      <c r="A21124" t="s">
        <v>13165</v>
      </c>
    </row>
    <row r="21125" spans="1:1" x14ac:dyDescent="0.25">
      <c r="A21125" t="s">
        <v>13166</v>
      </c>
    </row>
    <row r="21126" spans="1:1" x14ac:dyDescent="0.25">
      <c r="A21126" t="s">
        <v>13167</v>
      </c>
    </row>
    <row r="21127" spans="1:1" x14ac:dyDescent="0.25">
      <c r="A21127" t="s">
        <v>13168</v>
      </c>
    </row>
    <row r="21128" spans="1:1" x14ac:dyDescent="0.25">
      <c r="A21128" t="s">
        <v>13169</v>
      </c>
    </row>
    <row r="21129" spans="1:1" x14ac:dyDescent="0.25">
      <c r="A21129" t="s">
        <v>13170</v>
      </c>
    </row>
    <row r="21130" spans="1:1" x14ac:dyDescent="0.25">
      <c r="A21130" t="s">
        <v>13171</v>
      </c>
    </row>
    <row r="21131" spans="1:1" x14ac:dyDescent="0.25">
      <c r="A21131" t="s">
        <v>13172</v>
      </c>
    </row>
    <row r="21132" spans="1:1" x14ac:dyDescent="0.25">
      <c r="A21132" t="s">
        <v>13173</v>
      </c>
    </row>
    <row r="21133" spans="1:1" x14ac:dyDescent="0.25">
      <c r="A21133" t="s">
        <v>13174</v>
      </c>
    </row>
    <row r="21134" spans="1:1" x14ac:dyDescent="0.25">
      <c r="A21134" t="s">
        <v>13175</v>
      </c>
    </row>
    <row r="21135" spans="1:1" x14ac:dyDescent="0.25">
      <c r="A21135" t="s">
        <v>13176</v>
      </c>
    </row>
    <row r="21136" spans="1:1" x14ac:dyDescent="0.25">
      <c r="A21136" t="s">
        <v>13177</v>
      </c>
    </row>
    <row r="21137" spans="1:1" x14ac:dyDescent="0.25">
      <c r="A21137" t="s">
        <v>13178</v>
      </c>
    </row>
    <row r="21138" spans="1:1" x14ac:dyDescent="0.25">
      <c r="A21138" t="s">
        <v>13179</v>
      </c>
    </row>
    <row r="21140" spans="1:1" x14ac:dyDescent="0.25">
      <c r="A21140" t="s">
        <v>9970</v>
      </c>
    </row>
    <row r="21142" spans="1:1" x14ac:dyDescent="0.25">
      <c r="A21142" t="s">
        <v>9971</v>
      </c>
    </row>
    <row r="21144" spans="1:1" x14ac:dyDescent="0.25">
      <c r="A21144" t="s">
        <v>4919</v>
      </c>
    </row>
    <row r="21145" spans="1:1" x14ac:dyDescent="0.25">
      <c r="A21145" t="s">
        <v>9972</v>
      </c>
    </row>
    <row r="21146" spans="1:1" x14ac:dyDescent="0.25">
      <c r="A21146" t="s">
        <v>9973</v>
      </c>
    </row>
    <row r="21147" spans="1:1" x14ac:dyDescent="0.25">
      <c r="A21147" t="s">
        <v>9974</v>
      </c>
    </row>
    <row r="21148" spans="1:1" x14ac:dyDescent="0.25">
      <c r="A21148" t="s">
        <v>9975</v>
      </c>
    </row>
    <row r="21149" spans="1:1" x14ac:dyDescent="0.25">
      <c r="A21149" t="s">
        <v>9976</v>
      </c>
    </row>
    <row r="21150" spans="1:1" x14ac:dyDescent="0.25">
      <c r="A21150" t="s">
        <v>9977</v>
      </c>
    </row>
    <row r="21151" spans="1:1" x14ac:dyDescent="0.25">
      <c r="A21151" t="s">
        <v>9978</v>
      </c>
    </row>
    <row r="21152" spans="1:1" x14ac:dyDescent="0.25">
      <c r="A21152" t="s">
        <v>9979</v>
      </c>
    </row>
    <row r="21153" spans="1:2" x14ac:dyDescent="0.25">
      <c r="A21153" t="s">
        <v>9980</v>
      </c>
    </row>
    <row r="21154" spans="1:2" x14ac:dyDescent="0.25">
      <c r="A21154" t="s">
        <v>9981</v>
      </c>
    </row>
    <row r="21155" spans="1:2" x14ac:dyDescent="0.25">
      <c r="A21155" t="s">
        <v>9982</v>
      </c>
    </row>
    <row r="21156" spans="1:2" x14ac:dyDescent="0.25">
      <c r="A21156" t="s">
        <v>9983</v>
      </c>
    </row>
    <row r="21157" spans="1:2" x14ac:dyDescent="0.25">
      <c r="A21157" t="s">
        <v>9984</v>
      </c>
      <c r="B21157" t="s">
        <v>5879</v>
      </c>
    </row>
    <row r="21158" spans="1:2" x14ac:dyDescent="0.25">
      <c r="A21158" t="s">
        <v>9985</v>
      </c>
    </row>
    <row r="21159" spans="1:2" x14ac:dyDescent="0.25">
      <c r="A21159" t="s">
        <v>9986</v>
      </c>
    </row>
    <row r="21160" spans="1:2" x14ac:dyDescent="0.25">
      <c r="A21160" t="s">
        <v>9987</v>
      </c>
    </row>
    <row r="21161" spans="1:2" x14ac:dyDescent="0.25">
      <c r="A21161" t="s">
        <v>9988</v>
      </c>
    </row>
    <row r="21162" spans="1:2" x14ac:dyDescent="0.25">
      <c r="A21162" t="s">
        <v>9989</v>
      </c>
    </row>
    <row r="21163" spans="1:2" x14ac:dyDescent="0.25">
      <c r="A21163" t="s">
        <v>9990</v>
      </c>
    </row>
    <row r="21164" spans="1:2" x14ac:dyDescent="0.25">
      <c r="A21164" t="s">
        <v>9991</v>
      </c>
    </row>
    <row r="21165" spans="1:2" x14ac:dyDescent="0.25">
      <c r="A21165" t="s">
        <v>9992</v>
      </c>
    </row>
    <row r="21166" spans="1:2" x14ac:dyDescent="0.25">
      <c r="A21166" t="s">
        <v>9993</v>
      </c>
    </row>
    <row r="21167" spans="1:2" x14ac:dyDescent="0.25">
      <c r="A21167" t="s">
        <v>9994</v>
      </c>
    </row>
    <row r="21169" spans="1:1" x14ac:dyDescent="0.25">
      <c r="A21169" t="s">
        <v>9995</v>
      </c>
    </row>
    <row r="21170" spans="1:1" x14ac:dyDescent="0.25">
      <c r="A21170" t="s">
        <v>9996</v>
      </c>
    </row>
    <row r="21171" spans="1:1" x14ac:dyDescent="0.25">
      <c r="A21171" t="s">
        <v>13180</v>
      </c>
    </row>
    <row r="21172" spans="1:1" x14ac:dyDescent="0.25">
      <c r="A21172" t="s">
        <v>746</v>
      </c>
    </row>
    <row r="21175" spans="1:1" x14ac:dyDescent="0.25">
      <c r="A21175" t="s">
        <v>9998</v>
      </c>
    </row>
    <row r="21177" spans="1:1" x14ac:dyDescent="0.25">
      <c r="A21177" t="s">
        <v>9999</v>
      </c>
    </row>
    <row r="21180" spans="1:1" x14ac:dyDescent="0.25">
      <c r="A21180" t="s">
        <v>10000</v>
      </c>
    </row>
    <row r="21182" spans="1:1" x14ac:dyDescent="0.25">
      <c r="A21182" t="s">
        <v>3831</v>
      </c>
    </row>
    <row r="21184" spans="1:1" x14ac:dyDescent="0.25">
      <c r="A21184" t="s">
        <v>10001</v>
      </c>
    </row>
    <row r="21187" spans="1:1" x14ac:dyDescent="0.25">
      <c r="A21187" t="s">
        <v>10002</v>
      </c>
    </row>
    <row r="21190" spans="1:1" x14ac:dyDescent="0.25">
      <c r="A21190" t="s">
        <v>10003</v>
      </c>
    </row>
    <row r="21192" spans="1:1" x14ac:dyDescent="0.25">
      <c r="A21192" t="s">
        <v>10004</v>
      </c>
    </row>
    <row r="21194" spans="1:1" x14ac:dyDescent="0.25">
      <c r="A21194" t="s">
        <v>10005</v>
      </c>
    </row>
    <row r="21196" spans="1:1" x14ac:dyDescent="0.25">
      <c r="A21196" t="s">
        <v>10006</v>
      </c>
    </row>
    <row r="21198" spans="1:1" x14ac:dyDescent="0.25">
      <c r="A21198" t="s">
        <v>10007</v>
      </c>
    </row>
    <row r="21200" spans="1:1" x14ac:dyDescent="0.25">
      <c r="A21200" t="s">
        <v>2855</v>
      </c>
    </row>
    <row r="21201" spans="1:2" x14ac:dyDescent="0.25">
      <c r="A21201" t="s">
        <v>10008</v>
      </c>
      <c r="B21201" t="s">
        <v>10009</v>
      </c>
    </row>
    <row r="21202" spans="1:2" x14ac:dyDescent="0.25">
      <c r="A21202" t="s">
        <v>10010</v>
      </c>
    </row>
    <row r="21203" spans="1:2" x14ac:dyDescent="0.25">
      <c r="A21203" t="s">
        <v>10011</v>
      </c>
    </row>
    <row r="21204" spans="1:2" x14ac:dyDescent="0.25">
      <c r="A21204" t="s">
        <v>10012</v>
      </c>
    </row>
    <row r="21205" spans="1:2" x14ac:dyDescent="0.25">
      <c r="A21205" t="s">
        <v>10013</v>
      </c>
    </row>
    <row r="21206" spans="1:2" x14ac:dyDescent="0.25">
      <c r="A21206" t="s">
        <v>10014</v>
      </c>
    </row>
    <row r="21207" spans="1:2" x14ac:dyDescent="0.25">
      <c r="A21207" t="s">
        <v>10015</v>
      </c>
    </row>
    <row r="21208" spans="1:2" x14ac:dyDescent="0.25">
      <c r="A21208" t="s">
        <v>10016</v>
      </c>
    </row>
    <row r="21209" spans="1:2" x14ac:dyDescent="0.25">
      <c r="A21209" t="s">
        <v>10017</v>
      </c>
    </row>
    <row r="21210" spans="1:2" x14ac:dyDescent="0.25">
      <c r="A21210" t="s">
        <v>10018</v>
      </c>
    </row>
    <row r="21211" spans="1:2" x14ac:dyDescent="0.25">
      <c r="A21211" t="s">
        <v>10019</v>
      </c>
    </row>
    <row r="21212" spans="1:2" x14ac:dyDescent="0.25">
      <c r="A21212" t="s">
        <v>10020</v>
      </c>
    </row>
    <row r="21213" spans="1:2" x14ac:dyDescent="0.25">
      <c r="A21213" t="s">
        <v>10021</v>
      </c>
    </row>
    <row r="21214" spans="1:2" x14ac:dyDescent="0.25">
      <c r="A21214" t="s">
        <v>10022</v>
      </c>
    </row>
    <row r="21215" spans="1:2" x14ac:dyDescent="0.25">
      <c r="A21215" t="s">
        <v>10023</v>
      </c>
    </row>
    <row r="21216" spans="1:2" x14ac:dyDescent="0.25">
      <c r="A21216" t="s">
        <v>10024</v>
      </c>
    </row>
    <row r="21217" spans="1:2" x14ac:dyDescent="0.25">
      <c r="A21217" t="s">
        <v>10025</v>
      </c>
    </row>
    <row r="21218" spans="1:2" x14ac:dyDescent="0.25">
      <c r="A21218" t="s">
        <v>10026</v>
      </c>
    </row>
    <row r="21219" spans="1:2" x14ac:dyDescent="0.25">
      <c r="A21219" t="s">
        <v>10027</v>
      </c>
    </row>
    <row r="21220" spans="1:2" x14ac:dyDescent="0.25">
      <c r="A21220" t="s">
        <v>10028</v>
      </c>
    </row>
    <row r="21221" spans="1:2" x14ac:dyDescent="0.25">
      <c r="A21221" t="s">
        <v>10029</v>
      </c>
    </row>
    <row r="21222" spans="1:2" x14ac:dyDescent="0.25">
      <c r="A21222" t="s">
        <v>10030</v>
      </c>
    </row>
    <row r="21223" spans="1:2" x14ac:dyDescent="0.25">
      <c r="A21223" t="s">
        <v>10031</v>
      </c>
    </row>
    <row r="21224" spans="1:2" x14ac:dyDescent="0.25">
      <c r="A21224" t="s">
        <v>10032</v>
      </c>
    </row>
    <row r="21225" spans="1:2" x14ac:dyDescent="0.25">
      <c r="A21225" t="s">
        <v>10033</v>
      </c>
    </row>
    <row r="21226" spans="1:2" x14ac:dyDescent="0.25">
      <c r="A21226" t="s">
        <v>10034</v>
      </c>
    </row>
    <row r="21227" spans="1:2" x14ac:dyDescent="0.25">
      <c r="A21227" t="s">
        <v>10035</v>
      </c>
      <c r="B21227" t="s">
        <v>10036</v>
      </c>
    </row>
    <row r="21228" spans="1:2" x14ac:dyDescent="0.25">
      <c r="A21228" t="s">
        <v>10037</v>
      </c>
    </row>
    <row r="21229" spans="1:2" x14ac:dyDescent="0.25">
      <c r="A21229" t="s">
        <v>10038</v>
      </c>
    </row>
    <row r="21230" spans="1:2" x14ac:dyDescent="0.25">
      <c r="A21230" t="s">
        <v>10039</v>
      </c>
    </row>
    <row r="21231" spans="1:2" x14ac:dyDescent="0.25">
      <c r="A21231" t="s">
        <v>10040</v>
      </c>
    </row>
    <row r="21232" spans="1:2" x14ac:dyDescent="0.25">
      <c r="A21232" t="s">
        <v>10041</v>
      </c>
    </row>
    <row r="21233" spans="1:2" x14ac:dyDescent="0.25">
      <c r="A21233" t="s">
        <v>10042</v>
      </c>
    </row>
    <row r="21234" spans="1:2" x14ac:dyDescent="0.25">
      <c r="A21234" t="s">
        <v>10043</v>
      </c>
    </row>
    <row r="21235" spans="1:2" x14ac:dyDescent="0.25">
      <c r="A21235" t="s">
        <v>10044</v>
      </c>
    </row>
    <row r="21236" spans="1:2" x14ac:dyDescent="0.25">
      <c r="A21236" t="s">
        <v>10045</v>
      </c>
    </row>
    <row r="21237" spans="1:2" x14ac:dyDescent="0.25">
      <c r="A21237" t="s">
        <v>10046</v>
      </c>
    </row>
    <row r="21238" spans="1:2" x14ac:dyDescent="0.25">
      <c r="A21238" t="s">
        <v>10047</v>
      </c>
    </row>
    <row r="21239" spans="1:2" x14ac:dyDescent="0.25">
      <c r="A21239" t="s">
        <v>10048</v>
      </c>
    </row>
    <row r="21240" spans="1:2" x14ac:dyDescent="0.25">
      <c r="A21240" t="s">
        <v>10049</v>
      </c>
    </row>
    <row r="21241" spans="1:2" x14ac:dyDescent="0.25">
      <c r="A21241" t="s">
        <v>10050</v>
      </c>
    </row>
    <row r="21242" spans="1:2" x14ac:dyDescent="0.25">
      <c r="A21242" t="s">
        <v>10051</v>
      </c>
    </row>
    <row r="21243" spans="1:2" x14ac:dyDescent="0.25">
      <c r="A21243" t="s">
        <v>10052</v>
      </c>
    </row>
    <row r="21244" spans="1:2" x14ac:dyDescent="0.25">
      <c r="A21244" t="s">
        <v>10053</v>
      </c>
      <c r="B21244" t="s">
        <v>10054</v>
      </c>
    </row>
    <row r="21245" spans="1:2" x14ac:dyDescent="0.25">
      <c r="A21245" t="s">
        <v>10055</v>
      </c>
    </row>
    <row r="21246" spans="1:2" x14ac:dyDescent="0.25">
      <c r="A21246" t="s">
        <v>8185</v>
      </c>
    </row>
    <row r="21247" spans="1:2" x14ac:dyDescent="0.25">
      <c r="A21247" t="s">
        <v>10056</v>
      </c>
    </row>
    <row r="21248" spans="1:2" x14ac:dyDescent="0.25">
      <c r="A21248" t="s">
        <v>10057</v>
      </c>
      <c r="B21248" t="s">
        <v>10058</v>
      </c>
    </row>
    <row r="21249" spans="1:1" x14ac:dyDescent="0.25">
      <c r="A21249" t="s">
        <v>10059</v>
      </c>
    </row>
    <row r="21250" spans="1:1" x14ac:dyDescent="0.25">
      <c r="A21250" t="s">
        <v>10060</v>
      </c>
    </row>
    <row r="21251" spans="1:1" x14ac:dyDescent="0.25">
      <c r="A21251" t="s">
        <v>13181</v>
      </c>
    </row>
    <row r="21254" spans="1:1" x14ac:dyDescent="0.25">
      <c r="A21254" t="s">
        <v>13182</v>
      </c>
    </row>
    <row r="21256" spans="1:1" x14ac:dyDescent="0.25">
      <c r="A21256" t="s">
        <v>13183</v>
      </c>
    </row>
    <row r="21258" spans="1:1" x14ac:dyDescent="0.25">
      <c r="A21258" t="s">
        <v>13184</v>
      </c>
    </row>
    <row r="21260" spans="1:1" x14ac:dyDescent="0.25">
      <c r="A21260" t="s">
        <v>13185</v>
      </c>
    </row>
    <row r="21262" spans="1:1" x14ac:dyDescent="0.25">
      <c r="A21262" t="s">
        <v>2755</v>
      </c>
    </row>
    <row r="21263" spans="1:1" x14ac:dyDescent="0.25">
      <c r="A21263" t="s">
        <v>13186</v>
      </c>
    </row>
    <row r="21264" spans="1:1" x14ac:dyDescent="0.25">
      <c r="A21264" t="s">
        <v>13187</v>
      </c>
    </row>
    <row r="21265" spans="1:1" x14ac:dyDescent="0.25">
      <c r="A21265" t="s">
        <v>13188</v>
      </c>
    </row>
    <row r="21266" spans="1:1" x14ac:dyDescent="0.25">
      <c r="A21266" t="s">
        <v>3270</v>
      </c>
    </row>
    <row r="21267" spans="1:1" x14ac:dyDescent="0.25">
      <c r="A21267" t="s">
        <v>13189</v>
      </c>
    </row>
    <row r="21268" spans="1:1" x14ac:dyDescent="0.25">
      <c r="A21268" t="s">
        <v>13190</v>
      </c>
    </row>
    <row r="21269" spans="1:1" x14ac:dyDescent="0.25">
      <c r="A21269" t="s">
        <v>13191</v>
      </c>
    </row>
    <row r="21270" spans="1:1" x14ac:dyDescent="0.25">
      <c r="A21270" t="s">
        <v>13192</v>
      </c>
    </row>
    <row r="21271" spans="1:1" x14ac:dyDescent="0.25">
      <c r="A21271" t="s">
        <v>13193</v>
      </c>
    </row>
    <row r="21272" spans="1:1" x14ac:dyDescent="0.25">
      <c r="A21272" t="s">
        <v>13194</v>
      </c>
    </row>
    <row r="21273" spans="1:1" x14ac:dyDescent="0.25">
      <c r="A21273" t="s">
        <v>13195</v>
      </c>
    </row>
    <row r="21274" spans="1:1" x14ac:dyDescent="0.25">
      <c r="A21274" t="s">
        <v>13196</v>
      </c>
    </row>
    <row r="21276" spans="1:1" x14ac:dyDescent="0.25">
      <c r="A21276" t="s">
        <v>13197</v>
      </c>
    </row>
    <row r="21278" spans="1:1" x14ac:dyDescent="0.25">
      <c r="A21278" t="s">
        <v>13198</v>
      </c>
    </row>
    <row r="21279" spans="1:1" x14ac:dyDescent="0.25">
      <c r="A21279" t="s">
        <v>13199</v>
      </c>
    </row>
    <row r="21280" spans="1:1" x14ac:dyDescent="0.25">
      <c r="A21280" t="s">
        <v>13200</v>
      </c>
    </row>
    <row r="21283" spans="1:1" x14ac:dyDescent="0.25">
      <c r="A21283" t="s">
        <v>10062</v>
      </c>
    </row>
    <row r="21285" spans="1:1" x14ac:dyDescent="0.25">
      <c r="A21285" t="s">
        <v>8994</v>
      </c>
    </row>
    <row r="21287" spans="1:1" x14ac:dyDescent="0.25">
      <c r="A21287" t="s">
        <v>8995</v>
      </c>
    </row>
    <row r="21289" spans="1:1" x14ac:dyDescent="0.25">
      <c r="A21289" t="s">
        <v>10063</v>
      </c>
    </row>
    <row r="21291" spans="1:1" x14ac:dyDescent="0.25">
      <c r="A21291" t="s">
        <v>2233</v>
      </c>
    </row>
    <row r="21292" spans="1:1" x14ac:dyDescent="0.25">
      <c r="A21292" t="s">
        <v>10064</v>
      </c>
    </row>
    <row r="21293" spans="1:1" x14ac:dyDescent="0.25">
      <c r="A21293" t="s">
        <v>10065</v>
      </c>
    </row>
    <row r="21294" spans="1:1" x14ac:dyDescent="0.25">
      <c r="A21294" t="s">
        <v>10066</v>
      </c>
    </row>
    <row r="21295" spans="1:1" x14ac:dyDescent="0.25">
      <c r="A21295" t="s">
        <v>10067</v>
      </c>
    </row>
    <row r="21296" spans="1:1" x14ac:dyDescent="0.25">
      <c r="A21296" t="s">
        <v>10068</v>
      </c>
    </row>
    <row r="21297" spans="1:1" x14ac:dyDescent="0.25">
      <c r="A21297" t="s">
        <v>2238</v>
      </c>
    </row>
    <row r="21298" spans="1:1" x14ac:dyDescent="0.25">
      <c r="A21298" t="s">
        <v>10069</v>
      </c>
    </row>
    <row r="21299" spans="1:1" x14ac:dyDescent="0.25">
      <c r="A21299" t="s">
        <v>10070</v>
      </c>
    </row>
    <row r="21300" spans="1:1" x14ac:dyDescent="0.25">
      <c r="A21300" t="s">
        <v>10071</v>
      </c>
    </row>
    <row r="21301" spans="1:1" x14ac:dyDescent="0.25">
      <c r="A21301" t="s">
        <v>10072</v>
      </c>
    </row>
    <row r="21302" spans="1:1" x14ac:dyDescent="0.25">
      <c r="A21302" t="s">
        <v>10073</v>
      </c>
    </row>
    <row r="21303" spans="1:1" x14ac:dyDescent="0.25">
      <c r="A21303" t="s">
        <v>10074</v>
      </c>
    </row>
    <row r="21304" spans="1:1" x14ac:dyDescent="0.25">
      <c r="A21304" t="s">
        <v>10075</v>
      </c>
    </row>
    <row r="21305" spans="1:1" x14ac:dyDescent="0.25">
      <c r="A21305" t="s">
        <v>10076</v>
      </c>
    </row>
    <row r="21306" spans="1:1" x14ac:dyDescent="0.25">
      <c r="A21306" t="s">
        <v>10077</v>
      </c>
    </row>
    <row r="21307" spans="1:1" x14ac:dyDescent="0.25">
      <c r="A21307" t="s">
        <v>10078</v>
      </c>
    </row>
    <row r="21308" spans="1:1" x14ac:dyDescent="0.25">
      <c r="A21308" t="s">
        <v>10079</v>
      </c>
    </row>
    <row r="21309" spans="1:1" x14ac:dyDescent="0.25">
      <c r="A21309" t="s">
        <v>2245</v>
      </c>
    </row>
    <row r="21311" spans="1:1" x14ac:dyDescent="0.25">
      <c r="A21311" t="s">
        <v>2246</v>
      </c>
    </row>
    <row r="21312" spans="1:1" x14ac:dyDescent="0.25">
      <c r="A21312" t="s">
        <v>10080</v>
      </c>
    </row>
    <row r="21313" spans="1:1" x14ac:dyDescent="0.25">
      <c r="A21313" t="s">
        <v>10081</v>
      </c>
    </row>
    <row r="21314" spans="1:1" x14ac:dyDescent="0.25">
      <c r="A21314" t="s">
        <v>10082</v>
      </c>
    </row>
    <row r="21315" spans="1:1" x14ac:dyDescent="0.25">
      <c r="A21315" t="s">
        <v>10083</v>
      </c>
    </row>
    <row r="21316" spans="1:1" x14ac:dyDescent="0.25">
      <c r="A21316" t="s">
        <v>10084</v>
      </c>
    </row>
    <row r="21317" spans="1:1" x14ac:dyDescent="0.25">
      <c r="A21317" t="s">
        <v>10085</v>
      </c>
    </row>
    <row r="21318" spans="1:1" x14ac:dyDescent="0.25">
      <c r="A21318" t="s">
        <v>10086</v>
      </c>
    </row>
    <row r="21319" spans="1:1" x14ac:dyDescent="0.25">
      <c r="A21319" t="s">
        <v>10087</v>
      </c>
    </row>
    <row r="21320" spans="1:1" x14ac:dyDescent="0.25">
      <c r="A21320" t="s">
        <v>10088</v>
      </c>
    </row>
    <row r="21321" spans="1:1" x14ac:dyDescent="0.25">
      <c r="A21321" t="s">
        <v>2258</v>
      </c>
    </row>
    <row r="21322" spans="1:1" x14ac:dyDescent="0.25">
      <c r="A21322" t="s">
        <v>10089</v>
      </c>
    </row>
    <row r="21323" spans="1:1" x14ac:dyDescent="0.25">
      <c r="A21323" t="s">
        <v>2261</v>
      </c>
    </row>
    <row r="21324" spans="1:1" x14ac:dyDescent="0.25">
      <c r="A21324" t="s">
        <v>2262</v>
      </c>
    </row>
    <row r="21325" spans="1:1" x14ac:dyDescent="0.25">
      <c r="A21325" t="s">
        <v>2263</v>
      </c>
    </row>
    <row r="21326" spans="1:1" x14ac:dyDescent="0.25">
      <c r="A21326" t="s">
        <v>2264</v>
      </c>
    </row>
    <row r="21327" spans="1:1" x14ac:dyDescent="0.25">
      <c r="A21327" t="s">
        <v>2265</v>
      </c>
    </row>
    <row r="21328" spans="1:1" x14ac:dyDescent="0.25">
      <c r="A21328" t="s">
        <v>2266</v>
      </c>
    </row>
    <row r="21329" spans="1:1" x14ac:dyDescent="0.25">
      <c r="A21329" t="s">
        <v>2267</v>
      </c>
    </row>
    <row r="21331" spans="1:1" x14ac:dyDescent="0.25">
      <c r="A21331" t="s">
        <v>2268</v>
      </c>
    </row>
    <row r="21333" spans="1:1" x14ac:dyDescent="0.25">
      <c r="A21333" t="s">
        <v>2269</v>
      </c>
    </row>
    <row r="21335" spans="1:1" x14ac:dyDescent="0.25">
      <c r="A21335" t="s">
        <v>2270</v>
      </c>
    </row>
    <row r="21337" spans="1:1" x14ac:dyDescent="0.25">
      <c r="A21337" t="s">
        <v>2271</v>
      </c>
    </row>
    <row r="21340" spans="1:1" x14ac:dyDescent="0.25">
      <c r="A21340" t="s">
        <v>821</v>
      </c>
    </row>
    <row r="21342" spans="1:1" x14ac:dyDescent="0.25">
      <c r="A21342" t="s">
        <v>2272</v>
      </c>
    </row>
    <row r="21345" spans="1:1" x14ac:dyDescent="0.25">
      <c r="A21345" t="s">
        <v>2273</v>
      </c>
    </row>
    <row r="21347" spans="1:1" x14ac:dyDescent="0.25">
      <c r="A21347" t="s">
        <v>2274</v>
      </c>
    </row>
    <row r="21350" spans="1:1" x14ac:dyDescent="0.25">
      <c r="A21350" t="s">
        <v>2275</v>
      </c>
    </row>
    <row r="21352" spans="1:1" x14ac:dyDescent="0.25">
      <c r="A21352" t="s">
        <v>2276</v>
      </c>
    </row>
    <row r="21355" spans="1:1" x14ac:dyDescent="0.25">
      <c r="A21355" t="s">
        <v>2277</v>
      </c>
    </row>
    <row r="21356" spans="1:1" x14ac:dyDescent="0.25">
      <c r="A21356" t="s">
        <v>10090</v>
      </c>
    </row>
    <row r="21357" spans="1:1" x14ac:dyDescent="0.25">
      <c r="A21357" t="s">
        <v>13201</v>
      </c>
    </row>
    <row r="21359" spans="1:1" x14ac:dyDescent="0.25">
      <c r="A21359" t="s">
        <v>7458</v>
      </c>
    </row>
    <row r="21360" spans="1:1" x14ac:dyDescent="0.25">
      <c r="A21360" t="s">
        <v>7459</v>
      </c>
    </row>
    <row r="21362" spans="1:3" x14ac:dyDescent="0.25">
      <c r="A21362" t="s">
        <v>2491</v>
      </c>
    </row>
    <row r="21364" spans="1:3" x14ac:dyDescent="0.25">
      <c r="A21364" t="s">
        <v>7460</v>
      </c>
    </row>
    <row r="21366" spans="1:3" x14ac:dyDescent="0.25">
      <c r="A21366" t="s">
        <v>1957</v>
      </c>
    </row>
    <row r="21367" spans="1:3" x14ac:dyDescent="0.25">
      <c r="A21367" t="s">
        <v>7461</v>
      </c>
      <c r="B21367" t="s">
        <v>7462</v>
      </c>
      <c r="C21367" t="s">
        <v>7463</v>
      </c>
    </row>
    <row r="21368" spans="1:3" x14ac:dyDescent="0.25">
      <c r="A21368" t="s">
        <v>7464</v>
      </c>
    </row>
    <row r="21369" spans="1:3" x14ac:dyDescent="0.25">
      <c r="A21369" t="s">
        <v>7465</v>
      </c>
    </row>
    <row r="21371" spans="1:3" x14ac:dyDescent="0.25">
      <c r="A21371" t="s">
        <v>5929</v>
      </c>
    </row>
    <row r="21372" spans="1:3" x14ac:dyDescent="0.25">
      <c r="A21372" t="s">
        <v>7466</v>
      </c>
    </row>
    <row r="21373" spans="1:3" x14ac:dyDescent="0.25">
      <c r="A21373" t="s">
        <v>7467</v>
      </c>
    </row>
    <row r="21374" spans="1:3" x14ac:dyDescent="0.25">
      <c r="A21374" t="s">
        <v>7468</v>
      </c>
    </row>
    <row r="21375" spans="1:3" x14ac:dyDescent="0.25">
      <c r="A21375" t="s">
        <v>7469</v>
      </c>
    </row>
    <row r="21376" spans="1:3" x14ac:dyDescent="0.25">
      <c r="A21376" t="s">
        <v>7470</v>
      </c>
    </row>
    <row r="21379" spans="1:1" x14ac:dyDescent="0.25">
      <c r="A21379" t="s">
        <v>7471</v>
      </c>
    </row>
    <row r="21380" spans="1:1" x14ac:dyDescent="0.25">
      <c r="A21380" t="s">
        <v>7472</v>
      </c>
    </row>
    <row r="21381" spans="1:1" x14ac:dyDescent="0.25">
      <c r="A21381" t="s">
        <v>7473</v>
      </c>
    </row>
    <row r="21382" spans="1:1" x14ac:dyDescent="0.25">
      <c r="A21382" t="s">
        <v>7474</v>
      </c>
    </row>
    <row r="21383" spans="1:1" x14ac:dyDescent="0.25">
      <c r="A21383" t="s">
        <v>7475</v>
      </c>
    </row>
    <row r="21384" spans="1:1" x14ac:dyDescent="0.25">
      <c r="A21384" t="s">
        <v>7476</v>
      </c>
    </row>
    <row r="21387" spans="1:1" x14ac:dyDescent="0.25">
      <c r="A21387" t="s">
        <v>5965</v>
      </c>
    </row>
    <row r="21388" spans="1:1" x14ac:dyDescent="0.25">
      <c r="A21388" t="s">
        <v>7477</v>
      </c>
    </row>
    <row r="21389" spans="1:1" x14ac:dyDescent="0.25">
      <c r="A21389" t="s">
        <v>7478</v>
      </c>
    </row>
    <row r="21390" spans="1:1" x14ac:dyDescent="0.25">
      <c r="A21390" t="s">
        <v>7479</v>
      </c>
    </row>
    <row r="21391" spans="1:1" x14ac:dyDescent="0.25">
      <c r="A21391" t="s">
        <v>7480</v>
      </c>
    </row>
    <row r="21392" spans="1:1" x14ac:dyDescent="0.25">
      <c r="A21392" t="s">
        <v>7481</v>
      </c>
    </row>
    <row r="21395" spans="1:1" x14ac:dyDescent="0.25">
      <c r="A21395" t="s">
        <v>5971</v>
      </c>
    </row>
    <row r="21397" spans="1:1" x14ac:dyDescent="0.25">
      <c r="A21397" t="s">
        <v>5972</v>
      </c>
    </row>
    <row r="21398" spans="1:1" x14ac:dyDescent="0.25">
      <c r="A21398" t="s">
        <v>5973</v>
      </c>
    </row>
    <row r="21399" spans="1:1" x14ac:dyDescent="0.25">
      <c r="A21399" t="s">
        <v>5974</v>
      </c>
    </row>
    <row r="21400" spans="1:1" x14ac:dyDescent="0.25">
      <c r="A21400" t="s">
        <v>7482</v>
      </c>
    </row>
    <row r="21401" spans="1:1" x14ac:dyDescent="0.25">
      <c r="A21401" t="s">
        <v>13202</v>
      </c>
    </row>
    <row r="21402" spans="1:1" x14ac:dyDescent="0.25">
      <c r="A21402" t="s">
        <v>13203</v>
      </c>
    </row>
    <row r="21403" spans="1:1" x14ac:dyDescent="0.25">
      <c r="A21403" t="s">
        <v>13204</v>
      </c>
    </row>
    <row r="21404" spans="1:1" x14ac:dyDescent="0.25">
      <c r="A21404" t="s">
        <v>13205</v>
      </c>
    </row>
    <row r="21405" spans="1:1" x14ac:dyDescent="0.25">
      <c r="A21405" t="s">
        <v>13206</v>
      </c>
    </row>
    <row r="21406" spans="1:1" x14ac:dyDescent="0.25">
      <c r="A21406" t="s">
        <v>13207</v>
      </c>
    </row>
    <row r="21407" spans="1:1" x14ac:dyDescent="0.25">
      <c r="A21407" t="s">
        <v>13208</v>
      </c>
    </row>
    <row r="21408" spans="1:1" x14ac:dyDescent="0.25">
      <c r="A21408" t="s">
        <v>13209</v>
      </c>
    </row>
    <row r="21409" spans="1:1" x14ac:dyDescent="0.25">
      <c r="A21409" t="s">
        <v>13210</v>
      </c>
    </row>
    <row r="21410" spans="1:1" x14ac:dyDescent="0.25">
      <c r="A21410" t="s">
        <v>13211</v>
      </c>
    </row>
    <row r="21411" spans="1:1" x14ac:dyDescent="0.25">
      <c r="A21411" t="s">
        <v>13212</v>
      </c>
    </row>
    <row r="21412" spans="1:1" x14ac:dyDescent="0.25">
      <c r="A21412" t="s">
        <v>13213</v>
      </c>
    </row>
    <row r="21413" spans="1:1" x14ac:dyDescent="0.25">
      <c r="A21413" t="s">
        <v>13214</v>
      </c>
    </row>
    <row r="21414" spans="1:1" x14ac:dyDescent="0.25">
      <c r="A21414" t="s">
        <v>13215</v>
      </c>
    </row>
    <row r="21415" spans="1:1" x14ac:dyDescent="0.25">
      <c r="A21415" t="s">
        <v>13216</v>
      </c>
    </row>
    <row r="21416" spans="1:1" x14ac:dyDescent="0.25">
      <c r="A21416" t="s">
        <v>13217</v>
      </c>
    </row>
    <row r="21417" spans="1:1" x14ac:dyDescent="0.25">
      <c r="A21417" t="s">
        <v>13218</v>
      </c>
    </row>
    <row r="21418" spans="1:1" x14ac:dyDescent="0.25">
      <c r="A21418" t="s">
        <v>13219</v>
      </c>
    </row>
    <row r="21419" spans="1:1" x14ac:dyDescent="0.25">
      <c r="A21419" t="s">
        <v>13220</v>
      </c>
    </row>
    <row r="21420" spans="1:1" x14ac:dyDescent="0.25">
      <c r="A21420" t="s">
        <v>13221</v>
      </c>
    </row>
    <row r="21421" spans="1:1" x14ac:dyDescent="0.25">
      <c r="A21421" t="s">
        <v>13222</v>
      </c>
    </row>
    <row r="21422" spans="1:1" x14ac:dyDescent="0.25">
      <c r="A21422" t="s">
        <v>13223</v>
      </c>
    </row>
    <row r="21424" spans="1:1" x14ac:dyDescent="0.25">
      <c r="A21424" t="s">
        <v>13224</v>
      </c>
    </row>
    <row r="21425" spans="1:1" x14ac:dyDescent="0.25">
      <c r="A21425" t="s">
        <v>13225</v>
      </c>
    </row>
    <row r="21426" spans="1:1" x14ac:dyDescent="0.25">
      <c r="A21426" t="s">
        <v>13226</v>
      </c>
    </row>
    <row r="21428" spans="1:1" x14ac:dyDescent="0.25">
      <c r="A21428" t="s">
        <v>5558</v>
      </c>
    </row>
    <row r="21430" spans="1:1" x14ac:dyDescent="0.25">
      <c r="A21430" t="s">
        <v>5559</v>
      </c>
    </row>
    <row r="21433" spans="1:1" x14ac:dyDescent="0.25">
      <c r="A21433" t="s">
        <v>5560</v>
      </c>
    </row>
    <row r="21435" spans="1:1" x14ac:dyDescent="0.25">
      <c r="A21435" t="s">
        <v>10093</v>
      </c>
    </row>
    <row r="21438" spans="1:1" x14ac:dyDescent="0.25">
      <c r="A21438" t="s">
        <v>5562</v>
      </c>
    </row>
    <row r="21439" spans="1:1" x14ac:dyDescent="0.25">
      <c r="A21439" t="s">
        <v>5563</v>
      </c>
    </row>
    <row r="21440" spans="1:1" x14ac:dyDescent="0.25">
      <c r="A21440" t="s">
        <v>5564</v>
      </c>
    </row>
    <row r="21441" spans="1:1" x14ac:dyDescent="0.25">
      <c r="A21441" t="s">
        <v>3162</v>
      </c>
    </row>
    <row r="21442" spans="1:1" x14ac:dyDescent="0.25">
      <c r="A21442" t="s">
        <v>5565</v>
      </c>
    </row>
    <row r="21443" spans="1:1" x14ac:dyDescent="0.25">
      <c r="A21443" t="s">
        <v>5566</v>
      </c>
    </row>
    <row r="21445" spans="1:1" x14ac:dyDescent="0.25">
      <c r="A21445" t="s">
        <v>5567</v>
      </c>
    </row>
    <row r="21446" spans="1:1" x14ac:dyDescent="0.25">
      <c r="A21446" t="s">
        <v>10094</v>
      </c>
    </row>
    <row r="21447" spans="1:1" x14ac:dyDescent="0.25">
      <c r="A21447" t="s">
        <v>5569</v>
      </c>
    </row>
    <row r="21448" spans="1:1" x14ac:dyDescent="0.25">
      <c r="A21448" t="s">
        <v>5570</v>
      </c>
    </row>
    <row r="21449" spans="1:1" x14ac:dyDescent="0.25">
      <c r="A21449" t="s">
        <v>5571</v>
      </c>
    </row>
    <row r="21450" spans="1:1" x14ac:dyDescent="0.25">
      <c r="A21450" t="s">
        <v>5572</v>
      </c>
    </row>
    <row r="21452" spans="1:1" x14ac:dyDescent="0.25">
      <c r="A21452" t="s">
        <v>5573</v>
      </c>
    </row>
    <row r="21453" spans="1:1" x14ac:dyDescent="0.25">
      <c r="A21453" t="s">
        <v>5574</v>
      </c>
    </row>
    <row r="21454" spans="1:1" x14ac:dyDescent="0.25">
      <c r="A21454" t="s">
        <v>5575</v>
      </c>
    </row>
    <row r="21455" spans="1:1" x14ac:dyDescent="0.25">
      <c r="A21455" t="s">
        <v>5576</v>
      </c>
    </row>
    <row r="21456" spans="1:1" x14ac:dyDescent="0.25">
      <c r="A21456" t="s">
        <v>5577</v>
      </c>
    </row>
    <row r="21457" spans="1:1" x14ac:dyDescent="0.25">
      <c r="A21457" t="s">
        <v>5578</v>
      </c>
    </row>
    <row r="21458" spans="1:1" x14ac:dyDescent="0.25">
      <c r="A21458" t="s">
        <v>5579</v>
      </c>
    </row>
    <row r="21459" spans="1:1" x14ac:dyDescent="0.25">
      <c r="A21459" t="s">
        <v>5580</v>
      </c>
    </row>
    <row r="21460" spans="1:1" x14ac:dyDescent="0.25">
      <c r="A21460" t="s">
        <v>5581</v>
      </c>
    </row>
    <row r="21461" spans="1:1" x14ac:dyDescent="0.25">
      <c r="A21461" t="s">
        <v>5582</v>
      </c>
    </row>
    <row r="21462" spans="1:1" x14ac:dyDescent="0.25">
      <c r="A21462" t="s">
        <v>5583</v>
      </c>
    </row>
    <row r="21463" spans="1:1" x14ac:dyDescent="0.25">
      <c r="A21463" t="s">
        <v>5584</v>
      </c>
    </row>
    <row r="21464" spans="1:1" x14ac:dyDescent="0.25">
      <c r="A21464" t="s">
        <v>5585</v>
      </c>
    </row>
    <row r="21465" spans="1:1" x14ac:dyDescent="0.25">
      <c r="A21465" t="s">
        <v>5586</v>
      </c>
    </row>
    <row r="21466" spans="1:1" x14ac:dyDescent="0.25">
      <c r="A21466" t="s">
        <v>5587</v>
      </c>
    </row>
    <row r="21467" spans="1:1" x14ac:dyDescent="0.25">
      <c r="A21467" t="s">
        <v>5588</v>
      </c>
    </row>
    <row r="21468" spans="1:1" x14ac:dyDescent="0.25">
      <c r="A21468" t="s">
        <v>5589</v>
      </c>
    </row>
    <row r="21469" spans="1:1" x14ac:dyDescent="0.25">
      <c r="A21469" t="s">
        <v>5590</v>
      </c>
    </row>
    <row r="21470" spans="1:1" x14ac:dyDescent="0.25">
      <c r="A21470" t="s">
        <v>5591</v>
      </c>
    </row>
    <row r="21471" spans="1:1" x14ac:dyDescent="0.25">
      <c r="A21471" t="s">
        <v>5592</v>
      </c>
    </row>
    <row r="21472" spans="1:1" x14ac:dyDescent="0.25">
      <c r="A21472" t="s">
        <v>5593</v>
      </c>
    </row>
    <row r="21473" spans="1:1" x14ac:dyDescent="0.25">
      <c r="A21473" t="s">
        <v>10095</v>
      </c>
    </row>
    <row r="21474" spans="1:1" x14ac:dyDescent="0.25">
      <c r="A21474" t="s">
        <v>13227</v>
      </c>
    </row>
    <row r="21476" spans="1:1" x14ac:dyDescent="0.25">
      <c r="A21476" t="s">
        <v>13228</v>
      </c>
    </row>
    <row r="21478" spans="1:1" x14ac:dyDescent="0.25">
      <c r="A21478" t="s">
        <v>4785</v>
      </c>
    </row>
    <row r="21479" spans="1:1" x14ac:dyDescent="0.25">
      <c r="A21479" t="s">
        <v>13229</v>
      </c>
    </row>
    <row r="21480" spans="1:1" x14ac:dyDescent="0.25">
      <c r="A21480" t="s">
        <v>13230</v>
      </c>
    </row>
    <row r="21481" spans="1:1" x14ac:dyDescent="0.25">
      <c r="A21481" t="s">
        <v>13231</v>
      </c>
    </row>
    <row r="21482" spans="1:1" x14ac:dyDescent="0.25">
      <c r="A21482" t="s">
        <v>13232</v>
      </c>
    </row>
    <row r="21483" spans="1:1" x14ac:dyDescent="0.25">
      <c r="A21483" t="s">
        <v>13233</v>
      </c>
    </row>
    <row r="21484" spans="1:1" x14ac:dyDescent="0.25">
      <c r="A21484" t="s">
        <v>13234</v>
      </c>
    </row>
    <row r="21485" spans="1:1" x14ac:dyDescent="0.25">
      <c r="A21485" t="s">
        <v>3243</v>
      </c>
    </row>
    <row r="21486" spans="1:1" x14ac:dyDescent="0.25">
      <c r="A21486" t="s">
        <v>13235</v>
      </c>
    </row>
    <row r="21487" spans="1:1" x14ac:dyDescent="0.25">
      <c r="A21487" t="s">
        <v>13236</v>
      </c>
    </row>
    <row r="21488" spans="1:1" x14ac:dyDescent="0.25">
      <c r="A21488" t="s">
        <v>13237</v>
      </c>
    </row>
    <row r="21489" spans="1:1" x14ac:dyDescent="0.25">
      <c r="A21489" t="s">
        <v>13238</v>
      </c>
    </row>
    <row r="21490" spans="1:1" x14ac:dyDescent="0.25">
      <c r="A21490" t="s">
        <v>13239</v>
      </c>
    </row>
    <row r="21491" spans="1:1" x14ac:dyDescent="0.25">
      <c r="A21491" t="s">
        <v>13240</v>
      </c>
    </row>
    <row r="21492" spans="1:1" x14ac:dyDescent="0.25">
      <c r="A21492" t="s">
        <v>2844</v>
      </c>
    </row>
    <row r="21493" spans="1:1" x14ac:dyDescent="0.25">
      <c r="A21493" t="s">
        <v>13241</v>
      </c>
    </row>
    <row r="21494" spans="1:1" x14ac:dyDescent="0.25">
      <c r="A21494" t="s">
        <v>13242</v>
      </c>
    </row>
    <row r="21495" spans="1:1" x14ac:dyDescent="0.25">
      <c r="A21495" t="s">
        <v>13243</v>
      </c>
    </row>
    <row r="21496" spans="1:1" x14ac:dyDescent="0.25">
      <c r="A21496" t="s">
        <v>13244</v>
      </c>
    </row>
    <row r="21497" spans="1:1" x14ac:dyDescent="0.25">
      <c r="A21497" t="s">
        <v>13245</v>
      </c>
    </row>
    <row r="21499" spans="1:1" x14ac:dyDescent="0.25">
      <c r="A21499" t="s">
        <v>13246</v>
      </c>
    </row>
    <row r="21501" spans="1:1" x14ac:dyDescent="0.25">
      <c r="A21501" t="s">
        <v>13247</v>
      </c>
    </row>
    <row r="21502" spans="1:1" x14ac:dyDescent="0.25">
      <c r="A21502" t="s">
        <v>13248</v>
      </c>
    </row>
    <row r="21503" spans="1:1" x14ac:dyDescent="0.25">
      <c r="A21503" t="s">
        <v>13249</v>
      </c>
    </row>
    <row r="21504" spans="1:1" x14ac:dyDescent="0.25">
      <c r="A21504" t="s">
        <v>13250</v>
      </c>
    </row>
    <row r="21505" spans="1:1" x14ac:dyDescent="0.25">
      <c r="A21505" t="s">
        <v>13251</v>
      </c>
    </row>
    <row r="21506" spans="1:1" x14ac:dyDescent="0.25">
      <c r="A21506" t="s">
        <v>13252</v>
      </c>
    </row>
    <row r="21507" spans="1:1" x14ac:dyDescent="0.25">
      <c r="A21507" t="s">
        <v>13253</v>
      </c>
    </row>
    <row r="21508" spans="1:1" x14ac:dyDescent="0.25">
      <c r="A21508" t="s">
        <v>13254</v>
      </c>
    </row>
    <row r="21509" spans="1:1" x14ac:dyDescent="0.25">
      <c r="A21509" t="s">
        <v>13255</v>
      </c>
    </row>
    <row r="21510" spans="1:1" x14ac:dyDescent="0.25">
      <c r="A21510" t="s">
        <v>13256</v>
      </c>
    </row>
    <row r="21511" spans="1:1" x14ac:dyDescent="0.25">
      <c r="A21511" t="s">
        <v>13257</v>
      </c>
    </row>
    <row r="21512" spans="1:1" x14ac:dyDescent="0.25">
      <c r="A21512" t="s">
        <v>13258</v>
      </c>
    </row>
    <row r="21514" spans="1:1" x14ac:dyDescent="0.25">
      <c r="A21514" t="s">
        <v>13259</v>
      </c>
    </row>
    <row r="21516" spans="1:1" x14ac:dyDescent="0.25">
      <c r="A21516" t="s">
        <v>13260</v>
      </c>
    </row>
    <row r="21518" spans="1:1" x14ac:dyDescent="0.25">
      <c r="A21518" t="s">
        <v>13261</v>
      </c>
    </row>
    <row r="21520" spans="1:1" x14ac:dyDescent="0.25">
      <c r="A21520" t="s">
        <v>13262</v>
      </c>
    </row>
    <row r="21521" spans="1:2" x14ac:dyDescent="0.25">
      <c r="A21521" t="s">
        <v>13263</v>
      </c>
    </row>
    <row r="21522" spans="1:2" x14ac:dyDescent="0.25">
      <c r="A21522" t="s">
        <v>13264</v>
      </c>
    </row>
    <row r="21524" spans="1:2" x14ac:dyDescent="0.25">
      <c r="A21524" t="s">
        <v>13265</v>
      </c>
    </row>
    <row r="21525" spans="1:2" x14ac:dyDescent="0.25">
      <c r="A21525" t="s">
        <v>13266</v>
      </c>
    </row>
    <row r="21526" spans="1:2" x14ac:dyDescent="0.25">
      <c r="A21526" t="s">
        <v>13267</v>
      </c>
    </row>
    <row r="21527" spans="1:2" x14ac:dyDescent="0.25">
      <c r="A21527" t="s">
        <v>13268</v>
      </c>
    </row>
    <row r="21528" spans="1:2" x14ac:dyDescent="0.25">
      <c r="A21528" t="s">
        <v>13269</v>
      </c>
    </row>
    <row r="21529" spans="1:2" x14ac:dyDescent="0.25">
      <c r="A21529" t="s">
        <v>13270</v>
      </c>
    </row>
    <row r="21530" spans="1:2" x14ac:dyDescent="0.25">
      <c r="A21530" t="s">
        <v>3684</v>
      </c>
    </row>
    <row r="21531" spans="1:2" x14ac:dyDescent="0.25">
      <c r="A21531" t="s">
        <v>13271</v>
      </c>
    </row>
    <row r="21532" spans="1:2" x14ac:dyDescent="0.25">
      <c r="A21532" t="s">
        <v>13272</v>
      </c>
    </row>
    <row r="21533" spans="1:2" x14ac:dyDescent="0.25">
      <c r="A21533" t="s">
        <v>13273</v>
      </c>
    </row>
    <row r="21534" spans="1:2" x14ac:dyDescent="0.25">
      <c r="A21534" t="s">
        <v>13274</v>
      </c>
      <c r="B21534" t="s">
        <v>13275</v>
      </c>
    </row>
    <row r="21535" spans="1:2" x14ac:dyDescent="0.25">
      <c r="A21535" t="s">
        <v>13276</v>
      </c>
      <c r="B21535" t="s">
        <v>13277</v>
      </c>
    </row>
    <row r="21536" spans="1:2" x14ac:dyDescent="0.25">
      <c r="A21536" t="s">
        <v>13278</v>
      </c>
    </row>
    <row r="21537" spans="1:2" x14ac:dyDescent="0.25">
      <c r="A21537" t="s">
        <v>13279</v>
      </c>
    </row>
    <row r="21538" spans="1:2" x14ac:dyDescent="0.25">
      <c r="A21538" t="s">
        <v>13280</v>
      </c>
    </row>
    <row r="21539" spans="1:2" x14ac:dyDescent="0.25">
      <c r="A21539" t="s">
        <v>13281</v>
      </c>
      <c r="B21539" t="s">
        <v>13282</v>
      </c>
    </row>
    <row r="21540" spans="1:2" x14ac:dyDescent="0.25">
      <c r="A21540" t="s">
        <v>13283</v>
      </c>
    </row>
    <row r="21541" spans="1:2" x14ac:dyDescent="0.25">
      <c r="A21541" t="s">
        <v>1960</v>
      </c>
    </row>
    <row r="21542" spans="1:2" x14ac:dyDescent="0.25">
      <c r="A21542" t="s">
        <v>13284</v>
      </c>
    </row>
    <row r="21543" spans="1:2" x14ac:dyDescent="0.25">
      <c r="A21543" t="s">
        <v>13285</v>
      </c>
      <c r="B21543" t="s">
        <v>13286</v>
      </c>
    </row>
    <row r="21544" spans="1:2" x14ac:dyDescent="0.25">
      <c r="A21544" t="s">
        <v>13287</v>
      </c>
    </row>
    <row r="21545" spans="1:2" x14ac:dyDescent="0.25">
      <c r="A21545" t="s">
        <v>5959</v>
      </c>
    </row>
    <row r="21546" spans="1:2" x14ac:dyDescent="0.25">
      <c r="A21546" t="s">
        <v>9481</v>
      </c>
    </row>
    <row r="21547" spans="1:2" x14ac:dyDescent="0.25">
      <c r="A21547" t="s">
        <v>13288</v>
      </c>
    </row>
    <row r="21548" spans="1:2" x14ac:dyDescent="0.25">
      <c r="A21548" t="s">
        <v>13289</v>
      </c>
    </row>
    <row r="21549" spans="1:2" x14ac:dyDescent="0.25">
      <c r="A21549" t="s">
        <v>13290</v>
      </c>
    </row>
    <row r="21550" spans="1:2" x14ac:dyDescent="0.25">
      <c r="A21550" t="s">
        <v>13291</v>
      </c>
    </row>
    <row r="21551" spans="1:2" x14ac:dyDescent="0.25">
      <c r="A21551" t="s">
        <v>13292</v>
      </c>
    </row>
    <row r="21552" spans="1:2" x14ac:dyDescent="0.25">
      <c r="A21552" t="s">
        <v>13293</v>
      </c>
    </row>
    <row r="21554" spans="1:4" x14ac:dyDescent="0.25">
      <c r="A21554" t="s">
        <v>13294</v>
      </c>
    </row>
    <row r="21556" spans="1:4" x14ac:dyDescent="0.25">
      <c r="A21556" t="s">
        <v>13295</v>
      </c>
    </row>
    <row r="21558" spans="1:4" x14ac:dyDescent="0.25">
      <c r="A21558" t="s">
        <v>13296</v>
      </c>
    </row>
    <row r="21559" spans="1:4" x14ac:dyDescent="0.25">
      <c r="A21559" t="s">
        <v>13297</v>
      </c>
    </row>
    <row r="21560" spans="1:4" x14ac:dyDescent="0.25">
      <c r="A21560" t="s">
        <v>13298</v>
      </c>
    </row>
    <row r="21561" spans="1:4" x14ac:dyDescent="0.25">
      <c r="A21561" t="s">
        <v>10097</v>
      </c>
      <c r="B21561" t="s">
        <v>10098</v>
      </c>
      <c r="C21561" t="s">
        <v>10099</v>
      </c>
      <c r="D21561" t="s">
        <v>10100</v>
      </c>
    </row>
    <row r="21562" spans="1:4" x14ac:dyDescent="0.25">
      <c r="A21562" t="s">
        <v>8431</v>
      </c>
    </row>
    <row r="21563" spans="1:4" x14ac:dyDescent="0.25">
      <c r="A21563" t="s">
        <v>10101</v>
      </c>
    </row>
    <row r="21564" spans="1:4" x14ac:dyDescent="0.25">
      <c r="A21564" t="s">
        <v>10102</v>
      </c>
    </row>
    <row r="21565" spans="1:4" x14ac:dyDescent="0.25">
      <c r="A21565" t="s">
        <v>10103</v>
      </c>
    </row>
    <row r="21566" spans="1:4" x14ac:dyDescent="0.25">
      <c r="A21566" t="s">
        <v>10104</v>
      </c>
      <c r="B21566" t="s">
        <v>10105</v>
      </c>
    </row>
    <row r="21567" spans="1:4" x14ac:dyDescent="0.25">
      <c r="A21567" t="s">
        <v>10106</v>
      </c>
    </row>
    <row r="21568" spans="1:4" x14ac:dyDescent="0.25">
      <c r="A21568" t="s">
        <v>10107</v>
      </c>
      <c r="B21568" t="s">
        <v>10108</v>
      </c>
    </row>
    <row r="21569" spans="1:1" x14ac:dyDescent="0.25">
      <c r="A21569" t="s">
        <v>10109</v>
      </c>
    </row>
    <row r="21570" spans="1:1" x14ac:dyDescent="0.25">
      <c r="A21570" t="s">
        <v>10110</v>
      </c>
    </row>
    <row r="21571" spans="1:1" x14ac:dyDescent="0.25">
      <c r="A21571" t="s">
        <v>10111</v>
      </c>
    </row>
    <row r="21572" spans="1:1" x14ac:dyDescent="0.25">
      <c r="A21572" t="s">
        <v>10112</v>
      </c>
    </row>
    <row r="21574" spans="1:1" x14ac:dyDescent="0.25">
      <c r="A21574" t="s">
        <v>7547</v>
      </c>
    </row>
    <row r="21575" spans="1:1" x14ac:dyDescent="0.25">
      <c r="A21575" t="s">
        <v>10113</v>
      </c>
    </row>
    <row r="21577" spans="1:1" x14ac:dyDescent="0.25">
      <c r="A21577" t="s">
        <v>10114</v>
      </c>
    </row>
    <row r="21578" spans="1:1" x14ac:dyDescent="0.25">
      <c r="A21578" t="s">
        <v>10115</v>
      </c>
    </row>
    <row r="21579" spans="1:1" x14ac:dyDescent="0.25">
      <c r="A21579" t="s">
        <v>10116</v>
      </c>
    </row>
    <row r="21581" spans="1:1" x14ac:dyDescent="0.25">
      <c r="A21581" t="s">
        <v>10117</v>
      </c>
    </row>
    <row r="21582" spans="1:1" x14ac:dyDescent="0.25">
      <c r="A21582" t="s">
        <v>10118</v>
      </c>
    </row>
    <row r="21583" spans="1:1" x14ac:dyDescent="0.25">
      <c r="A21583" t="s">
        <v>10119</v>
      </c>
    </row>
    <row r="21584" spans="1:1" x14ac:dyDescent="0.25">
      <c r="A21584" t="s">
        <v>13299</v>
      </c>
    </row>
    <row r="21586" spans="1:1" x14ac:dyDescent="0.25">
      <c r="A21586" t="s">
        <v>13300</v>
      </c>
    </row>
    <row r="21588" spans="1:1" x14ac:dyDescent="0.25">
      <c r="A21588" t="s">
        <v>13301</v>
      </c>
    </row>
    <row r="21592" spans="1:1" x14ac:dyDescent="0.25">
      <c r="A21592" t="s">
        <v>2755</v>
      </c>
    </row>
    <row r="21593" spans="1:1" x14ac:dyDescent="0.25">
      <c r="A21593" t="s">
        <v>13302</v>
      </c>
    </row>
    <row r="21594" spans="1:1" x14ac:dyDescent="0.25">
      <c r="A21594" t="s">
        <v>13303</v>
      </c>
    </row>
    <row r="21595" spans="1:1" x14ac:dyDescent="0.25">
      <c r="A21595" t="s">
        <v>13304</v>
      </c>
    </row>
    <row r="21596" spans="1:1" x14ac:dyDescent="0.25">
      <c r="A21596" t="s">
        <v>13305</v>
      </c>
    </row>
    <row r="21597" spans="1:1" x14ac:dyDescent="0.25">
      <c r="A21597" t="s">
        <v>13306</v>
      </c>
    </row>
    <row r="21598" spans="1:1" x14ac:dyDescent="0.25">
      <c r="A21598" t="s">
        <v>13307</v>
      </c>
    </row>
    <row r="21600" spans="1:1" x14ac:dyDescent="0.25">
      <c r="A21600" t="s">
        <v>1932</v>
      </c>
    </row>
    <row r="21601" spans="1:2" x14ac:dyDescent="0.25">
      <c r="A21601" t="s">
        <v>13308</v>
      </c>
    </row>
    <row r="21602" spans="1:2" x14ac:dyDescent="0.25">
      <c r="A21602" t="s">
        <v>13309</v>
      </c>
    </row>
    <row r="21603" spans="1:2" x14ac:dyDescent="0.25">
      <c r="A21603" t="s">
        <v>13310</v>
      </c>
    </row>
    <row r="21604" spans="1:2" x14ac:dyDescent="0.25">
      <c r="A21604" t="s">
        <v>13311</v>
      </c>
    </row>
    <row r="21605" spans="1:2" x14ac:dyDescent="0.25">
      <c r="A21605" t="s">
        <v>13312</v>
      </c>
    </row>
    <row r="21606" spans="1:2" x14ac:dyDescent="0.25">
      <c r="A21606" t="s">
        <v>13313</v>
      </c>
    </row>
    <row r="21607" spans="1:2" x14ac:dyDescent="0.25">
      <c r="A21607" t="s">
        <v>13314</v>
      </c>
      <c r="B21607" t="s">
        <v>13315</v>
      </c>
    </row>
    <row r="21608" spans="1:2" x14ac:dyDescent="0.25">
      <c r="A21608" t="s">
        <v>13316</v>
      </c>
    </row>
    <row r="21609" spans="1:2" x14ac:dyDescent="0.25">
      <c r="A21609" t="s">
        <v>13317</v>
      </c>
    </row>
    <row r="21610" spans="1:2" x14ac:dyDescent="0.25">
      <c r="A21610" t="s">
        <v>13318</v>
      </c>
    </row>
    <row r="21611" spans="1:2" x14ac:dyDescent="0.25">
      <c r="A21611" t="s">
        <v>13319</v>
      </c>
    </row>
    <row r="21612" spans="1:2" x14ac:dyDescent="0.25">
      <c r="A21612" t="s">
        <v>13320</v>
      </c>
    </row>
    <row r="21613" spans="1:2" x14ac:dyDescent="0.25">
      <c r="A21613" t="s">
        <v>13321</v>
      </c>
    </row>
    <row r="21614" spans="1:2" x14ac:dyDescent="0.25">
      <c r="A21614" t="s">
        <v>13322</v>
      </c>
    </row>
    <row r="21616" spans="1:2" x14ac:dyDescent="0.25">
      <c r="A21616" t="s">
        <v>13323</v>
      </c>
    </row>
    <row r="21618" spans="1:1" x14ac:dyDescent="0.25">
      <c r="A21618" t="s">
        <v>13324</v>
      </c>
    </row>
    <row r="21619" spans="1:1" x14ac:dyDescent="0.25">
      <c r="A21619" t="s">
        <v>13325</v>
      </c>
    </row>
    <row r="21620" spans="1:1" x14ac:dyDescent="0.25">
      <c r="A21620" t="s">
        <v>13326</v>
      </c>
    </row>
    <row r="21622" spans="1:1" x14ac:dyDescent="0.25">
      <c r="A21622" t="s">
        <v>13327</v>
      </c>
    </row>
    <row r="21624" spans="1:1" x14ac:dyDescent="0.25">
      <c r="A21624" t="s">
        <v>13328</v>
      </c>
    </row>
    <row r="21626" spans="1:1" x14ac:dyDescent="0.25">
      <c r="A21626" t="s">
        <v>13329</v>
      </c>
    </row>
    <row r="21628" spans="1:1" x14ac:dyDescent="0.25">
      <c r="A21628" t="s">
        <v>13330</v>
      </c>
    </row>
    <row r="21630" spans="1:1" x14ac:dyDescent="0.25">
      <c r="A21630" t="s">
        <v>13331</v>
      </c>
    </row>
    <row r="21632" spans="1:1" x14ac:dyDescent="0.25">
      <c r="A21632" t="s">
        <v>13332</v>
      </c>
    </row>
    <row r="21634" spans="1:1" x14ac:dyDescent="0.25">
      <c r="A21634" t="s">
        <v>2755</v>
      </c>
    </row>
    <row r="21635" spans="1:1" x14ac:dyDescent="0.25">
      <c r="A21635" t="s">
        <v>13333</v>
      </c>
    </row>
    <row r="21636" spans="1:1" x14ac:dyDescent="0.25">
      <c r="A21636" t="s">
        <v>13334</v>
      </c>
    </row>
    <row r="21637" spans="1:1" x14ac:dyDescent="0.25">
      <c r="A21637" t="s">
        <v>13335</v>
      </c>
    </row>
    <row r="21638" spans="1:1" x14ac:dyDescent="0.25">
      <c r="A21638" t="s">
        <v>13336</v>
      </c>
    </row>
    <row r="21639" spans="1:1" x14ac:dyDescent="0.25">
      <c r="A21639" t="s">
        <v>13337</v>
      </c>
    </row>
    <row r="21640" spans="1:1" x14ac:dyDescent="0.25">
      <c r="A21640" t="s">
        <v>13338</v>
      </c>
    </row>
    <row r="21641" spans="1:1" x14ac:dyDescent="0.25">
      <c r="A21641" t="s">
        <v>13339</v>
      </c>
    </row>
    <row r="21642" spans="1:1" x14ac:dyDescent="0.25">
      <c r="A21642" t="s">
        <v>13340</v>
      </c>
    </row>
    <row r="21643" spans="1:1" x14ac:dyDescent="0.25">
      <c r="A21643" t="s">
        <v>13341</v>
      </c>
    </row>
    <row r="21644" spans="1:1" x14ac:dyDescent="0.25">
      <c r="A21644" t="s">
        <v>13342</v>
      </c>
    </row>
    <row r="21645" spans="1:1" x14ac:dyDescent="0.25">
      <c r="A21645" t="s">
        <v>3270</v>
      </c>
    </row>
    <row r="21646" spans="1:1" x14ac:dyDescent="0.25">
      <c r="A21646" t="s">
        <v>13343</v>
      </c>
    </row>
    <row r="21647" spans="1:1" x14ac:dyDescent="0.25">
      <c r="A21647" t="s">
        <v>13344</v>
      </c>
    </row>
    <row r="21648" spans="1:1" x14ac:dyDescent="0.25">
      <c r="A21648" t="s">
        <v>13345</v>
      </c>
    </row>
    <row r="21649" spans="1:1" x14ac:dyDescent="0.25">
      <c r="A21649" t="s">
        <v>13346</v>
      </c>
    </row>
    <row r="21650" spans="1:1" x14ac:dyDescent="0.25">
      <c r="A21650" t="s">
        <v>13347</v>
      </c>
    </row>
    <row r="21651" spans="1:1" x14ac:dyDescent="0.25">
      <c r="A21651" t="s">
        <v>13348</v>
      </c>
    </row>
    <row r="21652" spans="1:1" x14ac:dyDescent="0.25">
      <c r="A21652" t="s">
        <v>13349</v>
      </c>
    </row>
    <row r="21653" spans="1:1" x14ac:dyDescent="0.25">
      <c r="A21653" t="s">
        <v>13350</v>
      </c>
    </row>
    <row r="21654" spans="1:1" x14ac:dyDescent="0.25">
      <c r="A21654" t="s">
        <v>13351</v>
      </c>
    </row>
    <row r="21655" spans="1:1" x14ac:dyDescent="0.25">
      <c r="A21655" t="s">
        <v>13352</v>
      </c>
    </row>
    <row r="21656" spans="1:1" x14ac:dyDescent="0.25">
      <c r="A21656" t="s">
        <v>13353</v>
      </c>
    </row>
    <row r="21657" spans="1:1" x14ac:dyDescent="0.25">
      <c r="A21657" t="s">
        <v>5891</v>
      </c>
    </row>
    <row r="21659" spans="1:1" x14ac:dyDescent="0.25">
      <c r="A21659" t="s">
        <v>5892</v>
      </c>
    </row>
    <row r="21661" spans="1:1" x14ac:dyDescent="0.25">
      <c r="A21661" t="s">
        <v>5893</v>
      </c>
    </row>
    <row r="21663" spans="1:1" x14ac:dyDescent="0.25">
      <c r="A21663" t="s">
        <v>5894</v>
      </c>
    </row>
    <row r="21665" spans="1:1" x14ac:dyDescent="0.25">
      <c r="A21665" t="s">
        <v>5895</v>
      </c>
    </row>
    <row r="21667" spans="1:1" x14ac:dyDescent="0.25">
      <c r="A21667" t="s">
        <v>13354</v>
      </c>
    </row>
    <row r="21669" spans="1:1" x14ac:dyDescent="0.25">
      <c r="A21669" t="s">
        <v>5896</v>
      </c>
    </row>
    <row r="21670" spans="1:1" x14ac:dyDescent="0.25">
      <c r="A21670" t="s">
        <v>13355</v>
      </c>
    </row>
    <row r="21671" spans="1:1" x14ac:dyDescent="0.25">
      <c r="A21671" t="s">
        <v>13356</v>
      </c>
    </row>
    <row r="21673" spans="1:1" x14ac:dyDescent="0.25">
      <c r="A21673" t="s">
        <v>13357</v>
      </c>
    </row>
    <row r="21675" spans="1:1" x14ac:dyDescent="0.25">
      <c r="A21675" t="s">
        <v>13358</v>
      </c>
    </row>
    <row r="21677" spans="1:1" x14ac:dyDescent="0.25">
      <c r="A21677" t="s">
        <v>13359</v>
      </c>
    </row>
    <row r="21679" spans="1:1" x14ac:dyDescent="0.25">
      <c r="A21679" t="s">
        <v>13360</v>
      </c>
    </row>
    <row r="21681" spans="1:1" x14ac:dyDescent="0.25">
      <c r="A21681" t="s">
        <v>7107</v>
      </c>
    </row>
    <row r="21682" spans="1:1" x14ac:dyDescent="0.25">
      <c r="A21682" t="s">
        <v>13361</v>
      </c>
    </row>
    <row r="21683" spans="1:1" x14ac:dyDescent="0.25">
      <c r="A21683" t="s">
        <v>13362</v>
      </c>
    </row>
    <row r="21684" spans="1:1" x14ac:dyDescent="0.25">
      <c r="A21684" t="s">
        <v>13363</v>
      </c>
    </row>
    <row r="21685" spans="1:1" x14ac:dyDescent="0.25">
      <c r="A21685" t="s">
        <v>13364</v>
      </c>
    </row>
    <row r="21686" spans="1:1" x14ac:dyDescent="0.25">
      <c r="A21686" t="s">
        <v>13365</v>
      </c>
    </row>
    <row r="21687" spans="1:1" x14ac:dyDescent="0.25">
      <c r="A21687" t="s">
        <v>3639</v>
      </c>
    </row>
    <row r="21688" spans="1:1" x14ac:dyDescent="0.25">
      <c r="A21688" t="s">
        <v>13366</v>
      </c>
    </row>
    <row r="21689" spans="1:1" x14ac:dyDescent="0.25">
      <c r="A21689" t="s">
        <v>13367</v>
      </c>
    </row>
    <row r="21690" spans="1:1" x14ac:dyDescent="0.25">
      <c r="A21690" t="s">
        <v>13368</v>
      </c>
    </row>
    <row r="21691" spans="1:1" x14ac:dyDescent="0.25">
      <c r="A21691" t="s">
        <v>13369</v>
      </c>
    </row>
    <row r="21692" spans="1:1" x14ac:dyDescent="0.25">
      <c r="A21692" t="s">
        <v>13370</v>
      </c>
    </row>
    <row r="21693" spans="1:1" x14ac:dyDescent="0.25">
      <c r="A21693" t="s">
        <v>13371</v>
      </c>
    </row>
    <row r="21694" spans="1:1" x14ac:dyDescent="0.25">
      <c r="A21694" t="s">
        <v>13372</v>
      </c>
    </row>
    <row r="21695" spans="1:1" x14ac:dyDescent="0.25">
      <c r="A21695" t="s">
        <v>13373</v>
      </c>
    </row>
    <row r="21696" spans="1:1" x14ac:dyDescent="0.25">
      <c r="A21696" t="s">
        <v>3453</v>
      </c>
    </row>
    <row r="21697" spans="1:1" x14ac:dyDescent="0.25">
      <c r="A21697" t="s">
        <v>13374</v>
      </c>
    </row>
    <row r="21698" spans="1:1" x14ac:dyDescent="0.25">
      <c r="A21698" t="s">
        <v>13375</v>
      </c>
    </row>
    <row r="21699" spans="1:1" x14ac:dyDescent="0.25">
      <c r="A21699" t="s">
        <v>13376</v>
      </c>
    </row>
    <row r="21700" spans="1:1" x14ac:dyDescent="0.25">
      <c r="A21700" t="s">
        <v>13377</v>
      </c>
    </row>
    <row r="21702" spans="1:1" x14ac:dyDescent="0.25">
      <c r="A21702" t="s">
        <v>13378</v>
      </c>
    </row>
    <row r="21704" spans="1:1" x14ac:dyDescent="0.25">
      <c r="A21704" t="s">
        <v>13379</v>
      </c>
    </row>
    <row r="21706" spans="1:1" x14ac:dyDescent="0.25">
      <c r="A21706" t="s">
        <v>13380</v>
      </c>
    </row>
    <row r="21708" spans="1:1" x14ac:dyDescent="0.25">
      <c r="A21708" t="s">
        <v>2571</v>
      </c>
    </row>
    <row r="21709" spans="1:1" x14ac:dyDescent="0.25">
      <c r="A21709" t="s">
        <v>13381</v>
      </c>
    </row>
    <row r="21710" spans="1:1" x14ac:dyDescent="0.25">
      <c r="A21710" t="s">
        <v>13382</v>
      </c>
    </row>
    <row r="21711" spans="1:1" x14ac:dyDescent="0.25">
      <c r="A21711" t="s">
        <v>13383</v>
      </c>
    </row>
    <row r="21712" spans="1:1" x14ac:dyDescent="0.25">
      <c r="A21712" t="s">
        <v>13384</v>
      </c>
    </row>
    <row r="21713" spans="1:1" x14ac:dyDescent="0.25">
      <c r="A21713" t="s">
        <v>13385</v>
      </c>
    </row>
    <row r="21715" spans="1:1" x14ac:dyDescent="0.25">
      <c r="A21715" t="s">
        <v>2578</v>
      </c>
    </row>
    <row r="21717" spans="1:1" x14ac:dyDescent="0.25">
      <c r="A21717" t="s">
        <v>13386</v>
      </c>
    </row>
    <row r="21718" spans="1:1" x14ac:dyDescent="0.25">
      <c r="A21718" t="s">
        <v>13387</v>
      </c>
    </row>
    <row r="21719" spans="1:1" x14ac:dyDescent="0.25">
      <c r="A21719" t="s">
        <v>13388</v>
      </c>
    </row>
    <row r="21720" spans="1:1" x14ac:dyDescent="0.25">
      <c r="A21720" t="s">
        <v>13389</v>
      </c>
    </row>
    <row r="21721" spans="1:1" x14ac:dyDescent="0.25">
      <c r="A21721" t="s">
        <v>13390</v>
      </c>
    </row>
    <row r="21722" spans="1:1" x14ac:dyDescent="0.25">
      <c r="A21722" t="s">
        <v>13391</v>
      </c>
    </row>
    <row r="21723" spans="1:1" x14ac:dyDescent="0.25">
      <c r="A21723" t="s">
        <v>13392</v>
      </c>
    </row>
    <row r="21724" spans="1:1" x14ac:dyDescent="0.25">
      <c r="A21724" t="s">
        <v>13393</v>
      </c>
    </row>
    <row r="21725" spans="1:1" x14ac:dyDescent="0.25">
      <c r="A21725" t="s">
        <v>13394</v>
      </c>
    </row>
    <row r="21726" spans="1:1" x14ac:dyDescent="0.25">
      <c r="A21726" t="s">
        <v>2844</v>
      </c>
    </row>
    <row r="21728" spans="1:1" x14ac:dyDescent="0.25">
      <c r="A21728" t="s">
        <v>13395</v>
      </c>
    </row>
    <row r="21729" spans="1:1" x14ac:dyDescent="0.25">
      <c r="A21729" t="s">
        <v>13396</v>
      </c>
    </row>
    <row r="21730" spans="1:1" x14ac:dyDescent="0.25">
      <c r="A21730" t="s">
        <v>13397</v>
      </c>
    </row>
    <row r="21731" spans="1:1" x14ac:dyDescent="0.25">
      <c r="A21731" t="s">
        <v>13398</v>
      </c>
    </row>
    <row r="21732" spans="1:1" x14ac:dyDescent="0.25">
      <c r="A21732" t="s">
        <v>13399</v>
      </c>
    </row>
    <row r="21733" spans="1:1" x14ac:dyDescent="0.25">
      <c r="A21733" t="s">
        <v>13400</v>
      </c>
    </row>
    <row r="21735" spans="1:1" x14ac:dyDescent="0.25">
      <c r="A21735" t="s">
        <v>13401</v>
      </c>
    </row>
    <row r="21737" spans="1:1" x14ac:dyDescent="0.25">
      <c r="A21737" t="s">
        <v>13402</v>
      </c>
    </row>
    <row r="21738" spans="1:1" x14ac:dyDescent="0.25">
      <c r="A21738" t="s">
        <v>13403</v>
      </c>
    </row>
    <row r="21739" spans="1:1" x14ac:dyDescent="0.25">
      <c r="A21739" t="s">
        <v>13404</v>
      </c>
    </row>
    <row r="21740" spans="1:1" x14ac:dyDescent="0.25">
      <c r="A21740" t="s">
        <v>13405</v>
      </c>
    </row>
    <row r="21741" spans="1:1" x14ac:dyDescent="0.25">
      <c r="A21741" t="s">
        <v>13406</v>
      </c>
    </row>
    <row r="21742" spans="1:1" x14ac:dyDescent="0.25">
      <c r="A21742" t="s">
        <v>13407</v>
      </c>
    </row>
    <row r="21743" spans="1:1" x14ac:dyDescent="0.25">
      <c r="A21743" t="s">
        <v>13408</v>
      </c>
    </row>
    <row r="21744" spans="1:1" x14ac:dyDescent="0.25">
      <c r="A21744" t="s">
        <v>13409</v>
      </c>
    </row>
    <row r="21746" spans="1:1" x14ac:dyDescent="0.25">
      <c r="A21746" t="s">
        <v>13410</v>
      </c>
    </row>
    <row r="21748" spans="1:1" x14ac:dyDescent="0.25">
      <c r="A21748" t="s">
        <v>13411</v>
      </c>
    </row>
    <row r="21750" spans="1:1" x14ac:dyDescent="0.25">
      <c r="A21750" t="s">
        <v>13412</v>
      </c>
    </row>
    <row r="21752" spans="1:1" x14ac:dyDescent="0.25">
      <c r="A21752" t="s">
        <v>13413</v>
      </c>
    </row>
    <row r="21754" spans="1:1" x14ac:dyDescent="0.25">
      <c r="A21754" t="s">
        <v>13414</v>
      </c>
    </row>
    <row r="21755" spans="1:1" x14ac:dyDescent="0.25">
      <c r="A21755" t="s">
        <v>13415</v>
      </c>
    </row>
    <row r="21756" spans="1:1" x14ac:dyDescent="0.25">
      <c r="A21756" t="s">
        <v>13416</v>
      </c>
    </row>
    <row r="21758" spans="1:1" x14ac:dyDescent="0.25">
      <c r="A21758" t="s">
        <v>13417</v>
      </c>
    </row>
    <row r="21761" spans="1:1" x14ac:dyDescent="0.25">
      <c r="A21761" t="s">
        <v>13418</v>
      </c>
    </row>
    <row r="21763" spans="1:1" x14ac:dyDescent="0.25">
      <c r="A21763" t="s">
        <v>2382</v>
      </c>
    </row>
    <row r="21764" spans="1:1" x14ac:dyDescent="0.25">
      <c r="A21764" t="s">
        <v>13419</v>
      </c>
    </row>
    <row r="21765" spans="1:1" x14ac:dyDescent="0.25">
      <c r="A21765" t="s">
        <v>13420</v>
      </c>
    </row>
    <row r="21766" spans="1:1" x14ac:dyDescent="0.25">
      <c r="A21766" t="s">
        <v>13421</v>
      </c>
    </row>
    <row r="21767" spans="1:1" x14ac:dyDescent="0.25">
      <c r="A21767" t="s">
        <v>13422</v>
      </c>
    </row>
    <row r="21768" spans="1:1" x14ac:dyDescent="0.25">
      <c r="A21768" t="s">
        <v>13423</v>
      </c>
    </row>
    <row r="21769" spans="1:1" x14ac:dyDescent="0.25">
      <c r="A21769" t="s">
        <v>5019</v>
      </c>
    </row>
    <row r="21772" spans="1:1" x14ac:dyDescent="0.25">
      <c r="A21772" t="s">
        <v>13424</v>
      </c>
    </row>
    <row r="21773" spans="1:1" x14ac:dyDescent="0.25">
      <c r="A21773" t="s">
        <v>13425</v>
      </c>
    </row>
    <row r="21774" spans="1:1" x14ac:dyDescent="0.25">
      <c r="A21774" t="s">
        <v>13426</v>
      </c>
    </row>
    <row r="21775" spans="1:1" x14ac:dyDescent="0.25">
      <c r="A21775" t="s">
        <v>13427</v>
      </c>
    </row>
    <row r="21776" spans="1:1" x14ac:dyDescent="0.25">
      <c r="A21776" t="s">
        <v>13428</v>
      </c>
    </row>
    <row r="21777" spans="1:1" x14ac:dyDescent="0.25">
      <c r="A21777" t="s">
        <v>13429</v>
      </c>
    </row>
    <row r="21778" spans="1:1" x14ac:dyDescent="0.25">
      <c r="A21778" t="s">
        <v>13430</v>
      </c>
    </row>
    <row r="21779" spans="1:1" x14ac:dyDescent="0.25">
      <c r="A21779" t="s">
        <v>6350</v>
      </c>
    </row>
    <row r="21780" spans="1:1" x14ac:dyDescent="0.25">
      <c r="A21780" t="s">
        <v>13431</v>
      </c>
    </row>
    <row r="21781" spans="1:1" x14ac:dyDescent="0.25">
      <c r="A21781" t="s">
        <v>13432</v>
      </c>
    </row>
    <row r="21782" spans="1:1" x14ac:dyDescent="0.25">
      <c r="A21782" t="s">
        <v>13433</v>
      </c>
    </row>
    <row r="21784" spans="1:1" x14ac:dyDescent="0.25">
      <c r="A21784" t="s">
        <v>13434</v>
      </c>
    </row>
    <row r="21786" spans="1:1" x14ac:dyDescent="0.25">
      <c r="A21786" t="s">
        <v>13435</v>
      </c>
    </row>
    <row r="21788" spans="1:1" x14ac:dyDescent="0.25">
      <c r="A21788" t="s">
        <v>13436</v>
      </c>
    </row>
    <row r="21790" spans="1:1" x14ac:dyDescent="0.25">
      <c r="A21790" t="s">
        <v>13437</v>
      </c>
    </row>
    <row r="21791" spans="1:1" x14ac:dyDescent="0.25">
      <c r="A21791" t="s">
        <v>13438</v>
      </c>
    </row>
    <row r="21792" spans="1:1" x14ac:dyDescent="0.25">
      <c r="A21792" t="s">
        <v>13439</v>
      </c>
    </row>
    <row r="21793" spans="1:3" x14ac:dyDescent="0.25">
      <c r="A21793" t="s">
        <v>13440</v>
      </c>
    </row>
    <row r="21795" spans="1:3" x14ac:dyDescent="0.25">
      <c r="A21795" t="s">
        <v>13441</v>
      </c>
    </row>
    <row r="21796" spans="1:3" x14ac:dyDescent="0.25">
      <c r="A21796" t="s">
        <v>13442</v>
      </c>
    </row>
    <row r="21797" spans="1:3" x14ac:dyDescent="0.25">
      <c r="A21797" t="s">
        <v>13443</v>
      </c>
    </row>
    <row r="21798" spans="1:3" x14ac:dyDescent="0.25">
      <c r="A21798" t="s">
        <v>13444</v>
      </c>
    </row>
    <row r="21799" spans="1:3" x14ac:dyDescent="0.25">
      <c r="A21799" t="s">
        <v>13445</v>
      </c>
      <c r="B21799" t="s">
        <v>13446</v>
      </c>
      <c r="C21799" t="s">
        <v>13447</v>
      </c>
    </row>
    <row r="21800" spans="1:3" x14ac:dyDescent="0.25">
      <c r="A21800" t="s">
        <v>13448</v>
      </c>
    </row>
    <row r="21801" spans="1:3" x14ac:dyDescent="0.25">
      <c r="A21801" t="s">
        <v>13449</v>
      </c>
    </row>
    <row r="21802" spans="1:3" x14ac:dyDescent="0.25">
      <c r="A21802" t="s">
        <v>13450</v>
      </c>
      <c r="B21802" t="s">
        <v>13451</v>
      </c>
    </row>
    <row r="21803" spans="1:3" x14ac:dyDescent="0.25">
      <c r="A21803" t="s">
        <v>13452</v>
      </c>
      <c r="B21803" t="s">
        <v>13453</v>
      </c>
    </row>
    <row r="21804" spans="1:3" x14ac:dyDescent="0.25">
      <c r="A21804" t="s">
        <v>13454</v>
      </c>
    </row>
    <row r="21805" spans="1:3" x14ac:dyDescent="0.25">
      <c r="A21805" t="s">
        <v>13455</v>
      </c>
    </row>
    <row r="21807" spans="1:3" x14ac:dyDescent="0.25">
      <c r="A21807" t="s">
        <v>13456</v>
      </c>
    </row>
    <row r="21808" spans="1:3" x14ac:dyDescent="0.25">
      <c r="A21808" t="s">
        <v>13457</v>
      </c>
    </row>
    <row r="21809" spans="1:1" x14ac:dyDescent="0.25">
      <c r="A21809" t="s">
        <v>13458</v>
      </c>
    </row>
    <row r="21810" spans="1:1" x14ac:dyDescent="0.25">
      <c r="A21810" t="s">
        <v>13459</v>
      </c>
    </row>
    <row r="21811" spans="1:1" x14ac:dyDescent="0.25">
      <c r="A21811" t="s">
        <v>13460</v>
      </c>
    </row>
    <row r="21812" spans="1:1" x14ac:dyDescent="0.25">
      <c r="A21812" t="s">
        <v>13461</v>
      </c>
    </row>
    <row r="21813" spans="1:1" x14ac:dyDescent="0.25">
      <c r="A21813" t="s">
        <v>13462</v>
      </c>
    </row>
    <row r="21814" spans="1:1" x14ac:dyDescent="0.25">
      <c r="A21814" t="s">
        <v>13463</v>
      </c>
    </row>
    <row r="21815" spans="1:1" x14ac:dyDescent="0.25">
      <c r="A21815" t="s">
        <v>13464</v>
      </c>
    </row>
    <row r="21816" spans="1:1" x14ac:dyDescent="0.25">
      <c r="A21816" t="s">
        <v>13465</v>
      </c>
    </row>
    <row r="21817" spans="1:1" x14ac:dyDescent="0.25">
      <c r="A21817" t="s">
        <v>13466</v>
      </c>
    </row>
    <row r="21819" spans="1:1" x14ac:dyDescent="0.25">
      <c r="A21819" t="s">
        <v>13467</v>
      </c>
    </row>
    <row r="21820" spans="1:1" x14ac:dyDescent="0.25">
      <c r="A21820" t="s">
        <v>13468</v>
      </c>
    </row>
    <row r="21821" spans="1:1" x14ac:dyDescent="0.25">
      <c r="A21821" t="s">
        <v>13469</v>
      </c>
    </row>
    <row r="21822" spans="1:1" x14ac:dyDescent="0.25">
      <c r="A21822" t="s">
        <v>13470</v>
      </c>
    </row>
    <row r="21823" spans="1:1" x14ac:dyDescent="0.25">
      <c r="A21823" t="s">
        <v>13471</v>
      </c>
    </row>
    <row r="21824" spans="1:1" x14ac:dyDescent="0.25">
      <c r="A21824" t="s">
        <v>13472</v>
      </c>
    </row>
    <row r="21825" spans="1:1" x14ac:dyDescent="0.25">
      <c r="A21825" t="s">
        <v>13473</v>
      </c>
    </row>
    <row r="21826" spans="1:1" x14ac:dyDescent="0.25">
      <c r="A21826" t="s">
        <v>13474</v>
      </c>
    </row>
    <row r="21827" spans="1:1" x14ac:dyDescent="0.25">
      <c r="A21827" t="s">
        <v>13475</v>
      </c>
    </row>
    <row r="21829" spans="1:1" x14ac:dyDescent="0.25">
      <c r="A21829" t="s">
        <v>13476</v>
      </c>
    </row>
    <row r="21831" spans="1:1" x14ac:dyDescent="0.25">
      <c r="A21831" t="s">
        <v>13477</v>
      </c>
    </row>
    <row r="21832" spans="1:1" x14ac:dyDescent="0.25">
      <c r="A21832" t="s">
        <v>13478</v>
      </c>
    </row>
    <row r="21833" spans="1:1" x14ac:dyDescent="0.25">
      <c r="A21833" t="s">
        <v>13479</v>
      </c>
    </row>
    <row r="21835" spans="1:1" x14ac:dyDescent="0.25">
      <c r="A21835" t="s">
        <v>13480</v>
      </c>
    </row>
    <row r="21837" spans="1:1" x14ac:dyDescent="0.25">
      <c r="A21837" t="s">
        <v>13481</v>
      </c>
    </row>
    <row r="21839" spans="1:1" x14ac:dyDescent="0.25">
      <c r="A21839" t="s">
        <v>13482</v>
      </c>
    </row>
    <row r="21841" spans="1:1" x14ac:dyDescent="0.25">
      <c r="A21841" t="s">
        <v>2933</v>
      </c>
    </row>
    <row r="21842" spans="1:1" x14ac:dyDescent="0.25">
      <c r="A21842" t="s">
        <v>13483</v>
      </c>
    </row>
    <row r="21843" spans="1:1" x14ac:dyDescent="0.25">
      <c r="A21843" t="s">
        <v>13484</v>
      </c>
    </row>
    <row r="21844" spans="1:1" x14ac:dyDescent="0.25">
      <c r="A21844" t="s">
        <v>13485</v>
      </c>
    </row>
    <row r="21845" spans="1:1" x14ac:dyDescent="0.25">
      <c r="A21845" t="s">
        <v>13486</v>
      </c>
    </row>
    <row r="21846" spans="1:1" x14ac:dyDescent="0.25">
      <c r="A21846" t="s">
        <v>2382</v>
      </c>
    </row>
    <row r="21847" spans="1:1" x14ac:dyDescent="0.25">
      <c r="A21847" t="s">
        <v>13487</v>
      </c>
    </row>
    <row r="21848" spans="1:1" x14ac:dyDescent="0.25">
      <c r="A21848" t="s">
        <v>13488</v>
      </c>
    </row>
    <row r="21849" spans="1:1" x14ac:dyDescent="0.25">
      <c r="A21849" t="s">
        <v>13489</v>
      </c>
    </row>
    <row r="21850" spans="1:1" x14ac:dyDescent="0.25">
      <c r="A21850" t="s">
        <v>13490</v>
      </c>
    </row>
    <row r="21851" spans="1:1" x14ac:dyDescent="0.25">
      <c r="A21851" t="s">
        <v>13491</v>
      </c>
    </row>
    <row r="21852" spans="1:1" x14ac:dyDescent="0.25">
      <c r="A21852" t="s">
        <v>13492</v>
      </c>
    </row>
    <row r="21853" spans="1:1" x14ac:dyDescent="0.25">
      <c r="A21853" t="s">
        <v>13493</v>
      </c>
    </row>
    <row r="21854" spans="1:1" x14ac:dyDescent="0.25">
      <c r="A21854" t="s">
        <v>13494</v>
      </c>
    </row>
    <row r="21855" spans="1:1" x14ac:dyDescent="0.25">
      <c r="A21855" t="s">
        <v>13495</v>
      </c>
    </row>
    <row r="21856" spans="1:1" x14ac:dyDescent="0.25">
      <c r="A21856" t="s">
        <v>13496</v>
      </c>
    </row>
    <row r="21857" spans="1:1" x14ac:dyDescent="0.25">
      <c r="A21857" t="s">
        <v>13497</v>
      </c>
    </row>
    <row r="21858" spans="1:1" x14ac:dyDescent="0.25">
      <c r="A21858" t="s">
        <v>13498</v>
      </c>
    </row>
    <row r="21859" spans="1:1" x14ac:dyDescent="0.25">
      <c r="A21859" t="s">
        <v>13499</v>
      </c>
    </row>
    <row r="21860" spans="1:1" x14ac:dyDescent="0.25">
      <c r="A21860" t="s">
        <v>13500</v>
      </c>
    </row>
    <row r="21861" spans="1:1" x14ac:dyDescent="0.25">
      <c r="A21861" t="s">
        <v>13501</v>
      </c>
    </row>
    <row r="21862" spans="1:1" x14ac:dyDescent="0.25">
      <c r="A21862" t="s">
        <v>13502</v>
      </c>
    </row>
    <row r="21863" spans="1:1" x14ac:dyDescent="0.25">
      <c r="A21863" t="s">
        <v>13503</v>
      </c>
    </row>
    <row r="21864" spans="1:1" x14ac:dyDescent="0.25">
      <c r="A21864" t="s">
        <v>13504</v>
      </c>
    </row>
    <row r="21865" spans="1:1" x14ac:dyDescent="0.25">
      <c r="A21865" t="s">
        <v>13505</v>
      </c>
    </row>
    <row r="21866" spans="1:1" x14ac:dyDescent="0.25">
      <c r="A21866" t="s">
        <v>13506</v>
      </c>
    </row>
    <row r="21867" spans="1:1" x14ac:dyDescent="0.25">
      <c r="A21867" t="s">
        <v>13507</v>
      </c>
    </row>
    <row r="21869" spans="1:1" x14ac:dyDescent="0.25">
      <c r="A21869" t="s">
        <v>7484</v>
      </c>
    </row>
    <row r="21872" spans="1:1" x14ac:dyDescent="0.25">
      <c r="A21872" t="s">
        <v>7485</v>
      </c>
    </row>
    <row r="21874" spans="1:1" x14ac:dyDescent="0.25">
      <c r="A21874" t="s">
        <v>7486</v>
      </c>
    </row>
    <row r="21876" spans="1:1" x14ac:dyDescent="0.25">
      <c r="A21876" t="s">
        <v>7487</v>
      </c>
    </row>
    <row r="21878" spans="1:1" x14ac:dyDescent="0.25">
      <c r="A21878" t="s">
        <v>7488</v>
      </c>
    </row>
    <row r="21879" spans="1:1" x14ac:dyDescent="0.25">
      <c r="A21879" t="s">
        <v>7489</v>
      </c>
    </row>
    <row r="21880" spans="1:1" x14ac:dyDescent="0.25">
      <c r="A21880" t="s">
        <v>7490</v>
      </c>
    </row>
    <row r="21881" spans="1:1" x14ac:dyDescent="0.25">
      <c r="A21881" t="s">
        <v>7491</v>
      </c>
    </row>
    <row r="21882" spans="1:1" x14ac:dyDescent="0.25">
      <c r="A21882" t="s">
        <v>7492</v>
      </c>
    </row>
    <row r="21883" spans="1:1" x14ac:dyDescent="0.25">
      <c r="A21883" t="s">
        <v>7493</v>
      </c>
    </row>
    <row r="21884" spans="1:1" x14ac:dyDescent="0.25">
      <c r="A21884" t="s">
        <v>7494</v>
      </c>
    </row>
    <row r="21885" spans="1:1" x14ac:dyDescent="0.25">
      <c r="A21885" t="s">
        <v>7495</v>
      </c>
    </row>
    <row r="21887" spans="1:1" x14ac:dyDescent="0.25">
      <c r="A21887" t="s">
        <v>7496</v>
      </c>
    </row>
    <row r="21889" spans="1:2" x14ac:dyDescent="0.25">
      <c r="A21889" t="s">
        <v>7497</v>
      </c>
    </row>
    <row r="21890" spans="1:2" x14ac:dyDescent="0.25">
      <c r="A21890" t="s">
        <v>7498</v>
      </c>
    </row>
    <row r="21891" spans="1:2" x14ac:dyDescent="0.25">
      <c r="A21891" t="s">
        <v>3673</v>
      </c>
    </row>
    <row r="21892" spans="1:2" x14ac:dyDescent="0.25">
      <c r="A21892" t="s">
        <v>7499</v>
      </c>
    </row>
    <row r="21893" spans="1:2" x14ac:dyDescent="0.25">
      <c r="A21893" t="s">
        <v>7500</v>
      </c>
    </row>
    <row r="21894" spans="1:2" x14ac:dyDescent="0.25">
      <c r="A21894" t="s">
        <v>7501</v>
      </c>
    </row>
    <row r="21895" spans="1:2" x14ac:dyDescent="0.25">
      <c r="A21895" t="s">
        <v>7502</v>
      </c>
    </row>
    <row r="21896" spans="1:2" x14ac:dyDescent="0.25">
      <c r="A21896" t="s">
        <v>7503</v>
      </c>
    </row>
    <row r="21897" spans="1:2" x14ac:dyDescent="0.25">
      <c r="A21897" t="s">
        <v>7504</v>
      </c>
    </row>
    <row r="21898" spans="1:2" x14ac:dyDescent="0.25">
      <c r="A21898" t="s">
        <v>7505</v>
      </c>
    </row>
    <row r="21899" spans="1:2" x14ac:dyDescent="0.25">
      <c r="A21899" t="s">
        <v>7506</v>
      </c>
    </row>
    <row r="21900" spans="1:2" x14ac:dyDescent="0.25">
      <c r="A21900" t="s">
        <v>7507</v>
      </c>
    </row>
    <row r="21901" spans="1:2" x14ac:dyDescent="0.25">
      <c r="A21901" t="s">
        <v>7508</v>
      </c>
    </row>
    <row r="21902" spans="1:2" x14ac:dyDescent="0.25">
      <c r="A21902" t="s">
        <v>7509</v>
      </c>
    </row>
    <row r="21903" spans="1:2" x14ac:dyDescent="0.25">
      <c r="A21903" t="s">
        <v>3846</v>
      </c>
    </row>
    <row r="21904" spans="1:2" x14ac:dyDescent="0.25">
      <c r="A21904" t="s">
        <v>7510</v>
      </c>
      <c r="B21904" t="s">
        <v>7511</v>
      </c>
    </row>
    <row r="21906" spans="1:1" x14ac:dyDescent="0.25">
      <c r="A21906" t="s">
        <v>7512</v>
      </c>
    </row>
    <row r="21907" spans="1:1" x14ac:dyDescent="0.25">
      <c r="A21907" t="s">
        <v>7513</v>
      </c>
    </row>
    <row r="21908" spans="1:1" x14ac:dyDescent="0.25">
      <c r="A21908" t="s">
        <v>7514</v>
      </c>
    </row>
    <row r="21909" spans="1:1" x14ac:dyDescent="0.25">
      <c r="A21909" t="s">
        <v>7515</v>
      </c>
    </row>
    <row r="21910" spans="1:1" x14ac:dyDescent="0.25">
      <c r="A21910" t="s">
        <v>7516</v>
      </c>
    </row>
    <row r="21911" spans="1:1" x14ac:dyDescent="0.25">
      <c r="A21911" t="s">
        <v>7517</v>
      </c>
    </row>
    <row r="21912" spans="1:1" x14ac:dyDescent="0.25">
      <c r="A21912" t="s">
        <v>7518</v>
      </c>
    </row>
    <row r="21913" spans="1:1" x14ac:dyDescent="0.25">
      <c r="A21913" t="s">
        <v>7519</v>
      </c>
    </row>
    <row r="21914" spans="1:1" x14ac:dyDescent="0.25">
      <c r="A21914" t="s">
        <v>7520</v>
      </c>
    </row>
    <row r="21915" spans="1:1" x14ac:dyDescent="0.25">
      <c r="A21915" t="s">
        <v>5352</v>
      </c>
    </row>
    <row r="21918" spans="1:1" x14ac:dyDescent="0.25">
      <c r="A21918" t="s">
        <v>7521</v>
      </c>
    </row>
    <row r="21920" spans="1:1" x14ac:dyDescent="0.25">
      <c r="A21920" t="s">
        <v>7522</v>
      </c>
    </row>
    <row r="21922" spans="1:1" x14ac:dyDescent="0.25">
      <c r="A21922" t="s">
        <v>7523</v>
      </c>
    </row>
    <row r="21923" spans="1:1" x14ac:dyDescent="0.25">
      <c r="A21923" t="s">
        <v>7524</v>
      </c>
    </row>
    <row r="21924" spans="1:1" x14ac:dyDescent="0.25">
      <c r="A21924" t="s">
        <v>13508</v>
      </c>
    </row>
    <row r="21926" spans="1:1" x14ac:dyDescent="0.25">
      <c r="A21926" t="s">
        <v>13509</v>
      </c>
    </row>
    <row r="21928" spans="1:1" x14ac:dyDescent="0.25">
      <c r="A21928" t="s">
        <v>13510</v>
      </c>
    </row>
    <row r="21929" spans="1:1" x14ac:dyDescent="0.25">
      <c r="A21929" t="s">
        <v>13511</v>
      </c>
    </row>
    <row r="21930" spans="1:1" x14ac:dyDescent="0.25">
      <c r="A21930" t="s">
        <v>13512</v>
      </c>
    </row>
    <row r="21931" spans="1:1" x14ac:dyDescent="0.25">
      <c r="A21931" t="s">
        <v>13513</v>
      </c>
    </row>
    <row r="21932" spans="1:1" x14ac:dyDescent="0.25">
      <c r="A21932" t="s">
        <v>13514</v>
      </c>
    </row>
    <row r="21933" spans="1:1" x14ac:dyDescent="0.25">
      <c r="A21933" t="s">
        <v>13515</v>
      </c>
    </row>
    <row r="21934" spans="1:1" x14ac:dyDescent="0.25">
      <c r="A21934" t="s">
        <v>13516</v>
      </c>
    </row>
    <row r="21935" spans="1:1" x14ac:dyDescent="0.25">
      <c r="A21935" t="s">
        <v>13517</v>
      </c>
    </row>
    <row r="21936" spans="1:1" x14ac:dyDescent="0.25">
      <c r="A21936" t="s">
        <v>13518</v>
      </c>
    </row>
    <row r="21937" spans="1:1" x14ac:dyDescent="0.25">
      <c r="A21937" t="s">
        <v>13519</v>
      </c>
    </row>
    <row r="21938" spans="1:1" x14ac:dyDescent="0.25">
      <c r="A21938" t="s">
        <v>13520</v>
      </c>
    </row>
    <row r="21939" spans="1:1" x14ac:dyDescent="0.25">
      <c r="A21939" t="s">
        <v>13521</v>
      </c>
    </row>
    <row r="21940" spans="1:1" x14ac:dyDescent="0.25">
      <c r="A21940" t="s">
        <v>13522</v>
      </c>
    </row>
    <row r="21941" spans="1:1" x14ac:dyDescent="0.25">
      <c r="A21941" t="s">
        <v>13523</v>
      </c>
    </row>
    <row r="21942" spans="1:1" x14ac:dyDescent="0.25">
      <c r="A21942" t="s">
        <v>13524</v>
      </c>
    </row>
    <row r="21943" spans="1:1" x14ac:dyDescent="0.25">
      <c r="A21943" t="s">
        <v>13525</v>
      </c>
    </row>
    <row r="21944" spans="1:1" x14ac:dyDescent="0.25">
      <c r="A21944" t="s">
        <v>13526</v>
      </c>
    </row>
    <row r="21945" spans="1:1" x14ac:dyDescent="0.25">
      <c r="A21945" t="s">
        <v>13527</v>
      </c>
    </row>
    <row r="21946" spans="1:1" x14ac:dyDescent="0.25">
      <c r="A21946" t="s">
        <v>13528</v>
      </c>
    </row>
    <row r="21947" spans="1:1" x14ac:dyDescent="0.25">
      <c r="A21947" t="s">
        <v>13529</v>
      </c>
    </row>
    <row r="21948" spans="1:1" x14ac:dyDescent="0.25">
      <c r="A21948" t="s">
        <v>13530</v>
      </c>
    </row>
    <row r="21949" spans="1:1" x14ac:dyDescent="0.25">
      <c r="A21949" t="s">
        <v>13531</v>
      </c>
    </row>
    <row r="21950" spans="1:1" x14ac:dyDescent="0.25">
      <c r="A21950" t="s">
        <v>13532</v>
      </c>
    </row>
    <row r="21951" spans="1:1" x14ac:dyDescent="0.25">
      <c r="A21951" t="s">
        <v>13533</v>
      </c>
    </row>
    <row r="21953" spans="1:1" x14ac:dyDescent="0.25">
      <c r="A21953" t="s">
        <v>13534</v>
      </c>
    </row>
    <row r="21955" spans="1:1" x14ac:dyDescent="0.25">
      <c r="A21955" t="s">
        <v>13535</v>
      </c>
    </row>
    <row r="21956" spans="1:1" x14ac:dyDescent="0.25">
      <c r="A21956" t="s">
        <v>13536</v>
      </c>
    </row>
    <row r="21957" spans="1:1" x14ac:dyDescent="0.25">
      <c r="A21957" t="s">
        <v>13537</v>
      </c>
    </row>
    <row r="21959" spans="1:1" x14ac:dyDescent="0.25">
      <c r="A21959" t="s">
        <v>2776</v>
      </c>
    </row>
    <row r="21961" spans="1:1" x14ac:dyDescent="0.25">
      <c r="A21961" t="s">
        <v>10124</v>
      </c>
    </row>
    <row r="21963" spans="1:1" x14ac:dyDescent="0.25">
      <c r="A21963" t="s">
        <v>10125</v>
      </c>
    </row>
    <row r="21965" spans="1:1" x14ac:dyDescent="0.25">
      <c r="A21965" t="s">
        <v>10126</v>
      </c>
    </row>
    <row r="21967" spans="1:1" x14ac:dyDescent="0.25">
      <c r="A21967" t="s">
        <v>10127</v>
      </c>
    </row>
    <row r="21968" spans="1:1" x14ac:dyDescent="0.25">
      <c r="A21968" t="s">
        <v>10128</v>
      </c>
    </row>
    <row r="21969" spans="1:1" x14ac:dyDescent="0.25">
      <c r="A21969" t="s">
        <v>10129</v>
      </c>
    </row>
    <row r="21970" spans="1:1" x14ac:dyDescent="0.25">
      <c r="A21970" t="s">
        <v>10130</v>
      </c>
    </row>
    <row r="21971" spans="1:1" x14ac:dyDescent="0.25">
      <c r="A21971" t="s">
        <v>10131</v>
      </c>
    </row>
    <row r="21972" spans="1:1" x14ac:dyDescent="0.25">
      <c r="A21972" t="s">
        <v>10132</v>
      </c>
    </row>
    <row r="21973" spans="1:1" x14ac:dyDescent="0.25">
      <c r="A21973" t="s">
        <v>10133</v>
      </c>
    </row>
    <row r="21974" spans="1:1" x14ac:dyDescent="0.25">
      <c r="A21974" t="s">
        <v>10134</v>
      </c>
    </row>
    <row r="21975" spans="1:1" x14ac:dyDescent="0.25">
      <c r="A21975" t="s">
        <v>10135</v>
      </c>
    </row>
    <row r="21977" spans="1:1" x14ac:dyDescent="0.25">
      <c r="A21977" t="s">
        <v>10136</v>
      </c>
    </row>
    <row r="21978" spans="1:1" x14ac:dyDescent="0.25">
      <c r="A21978" t="s">
        <v>10137</v>
      </c>
    </row>
    <row r="21979" spans="1:1" x14ac:dyDescent="0.25">
      <c r="A21979" t="s">
        <v>10138</v>
      </c>
    </row>
    <row r="21980" spans="1:1" x14ac:dyDescent="0.25">
      <c r="A21980" t="s">
        <v>10139</v>
      </c>
    </row>
    <row r="21981" spans="1:1" x14ac:dyDescent="0.25">
      <c r="A21981" t="s">
        <v>10140</v>
      </c>
    </row>
    <row r="21982" spans="1:1" x14ac:dyDescent="0.25">
      <c r="A21982" t="s">
        <v>10141</v>
      </c>
    </row>
    <row r="21983" spans="1:1" x14ac:dyDescent="0.25">
      <c r="A21983" t="s">
        <v>10142</v>
      </c>
    </row>
    <row r="21984" spans="1:1" x14ac:dyDescent="0.25">
      <c r="A21984" t="s">
        <v>10143</v>
      </c>
    </row>
    <row r="21985" spans="1:1" x14ac:dyDescent="0.25">
      <c r="A21985" t="s">
        <v>10144</v>
      </c>
    </row>
    <row r="21986" spans="1:1" x14ac:dyDescent="0.25">
      <c r="A21986" t="s">
        <v>10145</v>
      </c>
    </row>
    <row r="21987" spans="1:1" x14ac:dyDescent="0.25">
      <c r="A21987" t="s">
        <v>13538</v>
      </c>
    </row>
    <row r="21989" spans="1:1" x14ac:dyDescent="0.25">
      <c r="A21989" t="s">
        <v>7526</v>
      </c>
    </row>
    <row r="21991" spans="1:1" x14ac:dyDescent="0.25">
      <c r="A21991" t="s">
        <v>7527</v>
      </c>
    </row>
    <row r="21993" spans="1:1" x14ac:dyDescent="0.25">
      <c r="A21993" t="s">
        <v>7528</v>
      </c>
    </row>
    <row r="21995" spans="1:1" x14ac:dyDescent="0.25">
      <c r="A21995" t="s">
        <v>7529</v>
      </c>
    </row>
    <row r="21997" spans="1:1" x14ac:dyDescent="0.25">
      <c r="A21997" t="s">
        <v>7530</v>
      </c>
    </row>
    <row r="21999" spans="1:1" x14ac:dyDescent="0.25">
      <c r="A21999" t="s">
        <v>7531</v>
      </c>
    </row>
    <row r="22001" spans="1:1" x14ac:dyDescent="0.25">
      <c r="A22001" t="s">
        <v>1957</v>
      </c>
    </row>
    <row r="22002" spans="1:1" x14ac:dyDescent="0.25">
      <c r="A22002" t="s">
        <v>7532</v>
      </c>
    </row>
    <row r="22003" spans="1:1" x14ac:dyDescent="0.25">
      <c r="A22003" t="s">
        <v>7533</v>
      </c>
    </row>
    <row r="22004" spans="1:1" x14ac:dyDescent="0.25">
      <c r="A22004" t="s">
        <v>7534</v>
      </c>
    </row>
    <row r="22005" spans="1:1" x14ac:dyDescent="0.25">
      <c r="A22005" t="s">
        <v>7535</v>
      </c>
    </row>
    <row r="22006" spans="1:1" x14ac:dyDescent="0.25">
      <c r="A22006" t="s">
        <v>7536</v>
      </c>
    </row>
    <row r="22007" spans="1:1" x14ac:dyDescent="0.25">
      <c r="A22007" t="s">
        <v>7537</v>
      </c>
    </row>
    <row r="22008" spans="1:1" x14ac:dyDescent="0.25">
      <c r="A22008" t="s">
        <v>7538</v>
      </c>
    </row>
    <row r="22009" spans="1:1" x14ac:dyDescent="0.25">
      <c r="A22009" t="s">
        <v>7539</v>
      </c>
    </row>
    <row r="22010" spans="1:1" x14ac:dyDescent="0.25">
      <c r="A22010" t="s">
        <v>7540</v>
      </c>
    </row>
    <row r="22011" spans="1:1" x14ac:dyDescent="0.25">
      <c r="A22011" t="s">
        <v>7541</v>
      </c>
    </row>
    <row r="22012" spans="1:1" x14ac:dyDescent="0.25">
      <c r="A22012" t="s">
        <v>7542</v>
      </c>
    </row>
    <row r="22013" spans="1:1" x14ac:dyDescent="0.25">
      <c r="A22013" t="s">
        <v>7543</v>
      </c>
    </row>
    <row r="22014" spans="1:1" x14ac:dyDescent="0.25">
      <c r="A22014" t="s">
        <v>7544</v>
      </c>
    </row>
    <row r="22015" spans="1:1" x14ac:dyDescent="0.25">
      <c r="A22015" t="s">
        <v>7545</v>
      </c>
    </row>
    <row r="22016" spans="1:1" x14ac:dyDescent="0.25">
      <c r="A22016" t="s">
        <v>7546</v>
      </c>
    </row>
    <row r="22018" spans="1:1" x14ac:dyDescent="0.25">
      <c r="A22018" t="s">
        <v>7547</v>
      </c>
    </row>
    <row r="22019" spans="1:1" x14ac:dyDescent="0.25">
      <c r="A22019" t="s">
        <v>7548</v>
      </c>
    </row>
    <row r="22020" spans="1:1" x14ac:dyDescent="0.25">
      <c r="A22020" t="s">
        <v>7549</v>
      </c>
    </row>
    <row r="22021" spans="1:1" x14ac:dyDescent="0.25">
      <c r="A22021" t="s">
        <v>7550</v>
      </c>
    </row>
    <row r="22022" spans="1:1" x14ac:dyDescent="0.25">
      <c r="A22022" t="s">
        <v>5183</v>
      </c>
    </row>
    <row r="22023" spans="1:1" x14ac:dyDescent="0.25">
      <c r="A22023" t="s">
        <v>7551</v>
      </c>
    </row>
    <row r="22024" spans="1:1" x14ac:dyDescent="0.25">
      <c r="A22024" t="s">
        <v>7552</v>
      </c>
    </row>
    <row r="22025" spans="1:1" x14ac:dyDescent="0.25">
      <c r="A22025" t="s">
        <v>7553</v>
      </c>
    </row>
    <row r="22026" spans="1:1" x14ac:dyDescent="0.25">
      <c r="A22026" t="s">
        <v>4499</v>
      </c>
    </row>
    <row r="22027" spans="1:1" x14ac:dyDescent="0.25">
      <c r="A22027" t="s">
        <v>7554</v>
      </c>
    </row>
    <row r="22028" spans="1:1" x14ac:dyDescent="0.25">
      <c r="A22028" t="s">
        <v>1818</v>
      </c>
    </row>
    <row r="22029" spans="1:1" x14ac:dyDescent="0.25">
      <c r="A22029" t="s">
        <v>7555</v>
      </c>
    </row>
    <row r="22030" spans="1:1" x14ac:dyDescent="0.25">
      <c r="A22030" t="s">
        <v>7556</v>
      </c>
    </row>
    <row r="22031" spans="1:1" x14ac:dyDescent="0.25">
      <c r="A22031" t="s">
        <v>7557</v>
      </c>
    </row>
    <row r="22032" spans="1:1" x14ac:dyDescent="0.25">
      <c r="A22032" t="s">
        <v>7558</v>
      </c>
    </row>
    <row r="22033" spans="1:1" x14ac:dyDescent="0.25">
      <c r="A22033" t="s">
        <v>13539</v>
      </c>
    </row>
    <row r="22035" spans="1:1" x14ac:dyDescent="0.25">
      <c r="A22035" t="s">
        <v>3357</v>
      </c>
    </row>
    <row r="22037" spans="1:1" x14ac:dyDescent="0.25">
      <c r="A22037" t="s">
        <v>3358</v>
      </c>
    </row>
    <row r="22039" spans="1:1" x14ac:dyDescent="0.25">
      <c r="A22039" t="s">
        <v>3359</v>
      </c>
    </row>
    <row r="22041" spans="1:1" x14ac:dyDescent="0.25">
      <c r="A22041" t="s">
        <v>3360</v>
      </c>
    </row>
    <row r="22043" spans="1:1" x14ac:dyDescent="0.25">
      <c r="A22043" t="s">
        <v>3361</v>
      </c>
    </row>
    <row r="22045" spans="1:1" x14ac:dyDescent="0.25">
      <c r="A22045" t="s">
        <v>3362</v>
      </c>
    </row>
    <row r="22046" spans="1:1" x14ac:dyDescent="0.25">
      <c r="A22046" t="s">
        <v>3363</v>
      </c>
    </row>
    <row r="22047" spans="1:1" x14ac:dyDescent="0.25">
      <c r="A22047" t="s">
        <v>3364</v>
      </c>
    </row>
    <row r="22048" spans="1:1" x14ac:dyDescent="0.25">
      <c r="A22048" t="s">
        <v>3365</v>
      </c>
    </row>
    <row r="22049" spans="1:1" x14ac:dyDescent="0.25">
      <c r="A22049" t="s">
        <v>3366</v>
      </c>
    </row>
    <row r="22050" spans="1:1" x14ac:dyDescent="0.25">
      <c r="A22050" t="s">
        <v>3367</v>
      </c>
    </row>
    <row r="22051" spans="1:1" x14ac:dyDescent="0.25">
      <c r="A22051" t="s">
        <v>3368</v>
      </c>
    </row>
    <row r="22052" spans="1:1" x14ac:dyDescent="0.25">
      <c r="A22052" t="s">
        <v>3369</v>
      </c>
    </row>
    <row r="22053" spans="1:1" x14ac:dyDescent="0.25">
      <c r="A22053" t="s">
        <v>3370</v>
      </c>
    </row>
    <row r="22055" spans="1:1" x14ac:dyDescent="0.25">
      <c r="A22055" t="s">
        <v>3371</v>
      </c>
    </row>
    <row r="22057" spans="1:1" x14ac:dyDescent="0.25">
      <c r="A22057" t="s">
        <v>3372</v>
      </c>
    </row>
    <row r="22059" spans="1:1" x14ac:dyDescent="0.25">
      <c r="A22059" t="s">
        <v>3373</v>
      </c>
    </row>
    <row r="22060" spans="1:1" x14ac:dyDescent="0.25">
      <c r="A22060" t="s">
        <v>3374</v>
      </c>
    </row>
    <row r="22061" spans="1:1" x14ac:dyDescent="0.25">
      <c r="A22061" t="s">
        <v>3375</v>
      </c>
    </row>
    <row r="22062" spans="1:1" x14ac:dyDescent="0.25">
      <c r="A22062" t="s">
        <v>3376</v>
      </c>
    </row>
    <row r="22063" spans="1:1" x14ac:dyDescent="0.25">
      <c r="A22063" t="s">
        <v>3377</v>
      </c>
    </row>
    <row r="22064" spans="1:1" x14ac:dyDescent="0.25">
      <c r="A22064" t="s">
        <v>3378</v>
      </c>
    </row>
    <row r="22065" spans="1:1" x14ac:dyDescent="0.25">
      <c r="A22065" t="s">
        <v>3379</v>
      </c>
    </row>
    <row r="22066" spans="1:1" x14ac:dyDescent="0.25">
      <c r="A22066" t="s">
        <v>3380</v>
      </c>
    </row>
    <row r="22067" spans="1:1" x14ac:dyDescent="0.25">
      <c r="A22067" t="s">
        <v>3381</v>
      </c>
    </row>
    <row r="22068" spans="1:1" x14ac:dyDescent="0.25">
      <c r="A22068" t="s">
        <v>3382</v>
      </c>
    </row>
    <row r="22069" spans="1:1" x14ac:dyDescent="0.25">
      <c r="A22069" t="s">
        <v>3383</v>
      </c>
    </row>
    <row r="22070" spans="1:1" x14ac:dyDescent="0.25">
      <c r="A22070" t="s">
        <v>3384</v>
      </c>
    </row>
    <row r="22071" spans="1:1" x14ac:dyDescent="0.25">
      <c r="A22071" t="s">
        <v>3385</v>
      </c>
    </row>
    <row r="22072" spans="1:1" x14ac:dyDescent="0.25">
      <c r="A22072" t="s">
        <v>3386</v>
      </c>
    </row>
    <row r="22073" spans="1:1" x14ac:dyDescent="0.25">
      <c r="A22073" t="s">
        <v>13540</v>
      </c>
    </row>
    <row r="22075" spans="1:1" x14ac:dyDescent="0.25">
      <c r="A22075" t="s">
        <v>2960</v>
      </c>
    </row>
    <row r="22076" spans="1:1" x14ac:dyDescent="0.25">
      <c r="A22076" t="s">
        <v>2961</v>
      </c>
    </row>
    <row r="22077" spans="1:1" x14ac:dyDescent="0.25">
      <c r="A22077" t="s">
        <v>2962</v>
      </c>
    </row>
    <row r="22078" spans="1:1" x14ac:dyDescent="0.25">
      <c r="A22078" t="s">
        <v>2963</v>
      </c>
    </row>
    <row r="22079" spans="1:1" x14ac:dyDescent="0.25">
      <c r="A22079" t="s">
        <v>2964</v>
      </c>
    </row>
    <row r="22080" spans="1:1" x14ac:dyDescent="0.25">
      <c r="A22080" t="s">
        <v>2965</v>
      </c>
    </row>
    <row r="22081" spans="1:1" x14ac:dyDescent="0.25">
      <c r="A22081" t="s">
        <v>2966</v>
      </c>
    </row>
    <row r="22082" spans="1:1" x14ac:dyDescent="0.25">
      <c r="A22082" t="s">
        <v>2967</v>
      </c>
    </row>
    <row r="22083" spans="1:1" x14ac:dyDescent="0.25">
      <c r="A22083" t="s">
        <v>2968</v>
      </c>
    </row>
    <row r="22084" spans="1:1" x14ac:dyDescent="0.25">
      <c r="A22084" t="s">
        <v>2969</v>
      </c>
    </row>
    <row r="22085" spans="1:1" x14ac:dyDescent="0.25">
      <c r="A22085" t="s">
        <v>2970</v>
      </c>
    </row>
    <row r="22086" spans="1:1" x14ac:dyDescent="0.25">
      <c r="A22086" t="s">
        <v>2971</v>
      </c>
    </row>
    <row r="22087" spans="1:1" x14ac:dyDescent="0.25">
      <c r="A22087" t="s">
        <v>2972</v>
      </c>
    </row>
    <row r="22088" spans="1:1" x14ac:dyDescent="0.25">
      <c r="A22088" t="s">
        <v>2973</v>
      </c>
    </row>
    <row r="22089" spans="1:1" x14ac:dyDescent="0.25">
      <c r="A22089" t="s">
        <v>2974</v>
      </c>
    </row>
    <row r="22090" spans="1:1" x14ac:dyDescent="0.25">
      <c r="A22090" t="s">
        <v>2975</v>
      </c>
    </row>
    <row r="22091" spans="1:1" x14ac:dyDescent="0.25">
      <c r="A22091" t="s">
        <v>2976</v>
      </c>
    </row>
    <row r="22092" spans="1:1" x14ac:dyDescent="0.25">
      <c r="A22092" t="s">
        <v>2977</v>
      </c>
    </row>
    <row r="22093" spans="1:1" x14ac:dyDescent="0.25">
      <c r="A22093" t="s">
        <v>2978</v>
      </c>
    </row>
    <row r="22094" spans="1:1" x14ac:dyDescent="0.25">
      <c r="A22094" t="s">
        <v>2979</v>
      </c>
    </row>
    <row r="22095" spans="1:1" x14ac:dyDescent="0.25">
      <c r="A22095" t="s">
        <v>2980</v>
      </c>
    </row>
    <row r="22096" spans="1:1" x14ac:dyDescent="0.25">
      <c r="A22096" t="s">
        <v>2981</v>
      </c>
    </row>
    <row r="22097" spans="1:1" x14ac:dyDescent="0.25">
      <c r="A22097" t="s">
        <v>2982</v>
      </c>
    </row>
    <row r="22098" spans="1:1" x14ac:dyDescent="0.25">
      <c r="A22098" t="s">
        <v>2983</v>
      </c>
    </row>
    <row r="22099" spans="1:1" x14ac:dyDescent="0.25">
      <c r="A22099" t="s">
        <v>2984</v>
      </c>
    </row>
    <row r="22100" spans="1:1" x14ac:dyDescent="0.25">
      <c r="A22100" t="s">
        <v>2985</v>
      </c>
    </row>
    <row r="22101" spans="1:1" x14ac:dyDescent="0.25">
      <c r="A22101" t="s">
        <v>2986</v>
      </c>
    </row>
    <row r="22102" spans="1:1" x14ac:dyDescent="0.25">
      <c r="A22102" t="s">
        <v>2987</v>
      </c>
    </row>
    <row r="22104" spans="1:1" x14ac:dyDescent="0.25">
      <c r="A22104" t="s">
        <v>2988</v>
      </c>
    </row>
    <row r="22106" spans="1:1" x14ac:dyDescent="0.25">
      <c r="A22106" t="s">
        <v>2989</v>
      </c>
    </row>
    <row r="22108" spans="1:1" x14ac:dyDescent="0.25">
      <c r="A22108" t="s">
        <v>2990</v>
      </c>
    </row>
    <row r="22110" spans="1:1" x14ac:dyDescent="0.25">
      <c r="A22110" t="s">
        <v>2991</v>
      </c>
    </row>
    <row r="22112" spans="1:1" x14ac:dyDescent="0.25">
      <c r="A22112" t="s">
        <v>2992</v>
      </c>
    </row>
    <row r="22114" spans="1:1" x14ac:dyDescent="0.25">
      <c r="A22114" t="s">
        <v>2993</v>
      </c>
    </row>
    <row r="22116" spans="1:1" x14ac:dyDescent="0.25">
      <c r="A22116" t="s">
        <v>2994</v>
      </c>
    </row>
    <row r="22118" spans="1:1" x14ac:dyDescent="0.25">
      <c r="A22118" t="s">
        <v>2995</v>
      </c>
    </row>
    <row r="22120" spans="1:1" x14ac:dyDescent="0.25">
      <c r="A22120" t="s">
        <v>2996</v>
      </c>
    </row>
    <row r="22121" spans="1:1" x14ac:dyDescent="0.25">
      <c r="A22121" t="s">
        <v>13541</v>
      </c>
    </row>
    <row r="22122" spans="1:1" x14ac:dyDescent="0.25">
      <c r="A22122" t="s">
        <v>13542</v>
      </c>
    </row>
    <row r="22124" spans="1:1" x14ac:dyDescent="0.25">
      <c r="A22124" t="s">
        <v>10147</v>
      </c>
    </row>
    <row r="22126" spans="1:1" x14ac:dyDescent="0.25">
      <c r="A22126" t="s">
        <v>2382</v>
      </c>
    </row>
    <row r="22128" spans="1:1" x14ac:dyDescent="0.25">
      <c r="A22128" t="s">
        <v>10148</v>
      </c>
    </row>
    <row r="22130" spans="1:1" x14ac:dyDescent="0.25">
      <c r="A22130" t="s">
        <v>10149</v>
      </c>
    </row>
    <row r="22131" spans="1:1" x14ac:dyDescent="0.25">
      <c r="A22131" t="s">
        <v>10150</v>
      </c>
    </row>
    <row r="22132" spans="1:1" x14ac:dyDescent="0.25">
      <c r="A22132" t="s">
        <v>10151</v>
      </c>
    </row>
    <row r="22133" spans="1:1" x14ac:dyDescent="0.25">
      <c r="A22133" t="s">
        <v>10152</v>
      </c>
    </row>
    <row r="22134" spans="1:1" x14ac:dyDescent="0.25">
      <c r="A22134" t="s">
        <v>10153</v>
      </c>
    </row>
    <row r="22135" spans="1:1" x14ac:dyDescent="0.25">
      <c r="A22135" t="s">
        <v>10154</v>
      </c>
    </row>
    <row r="22136" spans="1:1" x14ac:dyDescent="0.25">
      <c r="A22136" t="s">
        <v>10155</v>
      </c>
    </row>
    <row r="22137" spans="1:1" x14ac:dyDescent="0.25">
      <c r="A22137" t="s">
        <v>10156</v>
      </c>
    </row>
    <row r="22138" spans="1:1" x14ac:dyDescent="0.25">
      <c r="A22138" t="s">
        <v>10157</v>
      </c>
    </row>
    <row r="22139" spans="1:1" x14ac:dyDescent="0.25">
      <c r="A22139" t="s">
        <v>10158</v>
      </c>
    </row>
    <row r="22140" spans="1:1" x14ac:dyDescent="0.25">
      <c r="A22140" t="s">
        <v>10159</v>
      </c>
    </row>
    <row r="22141" spans="1:1" x14ac:dyDescent="0.25">
      <c r="A22141" t="s">
        <v>10160</v>
      </c>
    </row>
    <row r="22142" spans="1:1" x14ac:dyDescent="0.25">
      <c r="A22142" t="s">
        <v>10161</v>
      </c>
    </row>
    <row r="22143" spans="1:1" x14ac:dyDescent="0.25">
      <c r="A22143" t="s">
        <v>10162</v>
      </c>
    </row>
    <row r="22144" spans="1:1" x14ac:dyDescent="0.25">
      <c r="A22144" t="s">
        <v>10163</v>
      </c>
    </row>
    <row r="22145" spans="1:1" x14ac:dyDescent="0.25">
      <c r="A22145" t="s">
        <v>10164</v>
      </c>
    </row>
    <row r="22146" spans="1:1" x14ac:dyDescent="0.25">
      <c r="A22146" t="s">
        <v>2394</v>
      </c>
    </row>
    <row r="22148" spans="1:1" x14ac:dyDescent="0.25">
      <c r="A22148" t="s">
        <v>1882</v>
      </c>
    </row>
    <row r="22149" spans="1:1" x14ac:dyDescent="0.25">
      <c r="A22149" t="s">
        <v>10165</v>
      </c>
    </row>
    <row r="22150" spans="1:1" x14ac:dyDescent="0.25">
      <c r="A22150" t="s">
        <v>10166</v>
      </c>
    </row>
    <row r="22151" spans="1:1" x14ac:dyDescent="0.25">
      <c r="A22151" t="s">
        <v>10167</v>
      </c>
    </row>
    <row r="22152" spans="1:1" x14ac:dyDescent="0.25">
      <c r="A22152" t="s">
        <v>10168</v>
      </c>
    </row>
    <row r="22153" spans="1:1" x14ac:dyDescent="0.25">
      <c r="A22153" t="s">
        <v>9517</v>
      </c>
    </row>
    <row r="22154" spans="1:1" x14ac:dyDescent="0.25">
      <c r="A22154" t="s">
        <v>10169</v>
      </c>
    </row>
    <row r="22155" spans="1:1" x14ac:dyDescent="0.25">
      <c r="A22155" t="s">
        <v>10170</v>
      </c>
    </row>
    <row r="22156" spans="1:1" x14ac:dyDescent="0.25">
      <c r="A22156" t="s">
        <v>10171</v>
      </c>
    </row>
    <row r="22157" spans="1:1" x14ac:dyDescent="0.25">
      <c r="A22157" t="s">
        <v>10172</v>
      </c>
    </row>
    <row r="22158" spans="1:1" x14ac:dyDescent="0.25">
      <c r="A22158" t="s">
        <v>10173</v>
      </c>
    </row>
    <row r="22159" spans="1:1" x14ac:dyDescent="0.25">
      <c r="A22159" t="s">
        <v>10174</v>
      </c>
    </row>
    <row r="22160" spans="1:1" x14ac:dyDescent="0.25">
      <c r="A22160" t="s">
        <v>10175</v>
      </c>
    </row>
    <row r="22161" spans="1:1" x14ac:dyDescent="0.25">
      <c r="A22161" t="s">
        <v>2404</v>
      </c>
    </row>
    <row r="22163" spans="1:1" x14ac:dyDescent="0.25">
      <c r="A22163" t="s">
        <v>2405</v>
      </c>
    </row>
    <row r="22164" spans="1:1" x14ac:dyDescent="0.25">
      <c r="A22164" t="s">
        <v>2406</v>
      </c>
    </row>
    <row r="22165" spans="1:1" x14ac:dyDescent="0.25">
      <c r="A22165" t="s">
        <v>2407</v>
      </c>
    </row>
    <row r="22166" spans="1:1" x14ac:dyDescent="0.25">
      <c r="A22166" t="s">
        <v>2408</v>
      </c>
    </row>
    <row r="22167" spans="1:1" x14ac:dyDescent="0.25">
      <c r="A22167" t="s">
        <v>2409</v>
      </c>
    </row>
    <row r="22168" spans="1:1" x14ac:dyDescent="0.25">
      <c r="A22168" t="s">
        <v>2410</v>
      </c>
    </row>
    <row r="22169" spans="1:1" x14ac:dyDescent="0.25">
      <c r="A22169" t="s">
        <v>2411</v>
      </c>
    </row>
    <row r="22170" spans="1:1" x14ac:dyDescent="0.25">
      <c r="A22170" t="s">
        <v>2412</v>
      </c>
    </row>
    <row r="22171" spans="1:1" x14ac:dyDescent="0.25">
      <c r="A22171" t="s">
        <v>2413</v>
      </c>
    </row>
    <row r="22173" spans="1:1" x14ac:dyDescent="0.25">
      <c r="A22173" t="s">
        <v>2414</v>
      </c>
    </row>
    <row r="22174" spans="1:1" x14ac:dyDescent="0.25">
      <c r="A22174" t="s">
        <v>10176</v>
      </c>
    </row>
    <row r="22175" spans="1:1" x14ac:dyDescent="0.25">
      <c r="A22175" t="s">
        <v>13543</v>
      </c>
    </row>
    <row r="22176" spans="1:1" x14ac:dyDescent="0.25">
      <c r="A22176" t="s">
        <v>7566</v>
      </c>
    </row>
    <row r="22178" spans="1:1" x14ac:dyDescent="0.25">
      <c r="A22178" t="s">
        <v>7567</v>
      </c>
    </row>
    <row r="22179" spans="1:1" x14ac:dyDescent="0.25">
      <c r="A22179" t="s">
        <v>7568</v>
      </c>
    </row>
    <row r="22180" spans="1:1" x14ac:dyDescent="0.25">
      <c r="A22180" t="s">
        <v>7569</v>
      </c>
    </row>
    <row r="22181" spans="1:1" x14ac:dyDescent="0.25">
      <c r="A22181" t="s">
        <v>7570</v>
      </c>
    </row>
    <row r="22182" spans="1:1" x14ac:dyDescent="0.25">
      <c r="A22182" t="s">
        <v>7571</v>
      </c>
    </row>
    <row r="22183" spans="1:1" x14ac:dyDescent="0.25">
      <c r="A22183" t="s">
        <v>7572</v>
      </c>
    </row>
    <row r="22184" spans="1:1" x14ac:dyDescent="0.25">
      <c r="A22184" t="s">
        <v>7573</v>
      </c>
    </row>
    <row r="22185" spans="1:1" x14ac:dyDescent="0.25">
      <c r="A22185" t="s">
        <v>7574</v>
      </c>
    </row>
    <row r="22186" spans="1:1" x14ac:dyDescent="0.25">
      <c r="A22186" t="s">
        <v>7575</v>
      </c>
    </row>
    <row r="22187" spans="1:1" x14ac:dyDescent="0.25">
      <c r="A22187" t="s">
        <v>7576</v>
      </c>
    </row>
    <row r="22188" spans="1:1" x14ac:dyDescent="0.25">
      <c r="A22188" t="s">
        <v>7577</v>
      </c>
    </row>
    <row r="22189" spans="1:1" x14ac:dyDescent="0.25">
      <c r="A22189" t="s">
        <v>7578</v>
      </c>
    </row>
    <row r="22191" spans="1:1" x14ac:dyDescent="0.25">
      <c r="A22191" t="s">
        <v>7579</v>
      </c>
    </row>
    <row r="22192" spans="1:1" x14ac:dyDescent="0.25">
      <c r="A22192" t="s">
        <v>7580</v>
      </c>
    </row>
    <row r="22193" spans="1:1" x14ac:dyDescent="0.25">
      <c r="A22193" t="s">
        <v>7581</v>
      </c>
    </row>
    <row r="22194" spans="1:1" x14ac:dyDescent="0.25">
      <c r="A22194" t="s">
        <v>7582</v>
      </c>
    </row>
    <row r="22195" spans="1:1" x14ac:dyDescent="0.25">
      <c r="A22195" t="s">
        <v>7583</v>
      </c>
    </row>
    <row r="22196" spans="1:1" x14ac:dyDescent="0.25">
      <c r="A22196" t="s">
        <v>7584</v>
      </c>
    </row>
    <row r="22197" spans="1:1" x14ac:dyDescent="0.25">
      <c r="A22197" t="s">
        <v>7585</v>
      </c>
    </row>
    <row r="22198" spans="1:1" x14ac:dyDescent="0.25">
      <c r="A22198" t="s">
        <v>7586</v>
      </c>
    </row>
    <row r="22199" spans="1:1" x14ac:dyDescent="0.25">
      <c r="A22199" t="s">
        <v>7587</v>
      </c>
    </row>
    <row r="22200" spans="1:1" x14ac:dyDescent="0.25">
      <c r="A22200" t="s">
        <v>13544</v>
      </c>
    </row>
    <row r="22202" spans="1:1" x14ac:dyDescent="0.25">
      <c r="A22202" t="s">
        <v>13545</v>
      </c>
    </row>
    <row r="22204" spans="1:1" x14ac:dyDescent="0.25">
      <c r="A22204" t="s">
        <v>13546</v>
      </c>
    </row>
    <row r="22205" spans="1:1" x14ac:dyDescent="0.25">
      <c r="A22205" t="s">
        <v>13547</v>
      </c>
    </row>
    <row r="22206" spans="1:1" x14ac:dyDescent="0.25">
      <c r="A22206" t="s">
        <v>13548</v>
      </c>
    </row>
    <row r="22207" spans="1:1" x14ac:dyDescent="0.25">
      <c r="A22207" t="s">
        <v>13549</v>
      </c>
    </row>
    <row r="22208" spans="1:1" x14ac:dyDescent="0.25">
      <c r="A22208" t="s">
        <v>13550</v>
      </c>
    </row>
    <row r="22209" spans="1:2" x14ac:dyDescent="0.25">
      <c r="A22209" t="s">
        <v>13551</v>
      </c>
    </row>
    <row r="22210" spans="1:2" x14ac:dyDescent="0.25">
      <c r="A22210" t="s">
        <v>13552</v>
      </c>
    </row>
    <row r="22211" spans="1:2" x14ac:dyDescent="0.25">
      <c r="A22211" t="s">
        <v>1957</v>
      </c>
    </row>
    <row r="22212" spans="1:2" x14ac:dyDescent="0.25">
      <c r="A22212" t="s">
        <v>13553</v>
      </c>
    </row>
    <row r="22213" spans="1:2" x14ac:dyDescent="0.25">
      <c r="A22213" t="s">
        <v>13554</v>
      </c>
    </row>
    <row r="22214" spans="1:2" x14ac:dyDescent="0.25">
      <c r="A22214" t="s">
        <v>13555</v>
      </c>
    </row>
    <row r="22215" spans="1:2" x14ac:dyDescent="0.25">
      <c r="A22215" t="s">
        <v>13556</v>
      </c>
    </row>
    <row r="22216" spans="1:2" x14ac:dyDescent="0.25">
      <c r="A22216" t="s">
        <v>13557</v>
      </c>
    </row>
    <row r="22217" spans="1:2" x14ac:dyDescent="0.25">
      <c r="A22217" t="s">
        <v>13558</v>
      </c>
    </row>
    <row r="22218" spans="1:2" x14ac:dyDescent="0.25">
      <c r="A22218" t="s">
        <v>13559</v>
      </c>
    </row>
    <row r="22219" spans="1:2" x14ac:dyDescent="0.25">
      <c r="A22219" t="s">
        <v>13560</v>
      </c>
    </row>
    <row r="22220" spans="1:2" x14ac:dyDescent="0.25">
      <c r="A22220" t="s">
        <v>13561</v>
      </c>
      <c r="B22220" t="s">
        <v>10200</v>
      </c>
    </row>
    <row r="22222" spans="1:2" x14ac:dyDescent="0.25">
      <c r="A22222" t="s">
        <v>10201</v>
      </c>
    </row>
    <row r="22223" spans="1:2" x14ac:dyDescent="0.25">
      <c r="A22223" t="s">
        <v>10202</v>
      </c>
    </row>
    <row r="22224" spans="1:2" x14ac:dyDescent="0.25">
      <c r="A22224" t="s">
        <v>10203</v>
      </c>
    </row>
    <row r="22225" spans="1:2" x14ac:dyDescent="0.25">
      <c r="A22225" t="s">
        <v>10204</v>
      </c>
    </row>
    <row r="22226" spans="1:2" x14ac:dyDescent="0.25">
      <c r="A22226" t="s">
        <v>10205</v>
      </c>
    </row>
    <row r="22227" spans="1:2" x14ac:dyDescent="0.25">
      <c r="A22227" t="s">
        <v>10206</v>
      </c>
    </row>
    <row r="22228" spans="1:2" x14ac:dyDescent="0.25">
      <c r="A22228" t="s">
        <v>10207</v>
      </c>
    </row>
    <row r="22229" spans="1:2" x14ac:dyDescent="0.25">
      <c r="A22229" t="s">
        <v>10208</v>
      </c>
      <c r="B22229" t="s">
        <v>10209</v>
      </c>
    </row>
    <row r="22230" spans="1:2" x14ac:dyDescent="0.25">
      <c r="A22230" t="s">
        <v>10210</v>
      </c>
    </row>
    <row r="22231" spans="1:2" x14ac:dyDescent="0.25">
      <c r="A22231" t="s">
        <v>10211</v>
      </c>
    </row>
    <row r="22232" spans="1:2" x14ac:dyDescent="0.25">
      <c r="A22232" t="s">
        <v>10212</v>
      </c>
    </row>
    <row r="22233" spans="1:2" x14ac:dyDescent="0.25">
      <c r="A22233" t="s">
        <v>10213</v>
      </c>
    </row>
    <row r="22234" spans="1:2" x14ac:dyDescent="0.25">
      <c r="A22234" t="s">
        <v>10214</v>
      </c>
    </row>
    <row r="22235" spans="1:2" x14ac:dyDescent="0.25">
      <c r="A22235" t="s">
        <v>10215</v>
      </c>
    </row>
    <row r="22236" spans="1:2" x14ac:dyDescent="0.25">
      <c r="A22236" t="s">
        <v>10216</v>
      </c>
    </row>
    <row r="22237" spans="1:2" x14ac:dyDescent="0.25">
      <c r="A22237" t="s">
        <v>10217</v>
      </c>
    </row>
    <row r="22238" spans="1:2" x14ac:dyDescent="0.25">
      <c r="A22238" t="s">
        <v>10218</v>
      </c>
    </row>
    <row r="22239" spans="1:2" x14ac:dyDescent="0.25">
      <c r="A22239" t="s">
        <v>10219</v>
      </c>
    </row>
    <row r="22240" spans="1:2" x14ac:dyDescent="0.25">
      <c r="A22240" t="s">
        <v>10220</v>
      </c>
    </row>
    <row r="22241" spans="1:1" x14ac:dyDescent="0.25">
      <c r="A22241" t="s">
        <v>10221</v>
      </c>
    </row>
    <row r="22242" spans="1:1" x14ac:dyDescent="0.25">
      <c r="A22242" t="s">
        <v>10222</v>
      </c>
    </row>
    <row r="22243" spans="1:1" x14ac:dyDescent="0.25">
      <c r="A22243" t="s">
        <v>10223</v>
      </c>
    </row>
    <row r="22244" spans="1:1" x14ac:dyDescent="0.25">
      <c r="A22244" t="s">
        <v>10224</v>
      </c>
    </row>
    <row r="22245" spans="1:1" x14ac:dyDescent="0.25">
      <c r="A22245" t="s">
        <v>10225</v>
      </c>
    </row>
    <row r="22246" spans="1:1" x14ac:dyDescent="0.25">
      <c r="A22246" t="s">
        <v>10226</v>
      </c>
    </row>
    <row r="22248" spans="1:1" x14ac:dyDescent="0.25">
      <c r="A22248" t="s">
        <v>10227</v>
      </c>
    </row>
    <row r="22249" spans="1:1" x14ac:dyDescent="0.25">
      <c r="A22249" t="s">
        <v>10228</v>
      </c>
    </row>
    <row r="22250" spans="1:1" x14ac:dyDescent="0.25">
      <c r="A22250" t="s">
        <v>13562</v>
      </c>
    </row>
    <row r="22251" spans="1:1" x14ac:dyDescent="0.25">
      <c r="A22251" t="s">
        <v>10179</v>
      </c>
    </row>
    <row r="22252" spans="1:1" x14ac:dyDescent="0.25">
      <c r="A22252" t="s">
        <v>10180</v>
      </c>
    </row>
    <row r="22253" spans="1:1" x14ac:dyDescent="0.25">
      <c r="A22253" t="s">
        <v>10181</v>
      </c>
    </row>
    <row r="22254" spans="1:1" x14ac:dyDescent="0.25">
      <c r="A22254" t="s">
        <v>10182</v>
      </c>
    </row>
    <row r="22255" spans="1:1" x14ac:dyDescent="0.25">
      <c r="A22255" t="s">
        <v>10183</v>
      </c>
    </row>
    <row r="22256" spans="1:1" x14ac:dyDescent="0.25">
      <c r="A22256" t="s">
        <v>10184</v>
      </c>
    </row>
    <row r="22257" spans="1:1" x14ac:dyDescent="0.25">
      <c r="A22257" t="s">
        <v>10185</v>
      </c>
    </row>
    <row r="22258" spans="1:1" x14ac:dyDescent="0.25">
      <c r="A22258" t="s">
        <v>10186</v>
      </c>
    </row>
    <row r="22259" spans="1:1" x14ac:dyDescent="0.25">
      <c r="A22259" t="s">
        <v>10187</v>
      </c>
    </row>
    <row r="22260" spans="1:1" x14ac:dyDescent="0.25">
      <c r="A22260" t="s">
        <v>10188</v>
      </c>
    </row>
    <row r="22261" spans="1:1" x14ac:dyDescent="0.25">
      <c r="A22261" t="s">
        <v>10189</v>
      </c>
    </row>
    <row r="22262" spans="1:1" x14ac:dyDescent="0.25">
      <c r="A22262" t="s">
        <v>10190</v>
      </c>
    </row>
    <row r="22263" spans="1:1" x14ac:dyDescent="0.25">
      <c r="A22263" t="s">
        <v>10191</v>
      </c>
    </row>
    <row r="22264" spans="1:1" x14ac:dyDescent="0.25">
      <c r="A22264" t="s">
        <v>10192</v>
      </c>
    </row>
    <row r="22265" spans="1:1" x14ac:dyDescent="0.25">
      <c r="A22265" t="s">
        <v>10193</v>
      </c>
    </row>
    <row r="22266" spans="1:1" x14ac:dyDescent="0.25">
      <c r="A22266" t="s">
        <v>10194</v>
      </c>
    </row>
    <row r="22267" spans="1:1" x14ac:dyDescent="0.25">
      <c r="A22267" t="s">
        <v>10195</v>
      </c>
    </row>
    <row r="22268" spans="1:1" x14ac:dyDescent="0.25">
      <c r="A22268" t="s">
        <v>10196</v>
      </c>
    </row>
    <row r="22269" spans="1:1" x14ac:dyDescent="0.25">
      <c r="A22269" t="s">
        <v>10197</v>
      </c>
    </row>
    <row r="22270" spans="1:1" x14ac:dyDescent="0.25">
      <c r="A22270" t="s">
        <v>10198</v>
      </c>
    </row>
    <row r="22271" spans="1:1" x14ac:dyDescent="0.25">
      <c r="A22271" t="s">
        <v>13563</v>
      </c>
    </row>
    <row r="22273" spans="1:3" x14ac:dyDescent="0.25">
      <c r="A22273" t="s">
        <v>2319</v>
      </c>
    </row>
    <row r="22275" spans="1:3" x14ac:dyDescent="0.25">
      <c r="A22275" t="s">
        <v>10230</v>
      </c>
    </row>
    <row r="22277" spans="1:3" x14ac:dyDescent="0.25">
      <c r="A22277" t="s">
        <v>1868</v>
      </c>
    </row>
    <row r="22278" spans="1:3" x14ac:dyDescent="0.25">
      <c r="A22278" t="s">
        <v>10231</v>
      </c>
    </row>
    <row r="22279" spans="1:3" x14ac:dyDescent="0.25">
      <c r="A22279" t="s">
        <v>10232</v>
      </c>
    </row>
    <row r="22280" spans="1:3" x14ac:dyDescent="0.25">
      <c r="A22280" t="s">
        <v>10233</v>
      </c>
    </row>
    <row r="22281" spans="1:3" x14ac:dyDescent="0.25">
      <c r="A22281" t="s">
        <v>10234</v>
      </c>
    </row>
    <row r="22282" spans="1:3" x14ac:dyDescent="0.25">
      <c r="A22282" t="s">
        <v>10235</v>
      </c>
    </row>
    <row r="22283" spans="1:3" x14ac:dyDescent="0.25">
      <c r="A22283" t="s">
        <v>10236</v>
      </c>
    </row>
    <row r="22284" spans="1:3" x14ac:dyDescent="0.25">
      <c r="A22284" t="s">
        <v>10237</v>
      </c>
    </row>
    <row r="22285" spans="1:3" x14ac:dyDescent="0.25">
      <c r="A22285" t="s">
        <v>2453</v>
      </c>
    </row>
    <row r="22287" spans="1:3" x14ac:dyDescent="0.25">
      <c r="A22287" t="s">
        <v>10238</v>
      </c>
      <c r="B22287" t="s">
        <v>10239</v>
      </c>
      <c r="C22287" t="s">
        <v>10240</v>
      </c>
    </row>
    <row r="22288" spans="1:3" x14ac:dyDescent="0.25">
      <c r="A22288" t="s">
        <v>10241</v>
      </c>
    </row>
    <row r="22289" spans="1:4" x14ac:dyDescent="0.25">
      <c r="A22289" t="s">
        <v>10242</v>
      </c>
    </row>
    <row r="22290" spans="1:4" x14ac:dyDescent="0.25">
      <c r="A22290" t="s">
        <v>10243</v>
      </c>
    </row>
    <row r="22291" spans="1:4" x14ac:dyDescent="0.25">
      <c r="A22291" t="s">
        <v>10244</v>
      </c>
    </row>
    <row r="22292" spans="1:4" x14ac:dyDescent="0.25">
      <c r="A22292" t="s">
        <v>10245</v>
      </c>
    </row>
    <row r="22293" spans="1:4" x14ac:dyDescent="0.25">
      <c r="A22293" t="s">
        <v>10246</v>
      </c>
    </row>
    <row r="22294" spans="1:4" x14ac:dyDescent="0.25">
      <c r="A22294" t="s">
        <v>10247</v>
      </c>
    </row>
    <row r="22295" spans="1:4" x14ac:dyDescent="0.25">
      <c r="A22295" t="s">
        <v>10248</v>
      </c>
    </row>
    <row r="22296" spans="1:4" x14ac:dyDescent="0.25">
      <c r="A22296" t="s">
        <v>1818</v>
      </c>
    </row>
    <row r="22297" spans="1:4" x14ac:dyDescent="0.25">
      <c r="A22297" t="s">
        <v>3336</v>
      </c>
    </row>
    <row r="22298" spans="1:4" x14ac:dyDescent="0.25">
      <c r="A22298" t="s">
        <v>3337</v>
      </c>
    </row>
    <row r="22299" spans="1:4" x14ac:dyDescent="0.25">
      <c r="A22299" t="s">
        <v>3338</v>
      </c>
      <c r="B22299" t="s">
        <v>3339</v>
      </c>
      <c r="C22299" t="s">
        <v>3340</v>
      </c>
      <c r="D22299" t="s">
        <v>3341</v>
      </c>
    </row>
    <row r="22300" spans="1:4" x14ac:dyDescent="0.25">
      <c r="A22300" t="s">
        <v>3342</v>
      </c>
    </row>
    <row r="22301" spans="1:4" x14ac:dyDescent="0.25">
      <c r="A22301" t="s">
        <v>10249</v>
      </c>
    </row>
    <row r="22302" spans="1:4" x14ac:dyDescent="0.25">
      <c r="A22302" t="s">
        <v>13564</v>
      </c>
    </row>
    <row r="22304" spans="1:4" x14ac:dyDescent="0.25">
      <c r="A22304" t="s">
        <v>13565</v>
      </c>
    </row>
    <row r="22306" spans="1:1" x14ac:dyDescent="0.25">
      <c r="A22306" t="s">
        <v>13566</v>
      </c>
    </row>
    <row r="22308" spans="1:1" x14ac:dyDescent="0.25">
      <c r="A22308" t="s">
        <v>13567</v>
      </c>
    </row>
    <row r="22310" spans="1:1" x14ac:dyDescent="0.25">
      <c r="A22310" t="s">
        <v>2755</v>
      </c>
    </row>
    <row r="22311" spans="1:1" x14ac:dyDescent="0.25">
      <c r="A22311" t="s">
        <v>13568</v>
      </c>
    </row>
    <row r="22312" spans="1:1" x14ac:dyDescent="0.25">
      <c r="A22312" t="s">
        <v>13569</v>
      </c>
    </row>
    <row r="22313" spans="1:1" x14ac:dyDescent="0.25">
      <c r="A22313" t="s">
        <v>13570</v>
      </c>
    </row>
    <row r="22314" spans="1:1" x14ac:dyDescent="0.25">
      <c r="A22314" t="s">
        <v>13571</v>
      </c>
    </row>
    <row r="22315" spans="1:1" x14ac:dyDescent="0.25">
      <c r="A22315" t="s">
        <v>13572</v>
      </c>
    </row>
    <row r="22316" spans="1:1" x14ac:dyDescent="0.25">
      <c r="A22316" t="s">
        <v>13573</v>
      </c>
    </row>
    <row r="22317" spans="1:1" x14ac:dyDescent="0.25">
      <c r="A22317" t="s">
        <v>3270</v>
      </c>
    </row>
    <row r="22318" spans="1:1" x14ac:dyDescent="0.25">
      <c r="A22318" t="s">
        <v>13574</v>
      </c>
    </row>
    <row r="22319" spans="1:1" x14ac:dyDescent="0.25">
      <c r="A22319" t="s">
        <v>13575</v>
      </c>
    </row>
    <row r="22320" spans="1:1" x14ac:dyDescent="0.25">
      <c r="A22320" t="s">
        <v>13576</v>
      </c>
    </row>
    <row r="22321" spans="1:1" x14ac:dyDescent="0.25">
      <c r="A22321" t="s">
        <v>13577</v>
      </c>
    </row>
    <row r="22322" spans="1:1" x14ac:dyDescent="0.25">
      <c r="A22322" t="s">
        <v>13578</v>
      </c>
    </row>
    <row r="22323" spans="1:1" x14ac:dyDescent="0.25">
      <c r="A22323" t="s">
        <v>13579</v>
      </c>
    </row>
    <row r="22324" spans="1:1" x14ac:dyDescent="0.25">
      <c r="A22324" t="s">
        <v>13580</v>
      </c>
    </row>
    <row r="22325" spans="1:1" x14ac:dyDescent="0.25">
      <c r="A22325" t="s">
        <v>13581</v>
      </c>
    </row>
    <row r="22326" spans="1:1" x14ac:dyDescent="0.25">
      <c r="A22326" t="s">
        <v>13582</v>
      </c>
    </row>
    <row r="22327" spans="1:1" x14ac:dyDescent="0.25">
      <c r="A22327" t="s">
        <v>13583</v>
      </c>
    </row>
    <row r="22328" spans="1:1" x14ac:dyDescent="0.25">
      <c r="A22328" t="s">
        <v>13584</v>
      </c>
    </row>
    <row r="22329" spans="1:1" x14ac:dyDescent="0.25">
      <c r="A22329" t="s">
        <v>13585</v>
      </c>
    </row>
    <row r="22330" spans="1:1" x14ac:dyDescent="0.25">
      <c r="A22330" t="s">
        <v>13586</v>
      </c>
    </row>
    <row r="22331" spans="1:1" x14ac:dyDescent="0.25">
      <c r="A22331" t="s">
        <v>13587</v>
      </c>
    </row>
    <row r="22333" spans="1:1" x14ac:dyDescent="0.25">
      <c r="A22333" t="s">
        <v>13588</v>
      </c>
    </row>
    <row r="22335" spans="1:1" x14ac:dyDescent="0.25">
      <c r="A22335" t="s">
        <v>13589</v>
      </c>
    </row>
    <row r="22336" spans="1:1" x14ac:dyDescent="0.25">
      <c r="A22336" t="s">
        <v>13590</v>
      </c>
    </row>
    <row r="22337" spans="1:1" x14ac:dyDescent="0.25">
      <c r="A22337" t="s">
        <v>13591</v>
      </c>
    </row>
    <row r="22338" spans="1:1" x14ac:dyDescent="0.25">
      <c r="A22338" t="s">
        <v>1681</v>
      </c>
    </row>
    <row r="22340" spans="1:1" x14ac:dyDescent="0.25">
      <c r="A22340" t="s">
        <v>13592</v>
      </c>
    </row>
    <row r="22342" spans="1:1" x14ac:dyDescent="0.25">
      <c r="A22342" t="s">
        <v>2774</v>
      </c>
    </row>
    <row r="22343" spans="1:1" x14ac:dyDescent="0.25">
      <c r="A22343" t="s">
        <v>13593</v>
      </c>
    </row>
    <row r="22345" spans="1:1" x14ac:dyDescent="0.25">
      <c r="A22345" t="s">
        <v>2776</v>
      </c>
    </row>
    <row r="22346" spans="1:1" x14ac:dyDescent="0.25">
      <c r="A22346" t="s">
        <v>13594</v>
      </c>
    </row>
    <row r="22348" spans="1:1" x14ac:dyDescent="0.25">
      <c r="A22348" t="s">
        <v>13595</v>
      </c>
    </row>
    <row r="22350" spans="1:1" x14ac:dyDescent="0.25">
      <c r="A22350" t="s">
        <v>13596</v>
      </c>
    </row>
    <row r="22352" spans="1:1" x14ac:dyDescent="0.25">
      <c r="A22352" t="s">
        <v>13597</v>
      </c>
    </row>
    <row r="22354" spans="1:1" x14ac:dyDescent="0.25">
      <c r="A22354" t="s">
        <v>13598</v>
      </c>
    </row>
    <row r="22356" spans="1:1" x14ac:dyDescent="0.25">
      <c r="A22356" t="s">
        <v>13599</v>
      </c>
    </row>
    <row r="22357" spans="1:1" x14ac:dyDescent="0.25">
      <c r="A22357" t="s">
        <v>13600</v>
      </c>
    </row>
    <row r="22359" spans="1:1" x14ac:dyDescent="0.25">
      <c r="A22359" t="s">
        <v>2787</v>
      </c>
    </row>
    <row r="22360" spans="1:1" x14ac:dyDescent="0.25">
      <c r="A22360" t="s">
        <v>13601</v>
      </c>
    </row>
    <row r="22361" spans="1:1" x14ac:dyDescent="0.25">
      <c r="A22361" t="s">
        <v>13602</v>
      </c>
    </row>
    <row r="22362" spans="1:1" x14ac:dyDescent="0.25">
      <c r="A22362" t="s">
        <v>2809</v>
      </c>
    </row>
    <row r="22363" spans="1:1" x14ac:dyDescent="0.25">
      <c r="A22363" t="s">
        <v>2810</v>
      </c>
    </row>
    <row r="22365" spans="1:1" x14ac:dyDescent="0.25">
      <c r="A22365" t="s">
        <v>2811</v>
      </c>
    </row>
    <row r="22366" spans="1:1" x14ac:dyDescent="0.25">
      <c r="A22366" t="s">
        <v>2812</v>
      </c>
    </row>
    <row r="22368" spans="1:1" x14ac:dyDescent="0.25">
      <c r="A22368" t="s">
        <v>2813</v>
      </c>
    </row>
    <row r="22369" spans="1:1" x14ac:dyDescent="0.25">
      <c r="A22369" t="s">
        <v>821</v>
      </c>
    </row>
    <row r="22371" spans="1:1" x14ac:dyDescent="0.25">
      <c r="A22371" t="s">
        <v>2814</v>
      </c>
    </row>
    <row r="22372" spans="1:1" x14ac:dyDescent="0.25">
      <c r="A22372" t="s">
        <v>13603</v>
      </c>
    </row>
    <row r="22374" spans="1:1" x14ac:dyDescent="0.25">
      <c r="A22374" t="s">
        <v>2815</v>
      </c>
    </row>
    <row r="22375" spans="1:1" x14ac:dyDescent="0.25">
      <c r="A22375" t="s">
        <v>13604</v>
      </c>
    </row>
    <row r="22377" spans="1:1" x14ac:dyDescent="0.25">
      <c r="A22377" t="s">
        <v>2817</v>
      </c>
    </row>
    <row r="22378" spans="1:1" x14ac:dyDescent="0.25">
      <c r="A22378" t="s">
        <v>13605</v>
      </c>
    </row>
    <row r="22380" spans="1:1" x14ac:dyDescent="0.25">
      <c r="A22380" t="s">
        <v>2819</v>
      </c>
    </row>
    <row r="22381" spans="1:1" x14ac:dyDescent="0.25">
      <c r="A22381" t="s">
        <v>2275</v>
      </c>
    </row>
    <row r="22383" spans="1:1" x14ac:dyDescent="0.25">
      <c r="A22383" t="s">
        <v>2820</v>
      </c>
    </row>
    <row r="22384" spans="1:1" x14ac:dyDescent="0.25">
      <c r="A22384" t="s">
        <v>13606</v>
      </c>
    </row>
    <row r="22386" spans="1:1" x14ac:dyDescent="0.25">
      <c r="A22386" t="s">
        <v>2822</v>
      </c>
    </row>
    <row r="22387" spans="1:1" x14ac:dyDescent="0.25">
      <c r="A22387" t="s">
        <v>2823</v>
      </c>
    </row>
    <row r="22389" spans="1:1" x14ac:dyDescent="0.25">
      <c r="A22389" t="s">
        <v>2824</v>
      </c>
    </row>
    <row r="22390" spans="1:1" x14ac:dyDescent="0.25">
      <c r="A22390" t="s">
        <v>2825</v>
      </c>
    </row>
    <row r="22391" spans="1:1" x14ac:dyDescent="0.25">
      <c r="A22391" t="s">
        <v>13607</v>
      </c>
    </row>
    <row r="22392" spans="1:1" x14ac:dyDescent="0.25">
      <c r="A22392" t="s">
        <v>13608</v>
      </c>
    </row>
    <row r="22394" spans="1:1" x14ac:dyDescent="0.25">
      <c r="A22394" t="s">
        <v>10251</v>
      </c>
    </row>
    <row r="22396" spans="1:1" x14ac:dyDescent="0.25">
      <c r="A22396" t="s">
        <v>10252</v>
      </c>
    </row>
    <row r="22398" spans="1:1" x14ac:dyDescent="0.25">
      <c r="A22398" t="s">
        <v>10253</v>
      </c>
    </row>
    <row r="22400" spans="1:1" x14ac:dyDescent="0.25">
      <c r="A22400" t="s">
        <v>3463</v>
      </c>
    </row>
    <row r="22402" spans="1:3" x14ac:dyDescent="0.25">
      <c r="A22402" t="s">
        <v>10254</v>
      </c>
    </row>
    <row r="22404" spans="1:3" x14ac:dyDescent="0.25">
      <c r="A22404" t="s">
        <v>2755</v>
      </c>
    </row>
    <row r="22405" spans="1:3" x14ac:dyDescent="0.25">
      <c r="A22405" t="s">
        <v>10255</v>
      </c>
    </row>
    <row r="22406" spans="1:3" x14ac:dyDescent="0.25">
      <c r="A22406" t="s">
        <v>10256</v>
      </c>
    </row>
    <row r="22407" spans="1:3" x14ac:dyDescent="0.25">
      <c r="A22407" t="s">
        <v>10257</v>
      </c>
    </row>
    <row r="22408" spans="1:3" x14ac:dyDescent="0.25">
      <c r="A22408" t="s">
        <v>10258</v>
      </c>
      <c r="B22408" t="s">
        <v>10259</v>
      </c>
      <c r="C22408" t="s">
        <v>10260</v>
      </c>
    </row>
    <row r="22409" spans="1:3" x14ac:dyDescent="0.25">
      <c r="A22409" t="s">
        <v>10261</v>
      </c>
    </row>
    <row r="22410" spans="1:3" x14ac:dyDescent="0.25">
      <c r="A22410" t="s">
        <v>10262</v>
      </c>
    </row>
    <row r="22411" spans="1:3" x14ac:dyDescent="0.25">
      <c r="A22411" t="s">
        <v>2015</v>
      </c>
    </row>
    <row r="22412" spans="1:3" x14ac:dyDescent="0.25">
      <c r="A22412" t="s">
        <v>10263</v>
      </c>
    </row>
    <row r="22413" spans="1:3" x14ac:dyDescent="0.25">
      <c r="A22413" t="s">
        <v>10264</v>
      </c>
    </row>
    <row r="22414" spans="1:3" x14ac:dyDescent="0.25">
      <c r="A22414" t="s">
        <v>10265</v>
      </c>
    </row>
    <row r="22415" spans="1:3" x14ac:dyDescent="0.25">
      <c r="A22415" t="s">
        <v>10266</v>
      </c>
    </row>
    <row r="22416" spans="1:3" x14ac:dyDescent="0.25">
      <c r="A22416" t="s">
        <v>10267</v>
      </c>
    </row>
    <row r="22417" spans="1:3" x14ac:dyDescent="0.25">
      <c r="A22417" t="s">
        <v>10268</v>
      </c>
    </row>
    <row r="22418" spans="1:3" x14ac:dyDescent="0.25">
      <c r="A22418" t="s">
        <v>10269</v>
      </c>
    </row>
    <row r="22419" spans="1:3" x14ac:dyDescent="0.25">
      <c r="A22419" t="s">
        <v>10270</v>
      </c>
    </row>
    <row r="22420" spans="1:3" x14ac:dyDescent="0.25">
      <c r="A22420" t="s">
        <v>10271</v>
      </c>
      <c r="B22420" t="s">
        <v>10272</v>
      </c>
      <c r="C22420" t="s">
        <v>10273</v>
      </c>
    </row>
    <row r="22421" spans="1:3" x14ac:dyDescent="0.25">
      <c r="A22421" t="s">
        <v>1941</v>
      </c>
    </row>
    <row r="22422" spans="1:3" x14ac:dyDescent="0.25">
      <c r="A22422" t="s">
        <v>10274</v>
      </c>
    </row>
    <row r="22423" spans="1:3" x14ac:dyDescent="0.25">
      <c r="A22423" t="s">
        <v>10275</v>
      </c>
    </row>
    <row r="22424" spans="1:3" x14ac:dyDescent="0.25">
      <c r="A22424" t="s">
        <v>10276</v>
      </c>
    </row>
    <row r="22426" spans="1:3" x14ac:dyDescent="0.25">
      <c r="A22426" t="s">
        <v>10277</v>
      </c>
    </row>
    <row r="22428" spans="1:3" x14ac:dyDescent="0.25">
      <c r="A22428" t="s">
        <v>10278</v>
      </c>
    </row>
    <row r="22429" spans="1:3" x14ac:dyDescent="0.25">
      <c r="A22429" t="s">
        <v>10279</v>
      </c>
    </row>
    <row r="22430" spans="1:3" x14ac:dyDescent="0.25">
      <c r="A22430" t="s">
        <v>13609</v>
      </c>
    </row>
    <row r="22432" spans="1:3" x14ac:dyDescent="0.25">
      <c r="A22432" t="s">
        <v>7589</v>
      </c>
    </row>
    <row r="22433" spans="1:1" x14ac:dyDescent="0.25">
      <c r="A22433" t="s">
        <v>7590</v>
      </c>
    </row>
    <row r="22434" spans="1:1" x14ac:dyDescent="0.25">
      <c r="A22434" t="s">
        <v>7591</v>
      </c>
    </row>
    <row r="22435" spans="1:1" x14ac:dyDescent="0.25">
      <c r="A22435" t="s">
        <v>7592</v>
      </c>
    </row>
    <row r="22436" spans="1:1" x14ac:dyDescent="0.25">
      <c r="A22436" t="s">
        <v>7593</v>
      </c>
    </row>
    <row r="22437" spans="1:1" x14ac:dyDescent="0.25">
      <c r="A22437" t="s">
        <v>7594</v>
      </c>
    </row>
    <row r="22438" spans="1:1" x14ac:dyDescent="0.25">
      <c r="A22438" t="s">
        <v>7595</v>
      </c>
    </row>
    <row r="22439" spans="1:1" x14ac:dyDescent="0.25">
      <c r="A22439" t="s">
        <v>7596</v>
      </c>
    </row>
    <row r="22440" spans="1:1" x14ac:dyDescent="0.25">
      <c r="A22440" t="s">
        <v>7597</v>
      </c>
    </row>
    <row r="22441" spans="1:1" x14ac:dyDescent="0.25">
      <c r="A22441" t="s">
        <v>7598</v>
      </c>
    </row>
    <row r="22443" spans="1:1" x14ac:dyDescent="0.25">
      <c r="A22443" t="s">
        <v>7599</v>
      </c>
    </row>
    <row r="22445" spans="1:1" x14ac:dyDescent="0.25">
      <c r="A22445" t="s">
        <v>7600</v>
      </c>
    </row>
    <row r="22446" spans="1:1" x14ac:dyDescent="0.25">
      <c r="A22446" t="s">
        <v>7601</v>
      </c>
    </row>
    <row r="22447" spans="1:1" x14ac:dyDescent="0.25">
      <c r="A22447" t="s">
        <v>7602</v>
      </c>
    </row>
    <row r="22448" spans="1:1" x14ac:dyDescent="0.25">
      <c r="A22448" t="s">
        <v>7603</v>
      </c>
    </row>
    <row r="22449" spans="1:1" x14ac:dyDescent="0.25">
      <c r="A22449" t="s">
        <v>7604</v>
      </c>
    </row>
    <row r="22450" spans="1:1" x14ac:dyDescent="0.25">
      <c r="A22450" t="s">
        <v>7605</v>
      </c>
    </row>
    <row r="22451" spans="1:1" x14ac:dyDescent="0.25">
      <c r="A22451" t="s">
        <v>7606</v>
      </c>
    </row>
    <row r="22453" spans="1:1" x14ac:dyDescent="0.25">
      <c r="A22453" t="s">
        <v>7607</v>
      </c>
    </row>
    <row r="22455" spans="1:1" x14ac:dyDescent="0.25">
      <c r="A22455" t="s">
        <v>4467</v>
      </c>
    </row>
    <row r="22457" spans="1:1" x14ac:dyDescent="0.25">
      <c r="A22457" t="s">
        <v>7608</v>
      </c>
    </row>
    <row r="22459" spans="1:1" x14ac:dyDescent="0.25">
      <c r="A22459" t="s">
        <v>7609</v>
      </c>
    </row>
    <row r="22460" spans="1:1" x14ac:dyDescent="0.25">
      <c r="A22460" t="s">
        <v>7610</v>
      </c>
    </row>
    <row r="22461" spans="1:1" x14ac:dyDescent="0.25">
      <c r="A22461" t="s">
        <v>7611</v>
      </c>
    </row>
    <row r="22463" spans="1:1" x14ac:dyDescent="0.25">
      <c r="A22463" t="s">
        <v>7612</v>
      </c>
    </row>
    <row r="22464" spans="1:1" x14ac:dyDescent="0.25">
      <c r="A22464" t="s">
        <v>7613</v>
      </c>
    </row>
    <row r="22465" spans="1:1" x14ac:dyDescent="0.25">
      <c r="A22465" t="s">
        <v>13610</v>
      </c>
    </row>
    <row r="22467" spans="1:1" x14ac:dyDescent="0.25">
      <c r="A22467" t="s">
        <v>4380</v>
      </c>
    </row>
    <row r="22468" spans="1:1" x14ac:dyDescent="0.25">
      <c r="A22468" t="s">
        <v>6911</v>
      </c>
    </row>
    <row r="22470" spans="1:1" x14ac:dyDescent="0.25">
      <c r="A22470" t="s">
        <v>6912</v>
      </c>
    </row>
    <row r="22472" spans="1:1" x14ac:dyDescent="0.25">
      <c r="A22472" t="s">
        <v>6913</v>
      </c>
    </row>
    <row r="22474" spans="1:1" x14ac:dyDescent="0.25">
      <c r="A22474" t="s">
        <v>7560</v>
      </c>
    </row>
    <row r="22476" spans="1:1" x14ac:dyDescent="0.25">
      <c r="A22476" t="s">
        <v>1868</v>
      </c>
    </row>
    <row r="22477" spans="1:1" x14ac:dyDescent="0.25">
      <c r="A22477" t="s">
        <v>6914</v>
      </c>
    </row>
    <row r="22479" spans="1:1" x14ac:dyDescent="0.25">
      <c r="A22479" t="s">
        <v>6915</v>
      </c>
    </row>
    <row r="22480" spans="1:1" x14ac:dyDescent="0.25">
      <c r="A22480" t="s">
        <v>6916</v>
      </c>
    </row>
    <row r="22481" spans="1:1" x14ac:dyDescent="0.25">
      <c r="A22481" t="s">
        <v>6917</v>
      </c>
    </row>
    <row r="22483" spans="1:1" x14ac:dyDescent="0.25">
      <c r="A22483" t="s">
        <v>6918</v>
      </c>
    </row>
    <row r="22484" spans="1:1" x14ac:dyDescent="0.25">
      <c r="A22484" t="s">
        <v>6916</v>
      </c>
    </row>
    <row r="22485" spans="1:1" x14ac:dyDescent="0.25">
      <c r="A22485" t="s">
        <v>6919</v>
      </c>
    </row>
    <row r="22486" spans="1:1" x14ac:dyDescent="0.25">
      <c r="A22486" t="s">
        <v>6920</v>
      </c>
    </row>
    <row r="22487" spans="1:1" x14ac:dyDescent="0.25">
      <c r="A22487" t="s">
        <v>6921</v>
      </c>
    </row>
    <row r="22488" spans="1:1" x14ac:dyDescent="0.25">
      <c r="A22488" t="s">
        <v>6922</v>
      </c>
    </row>
    <row r="22489" spans="1:1" x14ac:dyDescent="0.25">
      <c r="A22489" t="s">
        <v>6923</v>
      </c>
    </row>
    <row r="22491" spans="1:1" x14ac:dyDescent="0.25">
      <c r="A22491" t="s">
        <v>2788</v>
      </c>
    </row>
    <row r="22492" spans="1:1" x14ac:dyDescent="0.25">
      <c r="A22492" t="s">
        <v>6916</v>
      </c>
    </row>
    <row r="22493" spans="1:1" x14ac:dyDescent="0.25">
      <c r="A22493" t="s">
        <v>6924</v>
      </c>
    </row>
    <row r="22494" spans="1:1" x14ac:dyDescent="0.25">
      <c r="A22494" t="s">
        <v>6925</v>
      </c>
    </row>
    <row r="22495" spans="1:1" x14ac:dyDescent="0.25">
      <c r="A22495" t="s">
        <v>6916</v>
      </c>
    </row>
    <row r="22496" spans="1:1" x14ac:dyDescent="0.25">
      <c r="A22496" t="s">
        <v>6926</v>
      </c>
    </row>
    <row r="22498" spans="1:1" x14ac:dyDescent="0.25">
      <c r="A22498" t="s">
        <v>7561</v>
      </c>
    </row>
    <row r="22500" spans="1:1" x14ac:dyDescent="0.25">
      <c r="A22500" t="s">
        <v>6928</v>
      </c>
    </row>
    <row r="22502" spans="1:1" x14ac:dyDescent="0.25">
      <c r="A22502" t="s">
        <v>7562</v>
      </c>
    </row>
    <row r="22504" spans="1:1" x14ac:dyDescent="0.25">
      <c r="A22504" t="s">
        <v>7563</v>
      </c>
    </row>
    <row r="22505" spans="1:1" x14ac:dyDescent="0.25">
      <c r="A22505" t="s">
        <v>7564</v>
      </c>
    </row>
    <row r="22506" spans="1:1" x14ac:dyDescent="0.25">
      <c r="A22506" t="s">
        <v>13611</v>
      </c>
    </row>
    <row r="22507" spans="1:1" x14ac:dyDescent="0.25">
      <c r="A22507" t="s">
        <v>9737</v>
      </c>
    </row>
    <row r="22509" spans="1:1" x14ac:dyDescent="0.25">
      <c r="A22509" t="s">
        <v>9738</v>
      </c>
    </row>
    <row r="22511" spans="1:1" x14ac:dyDescent="0.25">
      <c r="A22511" t="s">
        <v>9739</v>
      </c>
    </row>
    <row r="22513" spans="1:8" x14ac:dyDescent="0.25">
      <c r="A22513" t="s">
        <v>9740</v>
      </c>
      <c r="B22513" t="s">
        <v>9741</v>
      </c>
      <c r="C22513" t="s">
        <v>9742</v>
      </c>
      <c r="D22513" t="s">
        <v>9743</v>
      </c>
      <c r="E22513" t="s">
        <v>9744</v>
      </c>
      <c r="F22513" t="s">
        <v>9745</v>
      </c>
      <c r="G22513" t="s">
        <v>9746</v>
      </c>
      <c r="H22513" t="s">
        <v>10283</v>
      </c>
    </row>
    <row r="22515" spans="1:8" x14ac:dyDescent="0.25">
      <c r="A22515" t="s">
        <v>9748</v>
      </c>
    </row>
    <row r="22516" spans="1:8" x14ac:dyDescent="0.25">
      <c r="A22516" t="s">
        <v>10284</v>
      </c>
    </row>
    <row r="22518" spans="1:8" x14ac:dyDescent="0.25">
      <c r="A22518" t="s">
        <v>10285</v>
      </c>
    </row>
    <row r="22520" spans="1:8" x14ac:dyDescent="0.25">
      <c r="A22520" t="s">
        <v>10286</v>
      </c>
    </row>
    <row r="22522" spans="1:8" x14ac:dyDescent="0.25">
      <c r="A22522" t="s">
        <v>10287</v>
      </c>
    </row>
    <row r="22523" spans="1:8" x14ac:dyDescent="0.25">
      <c r="A22523" t="s">
        <v>10288</v>
      </c>
    </row>
    <row r="22524" spans="1:8" x14ac:dyDescent="0.25">
      <c r="A22524" t="s">
        <v>10289</v>
      </c>
    </row>
    <row r="22525" spans="1:8" x14ac:dyDescent="0.25">
      <c r="A22525" t="s">
        <v>10290</v>
      </c>
    </row>
    <row r="22526" spans="1:8" x14ac:dyDescent="0.25">
      <c r="A22526" t="s">
        <v>10291</v>
      </c>
    </row>
    <row r="22527" spans="1:8" x14ac:dyDescent="0.25">
      <c r="A22527" t="s">
        <v>10292</v>
      </c>
    </row>
    <row r="22528" spans="1:8" x14ac:dyDescent="0.25">
      <c r="A22528" t="s">
        <v>10293</v>
      </c>
    </row>
    <row r="22529" spans="1:1" x14ac:dyDescent="0.25">
      <c r="A22529" t="s">
        <v>10294</v>
      </c>
    </row>
    <row r="22530" spans="1:1" x14ac:dyDescent="0.25">
      <c r="A22530" t="s">
        <v>10295</v>
      </c>
    </row>
    <row r="22531" spans="1:1" x14ac:dyDescent="0.25">
      <c r="A22531" t="s">
        <v>10296</v>
      </c>
    </row>
    <row r="22532" spans="1:1" x14ac:dyDescent="0.25">
      <c r="A22532" t="s">
        <v>10297</v>
      </c>
    </row>
    <row r="22533" spans="1:1" x14ac:dyDescent="0.25">
      <c r="A22533" t="s">
        <v>10298</v>
      </c>
    </row>
    <row r="22535" spans="1:1" x14ac:dyDescent="0.25">
      <c r="A22535" t="s">
        <v>2788</v>
      </c>
    </row>
    <row r="22536" spans="1:1" x14ac:dyDescent="0.25">
      <c r="A22536" t="s">
        <v>10299</v>
      </c>
    </row>
    <row r="22537" spans="1:1" x14ac:dyDescent="0.25">
      <c r="A22537" t="s">
        <v>3054</v>
      </c>
    </row>
    <row r="22538" spans="1:1" x14ac:dyDescent="0.25">
      <c r="A22538" t="s">
        <v>10300</v>
      </c>
    </row>
    <row r="22539" spans="1:1" x14ac:dyDescent="0.25">
      <c r="A22539" t="s">
        <v>10301</v>
      </c>
    </row>
    <row r="22540" spans="1:1" x14ac:dyDescent="0.25">
      <c r="A22540" t="s">
        <v>10302</v>
      </c>
    </row>
    <row r="22541" spans="1:1" x14ac:dyDescent="0.25">
      <c r="A22541" t="s">
        <v>10303</v>
      </c>
    </row>
    <row r="22542" spans="1:1" x14ac:dyDescent="0.25">
      <c r="A22542" t="s">
        <v>10304</v>
      </c>
    </row>
    <row r="22543" spans="1:1" x14ac:dyDescent="0.25">
      <c r="A22543" t="s">
        <v>10305</v>
      </c>
    </row>
    <row r="22544" spans="1:1" x14ac:dyDescent="0.25">
      <c r="A22544" t="s">
        <v>10306</v>
      </c>
    </row>
    <row r="22545" spans="1:1" x14ac:dyDescent="0.25">
      <c r="A22545" t="s">
        <v>10307</v>
      </c>
    </row>
    <row r="22546" spans="1:1" x14ac:dyDescent="0.25">
      <c r="A22546" t="s">
        <v>10308</v>
      </c>
    </row>
    <row r="22547" spans="1:1" x14ac:dyDescent="0.25">
      <c r="A22547" t="s">
        <v>10309</v>
      </c>
    </row>
    <row r="22548" spans="1:1" x14ac:dyDescent="0.25">
      <c r="A22548" t="s">
        <v>10310</v>
      </c>
    </row>
    <row r="22549" spans="1:1" x14ac:dyDescent="0.25">
      <c r="A22549" t="s">
        <v>10311</v>
      </c>
    </row>
    <row r="22550" spans="1:1" x14ac:dyDescent="0.25">
      <c r="A22550" t="s">
        <v>10312</v>
      </c>
    </row>
    <row r="22551" spans="1:1" x14ac:dyDescent="0.25">
      <c r="A22551" t="s">
        <v>10313</v>
      </c>
    </row>
    <row r="22552" spans="1:1" x14ac:dyDescent="0.25">
      <c r="A22552" t="s">
        <v>10314</v>
      </c>
    </row>
    <row r="22553" spans="1:1" x14ac:dyDescent="0.25">
      <c r="A22553" t="s">
        <v>10315</v>
      </c>
    </row>
    <row r="22554" spans="1:1" x14ac:dyDescent="0.25">
      <c r="A22554" t="s">
        <v>10316</v>
      </c>
    </row>
    <row r="22555" spans="1:1" x14ac:dyDescent="0.25">
      <c r="A22555" t="s">
        <v>10317</v>
      </c>
    </row>
    <row r="22556" spans="1:1" x14ac:dyDescent="0.25">
      <c r="A22556" t="s">
        <v>10318</v>
      </c>
    </row>
    <row r="22557" spans="1:1" x14ac:dyDescent="0.25">
      <c r="A22557" t="s">
        <v>10319</v>
      </c>
    </row>
    <row r="22559" spans="1:1" x14ac:dyDescent="0.25">
      <c r="A22559" t="s">
        <v>9763</v>
      </c>
    </row>
    <row r="22560" spans="1:1" x14ac:dyDescent="0.25">
      <c r="A22560" t="s">
        <v>9764</v>
      </c>
    </row>
    <row r="22561" spans="1:1" x14ac:dyDescent="0.25">
      <c r="A22561" t="s">
        <v>9765</v>
      </c>
    </row>
    <row r="22562" spans="1:1" x14ac:dyDescent="0.25">
      <c r="A22562" t="s">
        <v>9766</v>
      </c>
    </row>
    <row r="22563" spans="1:1" x14ac:dyDescent="0.25">
      <c r="A22563" t="s">
        <v>9767</v>
      </c>
    </row>
    <row r="22565" spans="1:1" x14ac:dyDescent="0.25">
      <c r="A22565" t="s">
        <v>9768</v>
      </c>
    </row>
    <row r="22566" spans="1:1" x14ac:dyDescent="0.25">
      <c r="A22566" t="s">
        <v>9769</v>
      </c>
    </row>
    <row r="22567" spans="1:1" x14ac:dyDescent="0.25">
      <c r="A22567" t="s">
        <v>9770</v>
      </c>
    </row>
    <row r="22568" spans="1:1" x14ac:dyDescent="0.25">
      <c r="A22568" t="s">
        <v>9771</v>
      </c>
    </row>
    <row r="22569" spans="1:1" x14ac:dyDescent="0.25">
      <c r="A22569" t="s">
        <v>9772</v>
      </c>
    </row>
    <row r="22570" spans="1:1" x14ac:dyDescent="0.25">
      <c r="A22570" t="s">
        <v>9773</v>
      </c>
    </row>
    <row r="22571" spans="1:1" x14ac:dyDescent="0.25">
      <c r="A22571" t="s">
        <v>9774</v>
      </c>
    </row>
    <row r="22572" spans="1:1" x14ac:dyDescent="0.25">
      <c r="A22572" t="s">
        <v>9775</v>
      </c>
    </row>
    <row r="22573" spans="1:1" x14ac:dyDescent="0.25">
      <c r="A22573" t="s">
        <v>9776</v>
      </c>
    </row>
    <row r="22574" spans="1:1" x14ac:dyDescent="0.25">
      <c r="A22574" t="s">
        <v>9777</v>
      </c>
    </row>
    <row r="22575" spans="1:1" x14ac:dyDescent="0.25">
      <c r="A22575" t="s">
        <v>9778</v>
      </c>
    </row>
    <row r="22576" spans="1:1" x14ac:dyDescent="0.25">
      <c r="A22576" t="s">
        <v>9779</v>
      </c>
    </row>
    <row r="22577" spans="1:1" x14ac:dyDescent="0.25">
      <c r="A22577" t="s">
        <v>9780</v>
      </c>
    </row>
    <row r="22579" spans="1:1" x14ac:dyDescent="0.25">
      <c r="A22579" t="s">
        <v>9781</v>
      </c>
    </row>
    <row r="22581" spans="1:1" x14ac:dyDescent="0.25">
      <c r="A22581" t="s">
        <v>9782</v>
      </c>
    </row>
    <row r="22583" spans="1:1" x14ac:dyDescent="0.25">
      <c r="A22583" t="s">
        <v>9783</v>
      </c>
    </row>
    <row r="22585" spans="1:1" x14ac:dyDescent="0.25">
      <c r="A22585" t="s">
        <v>9784</v>
      </c>
    </row>
    <row r="22587" spans="1:1" x14ac:dyDescent="0.25">
      <c r="A22587" t="s">
        <v>9785</v>
      </c>
    </row>
    <row r="22589" spans="1:1" x14ac:dyDescent="0.25">
      <c r="A22589" t="s">
        <v>9786</v>
      </c>
    </row>
    <row r="22591" spans="1:1" x14ac:dyDescent="0.25">
      <c r="A22591" t="s">
        <v>10320</v>
      </c>
    </row>
    <row r="22592" spans="1:1" x14ac:dyDescent="0.25">
      <c r="A22592" t="s">
        <v>10321</v>
      </c>
    </row>
    <row r="22593" spans="1:1" x14ac:dyDescent="0.25">
      <c r="A22593" t="s">
        <v>5230</v>
      </c>
    </row>
    <row r="22594" spans="1:1" x14ac:dyDescent="0.25">
      <c r="A22594" t="s">
        <v>10322</v>
      </c>
    </row>
    <row r="22595" spans="1:1" x14ac:dyDescent="0.25">
      <c r="A22595" t="s">
        <v>10323</v>
      </c>
    </row>
    <row r="22596" spans="1:1" x14ac:dyDescent="0.25">
      <c r="A22596" t="s">
        <v>13612</v>
      </c>
    </row>
    <row r="22599" spans="1:1" x14ac:dyDescent="0.25">
      <c r="A22599" t="s">
        <v>10325</v>
      </c>
    </row>
    <row r="22601" spans="1:1" x14ac:dyDescent="0.25">
      <c r="A22601" t="s">
        <v>2755</v>
      </c>
    </row>
    <row r="22602" spans="1:1" x14ac:dyDescent="0.25">
      <c r="A22602" t="s">
        <v>10326</v>
      </c>
    </row>
    <row r="22603" spans="1:1" x14ac:dyDescent="0.25">
      <c r="A22603" t="s">
        <v>10327</v>
      </c>
    </row>
    <row r="22604" spans="1:1" x14ac:dyDescent="0.25">
      <c r="A22604" t="s">
        <v>10328</v>
      </c>
    </row>
    <row r="22605" spans="1:1" x14ac:dyDescent="0.25">
      <c r="A22605" t="s">
        <v>10329</v>
      </c>
    </row>
    <row r="22606" spans="1:1" x14ac:dyDescent="0.25">
      <c r="A22606" t="s">
        <v>10330</v>
      </c>
    </row>
    <row r="22607" spans="1:1" x14ac:dyDescent="0.25">
      <c r="A22607" t="s">
        <v>10331</v>
      </c>
    </row>
    <row r="22608" spans="1:1" x14ac:dyDescent="0.25">
      <c r="A22608" t="s">
        <v>10332</v>
      </c>
    </row>
    <row r="22609" spans="1:1" x14ac:dyDescent="0.25">
      <c r="A22609" t="s">
        <v>10333</v>
      </c>
    </row>
    <row r="22610" spans="1:1" x14ac:dyDescent="0.25">
      <c r="A22610" t="s">
        <v>10334</v>
      </c>
    </row>
    <row r="22611" spans="1:1" x14ac:dyDescent="0.25">
      <c r="A22611" t="s">
        <v>10335</v>
      </c>
    </row>
    <row r="22613" spans="1:1" x14ac:dyDescent="0.25">
      <c r="A22613" t="s">
        <v>5496</v>
      </c>
    </row>
    <row r="22614" spans="1:1" x14ac:dyDescent="0.25">
      <c r="A22614" t="s">
        <v>10336</v>
      </c>
    </row>
    <row r="22615" spans="1:1" x14ac:dyDescent="0.25">
      <c r="A22615" t="s">
        <v>10337</v>
      </c>
    </row>
    <row r="22616" spans="1:1" x14ac:dyDescent="0.25">
      <c r="A22616" t="s">
        <v>10338</v>
      </c>
    </row>
    <row r="22617" spans="1:1" x14ac:dyDescent="0.25">
      <c r="A22617" t="s">
        <v>10339</v>
      </c>
    </row>
    <row r="22618" spans="1:1" x14ac:dyDescent="0.25">
      <c r="A22618" t="s">
        <v>10340</v>
      </c>
    </row>
    <row r="22619" spans="1:1" x14ac:dyDescent="0.25">
      <c r="A22619" t="s">
        <v>3270</v>
      </c>
    </row>
    <row r="22622" spans="1:1" x14ac:dyDescent="0.25">
      <c r="A22622" t="s">
        <v>10341</v>
      </c>
    </row>
    <row r="22624" spans="1:1" x14ac:dyDescent="0.25">
      <c r="A22624" t="s">
        <v>10342</v>
      </c>
    </row>
    <row r="22625" spans="1:1" x14ac:dyDescent="0.25">
      <c r="A22625" t="s">
        <v>10343</v>
      </c>
    </row>
    <row r="22626" spans="1:1" x14ac:dyDescent="0.25">
      <c r="A22626" t="s">
        <v>13613</v>
      </c>
    </row>
    <row r="22628" spans="1:1" x14ac:dyDescent="0.25">
      <c r="A22628" t="s">
        <v>13614</v>
      </c>
    </row>
    <row r="22630" spans="1:1" x14ac:dyDescent="0.25">
      <c r="A22630" t="s">
        <v>2665</v>
      </c>
    </row>
    <row r="22632" spans="1:1" x14ac:dyDescent="0.25">
      <c r="A22632" t="s">
        <v>13615</v>
      </c>
    </row>
    <row r="22633" spans="1:1" x14ac:dyDescent="0.25">
      <c r="A22633" t="s">
        <v>13616</v>
      </c>
    </row>
    <row r="22635" spans="1:1" x14ac:dyDescent="0.25">
      <c r="A22635" t="s">
        <v>2667</v>
      </c>
    </row>
    <row r="22637" spans="1:1" x14ac:dyDescent="0.25">
      <c r="A22637" t="s">
        <v>2668</v>
      </c>
    </row>
    <row r="22638" spans="1:1" x14ac:dyDescent="0.25">
      <c r="A22638" t="s">
        <v>13617</v>
      </c>
    </row>
    <row r="22639" spans="1:1" x14ac:dyDescent="0.25">
      <c r="A22639" t="s">
        <v>13618</v>
      </c>
    </row>
    <row r="22640" spans="1:1" x14ac:dyDescent="0.25">
      <c r="A22640" t="s">
        <v>13619</v>
      </c>
    </row>
    <row r="22641" spans="1:2" x14ac:dyDescent="0.25">
      <c r="A22641" t="s">
        <v>13620</v>
      </c>
    </row>
    <row r="22642" spans="1:2" x14ac:dyDescent="0.25">
      <c r="A22642" t="s">
        <v>13621</v>
      </c>
    </row>
    <row r="22643" spans="1:2" x14ac:dyDescent="0.25">
      <c r="A22643" t="s">
        <v>13622</v>
      </c>
    </row>
    <row r="22644" spans="1:2" x14ac:dyDescent="0.25">
      <c r="A22644" t="s">
        <v>13623</v>
      </c>
    </row>
    <row r="22645" spans="1:2" x14ac:dyDescent="0.25">
      <c r="A22645" t="s">
        <v>13624</v>
      </c>
    </row>
    <row r="22646" spans="1:2" x14ac:dyDescent="0.25">
      <c r="A22646" t="s">
        <v>13625</v>
      </c>
    </row>
    <row r="22647" spans="1:2" x14ac:dyDescent="0.25">
      <c r="A22647" t="s">
        <v>13626</v>
      </c>
    </row>
    <row r="22648" spans="1:2" x14ac:dyDescent="0.25">
      <c r="A22648" t="s">
        <v>13627</v>
      </c>
    </row>
    <row r="22649" spans="1:2" x14ac:dyDescent="0.25">
      <c r="A22649" t="s">
        <v>13628</v>
      </c>
    </row>
    <row r="22650" spans="1:2" x14ac:dyDescent="0.25">
      <c r="A22650" t="s">
        <v>2687</v>
      </c>
    </row>
    <row r="22651" spans="1:2" x14ac:dyDescent="0.25">
      <c r="A22651" t="s">
        <v>13629</v>
      </c>
    </row>
    <row r="22652" spans="1:2" x14ac:dyDescent="0.25">
      <c r="A22652" t="s">
        <v>13630</v>
      </c>
      <c r="B22652" t="s">
        <v>13631</v>
      </c>
    </row>
    <row r="22653" spans="1:2" x14ac:dyDescent="0.25">
      <c r="A22653" t="s">
        <v>13632</v>
      </c>
    </row>
    <row r="22654" spans="1:2" x14ac:dyDescent="0.25">
      <c r="A22654" t="s">
        <v>13633</v>
      </c>
    </row>
    <row r="22655" spans="1:2" x14ac:dyDescent="0.25">
      <c r="A22655" t="s">
        <v>13634</v>
      </c>
    </row>
    <row r="22657" spans="1:1" x14ac:dyDescent="0.25">
      <c r="A22657" t="s">
        <v>2696</v>
      </c>
    </row>
    <row r="22659" spans="1:1" x14ac:dyDescent="0.25">
      <c r="A22659" t="s">
        <v>13635</v>
      </c>
    </row>
    <row r="22660" spans="1:1" x14ac:dyDescent="0.25">
      <c r="A22660" t="s">
        <v>13636</v>
      </c>
    </row>
    <row r="22661" spans="1:1" x14ac:dyDescent="0.25">
      <c r="A22661" t="s">
        <v>13637</v>
      </c>
    </row>
    <row r="22662" spans="1:1" x14ac:dyDescent="0.25">
      <c r="A22662" t="s">
        <v>13638</v>
      </c>
    </row>
    <row r="22663" spans="1:1" x14ac:dyDescent="0.25">
      <c r="A22663" t="s">
        <v>13639</v>
      </c>
    </row>
    <row r="22664" spans="1:1" x14ac:dyDescent="0.25">
      <c r="A22664" t="s">
        <v>13640</v>
      </c>
    </row>
    <row r="22665" spans="1:1" x14ac:dyDescent="0.25">
      <c r="A22665" t="s">
        <v>13641</v>
      </c>
    </row>
    <row r="22667" spans="1:1" x14ac:dyDescent="0.25">
      <c r="A22667" t="s">
        <v>13642</v>
      </c>
    </row>
    <row r="22668" spans="1:1" x14ac:dyDescent="0.25">
      <c r="A22668" t="s">
        <v>13643</v>
      </c>
    </row>
    <row r="22669" spans="1:1" x14ac:dyDescent="0.25">
      <c r="A22669" t="s">
        <v>13644</v>
      </c>
    </row>
    <row r="22670" spans="1:1" x14ac:dyDescent="0.25">
      <c r="A22670" t="s">
        <v>13645</v>
      </c>
    </row>
    <row r="22671" spans="1:1" x14ac:dyDescent="0.25">
      <c r="A22671" t="s">
        <v>13646</v>
      </c>
    </row>
    <row r="22673" spans="1:1" x14ac:dyDescent="0.25">
      <c r="A22673" t="s">
        <v>13647</v>
      </c>
    </row>
    <row r="22674" spans="1:1" x14ac:dyDescent="0.25">
      <c r="A22674" t="s">
        <v>13648</v>
      </c>
    </row>
    <row r="22675" spans="1:1" x14ac:dyDescent="0.25">
      <c r="A22675" t="s">
        <v>13649</v>
      </c>
    </row>
    <row r="22676" spans="1:1" x14ac:dyDescent="0.25">
      <c r="A22676" t="s">
        <v>13650</v>
      </c>
    </row>
    <row r="22678" spans="1:1" x14ac:dyDescent="0.25">
      <c r="A22678" t="s">
        <v>2703</v>
      </c>
    </row>
    <row r="22679" spans="1:1" x14ac:dyDescent="0.25">
      <c r="A22679" t="s">
        <v>2704</v>
      </c>
    </row>
    <row r="22680" spans="1:1" x14ac:dyDescent="0.25">
      <c r="A22680" t="s">
        <v>801</v>
      </c>
    </row>
    <row r="22681" spans="1:1" x14ac:dyDescent="0.25">
      <c r="A22681" t="s">
        <v>2706</v>
      </c>
    </row>
    <row r="22682" spans="1:1" x14ac:dyDescent="0.25">
      <c r="A22682" t="s">
        <v>7101</v>
      </c>
    </row>
    <row r="22683" spans="1:1" x14ac:dyDescent="0.25">
      <c r="A22683" t="s">
        <v>7102</v>
      </c>
    </row>
    <row r="22684" spans="1:1" x14ac:dyDescent="0.25">
      <c r="A22684" t="s">
        <v>13651</v>
      </c>
    </row>
    <row r="22685" spans="1:1" x14ac:dyDescent="0.25">
      <c r="A22685" t="s">
        <v>13652</v>
      </c>
    </row>
    <row r="22686" spans="1:1" x14ac:dyDescent="0.25">
      <c r="A22686" t="s">
        <v>13653</v>
      </c>
    </row>
    <row r="22687" spans="1:1" x14ac:dyDescent="0.25">
      <c r="A22687" t="s">
        <v>10345</v>
      </c>
    </row>
    <row r="22688" spans="1:1" x14ac:dyDescent="0.25">
      <c r="A22688" t="s">
        <v>10346</v>
      </c>
    </row>
    <row r="22689" spans="1:4" x14ac:dyDescent="0.25">
      <c r="A22689" t="s">
        <v>10347</v>
      </c>
    </row>
    <row r="22690" spans="1:4" x14ac:dyDescent="0.25">
      <c r="A22690" t="s">
        <v>10348</v>
      </c>
    </row>
    <row r="22691" spans="1:4" x14ac:dyDescent="0.25">
      <c r="A22691" t="s">
        <v>10349</v>
      </c>
      <c r="B22691" t="s">
        <v>10350</v>
      </c>
    </row>
    <row r="22692" spans="1:4" x14ac:dyDescent="0.25">
      <c r="A22692" t="s">
        <v>10351</v>
      </c>
    </row>
    <row r="22693" spans="1:4" x14ac:dyDescent="0.25">
      <c r="A22693" t="s">
        <v>2205</v>
      </c>
    </row>
    <row r="22694" spans="1:4" x14ac:dyDescent="0.25">
      <c r="A22694" t="s">
        <v>10352</v>
      </c>
    </row>
    <row r="22695" spans="1:4" x14ac:dyDescent="0.25">
      <c r="A22695" t="s">
        <v>10353</v>
      </c>
    </row>
    <row r="22696" spans="1:4" x14ac:dyDescent="0.25">
      <c r="A22696" t="s">
        <v>10354</v>
      </c>
    </row>
    <row r="22697" spans="1:4" x14ac:dyDescent="0.25">
      <c r="A22697" t="s">
        <v>10355</v>
      </c>
    </row>
    <row r="22698" spans="1:4" x14ac:dyDescent="0.25">
      <c r="A22698" t="s">
        <v>10356</v>
      </c>
    </row>
    <row r="22699" spans="1:4" x14ac:dyDescent="0.25">
      <c r="A22699" t="s">
        <v>10357</v>
      </c>
    </row>
    <row r="22700" spans="1:4" x14ac:dyDescent="0.25">
      <c r="A22700" t="s">
        <v>2211</v>
      </c>
    </row>
    <row r="22702" spans="1:4" x14ac:dyDescent="0.25">
      <c r="A22702" t="s">
        <v>10358</v>
      </c>
    </row>
    <row r="22704" spans="1:4" x14ac:dyDescent="0.25">
      <c r="A22704" t="s">
        <v>10359</v>
      </c>
      <c r="B22704" t="s">
        <v>10360</v>
      </c>
      <c r="C22704" t="s">
        <v>10361</v>
      </c>
      <c r="D22704" t="s">
        <v>10362</v>
      </c>
    </row>
    <row r="22706" spans="1:2" x14ac:dyDescent="0.25">
      <c r="A22706" t="s">
        <v>10363</v>
      </c>
    </row>
    <row r="22707" spans="1:2" x14ac:dyDescent="0.25">
      <c r="A22707" t="s">
        <v>10364</v>
      </c>
    </row>
    <row r="22708" spans="1:2" x14ac:dyDescent="0.25">
      <c r="A22708" t="s">
        <v>13654</v>
      </c>
    </row>
    <row r="22711" spans="1:2" x14ac:dyDescent="0.25">
      <c r="A22711" t="s">
        <v>13655</v>
      </c>
      <c r="B22711" t="s">
        <v>13656</v>
      </c>
    </row>
    <row r="22713" spans="1:2" x14ac:dyDescent="0.25">
      <c r="A22713" t="s">
        <v>13657</v>
      </c>
    </row>
    <row r="22715" spans="1:2" x14ac:dyDescent="0.25">
      <c r="A22715" t="s">
        <v>7350</v>
      </c>
    </row>
    <row r="22718" spans="1:2" x14ac:dyDescent="0.25">
      <c r="A22718" t="s">
        <v>13658</v>
      </c>
    </row>
    <row r="22720" spans="1:2" x14ac:dyDescent="0.25">
      <c r="A22720" t="s">
        <v>13659</v>
      </c>
    </row>
    <row r="22722" spans="1:1" x14ac:dyDescent="0.25">
      <c r="A22722" t="s">
        <v>13660</v>
      </c>
    </row>
    <row r="22724" spans="1:1" x14ac:dyDescent="0.25">
      <c r="A22724" t="s">
        <v>13661</v>
      </c>
    </row>
    <row r="22726" spans="1:1" x14ac:dyDescent="0.25">
      <c r="A22726" t="s">
        <v>13662</v>
      </c>
    </row>
    <row r="22728" spans="1:1" x14ac:dyDescent="0.25">
      <c r="A22728" t="s">
        <v>13663</v>
      </c>
    </row>
    <row r="22730" spans="1:1" x14ac:dyDescent="0.25">
      <c r="A22730" t="s">
        <v>13664</v>
      </c>
    </row>
    <row r="22732" spans="1:1" x14ac:dyDescent="0.25">
      <c r="A22732" t="s">
        <v>3216</v>
      </c>
    </row>
    <row r="22734" spans="1:1" x14ac:dyDescent="0.25">
      <c r="A22734" t="s">
        <v>1055</v>
      </c>
    </row>
    <row r="22737" spans="1:1" x14ac:dyDescent="0.25">
      <c r="A22737" t="s">
        <v>13665</v>
      </c>
    </row>
    <row r="22739" spans="1:1" x14ac:dyDescent="0.25">
      <c r="A22739" t="s">
        <v>5100</v>
      </c>
    </row>
    <row r="22742" spans="1:1" x14ac:dyDescent="0.25">
      <c r="A22742" t="s">
        <v>13666</v>
      </c>
    </row>
    <row r="22744" spans="1:1" x14ac:dyDescent="0.25">
      <c r="A22744" t="s">
        <v>13667</v>
      </c>
    </row>
    <row r="22746" spans="1:1" x14ac:dyDescent="0.25">
      <c r="A22746" t="s">
        <v>13668</v>
      </c>
    </row>
    <row r="22748" spans="1:1" x14ac:dyDescent="0.25">
      <c r="A22748" t="s">
        <v>13669</v>
      </c>
    </row>
    <row r="22750" spans="1:1" x14ac:dyDescent="0.25">
      <c r="A22750" t="s">
        <v>13670</v>
      </c>
    </row>
    <row r="22752" spans="1:1" x14ac:dyDescent="0.25">
      <c r="A22752" t="s">
        <v>13671</v>
      </c>
    </row>
    <row r="22754" spans="1:1" x14ac:dyDescent="0.25">
      <c r="A22754" t="s">
        <v>13672</v>
      </c>
    </row>
    <row r="22756" spans="1:1" x14ac:dyDescent="0.25">
      <c r="A22756" t="s">
        <v>13673</v>
      </c>
    </row>
    <row r="22758" spans="1:1" x14ac:dyDescent="0.25">
      <c r="A22758" t="s">
        <v>13674</v>
      </c>
    </row>
    <row r="22760" spans="1:1" x14ac:dyDescent="0.25">
      <c r="A22760" t="s">
        <v>13675</v>
      </c>
    </row>
    <row r="22763" spans="1:1" x14ac:dyDescent="0.25">
      <c r="A22763" t="s">
        <v>13676</v>
      </c>
    </row>
    <row r="22765" spans="1:1" x14ac:dyDescent="0.25">
      <c r="A22765" t="s">
        <v>13677</v>
      </c>
    </row>
    <row r="22767" spans="1:1" x14ac:dyDescent="0.25">
      <c r="A22767" t="s">
        <v>13678</v>
      </c>
    </row>
    <row r="22769" spans="1:1" x14ac:dyDescent="0.25">
      <c r="A22769" t="s">
        <v>13679</v>
      </c>
    </row>
    <row r="22771" spans="1:1" x14ac:dyDescent="0.25">
      <c r="A22771" t="s">
        <v>13680</v>
      </c>
    </row>
    <row r="22773" spans="1:1" x14ac:dyDescent="0.25">
      <c r="A22773" t="s">
        <v>13681</v>
      </c>
    </row>
    <row r="22775" spans="1:1" x14ac:dyDescent="0.25">
      <c r="A22775" t="s">
        <v>13682</v>
      </c>
    </row>
    <row r="22778" spans="1:1" x14ac:dyDescent="0.25">
      <c r="A22778" t="s">
        <v>13683</v>
      </c>
    </row>
    <row r="22780" spans="1:1" x14ac:dyDescent="0.25">
      <c r="A22780" t="s">
        <v>13684</v>
      </c>
    </row>
    <row r="22782" spans="1:1" x14ac:dyDescent="0.25">
      <c r="A22782" t="s">
        <v>13685</v>
      </c>
    </row>
    <row r="22784" spans="1:1" x14ac:dyDescent="0.25">
      <c r="A22784" t="s">
        <v>13686</v>
      </c>
    </row>
    <row r="22786" spans="1:2" x14ac:dyDescent="0.25">
      <c r="A22786" t="s">
        <v>13687</v>
      </c>
    </row>
    <row r="22788" spans="1:2" x14ac:dyDescent="0.25">
      <c r="A22788" t="s">
        <v>13688</v>
      </c>
    </row>
    <row r="22789" spans="1:2" x14ac:dyDescent="0.25">
      <c r="A22789" t="s">
        <v>13689</v>
      </c>
    </row>
    <row r="22790" spans="1:2" x14ac:dyDescent="0.25">
      <c r="A22790" t="s">
        <v>13690</v>
      </c>
    </row>
    <row r="22792" spans="1:2" x14ac:dyDescent="0.25">
      <c r="A22792" t="s">
        <v>13691</v>
      </c>
      <c r="B22792" t="s">
        <v>13692</v>
      </c>
    </row>
    <row r="22794" spans="1:2" x14ac:dyDescent="0.25">
      <c r="A22794" t="s">
        <v>13693</v>
      </c>
    </row>
    <row r="22796" spans="1:2" x14ac:dyDescent="0.25">
      <c r="A22796" t="s">
        <v>1868</v>
      </c>
    </row>
    <row r="22797" spans="1:2" x14ac:dyDescent="0.25">
      <c r="A22797" t="s">
        <v>13694</v>
      </c>
    </row>
    <row r="22798" spans="1:2" x14ac:dyDescent="0.25">
      <c r="A22798" t="s">
        <v>13695</v>
      </c>
    </row>
    <row r="22799" spans="1:2" x14ac:dyDescent="0.25">
      <c r="A22799" t="s">
        <v>13696</v>
      </c>
    </row>
    <row r="22800" spans="1:2" x14ac:dyDescent="0.25">
      <c r="A22800" t="s">
        <v>13697</v>
      </c>
    </row>
    <row r="22801" spans="1:2" x14ac:dyDescent="0.25">
      <c r="A22801" t="s">
        <v>13698</v>
      </c>
    </row>
    <row r="22802" spans="1:2" x14ac:dyDescent="0.25">
      <c r="A22802" t="s">
        <v>13699</v>
      </c>
    </row>
    <row r="22803" spans="1:2" x14ac:dyDescent="0.25">
      <c r="A22803" t="s">
        <v>13700</v>
      </c>
    </row>
    <row r="22804" spans="1:2" x14ac:dyDescent="0.25">
      <c r="A22804" t="s">
        <v>13701</v>
      </c>
    </row>
    <row r="22805" spans="1:2" x14ac:dyDescent="0.25">
      <c r="A22805" t="s">
        <v>1957</v>
      </c>
    </row>
    <row r="22806" spans="1:2" x14ac:dyDescent="0.25">
      <c r="A22806" t="s">
        <v>13702</v>
      </c>
    </row>
    <row r="22807" spans="1:2" x14ac:dyDescent="0.25">
      <c r="A22807" t="s">
        <v>13703</v>
      </c>
    </row>
    <row r="22808" spans="1:2" x14ac:dyDescent="0.25">
      <c r="A22808" t="s">
        <v>13704</v>
      </c>
    </row>
    <row r="22809" spans="1:2" x14ac:dyDescent="0.25">
      <c r="A22809" t="s">
        <v>13705</v>
      </c>
    </row>
    <row r="22810" spans="1:2" x14ac:dyDescent="0.25">
      <c r="A22810" t="s">
        <v>13706</v>
      </c>
      <c r="B22810" t="s">
        <v>13707</v>
      </c>
    </row>
    <row r="22811" spans="1:2" x14ac:dyDescent="0.25">
      <c r="A22811" t="s">
        <v>13708</v>
      </c>
    </row>
    <row r="22812" spans="1:2" x14ac:dyDescent="0.25">
      <c r="A22812" t="s">
        <v>3453</v>
      </c>
      <c r="B22812" t="s">
        <v>13709</v>
      </c>
    </row>
    <row r="22813" spans="1:2" x14ac:dyDescent="0.25">
      <c r="A22813" t="s">
        <v>13710</v>
      </c>
    </row>
    <row r="22814" spans="1:2" x14ac:dyDescent="0.25">
      <c r="A22814" t="s">
        <v>13711</v>
      </c>
    </row>
    <row r="22815" spans="1:2" x14ac:dyDescent="0.25">
      <c r="A22815" t="s">
        <v>13712</v>
      </c>
    </row>
    <row r="22816" spans="1:2" x14ac:dyDescent="0.25">
      <c r="A22816" t="s">
        <v>13713</v>
      </c>
    </row>
    <row r="22817" spans="1:1" x14ac:dyDescent="0.25">
      <c r="A22817" t="s">
        <v>13714</v>
      </c>
    </row>
    <row r="22819" spans="1:1" x14ac:dyDescent="0.25">
      <c r="A22819" t="s">
        <v>10366</v>
      </c>
    </row>
    <row r="22820" spans="1:1" x14ac:dyDescent="0.25">
      <c r="A22820" t="s">
        <v>10367</v>
      </c>
    </row>
    <row r="22822" spans="1:1" x14ac:dyDescent="0.25">
      <c r="A22822" t="s">
        <v>4405</v>
      </c>
    </row>
    <row r="22823" spans="1:1" x14ac:dyDescent="0.25">
      <c r="A22823" t="s">
        <v>10368</v>
      </c>
    </row>
    <row r="22824" spans="1:1" x14ac:dyDescent="0.25">
      <c r="A22824" t="s">
        <v>10369</v>
      </c>
    </row>
    <row r="22825" spans="1:1" x14ac:dyDescent="0.25">
      <c r="A22825" t="s">
        <v>10370</v>
      </c>
    </row>
    <row r="22826" spans="1:1" x14ac:dyDescent="0.25">
      <c r="A22826" t="s">
        <v>10371</v>
      </c>
    </row>
    <row r="22827" spans="1:1" x14ac:dyDescent="0.25">
      <c r="A22827" t="s">
        <v>10372</v>
      </c>
    </row>
    <row r="22828" spans="1:1" x14ac:dyDescent="0.25">
      <c r="A22828" t="s">
        <v>10373</v>
      </c>
    </row>
    <row r="22829" spans="1:1" x14ac:dyDescent="0.25">
      <c r="A22829" t="s">
        <v>10374</v>
      </c>
    </row>
    <row r="22830" spans="1:1" x14ac:dyDescent="0.25">
      <c r="A22830" t="s">
        <v>10375</v>
      </c>
    </row>
    <row r="22831" spans="1:1" x14ac:dyDescent="0.25">
      <c r="A22831" t="s">
        <v>10376</v>
      </c>
    </row>
    <row r="22832" spans="1:1" x14ac:dyDescent="0.25">
      <c r="A22832" t="s">
        <v>10377</v>
      </c>
    </row>
    <row r="22833" spans="1:2" x14ac:dyDescent="0.25">
      <c r="A22833" t="s">
        <v>10378</v>
      </c>
    </row>
    <row r="22834" spans="1:2" x14ac:dyDescent="0.25">
      <c r="A22834" t="s">
        <v>4416</v>
      </c>
    </row>
    <row r="22835" spans="1:2" x14ac:dyDescent="0.25">
      <c r="A22835" t="s">
        <v>10379</v>
      </c>
    </row>
    <row r="22836" spans="1:2" x14ac:dyDescent="0.25">
      <c r="A22836" t="s">
        <v>10380</v>
      </c>
    </row>
    <row r="22837" spans="1:2" x14ac:dyDescent="0.25">
      <c r="A22837" t="s">
        <v>10381</v>
      </c>
    </row>
    <row r="22838" spans="1:2" x14ac:dyDescent="0.25">
      <c r="A22838" t="s">
        <v>10382</v>
      </c>
    </row>
    <row r="22839" spans="1:2" x14ac:dyDescent="0.25">
      <c r="A22839" t="s">
        <v>10383</v>
      </c>
    </row>
    <row r="22840" spans="1:2" x14ac:dyDescent="0.25">
      <c r="A22840" t="s">
        <v>10384</v>
      </c>
    </row>
    <row r="22841" spans="1:2" x14ac:dyDescent="0.25">
      <c r="A22841" t="s">
        <v>10385</v>
      </c>
    </row>
    <row r="22842" spans="1:2" x14ac:dyDescent="0.25">
      <c r="A22842" t="s">
        <v>10386</v>
      </c>
    </row>
    <row r="22843" spans="1:2" x14ac:dyDescent="0.25">
      <c r="A22843" t="s">
        <v>10387</v>
      </c>
      <c r="B22843" t="s">
        <v>10388</v>
      </c>
    </row>
    <row r="22844" spans="1:2" x14ac:dyDescent="0.25">
      <c r="A22844" t="s">
        <v>10389</v>
      </c>
    </row>
    <row r="22845" spans="1:2" x14ac:dyDescent="0.25">
      <c r="A22845" t="s">
        <v>10390</v>
      </c>
      <c r="B22845" t="s">
        <v>10391</v>
      </c>
    </row>
    <row r="22846" spans="1:2" x14ac:dyDescent="0.25">
      <c r="A22846" t="s">
        <v>10392</v>
      </c>
    </row>
    <row r="22847" spans="1:2" x14ac:dyDescent="0.25">
      <c r="A22847" t="s">
        <v>10393</v>
      </c>
      <c r="B22847" t="s">
        <v>10394</v>
      </c>
    </row>
    <row r="22848" spans="1:2" x14ac:dyDescent="0.25">
      <c r="A22848" t="s">
        <v>10395</v>
      </c>
    </row>
    <row r="22849" spans="1:2" x14ac:dyDescent="0.25">
      <c r="A22849" t="s">
        <v>4422</v>
      </c>
    </row>
    <row r="22851" spans="1:2" x14ac:dyDescent="0.25">
      <c r="A22851" t="s">
        <v>4423</v>
      </c>
    </row>
    <row r="22853" spans="1:2" x14ac:dyDescent="0.25">
      <c r="A22853" t="s">
        <v>10396</v>
      </c>
    </row>
    <row r="22854" spans="1:2" x14ac:dyDescent="0.25">
      <c r="A22854" t="s">
        <v>10397</v>
      </c>
    </row>
    <row r="22855" spans="1:2" x14ac:dyDescent="0.25">
      <c r="A22855" t="s">
        <v>13715</v>
      </c>
    </row>
    <row r="22856" spans="1:2" x14ac:dyDescent="0.25">
      <c r="A22856" t="s">
        <v>10399</v>
      </c>
    </row>
    <row r="22857" spans="1:2" x14ac:dyDescent="0.25">
      <c r="A22857" t="s">
        <v>10400</v>
      </c>
    </row>
    <row r="22858" spans="1:2" x14ac:dyDescent="0.25">
      <c r="A22858" t="s">
        <v>10401</v>
      </c>
    </row>
    <row r="22859" spans="1:2" x14ac:dyDescent="0.25">
      <c r="A22859" t="s">
        <v>10402</v>
      </c>
      <c r="B22859" t="s">
        <v>10403</v>
      </c>
    </row>
    <row r="22860" spans="1:2" x14ac:dyDescent="0.25">
      <c r="A22860" t="s">
        <v>10404</v>
      </c>
    </row>
    <row r="22861" spans="1:2" x14ac:dyDescent="0.25">
      <c r="A22861" t="s">
        <v>10405</v>
      </c>
      <c r="B22861" t="s">
        <v>10406</v>
      </c>
    </row>
    <row r="22862" spans="1:2" x14ac:dyDescent="0.25">
      <c r="A22862" t="s">
        <v>10407</v>
      </c>
      <c r="B22862" t="s">
        <v>10408</v>
      </c>
    </row>
    <row r="22863" spans="1:2" x14ac:dyDescent="0.25">
      <c r="A22863" t="s">
        <v>10409</v>
      </c>
      <c r="B22863" t="s">
        <v>10410</v>
      </c>
    </row>
    <row r="22864" spans="1:2" x14ac:dyDescent="0.25">
      <c r="A22864" t="s">
        <v>10411</v>
      </c>
    </row>
    <row r="22865" spans="1:1" x14ac:dyDescent="0.25">
      <c r="A22865" t="s">
        <v>10412</v>
      </c>
    </row>
    <row r="22867" spans="1:1" x14ac:dyDescent="0.25">
      <c r="A22867" t="s">
        <v>10413</v>
      </c>
    </row>
    <row r="22868" spans="1:1" x14ac:dyDescent="0.25">
      <c r="A22868" t="s">
        <v>10414</v>
      </c>
    </row>
    <row r="22869" spans="1:1" x14ac:dyDescent="0.25">
      <c r="A22869" t="s">
        <v>10415</v>
      </c>
    </row>
    <row r="22870" spans="1:1" x14ac:dyDescent="0.25">
      <c r="A22870" t="s">
        <v>10416</v>
      </c>
    </row>
    <row r="22871" spans="1:1" x14ac:dyDescent="0.25">
      <c r="A22871" t="s">
        <v>10417</v>
      </c>
    </row>
    <row r="22872" spans="1:1" x14ac:dyDescent="0.25">
      <c r="A22872" t="s">
        <v>10418</v>
      </c>
    </row>
    <row r="22873" spans="1:1" x14ac:dyDescent="0.25">
      <c r="A22873" t="s">
        <v>10419</v>
      </c>
    </row>
    <row r="22874" spans="1:1" x14ac:dyDescent="0.25">
      <c r="A22874" t="s">
        <v>10420</v>
      </c>
    </row>
    <row r="22875" spans="1:1" x14ac:dyDescent="0.25">
      <c r="A22875" t="s">
        <v>10421</v>
      </c>
    </row>
    <row r="22876" spans="1:1" x14ac:dyDescent="0.25">
      <c r="A22876" t="s">
        <v>10422</v>
      </c>
    </row>
    <row r="22877" spans="1:1" x14ac:dyDescent="0.25">
      <c r="A22877" t="s">
        <v>10423</v>
      </c>
    </row>
    <row r="22878" spans="1:1" x14ac:dyDescent="0.25">
      <c r="A22878" t="s">
        <v>10424</v>
      </c>
    </row>
    <row r="22879" spans="1:1" x14ac:dyDescent="0.25">
      <c r="A22879" t="s">
        <v>10425</v>
      </c>
    </row>
    <row r="22880" spans="1:1" x14ac:dyDescent="0.25">
      <c r="A22880" t="s">
        <v>10426</v>
      </c>
    </row>
    <row r="22881" spans="1:1" x14ac:dyDescent="0.25">
      <c r="A22881" t="s">
        <v>10427</v>
      </c>
    </row>
    <row r="22882" spans="1:1" x14ac:dyDescent="0.25">
      <c r="A22882" t="s">
        <v>10428</v>
      </c>
    </row>
    <row r="22884" spans="1:1" x14ac:dyDescent="0.25">
      <c r="A22884" t="s">
        <v>3243</v>
      </c>
    </row>
    <row r="22885" spans="1:1" x14ac:dyDescent="0.25">
      <c r="A22885" t="s">
        <v>10429</v>
      </c>
    </row>
    <row r="22886" spans="1:1" x14ac:dyDescent="0.25">
      <c r="A22886" t="s">
        <v>10430</v>
      </c>
    </row>
    <row r="22887" spans="1:1" x14ac:dyDescent="0.25">
      <c r="A22887" t="s">
        <v>10431</v>
      </c>
    </row>
    <row r="22888" spans="1:1" x14ac:dyDescent="0.25">
      <c r="A22888" t="s">
        <v>10432</v>
      </c>
    </row>
    <row r="22889" spans="1:1" x14ac:dyDescent="0.25">
      <c r="A22889" t="s">
        <v>10433</v>
      </c>
    </row>
    <row r="22890" spans="1:1" x14ac:dyDescent="0.25">
      <c r="A22890" t="s">
        <v>10434</v>
      </c>
    </row>
    <row r="22891" spans="1:1" x14ac:dyDescent="0.25">
      <c r="A22891" t="s">
        <v>10435</v>
      </c>
    </row>
    <row r="22892" spans="1:1" x14ac:dyDescent="0.25">
      <c r="A22892" t="s">
        <v>10436</v>
      </c>
    </row>
    <row r="22893" spans="1:1" x14ac:dyDescent="0.25">
      <c r="A22893" t="s">
        <v>10437</v>
      </c>
    </row>
    <row r="22894" spans="1:1" x14ac:dyDescent="0.25">
      <c r="A22894" t="s">
        <v>10438</v>
      </c>
    </row>
    <row r="22895" spans="1:1" x14ac:dyDescent="0.25">
      <c r="A22895" t="s">
        <v>10439</v>
      </c>
    </row>
    <row r="22896" spans="1:1" x14ac:dyDescent="0.25">
      <c r="A22896" t="s">
        <v>10440</v>
      </c>
    </row>
    <row r="22897" spans="1:1" x14ac:dyDescent="0.25">
      <c r="A22897" t="s">
        <v>10441</v>
      </c>
    </row>
    <row r="22898" spans="1:1" x14ac:dyDescent="0.25">
      <c r="A22898" t="s">
        <v>10442</v>
      </c>
    </row>
    <row r="22899" spans="1:1" x14ac:dyDescent="0.25">
      <c r="A22899" t="s">
        <v>10443</v>
      </c>
    </row>
    <row r="22900" spans="1:1" x14ac:dyDescent="0.25">
      <c r="A22900" t="s">
        <v>10444</v>
      </c>
    </row>
    <row r="22901" spans="1:1" x14ac:dyDescent="0.25">
      <c r="A22901" t="s">
        <v>10445</v>
      </c>
    </row>
    <row r="22902" spans="1:1" x14ac:dyDescent="0.25">
      <c r="A22902" t="s">
        <v>10446</v>
      </c>
    </row>
    <row r="22903" spans="1:1" x14ac:dyDescent="0.25">
      <c r="A22903" t="s">
        <v>3275</v>
      </c>
    </row>
    <row r="22904" spans="1:1" x14ac:dyDescent="0.25">
      <c r="A22904" t="s">
        <v>10447</v>
      </c>
    </row>
    <row r="22905" spans="1:1" x14ac:dyDescent="0.25">
      <c r="A22905" t="s">
        <v>10448</v>
      </c>
    </row>
    <row r="22906" spans="1:1" x14ac:dyDescent="0.25">
      <c r="A22906" t="s">
        <v>10449</v>
      </c>
    </row>
    <row r="22907" spans="1:1" x14ac:dyDescent="0.25">
      <c r="A22907" t="s">
        <v>10450</v>
      </c>
    </row>
    <row r="22908" spans="1:1" x14ac:dyDescent="0.25">
      <c r="A22908" t="s">
        <v>10451</v>
      </c>
    </row>
    <row r="22909" spans="1:1" x14ac:dyDescent="0.25">
      <c r="A22909" t="s">
        <v>10452</v>
      </c>
    </row>
    <row r="22910" spans="1:1" x14ac:dyDescent="0.25">
      <c r="A22910" t="s">
        <v>10453</v>
      </c>
    </row>
    <row r="22911" spans="1:1" x14ac:dyDescent="0.25">
      <c r="A22911" t="s">
        <v>10454</v>
      </c>
    </row>
    <row r="22912" spans="1:1" x14ac:dyDescent="0.25">
      <c r="A22912" t="s">
        <v>10455</v>
      </c>
    </row>
    <row r="22913" spans="1:1" x14ac:dyDescent="0.25">
      <c r="A22913" t="s">
        <v>13716</v>
      </c>
    </row>
    <row r="22914" spans="1:1" x14ac:dyDescent="0.25">
      <c r="A22914" t="s">
        <v>1868</v>
      </c>
    </row>
    <row r="22915" spans="1:1" x14ac:dyDescent="0.25">
      <c r="A22915" t="s">
        <v>10457</v>
      </c>
    </row>
    <row r="22916" spans="1:1" x14ac:dyDescent="0.25">
      <c r="A22916" t="s">
        <v>10458</v>
      </c>
    </row>
    <row r="22917" spans="1:1" x14ac:dyDescent="0.25">
      <c r="A22917" t="s">
        <v>10459</v>
      </c>
    </row>
    <row r="22918" spans="1:1" x14ac:dyDescent="0.25">
      <c r="A22918" t="s">
        <v>10460</v>
      </c>
    </row>
    <row r="22919" spans="1:1" x14ac:dyDescent="0.25">
      <c r="A22919" t="s">
        <v>10461</v>
      </c>
    </row>
    <row r="22920" spans="1:1" x14ac:dyDescent="0.25">
      <c r="A22920" t="s">
        <v>10462</v>
      </c>
    </row>
    <row r="22921" spans="1:1" x14ac:dyDescent="0.25">
      <c r="A22921" t="s">
        <v>10463</v>
      </c>
    </row>
    <row r="22922" spans="1:1" x14ac:dyDescent="0.25">
      <c r="A22922" t="s">
        <v>10464</v>
      </c>
    </row>
    <row r="22923" spans="1:1" x14ac:dyDescent="0.25">
      <c r="A22923" t="s">
        <v>10465</v>
      </c>
    </row>
    <row r="22924" spans="1:1" x14ac:dyDescent="0.25">
      <c r="A22924" t="s">
        <v>2453</v>
      </c>
    </row>
    <row r="22925" spans="1:1" x14ac:dyDescent="0.25">
      <c r="A22925" t="s">
        <v>10466</v>
      </c>
    </row>
    <row r="22926" spans="1:1" x14ac:dyDescent="0.25">
      <c r="A22926" t="s">
        <v>10467</v>
      </c>
    </row>
    <row r="22927" spans="1:1" x14ac:dyDescent="0.25">
      <c r="A22927" t="s">
        <v>10468</v>
      </c>
    </row>
    <row r="22928" spans="1:1" x14ac:dyDescent="0.25">
      <c r="A22928" t="s">
        <v>10469</v>
      </c>
    </row>
    <row r="22929" spans="1:8" x14ac:dyDescent="0.25">
      <c r="A22929" t="s">
        <v>10470</v>
      </c>
    </row>
    <row r="22930" spans="1:8" x14ac:dyDescent="0.25">
      <c r="A22930" t="s">
        <v>10471</v>
      </c>
    </row>
    <row r="22931" spans="1:8" x14ac:dyDescent="0.25">
      <c r="A22931" t="s">
        <v>10472</v>
      </c>
    </row>
    <row r="22932" spans="1:8" x14ac:dyDescent="0.25">
      <c r="A22932" t="s">
        <v>10473</v>
      </c>
    </row>
    <row r="22933" spans="1:8" x14ac:dyDescent="0.25">
      <c r="A22933" t="s">
        <v>13717</v>
      </c>
    </row>
    <row r="22934" spans="1:8" x14ac:dyDescent="0.25">
      <c r="A22934" t="s">
        <v>9737</v>
      </c>
    </row>
    <row r="22936" spans="1:8" x14ac:dyDescent="0.25">
      <c r="A22936" t="s">
        <v>9738</v>
      </c>
    </row>
    <row r="22938" spans="1:8" x14ac:dyDescent="0.25">
      <c r="A22938" t="s">
        <v>9739</v>
      </c>
    </row>
    <row r="22940" spans="1:8" x14ac:dyDescent="0.25">
      <c r="A22940" t="s">
        <v>9740</v>
      </c>
      <c r="B22940" t="s">
        <v>9741</v>
      </c>
      <c r="C22940" t="s">
        <v>9742</v>
      </c>
      <c r="D22940" t="s">
        <v>9743</v>
      </c>
      <c r="E22940" t="s">
        <v>9744</v>
      </c>
      <c r="F22940" t="s">
        <v>9745</v>
      </c>
      <c r="G22940" t="s">
        <v>9746</v>
      </c>
      <c r="H22940" t="s">
        <v>10475</v>
      </c>
    </row>
    <row r="22942" spans="1:8" x14ac:dyDescent="0.25">
      <c r="A22942" t="s">
        <v>9748</v>
      </c>
    </row>
    <row r="22944" spans="1:8" x14ac:dyDescent="0.25">
      <c r="A22944" t="s">
        <v>2319</v>
      </c>
    </row>
    <row r="22946" spans="1:3" x14ac:dyDescent="0.25">
      <c r="A22946" t="s">
        <v>10476</v>
      </c>
    </row>
    <row r="22948" spans="1:3" x14ac:dyDescent="0.25">
      <c r="A22948" t="s">
        <v>9750</v>
      </c>
    </row>
    <row r="22949" spans="1:3" x14ac:dyDescent="0.25">
      <c r="A22949" t="s">
        <v>10477</v>
      </c>
    </row>
    <row r="22950" spans="1:3" x14ac:dyDescent="0.25">
      <c r="A22950" t="s">
        <v>10478</v>
      </c>
    </row>
    <row r="22951" spans="1:3" x14ac:dyDescent="0.25">
      <c r="A22951" t="s">
        <v>10479</v>
      </c>
    </row>
    <row r="22952" spans="1:3" x14ac:dyDescent="0.25">
      <c r="A22952" t="s">
        <v>10480</v>
      </c>
    </row>
    <row r="22953" spans="1:3" x14ac:dyDescent="0.25">
      <c r="A22953" t="s">
        <v>10481</v>
      </c>
    </row>
    <row r="22954" spans="1:3" x14ac:dyDescent="0.25">
      <c r="A22954" t="s">
        <v>10482</v>
      </c>
    </row>
    <row r="22955" spans="1:3" x14ac:dyDescent="0.25">
      <c r="A22955" t="s">
        <v>10483</v>
      </c>
    </row>
    <row r="22956" spans="1:3" x14ac:dyDescent="0.25">
      <c r="A22956" t="s">
        <v>2453</v>
      </c>
    </row>
    <row r="22958" spans="1:3" x14ac:dyDescent="0.25">
      <c r="A22958" t="s">
        <v>1055</v>
      </c>
    </row>
    <row r="22959" spans="1:3" x14ac:dyDescent="0.25">
      <c r="A22959" t="s">
        <v>10484</v>
      </c>
      <c r="B22959" t="s">
        <v>10485</v>
      </c>
      <c r="C22959" t="s">
        <v>10486</v>
      </c>
    </row>
    <row r="22960" spans="1:3" x14ac:dyDescent="0.25">
      <c r="A22960" t="s">
        <v>10487</v>
      </c>
    </row>
    <row r="22961" spans="1:2" x14ac:dyDescent="0.25">
      <c r="A22961" t="s">
        <v>3216</v>
      </c>
    </row>
    <row r="22962" spans="1:2" x14ac:dyDescent="0.25">
      <c r="A22962" t="s">
        <v>10488</v>
      </c>
    </row>
    <row r="22963" spans="1:2" x14ac:dyDescent="0.25">
      <c r="A22963" t="s">
        <v>10489</v>
      </c>
    </row>
    <row r="22964" spans="1:2" x14ac:dyDescent="0.25">
      <c r="A22964" t="s">
        <v>3054</v>
      </c>
    </row>
    <row r="22965" spans="1:2" x14ac:dyDescent="0.25">
      <c r="A22965" t="s">
        <v>10490</v>
      </c>
    </row>
    <row r="22966" spans="1:2" x14ac:dyDescent="0.25">
      <c r="A22966" t="s">
        <v>10491</v>
      </c>
    </row>
    <row r="22967" spans="1:2" x14ac:dyDescent="0.25">
      <c r="A22967" t="s">
        <v>10492</v>
      </c>
    </row>
    <row r="22968" spans="1:2" x14ac:dyDescent="0.25">
      <c r="A22968" t="s">
        <v>10493</v>
      </c>
    </row>
    <row r="22969" spans="1:2" x14ac:dyDescent="0.25">
      <c r="A22969" t="s">
        <v>10494</v>
      </c>
    </row>
    <row r="22970" spans="1:2" x14ac:dyDescent="0.25">
      <c r="A22970" t="s">
        <v>10495</v>
      </c>
    </row>
    <row r="22971" spans="1:2" x14ac:dyDescent="0.25">
      <c r="A22971" t="s">
        <v>10496</v>
      </c>
    </row>
    <row r="22972" spans="1:2" x14ac:dyDescent="0.25">
      <c r="A22972" t="s">
        <v>9758</v>
      </c>
    </row>
    <row r="22973" spans="1:2" x14ac:dyDescent="0.25">
      <c r="A22973" t="s">
        <v>10497</v>
      </c>
    </row>
    <row r="22974" spans="1:2" x14ac:dyDescent="0.25">
      <c r="A22974" t="s">
        <v>10498</v>
      </c>
    </row>
    <row r="22975" spans="1:2" x14ac:dyDescent="0.25">
      <c r="A22975" t="s">
        <v>10499</v>
      </c>
      <c r="B22975" t="s">
        <v>10500</v>
      </c>
    </row>
    <row r="22976" spans="1:2" x14ac:dyDescent="0.25">
      <c r="A22976" t="s">
        <v>10501</v>
      </c>
    </row>
    <row r="22977" spans="1:1" x14ac:dyDescent="0.25">
      <c r="A22977" t="s">
        <v>10502</v>
      </c>
    </row>
    <row r="22978" spans="1:1" x14ac:dyDescent="0.25">
      <c r="A22978" t="s">
        <v>10503</v>
      </c>
    </row>
    <row r="22979" spans="1:1" x14ac:dyDescent="0.25">
      <c r="A22979" t="s">
        <v>10504</v>
      </c>
    </row>
    <row r="22980" spans="1:1" x14ac:dyDescent="0.25">
      <c r="A22980" t="s">
        <v>10505</v>
      </c>
    </row>
    <row r="22981" spans="1:1" x14ac:dyDescent="0.25">
      <c r="A22981" t="s">
        <v>9763</v>
      </c>
    </row>
    <row r="22982" spans="1:1" x14ac:dyDescent="0.25">
      <c r="A22982" t="s">
        <v>9764</v>
      </c>
    </row>
    <row r="22983" spans="1:1" x14ac:dyDescent="0.25">
      <c r="A22983" t="s">
        <v>9765</v>
      </c>
    </row>
    <row r="22984" spans="1:1" x14ac:dyDescent="0.25">
      <c r="A22984" t="s">
        <v>9766</v>
      </c>
    </row>
    <row r="22985" spans="1:1" x14ac:dyDescent="0.25">
      <c r="A22985" t="s">
        <v>9767</v>
      </c>
    </row>
    <row r="22987" spans="1:1" x14ac:dyDescent="0.25">
      <c r="A22987" t="s">
        <v>9768</v>
      </c>
    </row>
    <row r="22988" spans="1:1" x14ac:dyDescent="0.25">
      <c r="A22988" t="s">
        <v>9769</v>
      </c>
    </row>
    <row r="22989" spans="1:1" x14ac:dyDescent="0.25">
      <c r="A22989" t="s">
        <v>9770</v>
      </c>
    </row>
    <row r="22990" spans="1:1" x14ac:dyDescent="0.25">
      <c r="A22990" t="s">
        <v>9771</v>
      </c>
    </row>
    <row r="22991" spans="1:1" x14ac:dyDescent="0.25">
      <c r="A22991" t="s">
        <v>9772</v>
      </c>
    </row>
    <row r="22992" spans="1:1" x14ac:dyDescent="0.25">
      <c r="A22992" t="s">
        <v>9773</v>
      </c>
    </row>
    <row r="22993" spans="1:1" x14ac:dyDescent="0.25">
      <c r="A22993" t="s">
        <v>9774</v>
      </c>
    </row>
    <row r="22994" spans="1:1" x14ac:dyDescent="0.25">
      <c r="A22994" t="s">
        <v>9775</v>
      </c>
    </row>
    <row r="22995" spans="1:1" x14ac:dyDescent="0.25">
      <c r="A22995" t="s">
        <v>9776</v>
      </c>
    </row>
    <row r="22996" spans="1:1" x14ac:dyDescent="0.25">
      <c r="A22996" t="s">
        <v>9777</v>
      </c>
    </row>
    <row r="22997" spans="1:1" x14ac:dyDescent="0.25">
      <c r="A22997" t="s">
        <v>9778</v>
      </c>
    </row>
    <row r="22998" spans="1:1" x14ac:dyDescent="0.25">
      <c r="A22998" t="s">
        <v>9779</v>
      </c>
    </row>
    <row r="22999" spans="1:1" x14ac:dyDescent="0.25">
      <c r="A22999" t="s">
        <v>9780</v>
      </c>
    </row>
    <row r="23001" spans="1:1" x14ac:dyDescent="0.25">
      <c r="A23001" t="s">
        <v>9781</v>
      </c>
    </row>
    <row r="23003" spans="1:1" x14ac:dyDescent="0.25">
      <c r="A23003" t="s">
        <v>9782</v>
      </c>
    </row>
    <row r="23005" spans="1:1" x14ac:dyDescent="0.25">
      <c r="A23005" t="s">
        <v>9783</v>
      </c>
    </row>
    <row r="23007" spans="1:1" x14ac:dyDescent="0.25">
      <c r="A23007" t="s">
        <v>9784</v>
      </c>
    </row>
    <row r="23009" spans="1:1" x14ac:dyDescent="0.25">
      <c r="A23009" t="s">
        <v>9785</v>
      </c>
    </row>
    <row r="23011" spans="1:1" x14ac:dyDescent="0.25">
      <c r="A23011" t="s">
        <v>9786</v>
      </c>
    </row>
    <row r="23013" spans="1:1" x14ac:dyDescent="0.25">
      <c r="A23013" t="s">
        <v>10320</v>
      </c>
    </row>
    <row r="23014" spans="1:1" x14ac:dyDescent="0.25">
      <c r="A23014" t="s">
        <v>10321</v>
      </c>
    </row>
    <row r="23015" spans="1:1" x14ac:dyDescent="0.25">
      <c r="A23015" t="s">
        <v>5230</v>
      </c>
    </row>
    <row r="23016" spans="1:1" x14ac:dyDescent="0.25">
      <c r="A23016" t="s">
        <v>10506</v>
      </c>
    </row>
    <row r="23017" spans="1:1" x14ac:dyDescent="0.25">
      <c r="A23017" t="s">
        <v>10507</v>
      </c>
    </row>
    <row r="23018" spans="1:1" x14ac:dyDescent="0.25">
      <c r="A23018" t="s">
        <v>13718</v>
      </c>
    </row>
    <row r="23020" spans="1:1" x14ac:dyDescent="0.25">
      <c r="A23020" t="s">
        <v>10509</v>
      </c>
    </row>
    <row r="23021" spans="1:1" x14ac:dyDescent="0.25">
      <c r="A23021" t="s">
        <v>10510</v>
      </c>
    </row>
    <row r="23022" spans="1:1" x14ac:dyDescent="0.25">
      <c r="A23022" t="s">
        <v>10511</v>
      </c>
    </row>
    <row r="23023" spans="1:1" x14ac:dyDescent="0.25">
      <c r="A23023" t="s">
        <v>10512</v>
      </c>
    </row>
    <row r="23024" spans="1:1" x14ac:dyDescent="0.25">
      <c r="A23024" t="s">
        <v>10513</v>
      </c>
    </row>
    <row r="23025" spans="1:1" x14ac:dyDescent="0.25">
      <c r="A23025" t="s">
        <v>10514</v>
      </c>
    </row>
    <row r="23026" spans="1:1" x14ac:dyDescent="0.25">
      <c r="A23026" t="s">
        <v>10515</v>
      </c>
    </row>
    <row r="23027" spans="1:1" x14ac:dyDescent="0.25">
      <c r="A23027" t="s">
        <v>10516</v>
      </c>
    </row>
    <row r="23028" spans="1:1" x14ac:dyDescent="0.25">
      <c r="A23028" t="s">
        <v>10517</v>
      </c>
    </row>
    <row r="23029" spans="1:1" x14ac:dyDescent="0.25">
      <c r="A23029" t="s">
        <v>10518</v>
      </c>
    </row>
    <row r="23030" spans="1:1" x14ac:dyDescent="0.25">
      <c r="A23030" t="s">
        <v>10519</v>
      </c>
    </row>
    <row r="23031" spans="1:1" x14ac:dyDescent="0.25">
      <c r="A23031" t="s">
        <v>10520</v>
      </c>
    </row>
    <row r="23032" spans="1:1" x14ac:dyDescent="0.25">
      <c r="A23032" t="s">
        <v>10521</v>
      </c>
    </row>
    <row r="23033" spans="1:1" x14ac:dyDescent="0.25">
      <c r="A23033" t="s">
        <v>10522</v>
      </c>
    </row>
    <row r="23034" spans="1:1" x14ac:dyDescent="0.25">
      <c r="A23034" t="s">
        <v>10523</v>
      </c>
    </row>
    <row r="23035" spans="1:1" x14ac:dyDescent="0.25">
      <c r="A23035" t="s">
        <v>10524</v>
      </c>
    </row>
    <row r="23036" spans="1:1" x14ac:dyDescent="0.25">
      <c r="A23036" t="s">
        <v>10525</v>
      </c>
    </row>
    <row r="23037" spans="1:1" x14ac:dyDescent="0.25">
      <c r="A23037" t="s">
        <v>10526</v>
      </c>
    </row>
    <row r="23038" spans="1:1" x14ac:dyDescent="0.25">
      <c r="A23038" t="s">
        <v>3638</v>
      </c>
    </row>
    <row r="23039" spans="1:1" x14ac:dyDescent="0.25">
      <c r="A23039" t="s">
        <v>10527</v>
      </c>
    </row>
    <row r="23040" spans="1:1" x14ac:dyDescent="0.25">
      <c r="A23040" t="s">
        <v>10528</v>
      </c>
    </row>
    <row r="23041" spans="1:1" x14ac:dyDescent="0.25">
      <c r="A23041" t="s">
        <v>10529</v>
      </c>
    </row>
    <row r="23042" spans="1:1" x14ac:dyDescent="0.25">
      <c r="A23042" t="s">
        <v>10530</v>
      </c>
    </row>
    <row r="23043" spans="1:1" x14ac:dyDescent="0.25">
      <c r="A23043" t="s">
        <v>10531</v>
      </c>
    </row>
    <row r="23044" spans="1:1" x14ac:dyDescent="0.25">
      <c r="A23044" t="s">
        <v>10532</v>
      </c>
    </row>
    <row r="23045" spans="1:1" x14ac:dyDescent="0.25">
      <c r="A23045" t="s">
        <v>10533</v>
      </c>
    </row>
    <row r="23046" spans="1:1" x14ac:dyDescent="0.25">
      <c r="A23046" t="s">
        <v>10534</v>
      </c>
    </row>
    <row r="23047" spans="1:1" x14ac:dyDescent="0.25">
      <c r="A23047" t="s">
        <v>13719</v>
      </c>
    </row>
    <row r="23049" spans="1:1" x14ac:dyDescent="0.25">
      <c r="A23049" t="s">
        <v>10560</v>
      </c>
    </row>
    <row r="23050" spans="1:1" x14ac:dyDescent="0.25">
      <c r="A23050" t="s">
        <v>10561</v>
      </c>
    </row>
    <row r="23052" spans="1:1" x14ac:dyDescent="0.25">
      <c r="A23052" t="s">
        <v>2047</v>
      </c>
    </row>
    <row r="23053" spans="1:1" x14ac:dyDescent="0.25">
      <c r="A23053" t="s">
        <v>10562</v>
      </c>
    </row>
    <row r="23054" spans="1:1" x14ac:dyDescent="0.25">
      <c r="A23054" t="s">
        <v>10563</v>
      </c>
    </row>
    <row r="23055" spans="1:1" x14ac:dyDescent="0.25">
      <c r="A23055" t="s">
        <v>10564</v>
      </c>
    </row>
    <row r="23056" spans="1:1" x14ac:dyDescent="0.25">
      <c r="A23056" t="s">
        <v>10565</v>
      </c>
    </row>
    <row r="23057" spans="1:1" x14ac:dyDescent="0.25">
      <c r="A23057" t="s">
        <v>10566</v>
      </c>
    </row>
    <row r="23058" spans="1:1" x14ac:dyDescent="0.25">
      <c r="A23058" t="s">
        <v>10567</v>
      </c>
    </row>
    <row r="23059" spans="1:1" x14ac:dyDescent="0.25">
      <c r="A23059" t="s">
        <v>10568</v>
      </c>
    </row>
    <row r="23060" spans="1:1" x14ac:dyDescent="0.25">
      <c r="A23060" t="s">
        <v>10569</v>
      </c>
    </row>
    <row r="23061" spans="1:1" x14ac:dyDescent="0.25">
      <c r="A23061" t="s">
        <v>10570</v>
      </c>
    </row>
    <row r="23062" spans="1:1" x14ac:dyDescent="0.25">
      <c r="A23062" t="s">
        <v>10571</v>
      </c>
    </row>
    <row r="23063" spans="1:1" x14ac:dyDescent="0.25">
      <c r="A23063" t="s">
        <v>10572</v>
      </c>
    </row>
    <row r="23064" spans="1:1" x14ac:dyDescent="0.25">
      <c r="A23064" t="s">
        <v>10573</v>
      </c>
    </row>
    <row r="23065" spans="1:1" x14ac:dyDescent="0.25">
      <c r="A23065" t="s">
        <v>10574</v>
      </c>
    </row>
    <row r="23066" spans="1:1" x14ac:dyDescent="0.25">
      <c r="A23066" t="s">
        <v>10575</v>
      </c>
    </row>
    <row r="23067" spans="1:1" x14ac:dyDescent="0.25">
      <c r="A23067" t="s">
        <v>10576</v>
      </c>
    </row>
    <row r="23068" spans="1:1" x14ac:dyDescent="0.25">
      <c r="A23068" t="s">
        <v>10577</v>
      </c>
    </row>
    <row r="23069" spans="1:1" x14ac:dyDescent="0.25">
      <c r="A23069" t="s">
        <v>10578</v>
      </c>
    </row>
    <row r="23070" spans="1:1" x14ac:dyDescent="0.25">
      <c r="A23070" t="s">
        <v>10579</v>
      </c>
    </row>
    <row r="23071" spans="1:1" x14ac:dyDescent="0.25">
      <c r="A23071" t="s">
        <v>10580</v>
      </c>
    </row>
    <row r="23072" spans="1:1" x14ac:dyDescent="0.25">
      <c r="A23072" t="s">
        <v>10581</v>
      </c>
    </row>
    <row r="23073" spans="1:3" x14ac:dyDescent="0.25">
      <c r="A23073" t="s">
        <v>10582</v>
      </c>
    </row>
    <row r="23074" spans="1:3" x14ac:dyDescent="0.25">
      <c r="A23074" t="s">
        <v>10583</v>
      </c>
    </row>
    <row r="23075" spans="1:3" x14ac:dyDescent="0.25">
      <c r="A23075" t="s">
        <v>10584</v>
      </c>
    </row>
    <row r="23076" spans="1:3" x14ac:dyDescent="0.25">
      <c r="A23076" t="s">
        <v>10585</v>
      </c>
    </row>
    <row r="23077" spans="1:3" x14ac:dyDescent="0.25">
      <c r="A23077" t="s">
        <v>10586</v>
      </c>
    </row>
    <row r="23078" spans="1:3" x14ac:dyDescent="0.25">
      <c r="A23078" t="s">
        <v>10587</v>
      </c>
    </row>
    <row r="23079" spans="1:3" x14ac:dyDescent="0.25">
      <c r="A23079" t="s">
        <v>10588</v>
      </c>
    </row>
    <row r="23080" spans="1:3" x14ac:dyDescent="0.25">
      <c r="A23080" t="s">
        <v>10589</v>
      </c>
    </row>
    <row r="23081" spans="1:3" x14ac:dyDescent="0.25">
      <c r="A23081" t="s">
        <v>10590</v>
      </c>
    </row>
    <row r="23082" spans="1:3" x14ac:dyDescent="0.25">
      <c r="A23082" t="s">
        <v>10591</v>
      </c>
    </row>
    <row r="23083" spans="1:3" x14ac:dyDescent="0.25">
      <c r="A23083" t="s">
        <v>10592</v>
      </c>
    </row>
    <row r="23084" spans="1:3" x14ac:dyDescent="0.25">
      <c r="A23084" t="s">
        <v>10593</v>
      </c>
    </row>
    <row r="23085" spans="1:3" x14ac:dyDescent="0.25">
      <c r="A23085" t="s">
        <v>10594</v>
      </c>
    </row>
    <row r="23086" spans="1:3" x14ac:dyDescent="0.25">
      <c r="A23086" t="s">
        <v>10595</v>
      </c>
      <c r="B23086" t="s">
        <v>10596</v>
      </c>
      <c r="C23086" t="s">
        <v>10597</v>
      </c>
    </row>
    <row r="23087" spans="1:3" x14ac:dyDescent="0.25">
      <c r="A23087" t="s">
        <v>10598</v>
      </c>
    </row>
    <row r="23088" spans="1:3" x14ac:dyDescent="0.25">
      <c r="A23088" t="s">
        <v>10599</v>
      </c>
    </row>
    <row r="23089" spans="1:1" x14ac:dyDescent="0.25">
      <c r="A23089" t="s">
        <v>10600</v>
      </c>
    </row>
    <row r="23090" spans="1:1" x14ac:dyDescent="0.25">
      <c r="A23090" t="s">
        <v>10601</v>
      </c>
    </row>
    <row r="23091" spans="1:1" x14ac:dyDescent="0.25">
      <c r="A23091" t="s">
        <v>10602</v>
      </c>
    </row>
    <row r="23093" spans="1:1" x14ac:dyDescent="0.25">
      <c r="A23093" t="s">
        <v>10603</v>
      </c>
    </row>
    <row r="23095" spans="1:1" x14ac:dyDescent="0.25">
      <c r="A23095" t="s">
        <v>10604</v>
      </c>
    </row>
    <row r="23096" spans="1:1" x14ac:dyDescent="0.25">
      <c r="A23096" t="s">
        <v>10605</v>
      </c>
    </row>
    <row r="23097" spans="1:1" x14ac:dyDescent="0.25">
      <c r="A23097" t="s">
        <v>13720</v>
      </c>
    </row>
    <row r="23099" spans="1:1" x14ac:dyDescent="0.25">
      <c r="A23099" t="s">
        <v>10536</v>
      </c>
    </row>
    <row r="23101" spans="1:1" x14ac:dyDescent="0.25">
      <c r="A23101" t="s">
        <v>10537</v>
      </c>
    </row>
    <row r="23103" spans="1:1" x14ac:dyDescent="0.25">
      <c r="A23103" t="s">
        <v>10538</v>
      </c>
    </row>
    <row r="23105" spans="1:1" x14ac:dyDescent="0.25">
      <c r="A23105" t="s">
        <v>10539</v>
      </c>
    </row>
    <row r="23107" spans="1:1" x14ac:dyDescent="0.25">
      <c r="A23107" t="s">
        <v>10540</v>
      </c>
    </row>
    <row r="23108" spans="1:1" x14ac:dyDescent="0.25">
      <c r="A23108" t="s">
        <v>10541</v>
      </c>
    </row>
    <row r="23109" spans="1:1" x14ac:dyDescent="0.25">
      <c r="A23109" t="s">
        <v>10542</v>
      </c>
    </row>
    <row r="23110" spans="1:1" x14ac:dyDescent="0.25">
      <c r="A23110" t="s">
        <v>10543</v>
      </c>
    </row>
    <row r="23111" spans="1:1" x14ac:dyDescent="0.25">
      <c r="A23111" t="s">
        <v>10544</v>
      </c>
    </row>
    <row r="23112" spans="1:1" x14ac:dyDescent="0.25">
      <c r="A23112" t="s">
        <v>10545</v>
      </c>
    </row>
    <row r="23113" spans="1:1" x14ac:dyDescent="0.25">
      <c r="A23113" t="s">
        <v>10546</v>
      </c>
    </row>
    <row r="23114" spans="1:1" x14ac:dyDescent="0.25">
      <c r="A23114" t="s">
        <v>10547</v>
      </c>
    </row>
    <row r="23115" spans="1:1" x14ac:dyDescent="0.25">
      <c r="A23115" t="s">
        <v>10548</v>
      </c>
    </row>
    <row r="23116" spans="1:1" x14ac:dyDescent="0.25">
      <c r="A23116" t="s">
        <v>10549</v>
      </c>
    </row>
    <row r="23117" spans="1:1" x14ac:dyDescent="0.25">
      <c r="A23117" t="s">
        <v>10550</v>
      </c>
    </row>
    <row r="23118" spans="1:1" x14ac:dyDescent="0.25">
      <c r="A23118" t="s">
        <v>10551</v>
      </c>
    </row>
    <row r="23119" spans="1:1" x14ac:dyDescent="0.25">
      <c r="A23119" t="s">
        <v>2211</v>
      </c>
    </row>
    <row r="23120" spans="1:1" x14ac:dyDescent="0.25">
      <c r="A23120" t="s">
        <v>10552</v>
      </c>
    </row>
    <row r="23121" spans="1:1" x14ac:dyDescent="0.25">
      <c r="A23121" t="s">
        <v>10553</v>
      </c>
    </row>
    <row r="23122" spans="1:1" x14ac:dyDescent="0.25">
      <c r="A23122" t="s">
        <v>10554</v>
      </c>
    </row>
    <row r="23123" spans="1:1" x14ac:dyDescent="0.25">
      <c r="A23123" t="s">
        <v>10555</v>
      </c>
    </row>
    <row r="23124" spans="1:1" x14ac:dyDescent="0.25">
      <c r="A23124" t="s">
        <v>10556</v>
      </c>
    </row>
    <row r="23125" spans="1:1" x14ac:dyDescent="0.25">
      <c r="A23125" t="s">
        <v>10557</v>
      </c>
    </row>
    <row r="23126" spans="1:1" x14ac:dyDescent="0.25">
      <c r="A23126" t="s">
        <v>10558</v>
      </c>
    </row>
    <row r="23127" spans="1:1" x14ac:dyDescent="0.25">
      <c r="A23127" t="s">
        <v>13721</v>
      </c>
    </row>
    <row r="23129" spans="1:1" x14ac:dyDescent="0.25">
      <c r="A23129" t="s">
        <v>10607</v>
      </c>
    </row>
    <row r="23131" spans="1:1" x14ac:dyDescent="0.25">
      <c r="A23131" t="s">
        <v>2755</v>
      </c>
    </row>
    <row r="23132" spans="1:1" x14ac:dyDescent="0.25">
      <c r="A23132" t="s">
        <v>10608</v>
      </c>
    </row>
    <row r="23133" spans="1:1" x14ac:dyDescent="0.25">
      <c r="A23133" t="s">
        <v>10609</v>
      </c>
    </row>
    <row r="23134" spans="1:1" x14ac:dyDescent="0.25">
      <c r="A23134" t="s">
        <v>10610</v>
      </c>
    </row>
    <row r="23135" spans="1:1" x14ac:dyDescent="0.25">
      <c r="A23135" t="s">
        <v>10611</v>
      </c>
    </row>
    <row r="23136" spans="1:1" x14ac:dyDescent="0.25">
      <c r="A23136" t="s">
        <v>10612</v>
      </c>
    </row>
    <row r="23137" spans="1:1" x14ac:dyDescent="0.25">
      <c r="A23137" t="s">
        <v>10613</v>
      </c>
    </row>
    <row r="23138" spans="1:1" x14ac:dyDescent="0.25">
      <c r="A23138" t="s">
        <v>10614</v>
      </c>
    </row>
    <row r="23139" spans="1:1" x14ac:dyDescent="0.25">
      <c r="A23139" t="s">
        <v>10615</v>
      </c>
    </row>
    <row r="23140" spans="1:1" x14ac:dyDescent="0.25">
      <c r="A23140" t="s">
        <v>10616</v>
      </c>
    </row>
    <row r="23141" spans="1:1" x14ac:dyDescent="0.25">
      <c r="A23141" t="s">
        <v>10617</v>
      </c>
    </row>
    <row r="23142" spans="1:1" x14ac:dyDescent="0.25">
      <c r="A23142" t="s">
        <v>10618</v>
      </c>
    </row>
    <row r="23143" spans="1:1" x14ac:dyDescent="0.25">
      <c r="A23143" t="s">
        <v>10619</v>
      </c>
    </row>
    <row r="23144" spans="1:1" x14ac:dyDescent="0.25">
      <c r="A23144" t="s">
        <v>10620</v>
      </c>
    </row>
    <row r="23145" spans="1:1" x14ac:dyDescent="0.25">
      <c r="A23145" t="s">
        <v>10621</v>
      </c>
    </row>
    <row r="23146" spans="1:1" x14ac:dyDescent="0.25">
      <c r="A23146" t="s">
        <v>10622</v>
      </c>
    </row>
    <row r="23147" spans="1:1" x14ac:dyDescent="0.25">
      <c r="A23147" t="s">
        <v>10623</v>
      </c>
    </row>
    <row r="23148" spans="1:1" x14ac:dyDescent="0.25">
      <c r="A23148" t="s">
        <v>10624</v>
      </c>
    </row>
    <row r="23149" spans="1:1" x14ac:dyDescent="0.25">
      <c r="A23149" t="s">
        <v>10625</v>
      </c>
    </row>
    <row r="23150" spans="1:1" x14ac:dyDescent="0.25">
      <c r="A23150" t="s">
        <v>10626</v>
      </c>
    </row>
    <row r="23151" spans="1:1" x14ac:dyDescent="0.25">
      <c r="A23151" t="s">
        <v>10627</v>
      </c>
    </row>
    <row r="23152" spans="1:1" x14ac:dyDescent="0.25">
      <c r="A23152" t="s">
        <v>10628</v>
      </c>
    </row>
    <row r="23153" spans="1:1" x14ac:dyDescent="0.25">
      <c r="A23153" t="s">
        <v>10629</v>
      </c>
    </row>
    <row r="23154" spans="1:1" x14ac:dyDescent="0.25">
      <c r="A23154" t="s">
        <v>10587</v>
      </c>
    </row>
    <row r="23155" spans="1:1" x14ac:dyDescent="0.25">
      <c r="A23155" t="s">
        <v>10630</v>
      </c>
    </row>
    <row r="23156" spans="1:1" x14ac:dyDescent="0.25">
      <c r="A23156" t="s">
        <v>10591</v>
      </c>
    </row>
    <row r="23157" spans="1:1" x14ac:dyDescent="0.25">
      <c r="A23157" t="s">
        <v>10588</v>
      </c>
    </row>
    <row r="23158" spans="1:1" x14ac:dyDescent="0.25">
      <c r="A23158" t="s">
        <v>10631</v>
      </c>
    </row>
    <row r="23159" spans="1:1" x14ac:dyDescent="0.25">
      <c r="A23159" t="s">
        <v>10632</v>
      </c>
    </row>
    <row r="23160" spans="1:1" x14ac:dyDescent="0.25">
      <c r="A23160" t="s">
        <v>10593</v>
      </c>
    </row>
    <row r="23161" spans="1:1" x14ac:dyDescent="0.25">
      <c r="A23161" t="s">
        <v>10633</v>
      </c>
    </row>
    <row r="23162" spans="1:1" x14ac:dyDescent="0.25">
      <c r="A23162" t="s">
        <v>10634</v>
      </c>
    </row>
    <row r="23163" spans="1:1" x14ac:dyDescent="0.25">
      <c r="A23163" t="s">
        <v>10635</v>
      </c>
    </row>
    <row r="23164" spans="1:1" x14ac:dyDescent="0.25">
      <c r="A23164" t="s">
        <v>10602</v>
      </c>
    </row>
    <row r="23166" spans="1:1" x14ac:dyDescent="0.25">
      <c r="A23166" t="s">
        <v>10603</v>
      </c>
    </row>
    <row r="23168" spans="1:1" x14ac:dyDescent="0.25">
      <c r="A23168" t="s">
        <v>10604</v>
      </c>
    </row>
    <row r="23169" spans="1:1" x14ac:dyDescent="0.25">
      <c r="A23169" t="s">
        <v>10636</v>
      </c>
    </row>
    <row r="23170" spans="1:1" x14ac:dyDescent="0.25">
      <c r="A23170" t="s">
        <v>13722</v>
      </c>
    </row>
    <row r="23173" spans="1:1" x14ac:dyDescent="0.25">
      <c r="A23173" t="s">
        <v>3656</v>
      </c>
    </row>
    <row r="23175" spans="1:1" x14ac:dyDescent="0.25">
      <c r="A23175" t="s">
        <v>3657</v>
      </c>
    </row>
    <row r="23177" spans="1:1" x14ac:dyDescent="0.25">
      <c r="A23177" t="s">
        <v>2755</v>
      </c>
    </row>
    <row r="23180" spans="1:1" x14ac:dyDescent="0.25">
      <c r="A23180" t="s">
        <v>3658</v>
      </c>
    </row>
    <row r="23182" spans="1:1" x14ac:dyDescent="0.25">
      <c r="A23182" t="s">
        <v>3659</v>
      </c>
    </row>
    <row r="23184" spans="1:1" x14ac:dyDescent="0.25">
      <c r="A23184" t="s">
        <v>3660</v>
      </c>
    </row>
    <row r="23186" spans="1:1" x14ac:dyDescent="0.25">
      <c r="A23186" t="s">
        <v>2620</v>
      </c>
    </row>
    <row r="23189" spans="1:1" x14ac:dyDescent="0.25">
      <c r="A23189" t="s">
        <v>3661</v>
      </c>
    </row>
    <row r="23190" spans="1:1" x14ac:dyDescent="0.25">
      <c r="A23190" t="s">
        <v>3662</v>
      </c>
    </row>
    <row r="23191" spans="1:1" x14ac:dyDescent="0.25">
      <c r="A23191" t="s">
        <v>3663</v>
      </c>
    </row>
    <row r="23192" spans="1:1" x14ac:dyDescent="0.25">
      <c r="A23192" t="s">
        <v>3664</v>
      </c>
    </row>
    <row r="23193" spans="1:1" x14ac:dyDescent="0.25">
      <c r="A23193" t="s">
        <v>3665</v>
      </c>
    </row>
    <row r="23194" spans="1:1" x14ac:dyDescent="0.25">
      <c r="A23194" t="s">
        <v>3666</v>
      </c>
    </row>
    <row r="23195" spans="1:1" x14ac:dyDescent="0.25">
      <c r="A23195" t="s">
        <v>3667</v>
      </c>
    </row>
    <row r="23196" spans="1:1" x14ac:dyDescent="0.25">
      <c r="A23196" t="s">
        <v>3668</v>
      </c>
    </row>
    <row r="23197" spans="1:1" x14ac:dyDescent="0.25">
      <c r="A23197" t="s">
        <v>3669</v>
      </c>
    </row>
    <row r="23198" spans="1:1" x14ac:dyDescent="0.25">
      <c r="A23198" t="s">
        <v>3670</v>
      </c>
    </row>
    <row r="23199" spans="1:1" x14ac:dyDescent="0.25">
      <c r="A23199" t="s">
        <v>3671</v>
      </c>
    </row>
    <row r="23200" spans="1:1" x14ac:dyDescent="0.25">
      <c r="A23200" t="s">
        <v>3672</v>
      </c>
    </row>
    <row r="23201" spans="1:1" x14ac:dyDescent="0.25">
      <c r="A23201" t="s">
        <v>3673</v>
      </c>
    </row>
    <row r="23202" spans="1:1" x14ac:dyDescent="0.25">
      <c r="A23202" t="s">
        <v>3674</v>
      </c>
    </row>
    <row r="23204" spans="1:1" x14ac:dyDescent="0.25">
      <c r="A23204" t="s">
        <v>3675</v>
      </c>
    </row>
    <row r="23206" spans="1:1" x14ac:dyDescent="0.25">
      <c r="A23206" t="s">
        <v>3676</v>
      </c>
    </row>
    <row r="23208" spans="1:1" x14ac:dyDescent="0.25">
      <c r="A23208" t="s">
        <v>3677</v>
      </c>
    </row>
    <row r="23210" spans="1:1" x14ac:dyDescent="0.25">
      <c r="A23210" t="s">
        <v>3678</v>
      </c>
    </row>
    <row r="23212" spans="1:1" x14ac:dyDescent="0.25">
      <c r="A23212" t="s">
        <v>3679</v>
      </c>
    </row>
    <row r="23213" spans="1:1" x14ac:dyDescent="0.25">
      <c r="A23213" t="s">
        <v>3680</v>
      </c>
    </row>
    <row r="23214" spans="1:1" x14ac:dyDescent="0.25">
      <c r="A23214" t="s">
        <v>13723</v>
      </c>
    </row>
    <row r="23216" spans="1:1" x14ac:dyDescent="0.25">
      <c r="A23216" t="s">
        <v>13724</v>
      </c>
    </row>
    <row r="23218" spans="1:2" x14ac:dyDescent="0.25">
      <c r="A23218" t="s">
        <v>13725</v>
      </c>
    </row>
    <row r="23219" spans="1:2" x14ac:dyDescent="0.25">
      <c r="A23219" t="s">
        <v>1868</v>
      </c>
    </row>
    <row r="23220" spans="1:2" x14ac:dyDescent="0.25">
      <c r="A23220" t="s">
        <v>13726</v>
      </c>
    </row>
    <row r="23221" spans="1:2" x14ac:dyDescent="0.25">
      <c r="A23221" t="s">
        <v>13727</v>
      </c>
    </row>
    <row r="23222" spans="1:2" x14ac:dyDescent="0.25">
      <c r="A23222" t="s">
        <v>13728</v>
      </c>
      <c r="B23222" t="s">
        <v>13729</v>
      </c>
    </row>
    <row r="23223" spans="1:2" x14ac:dyDescent="0.25">
      <c r="A23223" t="s">
        <v>13730</v>
      </c>
    </row>
    <row r="23224" spans="1:2" x14ac:dyDescent="0.25">
      <c r="A23224" t="s">
        <v>13731</v>
      </c>
    </row>
    <row r="23226" spans="1:2" x14ac:dyDescent="0.25">
      <c r="A23226" t="s">
        <v>5236</v>
      </c>
    </row>
    <row r="23228" spans="1:2" x14ac:dyDescent="0.25">
      <c r="A23228" t="s">
        <v>13732</v>
      </c>
    </row>
    <row r="23229" spans="1:2" x14ac:dyDescent="0.25">
      <c r="A23229" t="s">
        <v>13733</v>
      </c>
    </row>
    <row r="23230" spans="1:2" x14ac:dyDescent="0.25">
      <c r="A23230" t="s">
        <v>13734</v>
      </c>
    </row>
    <row r="23231" spans="1:2" x14ac:dyDescent="0.25">
      <c r="A23231" t="s">
        <v>13735</v>
      </c>
    </row>
    <row r="23232" spans="1:2" x14ac:dyDescent="0.25">
      <c r="A23232" t="s">
        <v>13736</v>
      </c>
      <c r="B23232" t="s">
        <v>13737</v>
      </c>
    </row>
    <row r="23234" spans="1:1" x14ac:dyDescent="0.25">
      <c r="A23234" t="s">
        <v>13738</v>
      </c>
    </row>
    <row r="23236" spans="1:1" x14ac:dyDescent="0.25">
      <c r="A23236" t="s">
        <v>13739</v>
      </c>
    </row>
    <row r="23237" spans="1:1" x14ac:dyDescent="0.25">
      <c r="A23237" t="s">
        <v>13740</v>
      </c>
    </row>
    <row r="23238" spans="1:1" x14ac:dyDescent="0.25">
      <c r="A23238" t="s">
        <v>13741</v>
      </c>
    </row>
    <row r="23239" spans="1:1" x14ac:dyDescent="0.25">
      <c r="A23239" t="s">
        <v>13742</v>
      </c>
    </row>
    <row r="23240" spans="1:1" x14ac:dyDescent="0.25">
      <c r="A23240" t="s">
        <v>13743</v>
      </c>
    </row>
    <row r="23241" spans="1:1" x14ac:dyDescent="0.25">
      <c r="A23241" t="s">
        <v>13744</v>
      </c>
    </row>
    <row r="23242" spans="1:1" x14ac:dyDescent="0.25">
      <c r="A23242" t="s">
        <v>13745</v>
      </c>
    </row>
    <row r="23244" spans="1:1" x14ac:dyDescent="0.25">
      <c r="A23244" t="s">
        <v>13746</v>
      </c>
    </row>
    <row r="23246" spans="1:1" x14ac:dyDescent="0.25">
      <c r="A23246" t="s">
        <v>13747</v>
      </c>
    </row>
    <row r="23247" spans="1:1" x14ac:dyDescent="0.25">
      <c r="A23247" t="s">
        <v>13748</v>
      </c>
    </row>
    <row r="23248" spans="1:1" x14ac:dyDescent="0.25">
      <c r="A23248" t="s">
        <v>13749</v>
      </c>
    </row>
    <row r="23250" spans="1:1" x14ac:dyDescent="0.25">
      <c r="A23250" t="s">
        <v>10638</v>
      </c>
    </row>
    <row r="23252" spans="1:1" x14ac:dyDescent="0.25">
      <c r="A23252" t="s">
        <v>10639</v>
      </c>
    </row>
    <row r="23254" spans="1:1" x14ac:dyDescent="0.25">
      <c r="A23254" t="s">
        <v>10640</v>
      </c>
    </row>
    <row r="23256" spans="1:1" x14ac:dyDescent="0.25">
      <c r="A23256" t="s">
        <v>5067</v>
      </c>
    </row>
    <row r="23258" spans="1:1" x14ac:dyDescent="0.25">
      <c r="A23258" t="s">
        <v>10641</v>
      </c>
    </row>
    <row r="23260" spans="1:1" x14ac:dyDescent="0.25">
      <c r="A23260" t="s">
        <v>10642</v>
      </c>
    </row>
    <row r="23262" spans="1:1" x14ac:dyDescent="0.25">
      <c r="A23262" t="s">
        <v>10643</v>
      </c>
    </row>
    <row r="23264" spans="1:1" x14ac:dyDescent="0.25">
      <c r="A23264" t="s">
        <v>10644</v>
      </c>
    </row>
    <row r="23266" spans="1:2" x14ac:dyDescent="0.25">
      <c r="A23266" t="s">
        <v>10645</v>
      </c>
    </row>
    <row r="23268" spans="1:2" x14ac:dyDescent="0.25">
      <c r="A23268" t="s">
        <v>10646</v>
      </c>
    </row>
    <row r="23270" spans="1:2" x14ac:dyDescent="0.25">
      <c r="A23270" t="s">
        <v>10647</v>
      </c>
      <c r="B23270" t="s">
        <v>10648</v>
      </c>
    </row>
    <row r="23272" spans="1:2" x14ac:dyDescent="0.25">
      <c r="A23272" t="s">
        <v>10649</v>
      </c>
    </row>
    <row r="23274" spans="1:2" x14ac:dyDescent="0.25">
      <c r="A23274" t="s">
        <v>10650</v>
      </c>
    </row>
    <row r="23276" spans="1:2" x14ac:dyDescent="0.25">
      <c r="A23276" t="s">
        <v>10651</v>
      </c>
    </row>
    <row r="23278" spans="1:2" x14ac:dyDescent="0.25">
      <c r="A23278" t="s">
        <v>10652</v>
      </c>
    </row>
    <row r="23280" spans="1:2" x14ac:dyDescent="0.25">
      <c r="A23280" t="s">
        <v>10653</v>
      </c>
    </row>
    <row r="23282" spans="1:1" x14ac:dyDescent="0.25">
      <c r="A23282" t="s">
        <v>10654</v>
      </c>
    </row>
    <row r="23283" spans="1:1" x14ac:dyDescent="0.25">
      <c r="A23283" t="s">
        <v>10655</v>
      </c>
    </row>
    <row r="23284" spans="1:1" x14ac:dyDescent="0.25">
      <c r="A23284" t="s">
        <v>13750</v>
      </c>
    </row>
    <row r="23285" spans="1:1" x14ac:dyDescent="0.25">
      <c r="A23285" t="s">
        <v>10657</v>
      </c>
    </row>
    <row r="23286" spans="1:1" x14ac:dyDescent="0.25">
      <c r="A23286" t="s">
        <v>10658</v>
      </c>
    </row>
    <row r="23287" spans="1:1" x14ac:dyDescent="0.25">
      <c r="A23287" t="s">
        <v>9750</v>
      </c>
    </row>
    <row r="23288" spans="1:1" x14ac:dyDescent="0.25">
      <c r="A23288" t="s">
        <v>10659</v>
      </c>
    </row>
    <row r="23289" spans="1:1" x14ac:dyDescent="0.25">
      <c r="A23289" t="s">
        <v>10660</v>
      </c>
    </row>
    <row r="23290" spans="1:1" x14ac:dyDescent="0.25">
      <c r="A23290" t="s">
        <v>10661</v>
      </c>
    </row>
    <row r="23291" spans="1:1" x14ac:dyDescent="0.25">
      <c r="A23291" t="s">
        <v>10662</v>
      </c>
    </row>
    <row r="23292" spans="1:1" x14ac:dyDescent="0.25">
      <c r="A23292" t="s">
        <v>10663</v>
      </c>
    </row>
    <row r="23293" spans="1:1" x14ac:dyDescent="0.25">
      <c r="A23293" t="s">
        <v>10664</v>
      </c>
    </row>
    <row r="23294" spans="1:1" x14ac:dyDescent="0.25">
      <c r="A23294" t="s">
        <v>10665</v>
      </c>
    </row>
    <row r="23295" spans="1:1" x14ac:dyDescent="0.25">
      <c r="A23295" t="s">
        <v>10666</v>
      </c>
    </row>
    <row r="23296" spans="1:1" x14ac:dyDescent="0.25">
      <c r="A23296" t="s">
        <v>10667</v>
      </c>
    </row>
    <row r="23297" spans="1:1" x14ac:dyDescent="0.25">
      <c r="A23297" t="s">
        <v>2453</v>
      </c>
    </row>
    <row r="23298" spans="1:1" x14ac:dyDescent="0.25">
      <c r="A23298" t="s">
        <v>10668</v>
      </c>
    </row>
    <row r="23299" spans="1:1" x14ac:dyDescent="0.25">
      <c r="A23299" t="s">
        <v>10669</v>
      </c>
    </row>
    <row r="23300" spans="1:1" x14ac:dyDescent="0.25">
      <c r="A23300" t="s">
        <v>10670</v>
      </c>
    </row>
    <row r="23301" spans="1:1" x14ac:dyDescent="0.25">
      <c r="A23301" t="s">
        <v>10671</v>
      </c>
    </row>
    <row r="23302" spans="1:1" x14ac:dyDescent="0.25">
      <c r="A23302" t="s">
        <v>10672</v>
      </c>
    </row>
    <row r="23303" spans="1:1" x14ac:dyDescent="0.25">
      <c r="A23303" t="s">
        <v>10673</v>
      </c>
    </row>
    <row r="23304" spans="1:1" x14ac:dyDescent="0.25">
      <c r="A23304" t="s">
        <v>10674</v>
      </c>
    </row>
    <row r="23305" spans="1:1" x14ac:dyDescent="0.25">
      <c r="A23305" t="s">
        <v>10675</v>
      </c>
    </row>
    <row r="23306" spans="1:1" x14ac:dyDescent="0.25">
      <c r="A23306" t="s">
        <v>10676</v>
      </c>
    </row>
    <row r="23307" spans="1:1" x14ac:dyDescent="0.25">
      <c r="A23307" t="s">
        <v>10677</v>
      </c>
    </row>
    <row r="23308" spans="1:1" x14ac:dyDescent="0.25">
      <c r="A23308" t="s">
        <v>10678</v>
      </c>
    </row>
    <row r="23309" spans="1:1" x14ac:dyDescent="0.25">
      <c r="A23309" t="s">
        <v>10679</v>
      </c>
    </row>
    <row r="23310" spans="1:1" x14ac:dyDescent="0.25">
      <c r="A23310" t="s">
        <v>13751</v>
      </c>
    </row>
    <row r="23312" spans="1:1" x14ac:dyDescent="0.25">
      <c r="A23312" t="s">
        <v>5779</v>
      </c>
    </row>
    <row r="23315" spans="1:1" x14ac:dyDescent="0.25">
      <c r="A23315" t="s">
        <v>13752</v>
      </c>
    </row>
    <row r="23317" spans="1:1" x14ac:dyDescent="0.25">
      <c r="A23317" t="s">
        <v>13753</v>
      </c>
    </row>
    <row r="23319" spans="1:1" x14ac:dyDescent="0.25">
      <c r="A23319" t="s">
        <v>13754</v>
      </c>
    </row>
    <row r="23321" spans="1:1" x14ac:dyDescent="0.25">
      <c r="A23321" t="s">
        <v>13755</v>
      </c>
    </row>
    <row r="23323" spans="1:1" x14ac:dyDescent="0.25">
      <c r="A23323" t="s">
        <v>13756</v>
      </c>
    </row>
    <row r="23325" spans="1:1" x14ac:dyDescent="0.25">
      <c r="A23325" t="s">
        <v>13757</v>
      </c>
    </row>
    <row r="23328" spans="1:1" x14ac:dyDescent="0.25">
      <c r="A23328" t="s">
        <v>13758</v>
      </c>
    </row>
    <row r="23330" spans="1:1" x14ac:dyDescent="0.25">
      <c r="A23330" t="s">
        <v>13759</v>
      </c>
    </row>
    <row r="23332" spans="1:1" x14ac:dyDescent="0.25">
      <c r="A23332" t="s">
        <v>2755</v>
      </c>
    </row>
    <row r="23335" spans="1:1" x14ac:dyDescent="0.25">
      <c r="A23335" t="s">
        <v>13760</v>
      </c>
    </row>
    <row r="23337" spans="1:1" x14ac:dyDescent="0.25">
      <c r="A23337" t="s">
        <v>13761</v>
      </c>
    </row>
    <row r="23339" spans="1:1" x14ac:dyDescent="0.25">
      <c r="A23339" t="s">
        <v>13762</v>
      </c>
    </row>
    <row r="23340" spans="1:1" x14ac:dyDescent="0.25">
      <c r="A23340" t="s">
        <v>13763</v>
      </c>
    </row>
    <row r="23341" spans="1:1" x14ac:dyDescent="0.25">
      <c r="A23341" t="s">
        <v>13764</v>
      </c>
    </row>
    <row r="23342" spans="1:1" x14ac:dyDescent="0.25">
      <c r="A23342" t="s">
        <v>13765</v>
      </c>
    </row>
    <row r="23343" spans="1:1" x14ac:dyDescent="0.25">
      <c r="A23343" t="s">
        <v>13766</v>
      </c>
    </row>
    <row r="23344" spans="1:1" x14ac:dyDescent="0.25">
      <c r="A23344" t="s">
        <v>13767</v>
      </c>
    </row>
    <row r="23345" spans="1:1" x14ac:dyDescent="0.25">
      <c r="A23345" t="s">
        <v>13768</v>
      </c>
    </row>
    <row r="23346" spans="1:1" x14ac:dyDescent="0.25">
      <c r="A23346" t="s">
        <v>13769</v>
      </c>
    </row>
    <row r="23347" spans="1:1" x14ac:dyDescent="0.25">
      <c r="A23347" t="s">
        <v>13770</v>
      </c>
    </row>
    <row r="23348" spans="1:1" x14ac:dyDescent="0.25">
      <c r="A23348" t="s">
        <v>3270</v>
      </c>
    </row>
    <row r="23351" spans="1:1" x14ac:dyDescent="0.25">
      <c r="A23351" t="s">
        <v>13771</v>
      </c>
    </row>
    <row r="23352" spans="1:1" x14ac:dyDescent="0.25">
      <c r="A23352" t="s">
        <v>13772</v>
      </c>
    </row>
    <row r="23353" spans="1:1" x14ac:dyDescent="0.25">
      <c r="A23353" t="s">
        <v>13773</v>
      </c>
    </row>
    <row r="23354" spans="1:1" x14ac:dyDescent="0.25">
      <c r="A23354" t="s">
        <v>13774</v>
      </c>
    </row>
    <row r="23355" spans="1:1" x14ac:dyDescent="0.25">
      <c r="A23355" t="s">
        <v>13775</v>
      </c>
    </row>
    <row r="23356" spans="1:1" x14ac:dyDescent="0.25">
      <c r="A23356" t="s">
        <v>13776</v>
      </c>
    </row>
    <row r="23357" spans="1:1" x14ac:dyDescent="0.25">
      <c r="A23357" t="s">
        <v>13777</v>
      </c>
    </row>
    <row r="23358" spans="1:1" x14ac:dyDescent="0.25">
      <c r="A23358" t="s">
        <v>13778</v>
      </c>
    </row>
    <row r="23359" spans="1:1" x14ac:dyDescent="0.25">
      <c r="A23359" t="s">
        <v>13779</v>
      </c>
    </row>
    <row r="23360" spans="1:1" x14ac:dyDescent="0.25">
      <c r="A23360" t="s">
        <v>3485</v>
      </c>
    </row>
    <row r="23361" spans="1:1" x14ac:dyDescent="0.25">
      <c r="A23361" t="s">
        <v>13780</v>
      </c>
    </row>
    <row r="23362" spans="1:1" x14ac:dyDescent="0.25">
      <c r="A23362" t="s">
        <v>13781</v>
      </c>
    </row>
    <row r="23363" spans="1:1" x14ac:dyDescent="0.25">
      <c r="A23363" t="s">
        <v>13782</v>
      </c>
    </row>
    <row r="23364" spans="1:1" x14ac:dyDescent="0.25">
      <c r="A23364" t="s">
        <v>13783</v>
      </c>
    </row>
    <row r="23365" spans="1:1" x14ac:dyDescent="0.25">
      <c r="A23365" t="s">
        <v>13784</v>
      </c>
    </row>
    <row r="23366" spans="1:1" x14ac:dyDescent="0.25">
      <c r="A23366" t="s">
        <v>13785</v>
      </c>
    </row>
    <row r="23367" spans="1:1" x14ac:dyDescent="0.25">
      <c r="A23367" t="s">
        <v>13786</v>
      </c>
    </row>
    <row r="23368" spans="1:1" x14ac:dyDescent="0.25">
      <c r="A23368" t="s">
        <v>13787</v>
      </c>
    </row>
    <row r="23369" spans="1:1" x14ac:dyDescent="0.25">
      <c r="A23369" t="s">
        <v>13788</v>
      </c>
    </row>
    <row r="23370" spans="1:1" x14ac:dyDescent="0.25">
      <c r="A23370" t="s">
        <v>13789</v>
      </c>
    </row>
    <row r="23371" spans="1:1" x14ac:dyDescent="0.25">
      <c r="A23371" t="s">
        <v>13790</v>
      </c>
    </row>
    <row r="23372" spans="1:1" x14ac:dyDescent="0.25">
      <c r="A23372" t="s">
        <v>13791</v>
      </c>
    </row>
    <row r="23374" spans="1:1" x14ac:dyDescent="0.25">
      <c r="A23374" t="s">
        <v>2776</v>
      </c>
    </row>
    <row r="23376" spans="1:1" x14ac:dyDescent="0.25">
      <c r="A23376" t="s">
        <v>13792</v>
      </c>
    </row>
    <row r="23378" spans="1:1" x14ac:dyDescent="0.25">
      <c r="A23378" t="s">
        <v>13793</v>
      </c>
    </row>
    <row r="23380" spans="1:1" x14ac:dyDescent="0.25">
      <c r="A23380" t="s">
        <v>13794</v>
      </c>
    </row>
    <row r="23382" spans="1:1" x14ac:dyDescent="0.25">
      <c r="A23382" t="s">
        <v>13795</v>
      </c>
    </row>
    <row r="23383" spans="1:1" x14ac:dyDescent="0.25">
      <c r="A23383" t="s">
        <v>13796</v>
      </c>
    </row>
    <row r="23384" spans="1:1" x14ac:dyDescent="0.25">
      <c r="A23384" t="s">
        <v>13797</v>
      </c>
    </row>
    <row r="23385" spans="1:1" x14ac:dyDescent="0.25">
      <c r="A23385" t="s">
        <v>13798</v>
      </c>
    </row>
    <row r="23386" spans="1:1" x14ac:dyDescent="0.25">
      <c r="A23386" t="s">
        <v>13799</v>
      </c>
    </row>
    <row r="23387" spans="1:1" x14ac:dyDescent="0.25">
      <c r="A23387" t="s">
        <v>13800</v>
      </c>
    </row>
    <row r="23388" spans="1:1" x14ac:dyDescent="0.25">
      <c r="A23388" t="s">
        <v>13801</v>
      </c>
    </row>
    <row r="23389" spans="1:1" x14ac:dyDescent="0.25">
      <c r="A23389" t="s">
        <v>13802</v>
      </c>
    </row>
    <row r="23390" spans="1:1" x14ac:dyDescent="0.25">
      <c r="A23390" t="s">
        <v>13803</v>
      </c>
    </row>
    <row r="23391" spans="1:1" x14ac:dyDescent="0.25">
      <c r="A23391" t="s">
        <v>13804</v>
      </c>
    </row>
    <row r="23392" spans="1:1" x14ac:dyDescent="0.25">
      <c r="A23392" t="s">
        <v>13805</v>
      </c>
    </row>
    <row r="23393" spans="1:1" x14ac:dyDescent="0.25">
      <c r="A23393" t="s">
        <v>13804</v>
      </c>
    </row>
    <row r="23394" spans="1:1" x14ac:dyDescent="0.25">
      <c r="A23394" t="s">
        <v>13806</v>
      </c>
    </row>
    <row r="23395" spans="1:1" x14ac:dyDescent="0.25">
      <c r="A23395" t="s">
        <v>10602</v>
      </c>
    </row>
    <row r="23397" spans="1:1" x14ac:dyDescent="0.25">
      <c r="A23397" t="s">
        <v>13807</v>
      </c>
    </row>
    <row r="23399" spans="1:1" x14ac:dyDescent="0.25">
      <c r="A23399" t="s">
        <v>13808</v>
      </c>
    </row>
    <row r="23401" spans="1:1" x14ac:dyDescent="0.25">
      <c r="A23401" t="s">
        <v>13809</v>
      </c>
    </row>
    <row r="23403" spans="1:1" x14ac:dyDescent="0.25">
      <c r="A23403" t="s">
        <v>5676</v>
      </c>
    </row>
    <row r="23405" spans="1:1" x14ac:dyDescent="0.25">
      <c r="A23405" t="s">
        <v>13810</v>
      </c>
    </row>
    <row r="23407" spans="1:1" x14ac:dyDescent="0.25">
      <c r="A23407" t="s">
        <v>13811</v>
      </c>
    </row>
    <row r="23409" spans="1:1" x14ac:dyDescent="0.25">
      <c r="A23409" t="s">
        <v>10602</v>
      </c>
    </row>
    <row r="23411" spans="1:1" x14ac:dyDescent="0.25">
      <c r="A23411" t="s">
        <v>13812</v>
      </c>
    </row>
    <row r="23412" spans="1:1" x14ac:dyDescent="0.25">
      <c r="A23412" t="s">
        <v>13813</v>
      </c>
    </row>
    <row r="23413" spans="1:1" x14ac:dyDescent="0.25">
      <c r="A23413" t="s">
        <v>13814</v>
      </c>
    </row>
    <row r="23415" spans="1:1" x14ac:dyDescent="0.25">
      <c r="A23415" t="s">
        <v>13815</v>
      </c>
    </row>
    <row r="23417" spans="1:1" x14ac:dyDescent="0.25">
      <c r="A23417" t="s">
        <v>13816</v>
      </c>
    </row>
    <row r="23419" spans="1:1" x14ac:dyDescent="0.25">
      <c r="A23419" t="s">
        <v>13817</v>
      </c>
    </row>
    <row r="23421" spans="1:1" x14ac:dyDescent="0.25">
      <c r="A23421" t="s">
        <v>10727</v>
      </c>
    </row>
    <row r="23422" spans="1:1" x14ac:dyDescent="0.25">
      <c r="A23422" t="s">
        <v>13818</v>
      </c>
    </row>
    <row r="23423" spans="1:1" x14ac:dyDescent="0.25">
      <c r="A23423" t="s">
        <v>13819</v>
      </c>
    </row>
    <row r="23424" spans="1:1" x14ac:dyDescent="0.25">
      <c r="A23424" t="s">
        <v>13820</v>
      </c>
    </row>
    <row r="23425" spans="1:1" x14ac:dyDescent="0.25">
      <c r="A23425" t="s">
        <v>13821</v>
      </c>
    </row>
    <row r="23426" spans="1:1" x14ac:dyDescent="0.25">
      <c r="A23426" t="s">
        <v>13822</v>
      </c>
    </row>
    <row r="23427" spans="1:1" x14ac:dyDescent="0.25">
      <c r="A23427" t="s">
        <v>13823</v>
      </c>
    </row>
    <row r="23428" spans="1:1" x14ac:dyDescent="0.25">
      <c r="A23428" t="s">
        <v>9805</v>
      </c>
    </row>
    <row r="23429" spans="1:1" x14ac:dyDescent="0.25">
      <c r="A23429" t="s">
        <v>13824</v>
      </c>
    </row>
    <row r="23430" spans="1:1" x14ac:dyDescent="0.25">
      <c r="A23430" t="s">
        <v>9813</v>
      </c>
    </row>
    <row r="23431" spans="1:1" x14ac:dyDescent="0.25">
      <c r="A23431" t="s">
        <v>9810</v>
      </c>
    </row>
    <row r="23432" spans="1:1" x14ac:dyDescent="0.25">
      <c r="A23432" t="s">
        <v>13825</v>
      </c>
    </row>
    <row r="23433" spans="1:1" x14ac:dyDescent="0.25">
      <c r="A23433" t="s">
        <v>13826</v>
      </c>
    </row>
    <row r="23434" spans="1:1" x14ac:dyDescent="0.25">
      <c r="A23434" t="s">
        <v>9812</v>
      </c>
    </row>
    <row r="23435" spans="1:1" x14ac:dyDescent="0.25">
      <c r="A23435" t="s">
        <v>9807</v>
      </c>
    </row>
    <row r="23436" spans="1:1" x14ac:dyDescent="0.25">
      <c r="A23436" t="s">
        <v>9808</v>
      </c>
    </row>
    <row r="23437" spans="1:1" x14ac:dyDescent="0.25">
      <c r="A23437" t="s">
        <v>9806</v>
      </c>
    </row>
    <row r="23438" spans="1:1" x14ac:dyDescent="0.25">
      <c r="A23438" t="s">
        <v>9801</v>
      </c>
    </row>
    <row r="23439" spans="1:1" x14ac:dyDescent="0.25">
      <c r="A23439" t="s">
        <v>9802</v>
      </c>
    </row>
    <row r="23440" spans="1:1" x14ac:dyDescent="0.25">
      <c r="A23440" t="s">
        <v>9809</v>
      </c>
    </row>
    <row r="23441" spans="1:1" x14ac:dyDescent="0.25">
      <c r="A23441" t="s">
        <v>13827</v>
      </c>
    </row>
    <row r="23442" spans="1:1" x14ac:dyDescent="0.25">
      <c r="A23442" t="s">
        <v>9803</v>
      </c>
    </row>
    <row r="23443" spans="1:1" x14ac:dyDescent="0.25">
      <c r="A23443" t="s">
        <v>9804</v>
      </c>
    </row>
    <row r="23444" spans="1:1" x14ac:dyDescent="0.25">
      <c r="A23444" t="s">
        <v>13828</v>
      </c>
    </row>
    <row r="23445" spans="1:1" x14ac:dyDescent="0.25">
      <c r="A23445" t="s">
        <v>13829</v>
      </c>
    </row>
    <row r="23446" spans="1:1" x14ac:dyDescent="0.25">
      <c r="A23446" t="s">
        <v>13830</v>
      </c>
    </row>
    <row r="23447" spans="1:1" x14ac:dyDescent="0.25">
      <c r="A23447" t="s">
        <v>13831</v>
      </c>
    </row>
    <row r="23448" spans="1:1" x14ac:dyDescent="0.25">
      <c r="A23448" t="s">
        <v>13832</v>
      </c>
    </row>
    <row r="23449" spans="1:1" x14ac:dyDescent="0.25">
      <c r="A23449" t="s">
        <v>1932</v>
      </c>
    </row>
    <row r="23450" spans="1:1" x14ac:dyDescent="0.25">
      <c r="A23450" t="s">
        <v>13833</v>
      </c>
    </row>
    <row r="23451" spans="1:1" x14ac:dyDescent="0.25">
      <c r="A23451" t="s">
        <v>13834</v>
      </c>
    </row>
    <row r="23452" spans="1:1" x14ac:dyDescent="0.25">
      <c r="A23452" t="s">
        <v>13835</v>
      </c>
    </row>
    <row r="23453" spans="1:1" x14ac:dyDescent="0.25">
      <c r="A23453" t="s">
        <v>13836</v>
      </c>
    </row>
    <row r="23454" spans="1:1" x14ac:dyDescent="0.25">
      <c r="A23454" t="s">
        <v>9817</v>
      </c>
    </row>
    <row r="23455" spans="1:1" x14ac:dyDescent="0.25">
      <c r="A23455" t="s">
        <v>9818</v>
      </c>
    </row>
    <row r="23456" spans="1:1" x14ac:dyDescent="0.25">
      <c r="A23456" t="s">
        <v>9820</v>
      </c>
    </row>
    <row r="23457" spans="1:1" x14ac:dyDescent="0.25">
      <c r="A23457" t="s">
        <v>9821</v>
      </c>
    </row>
    <row r="23458" spans="1:1" x14ac:dyDescent="0.25">
      <c r="A23458" t="s">
        <v>9822</v>
      </c>
    </row>
    <row r="23459" spans="1:1" x14ac:dyDescent="0.25">
      <c r="A23459" t="s">
        <v>13837</v>
      </c>
    </row>
    <row r="23460" spans="1:1" x14ac:dyDescent="0.25">
      <c r="A23460" t="s">
        <v>9824</v>
      </c>
    </row>
    <row r="23461" spans="1:1" x14ac:dyDescent="0.25">
      <c r="A23461" t="s">
        <v>9825</v>
      </c>
    </row>
    <row r="23462" spans="1:1" x14ac:dyDescent="0.25">
      <c r="A23462" t="s">
        <v>9826</v>
      </c>
    </row>
    <row r="23463" spans="1:1" x14ac:dyDescent="0.25">
      <c r="A23463" t="s">
        <v>13838</v>
      </c>
    </row>
    <row r="23464" spans="1:1" x14ac:dyDescent="0.25">
      <c r="A23464" t="s">
        <v>1941</v>
      </c>
    </row>
    <row r="23465" spans="1:1" x14ac:dyDescent="0.25">
      <c r="A23465" t="s">
        <v>13839</v>
      </c>
    </row>
    <row r="23466" spans="1:1" x14ac:dyDescent="0.25">
      <c r="A23466" t="s">
        <v>13840</v>
      </c>
    </row>
    <row r="23467" spans="1:1" x14ac:dyDescent="0.25">
      <c r="A23467" t="s">
        <v>13841</v>
      </c>
    </row>
    <row r="23468" spans="1:1" x14ac:dyDescent="0.25">
      <c r="A23468" t="s">
        <v>13842</v>
      </c>
    </row>
    <row r="23469" spans="1:1" x14ac:dyDescent="0.25">
      <c r="A23469" t="s">
        <v>13843</v>
      </c>
    </row>
    <row r="23470" spans="1:1" x14ac:dyDescent="0.25">
      <c r="A23470" t="s">
        <v>13844</v>
      </c>
    </row>
    <row r="23471" spans="1:1" x14ac:dyDescent="0.25">
      <c r="A23471" t="s">
        <v>13377</v>
      </c>
    </row>
    <row r="23473" spans="1:1" x14ac:dyDescent="0.25">
      <c r="A23473" t="s">
        <v>13845</v>
      </c>
    </row>
    <row r="23475" spans="1:1" x14ac:dyDescent="0.25">
      <c r="A23475" t="s">
        <v>13846</v>
      </c>
    </row>
    <row r="23477" spans="1:1" x14ac:dyDescent="0.25">
      <c r="A23477" t="s">
        <v>13847</v>
      </c>
    </row>
    <row r="23479" spans="1:1" x14ac:dyDescent="0.25">
      <c r="A23479" t="s">
        <v>13848</v>
      </c>
    </row>
    <row r="23480" spans="1:1" x14ac:dyDescent="0.25">
      <c r="A23480" t="s">
        <v>13849</v>
      </c>
    </row>
    <row r="23481" spans="1:1" x14ac:dyDescent="0.25">
      <c r="A23481" t="s">
        <v>13382</v>
      </c>
    </row>
    <row r="23482" spans="1:1" x14ac:dyDescent="0.25">
      <c r="A23482" t="s">
        <v>13850</v>
      </c>
    </row>
    <row r="23483" spans="1:1" x14ac:dyDescent="0.25">
      <c r="A23483" t="s">
        <v>13384</v>
      </c>
    </row>
    <row r="23484" spans="1:1" x14ac:dyDescent="0.25">
      <c r="A23484" t="s">
        <v>13851</v>
      </c>
    </row>
    <row r="23485" spans="1:1" x14ac:dyDescent="0.25">
      <c r="A23485" t="s">
        <v>2578</v>
      </c>
    </row>
    <row r="23488" spans="1:1" x14ac:dyDescent="0.25">
      <c r="A23488" t="s">
        <v>13852</v>
      </c>
    </row>
    <row r="23489" spans="1:1" x14ac:dyDescent="0.25">
      <c r="A23489" t="s">
        <v>13853</v>
      </c>
    </row>
    <row r="23490" spans="1:1" x14ac:dyDescent="0.25">
      <c r="A23490" t="s">
        <v>13854</v>
      </c>
    </row>
    <row r="23491" spans="1:1" x14ac:dyDescent="0.25">
      <c r="A23491" t="s">
        <v>13855</v>
      </c>
    </row>
    <row r="23492" spans="1:1" x14ac:dyDescent="0.25">
      <c r="A23492" t="s">
        <v>13856</v>
      </c>
    </row>
    <row r="23493" spans="1:1" x14ac:dyDescent="0.25">
      <c r="A23493" t="s">
        <v>13857</v>
      </c>
    </row>
    <row r="23494" spans="1:1" x14ac:dyDescent="0.25">
      <c r="A23494" t="s">
        <v>13858</v>
      </c>
    </row>
    <row r="23495" spans="1:1" x14ac:dyDescent="0.25">
      <c r="A23495" t="s">
        <v>13859</v>
      </c>
    </row>
    <row r="23496" spans="1:1" x14ac:dyDescent="0.25">
      <c r="A23496" t="s">
        <v>13392</v>
      </c>
    </row>
    <row r="23497" spans="1:1" x14ac:dyDescent="0.25">
      <c r="A23497" t="s">
        <v>13393</v>
      </c>
    </row>
    <row r="23498" spans="1:1" x14ac:dyDescent="0.25">
      <c r="A23498" t="s">
        <v>13860</v>
      </c>
    </row>
    <row r="23499" spans="1:1" x14ac:dyDescent="0.25">
      <c r="A23499" t="s">
        <v>2844</v>
      </c>
    </row>
    <row r="23502" spans="1:1" x14ac:dyDescent="0.25">
      <c r="A23502" t="s">
        <v>13395</v>
      </c>
    </row>
    <row r="23503" spans="1:1" x14ac:dyDescent="0.25">
      <c r="A23503" t="s">
        <v>13397</v>
      </c>
    </row>
    <row r="23504" spans="1:1" x14ac:dyDescent="0.25">
      <c r="A23504" t="s">
        <v>13861</v>
      </c>
    </row>
    <row r="23505" spans="1:1" x14ac:dyDescent="0.25">
      <c r="A23505" t="s">
        <v>13862</v>
      </c>
    </row>
    <row r="23506" spans="1:1" x14ac:dyDescent="0.25">
      <c r="A23506" t="s">
        <v>13401</v>
      </c>
    </row>
    <row r="23508" spans="1:1" x14ac:dyDescent="0.25">
      <c r="A23508" t="s">
        <v>13402</v>
      </c>
    </row>
    <row r="23509" spans="1:1" x14ac:dyDescent="0.25">
      <c r="A23509" t="s">
        <v>13863</v>
      </c>
    </row>
    <row r="23510" spans="1:1" x14ac:dyDescent="0.25">
      <c r="A23510" t="s">
        <v>13404</v>
      </c>
    </row>
    <row r="23511" spans="1:1" x14ac:dyDescent="0.25">
      <c r="A23511" t="s">
        <v>13405</v>
      </c>
    </row>
    <row r="23512" spans="1:1" x14ac:dyDescent="0.25">
      <c r="A23512" t="s">
        <v>13864</v>
      </c>
    </row>
    <row r="23513" spans="1:1" x14ac:dyDescent="0.25">
      <c r="A23513" t="s">
        <v>13407</v>
      </c>
    </row>
    <row r="23514" spans="1:1" x14ac:dyDescent="0.25">
      <c r="A23514" t="s">
        <v>13865</v>
      </c>
    </row>
    <row r="23515" spans="1:1" x14ac:dyDescent="0.25">
      <c r="A23515" t="s">
        <v>13409</v>
      </c>
    </row>
    <row r="23517" spans="1:1" x14ac:dyDescent="0.25">
      <c r="A23517" t="s">
        <v>13866</v>
      </c>
    </row>
    <row r="23519" spans="1:1" x14ac:dyDescent="0.25">
      <c r="A23519" t="s">
        <v>13410</v>
      </c>
    </row>
    <row r="23521" spans="1:1" x14ac:dyDescent="0.25">
      <c r="A23521" t="s">
        <v>13411</v>
      </c>
    </row>
    <row r="23523" spans="1:1" x14ac:dyDescent="0.25">
      <c r="A23523" t="s">
        <v>13412</v>
      </c>
    </row>
    <row r="23525" spans="1:1" x14ac:dyDescent="0.25">
      <c r="A23525" t="s">
        <v>13413</v>
      </c>
    </row>
    <row r="23527" spans="1:1" x14ac:dyDescent="0.25">
      <c r="A23527" t="s">
        <v>13414</v>
      </c>
    </row>
    <row r="23528" spans="1:1" x14ac:dyDescent="0.25">
      <c r="A23528" t="s">
        <v>13867</v>
      </c>
    </row>
    <row r="23529" spans="1:1" x14ac:dyDescent="0.25">
      <c r="A23529" t="s">
        <v>13868</v>
      </c>
    </row>
    <row r="23530" spans="1:1" x14ac:dyDescent="0.25">
      <c r="A23530" t="s">
        <v>13869</v>
      </c>
    </row>
    <row r="23531" spans="1:1" x14ac:dyDescent="0.25">
      <c r="A23531" t="s">
        <v>8198</v>
      </c>
    </row>
    <row r="23532" spans="1:1" x14ac:dyDescent="0.25">
      <c r="A23532" t="s">
        <v>13870</v>
      </c>
    </row>
    <row r="23533" spans="1:1" x14ac:dyDescent="0.25">
      <c r="A23533" t="s">
        <v>8200</v>
      </c>
    </row>
    <row r="23534" spans="1:1" x14ac:dyDescent="0.25">
      <c r="A23534" t="s">
        <v>13871</v>
      </c>
    </row>
    <row r="23535" spans="1:1" x14ac:dyDescent="0.25">
      <c r="A23535" t="s">
        <v>8204</v>
      </c>
    </row>
    <row r="23536" spans="1:1" x14ac:dyDescent="0.25">
      <c r="A23536" t="s">
        <v>13872</v>
      </c>
    </row>
    <row r="23537" spans="1:3" x14ac:dyDescent="0.25">
      <c r="A23537" t="s">
        <v>13873</v>
      </c>
    </row>
    <row r="23538" spans="1:3" x14ac:dyDescent="0.25">
      <c r="A23538" t="s">
        <v>13874</v>
      </c>
    </row>
    <row r="23539" spans="1:3" x14ac:dyDescent="0.25">
      <c r="A23539" t="s">
        <v>13875</v>
      </c>
    </row>
    <row r="23540" spans="1:3" x14ac:dyDescent="0.25">
      <c r="A23540" t="s">
        <v>13876</v>
      </c>
    </row>
    <row r="23541" spans="1:3" x14ac:dyDescent="0.25">
      <c r="A23541" t="s">
        <v>8209</v>
      </c>
    </row>
    <row r="23542" spans="1:3" x14ac:dyDescent="0.25">
      <c r="A23542" t="s">
        <v>8210</v>
      </c>
    </row>
    <row r="23543" spans="1:3" x14ac:dyDescent="0.25">
      <c r="A23543" t="s">
        <v>13877</v>
      </c>
    </row>
    <row r="23544" spans="1:3" x14ac:dyDescent="0.25">
      <c r="A23544" t="s">
        <v>13878</v>
      </c>
      <c r="B23544" t="s">
        <v>13879</v>
      </c>
      <c r="C23544" t="s">
        <v>13880</v>
      </c>
    </row>
    <row r="23545" spans="1:3" x14ac:dyDescent="0.25">
      <c r="A23545" t="s">
        <v>13881</v>
      </c>
    </row>
    <row r="23546" spans="1:3" x14ac:dyDescent="0.25">
      <c r="A23546" t="s">
        <v>13882</v>
      </c>
      <c r="B23546" t="s">
        <v>13879</v>
      </c>
      <c r="C23546" t="s">
        <v>13880</v>
      </c>
    </row>
    <row r="23547" spans="1:3" x14ac:dyDescent="0.25">
      <c r="A23547" t="s">
        <v>13883</v>
      </c>
    </row>
    <row r="23548" spans="1:3" x14ac:dyDescent="0.25">
      <c r="A23548" t="s">
        <v>13884</v>
      </c>
    </row>
    <row r="23549" spans="1:3" x14ac:dyDescent="0.25">
      <c r="A23549" t="s">
        <v>13885</v>
      </c>
    </row>
    <row r="23551" spans="1:3" x14ac:dyDescent="0.25">
      <c r="A23551" t="s">
        <v>8212</v>
      </c>
    </row>
    <row r="23552" spans="1:3" x14ac:dyDescent="0.25">
      <c r="A23552" t="s">
        <v>13886</v>
      </c>
    </row>
    <row r="23553" spans="1:1" x14ac:dyDescent="0.25">
      <c r="A23553" t="s">
        <v>13887</v>
      </c>
    </row>
    <row r="23554" spans="1:1" x14ac:dyDescent="0.25">
      <c r="A23554" t="s">
        <v>13888</v>
      </c>
    </row>
    <row r="23555" spans="1:1" x14ac:dyDescent="0.25">
      <c r="A23555" t="s">
        <v>13889</v>
      </c>
    </row>
    <row r="23556" spans="1:1" x14ac:dyDescent="0.25">
      <c r="A23556" t="s">
        <v>13890</v>
      </c>
    </row>
    <row r="23558" spans="1:1" x14ac:dyDescent="0.25">
      <c r="A23558" t="s">
        <v>8215</v>
      </c>
    </row>
    <row r="23559" spans="1:1" x14ac:dyDescent="0.25">
      <c r="A23559" t="s">
        <v>8216</v>
      </c>
    </row>
    <row r="23561" spans="1:1" x14ac:dyDescent="0.25">
      <c r="A23561" t="s">
        <v>8217</v>
      </c>
    </row>
    <row r="23562" spans="1:1" x14ac:dyDescent="0.25">
      <c r="A23562" t="s">
        <v>8218</v>
      </c>
    </row>
    <row r="23565" spans="1:1" x14ac:dyDescent="0.25">
      <c r="A23565" t="s">
        <v>8219</v>
      </c>
    </row>
    <row r="23566" spans="1:1" x14ac:dyDescent="0.25">
      <c r="A23566" t="s">
        <v>8220</v>
      </c>
    </row>
    <row r="23567" spans="1:1" x14ac:dyDescent="0.25">
      <c r="A23567" t="s">
        <v>13891</v>
      </c>
    </row>
    <row r="23568" spans="1:1" x14ac:dyDescent="0.25">
      <c r="A23568" t="s">
        <v>13892</v>
      </c>
    </row>
    <row r="23570" spans="1:1" x14ac:dyDescent="0.25">
      <c r="A23570" t="s">
        <v>10681</v>
      </c>
    </row>
    <row r="23572" spans="1:1" x14ac:dyDescent="0.25">
      <c r="A23572" t="s">
        <v>10682</v>
      </c>
    </row>
    <row r="23573" spans="1:1" x14ac:dyDescent="0.25">
      <c r="A23573" t="s">
        <v>10683</v>
      </c>
    </row>
    <row r="23574" spans="1:1" x14ac:dyDescent="0.25">
      <c r="A23574" t="s">
        <v>10684</v>
      </c>
    </row>
    <row r="23575" spans="1:1" x14ac:dyDescent="0.25">
      <c r="A23575" t="s">
        <v>10685</v>
      </c>
    </row>
    <row r="23576" spans="1:1" x14ac:dyDescent="0.25">
      <c r="A23576" t="s">
        <v>10686</v>
      </c>
    </row>
    <row r="23577" spans="1:1" x14ac:dyDescent="0.25">
      <c r="A23577" t="s">
        <v>10687</v>
      </c>
    </row>
    <row r="23578" spans="1:1" x14ac:dyDescent="0.25">
      <c r="A23578" t="s">
        <v>10688</v>
      </c>
    </row>
    <row r="23579" spans="1:1" x14ac:dyDescent="0.25">
      <c r="A23579" t="s">
        <v>2453</v>
      </c>
    </row>
    <row r="23580" spans="1:1" x14ac:dyDescent="0.25">
      <c r="A23580" t="s">
        <v>10689</v>
      </c>
    </row>
    <row r="23581" spans="1:1" x14ac:dyDescent="0.25">
      <c r="A23581" t="s">
        <v>10690</v>
      </c>
    </row>
    <row r="23582" spans="1:1" x14ac:dyDescent="0.25">
      <c r="A23582" t="s">
        <v>10691</v>
      </c>
    </row>
    <row r="23583" spans="1:1" x14ac:dyDescent="0.25">
      <c r="A23583" t="s">
        <v>10692</v>
      </c>
    </row>
    <row r="23584" spans="1:1" x14ac:dyDescent="0.25">
      <c r="A23584" t="s">
        <v>10693</v>
      </c>
    </row>
    <row r="23586" spans="1:1" x14ac:dyDescent="0.25">
      <c r="A23586" t="s">
        <v>10694</v>
      </c>
    </row>
    <row r="23587" spans="1:1" x14ac:dyDescent="0.25">
      <c r="A23587" t="s">
        <v>9984</v>
      </c>
    </row>
    <row r="23588" spans="1:1" x14ac:dyDescent="0.25">
      <c r="A23588" t="s">
        <v>10695</v>
      </c>
    </row>
    <row r="23589" spans="1:1" x14ac:dyDescent="0.25">
      <c r="A23589" t="s">
        <v>10696</v>
      </c>
    </row>
    <row r="23591" spans="1:1" x14ac:dyDescent="0.25">
      <c r="A23591" t="s">
        <v>10697</v>
      </c>
    </row>
    <row r="23593" spans="1:1" x14ac:dyDescent="0.25">
      <c r="A23593" t="s">
        <v>5972</v>
      </c>
    </row>
    <row r="23595" spans="1:1" x14ac:dyDescent="0.25">
      <c r="A23595" t="s">
        <v>5973</v>
      </c>
    </row>
    <row r="23597" spans="1:1" x14ac:dyDescent="0.25">
      <c r="A23597" t="s">
        <v>5974</v>
      </c>
    </row>
    <row r="23598" spans="1:1" x14ac:dyDescent="0.25">
      <c r="A23598" t="s">
        <v>10698</v>
      </c>
    </row>
    <row r="23599" spans="1:1" x14ac:dyDescent="0.25">
      <c r="A23599" t="s">
        <v>13893</v>
      </c>
    </row>
    <row r="23601" spans="1:1" x14ac:dyDescent="0.25">
      <c r="A23601" t="s">
        <v>13894</v>
      </c>
    </row>
    <row r="23603" spans="1:1" x14ac:dyDescent="0.25">
      <c r="A23603" t="s">
        <v>13895</v>
      </c>
    </row>
    <row r="23604" spans="1:1" x14ac:dyDescent="0.25">
      <c r="A23604" t="s">
        <v>13896</v>
      </c>
    </row>
    <row r="23605" spans="1:1" x14ac:dyDescent="0.25">
      <c r="A23605" t="s">
        <v>13897</v>
      </c>
    </row>
    <row r="23607" spans="1:1" x14ac:dyDescent="0.25">
      <c r="A23607" t="s">
        <v>13898</v>
      </c>
    </row>
    <row r="23608" spans="1:1" x14ac:dyDescent="0.25">
      <c r="A23608" t="s">
        <v>13899</v>
      </c>
    </row>
    <row r="23609" spans="1:1" x14ac:dyDescent="0.25">
      <c r="A23609" t="s">
        <v>13900</v>
      </c>
    </row>
    <row r="23610" spans="1:1" x14ac:dyDescent="0.25">
      <c r="A23610" t="s">
        <v>13901</v>
      </c>
    </row>
    <row r="23611" spans="1:1" x14ac:dyDescent="0.25">
      <c r="A23611" t="s">
        <v>13902</v>
      </c>
    </row>
    <row r="23613" spans="1:1" x14ac:dyDescent="0.25">
      <c r="A23613" t="s">
        <v>2453</v>
      </c>
    </row>
    <row r="23614" spans="1:1" x14ac:dyDescent="0.25">
      <c r="A23614" t="s">
        <v>13903</v>
      </c>
    </row>
    <row r="23615" spans="1:1" x14ac:dyDescent="0.25">
      <c r="A23615" t="s">
        <v>13904</v>
      </c>
    </row>
    <row r="23616" spans="1:1" x14ac:dyDescent="0.25">
      <c r="A23616" t="s">
        <v>13905</v>
      </c>
    </row>
    <row r="23617" spans="1:1" x14ac:dyDescent="0.25">
      <c r="A23617" t="s">
        <v>13906</v>
      </c>
    </row>
    <row r="23618" spans="1:1" x14ac:dyDescent="0.25">
      <c r="A23618" t="s">
        <v>13907</v>
      </c>
    </row>
    <row r="23619" spans="1:1" x14ac:dyDescent="0.25">
      <c r="A23619" t="s">
        <v>3275</v>
      </c>
    </row>
    <row r="23621" spans="1:1" x14ac:dyDescent="0.25">
      <c r="A23621" t="s">
        <v>13908</v>
      </c>
    </row>
    <row r="23622" spans="1:1" x14ac:dyDescent="0.25">
      <c r="A23622" t="s">
        <v>13909</v>
      </c>
    </row>
    <row r="23623" spans="1:1" x14ac:dyDescent="0.25">
      <c r="A23623" t="s">
        <v>13910</v>
      </c>
    </row>
    <row r="23624" spans="1:1" x14ac:dyDescent="0.25">
      <c r="A23624" t="s">
        <v>13911</v>
      </c>
    </row>
    <row r="23625" spans="1:1" x14ac:dyDescent="0.25">
      <c r="A23625" t="s">
        <v>13912</v>
      </c>
    </row>
    <row r="23626" spans="1:1" x14ac:dyDescent="0.25">
      <c r="A23626" t="s">
        <v>13913</v>
      </c>
    </row>
    <row r="23628" spans="1:1" x14ac:dyDescent="0.25">
      <c r="A23628" t="s">
        <v>13914</v>
      </c>
    </row>
    <row r="23630" spans="1:1" x14ac:dyDescent="0.25">
      <c r="A23630" t="s">
        <v>13915</v>
      </c>
    </row>
    <row r="23632" spans="1:1" x14ac:dyDescent="0.25">
      <c r="A23632" t="s">
        <v>13916</v>
      </c>
    </row>
    <row r="23634" spans="1:1" x14ac:dyDescent="0.25">
      <c r="A23634" t="s">
        <v>13917</v>
      </c>
    </row>
    <row r="23636" spans="1:1" x14ac:dyDescent="0.25">
      <c r="A23636" t="s">
        <v>13918</v>
      </c>
    </row>
    <row r="23637" spans="1:1" x14ac:dyDescent="0.25">
      <c r="A23637" t="s">
        <v>13919</v>
      </c>
    </row>
    <row r="23638" spans="1:1" x14ac:dyDescent="0.25">
      <c r="A23638" t="s">
        <v>13920</v>
      </c>
    </row>
    <row r="23640" spans="1:1" x14ac:dyDescent="0.25">
      <c r="A23640" t="s">
        <v>13921</v>
      </c>
    </row>
    <row r="23642" spans="1:1" x14ac:dyDescent="0.25">
      <c r="A23642" t="s">
        <v>13922</v>
      </c>
    </row>
    <row r="23644" spans="1:1" x14ac:dyDescent="0.25">
      <c r="A23644" t="s">
        <v>13923</v>
      </c>
    </row>
    <row r="23646" spans="1:1" x14ac:dyDescent="0.25">
      <c r="A23646" t="s">
        <v>13924</v>
      </c>
    </row>
    <row r="23648" spans="1:1" x14ac:dyDescent="0.25">
      <c r="A23648" t="s">
        <v>13925</v>
      </c>
    </row>
    <row r="23650" spans="1:1" x14ac:dyDescent="0.25">
      <c r="A23650" t="s">
        <v>13926</v>
      </c>
    </row>
    <row r="23652" spans="1:1" x14ac:dyDescent="0.25">
      <c r="A23652" t="s">
        <v>13927</v>
      </c>
    </row>
    <row r="23654" spans="1:1" x14ac:dyDescent="0.25">
      <c r="A23654" t="s">
        <v>13928</v>
      </c>
    </row>
    <row r="23656" spans="1:1" x14ac:dyDescent="0.25">
      <c r="A23656" t="s">
        <v>13929</v>
      </c>
    </row>
    <row r="23658" spans="1:1" x14ac:dyDescent="0.25">
      <c r="A23658" t="s">
        <v>13930</v>
      </c>
    </row>
    <row r="23660" spans="1:1" x14ac:dyDescent="0.25">
      <c r="A23660" t="s">
        <v>13931</v>
      </c>
    </row>
    <row r="23662" spans="1:1" x14ac:dyDescent="0.25">
      <c r="A23662" t="s">
        <v>13932</v>
      </c>
    </row>
    <row r="23664" spans="1:1" x14ac:dyDescent="0.25">
      <c r="A23664" t="s">
        <v>13933</v>
      </c>
    </row>
    <row r="23666" spans="1:1" x14ac:dyDescent="0.25">
      <c r="A23666" t="s">
        <v>13934</v>
      </c>
    </row>
    <row r="23668" spans="1:1" x14ac:dyDescent="0.25">
      <c r="A23668" t="s">
        <v>13935</v>
      </c>
    </row>
    <row r="23670" spans="1:1" x14ac:dyDescent="0.25">
      <c r="A23670" t="s">
        <v>6350</v>
      </c>
    </row>
    <row r="23672" spans="1:1" x14ac:dyDescent="0.25">
      <c r="A23672" t="s">
        <v>13936</v>
      </c>
    </row>
    <row r="23674" spans="1:1" x14ac:dyDescent="0.25">
      <c r="A23674" t="s">
        <v>13937</v>
      </c>
    </row>
    <row r="23675" spans="1:1" x14ac:dyDescent="0.25">
      <c r="A23675" t="s">
        <v>13938</v>
      </c>
    </row>
    <row r="23676" spans="1:1" x14ac:dyDescent="0.25">
      <c r="A23676" t="s">
        <v>13939</v>
      </c>
    </row>
    <row r="23678" spans="1:1" x14ac:dyDescent="0.25">
      <c r="A23678" t="s">
        <v>13940</v>
      </c>
    </row>
    <row r="23680" spans="1:1" x14ac:dyDescent="0.25">
      <c r="A23680" t="s">
        <v>2755</v>
      </c>
    </row>
    <row r="23682" spans="1:1" x14ac:dyDescent="0.25">
      <c r="A23682" t="s">
        <v>13941</v>
      </c>
    </row>
    <row r="23683" spans="1:1" x14ac:dyDescent="0.25">
      <c r="A23683" t="s">
        <v>13942</v>
      </c>
    </row>
    <row r="23684" spans="1:1" x14ac:dyDescent="0.25">
      <c r="A23684" t="s">
        <v>13943</v>
      </c>
    </row>
    <row r="23685" spans="1:1" x14ac:dyDescent="0.25">
      <c r="A23685" t="s">
        <v>13944</v>
      </c>
    </row>
    <row r="23686" spans="1:1" x14ac:dyDescent="0.25">
      <c r="A23686" t="s">
        <v>13945</v>
      </c>
    </row>
    <row r="23687" spans="1:1" x14ac:dyDescent="0.25">
      <c r="A23687" t="s">
        <v>13946</v>
      </c>
    </row>
    <row r="23688" spans="1:1" x14ac:dyDescent="0.25">
      <c r="A23688" t="s">
        <v>13947</v>
      </c>
    </row>
    <row r="23689" spans="1:1" x14ac:dyDescent="0.25">
      <c r="A23689" t="s">
        <v>13948</v>
      </c>
    </row>
    <row r="23690" spans="1:1" x14ac:dyDescent="0.25">
      <c r="A23690" t="s">
        <v>13949</v>
      </c>
    </row>
    <row r="23691" spans="1:1" x14ac:dyDescent="0.25">
      <c r="A23691" t="s">
        <v>10884</v>
      </c>
    </row>
    <row r="23692" spans="1:1" x14ac:dyDescent="0.25">
      <c r="A23692" t="s">
        <v>13950</v>
      </c>
    </row>
    <row r="23693" spans="1:1" x14ac:dyDescent="0.25">
      <c r="A23693" t="s">
        <v>13951</v>
      </c>
    </row>
    <row r="23694" spans="1:1" x14ac:dyDescent="0.25">
      <c r="A23694" t="s">
        <v>13952</v>
      </c>
    </row>
    <row r="23695" spans="1:1" x14ac:dyDescent="0.25">
      <c r="A23695" t="s">
        <v>13953</v>
      </c>
    </row>
    <row r="23696" spans="1:1" x14ac:dyDescent="0.25">
      <c r="A23696" t="s">
        <v>13954</v>
      </c>
    </row>
    <row r="23698" spans="1:1" x14ac:dyDescent="0.25">
      <c r="A23698" t="s">
        <v>3270</v>
      </c>
    </row>
    <row r="23700" spans="1:1" x14ac:dyDescent="0.25">
      <c r="A23700" t="s">
        <v>2788</v>
      </c>
    </row>
    <row r="23701" spans="1:1" x14ac:dyDescent="0.25">
      <c r="A23701" t="s">
        <v>13955</v>
      </c>
    </row>
    <row r="23702" spans="1:1" x14ac:dyDescent="0.25">
      <c r="A23702" t="s">
        <v>5870</v>
      </c>
    </row>
    <row r="23703" spans="1:1" x14ac:dyDescent="0.25">
      <c r="A23703" t="s">
        <v>13956</v>
      </c>
    </row>
    <row r="23704" spans="1:1" x14ac:dyDescent="0.25">
      <c r="A23704" t="s">
        <v>5876</v>
      </c>
    </row>
    <row r="23705" spans="1:1" x14ac:dyDescent="0.25">
      <c r="A23705" t="s">
        <v>13957</v>
      </c>
    </row>
    <row r="23706" spans="1:1" x14ac:dyDescent="0.25">
      <c r="A23706" t="s">
        <v>13958</v>
      </c>
    </row>
    <row r="23707" spans="1:1" x14ac:dyDescent="0.25">
      <c r="A23707" t="s">
        <v>13959</v>
      </c>
    </row>
    <row r="23708" spans="1:1" x14ac:dyDescent="0.25">
      <c r="A23708" t="s">
        <v>13960</v>
      </c>
    </row>
    <row r="23709" spans="1:1" x14ac:dyDescent="0.25">
      <c r="A23709" t="s">
        <v>13961</v>
      </c>
    </row>
    <row r="23710" spans="1:1" x14ac:dyDescent="0.25">
      <c r="A23710" t="s">
        <v>13962</v>
      </c>
    </row>
    <row r="23711" spans="1:1" x14ac:dyDescent="0.25">
      <c r="A23711" t="s">
        <v>13963</v>
      </c>
    </row>
    <row r="23712" spans="1:1" x14ac:dyDescent="0.25">
      <c r="A23712" t="s">
        <v>13964</v>
      </c>
    </row>
    <row r="23713" spans="1:1" x14ac:dyDescent="0.25">
      <c r="A23713" t="s">
        <v>13965</v>
      </c>
    </row>
    <row r="23714" spans="1:1" x14ac:dyDescent="0.25">
      <c r="A23714" t="s">
        <v>13966</v>
      </c>
    </row>
    <row r="23716" spans="1:1" x14ac:dyDescent="0.25">
      <c r="A23716" t="s">
        <v>5891</v>
      </c>
    </row>
    <row r="23718" spans="1:1" x14ac:dyDescent="0.25">
      <c r="A23718" t="s">
        <v>5892</v>
      </c>
    </row>
    <row r="23720" spans="1:1" x14ac:dyDescent="0.25">
      <c r="A23720" t="s">
        <v>5893</v>
      </c>
    </row>
    <row r="23722" spans="1:1" x14ac:dyDescent="0.25">
      <c r="A23722" t="s">
        <v>5894</v>
      </c>
    </row>
    <row r="23724" spans="1:1" x14ac:dyDescent="0.25">
      <c r="A23724" t="s">
        <v>5895</v>
      </c>
    </row>
    <row r="23726" spans="1:1" x14ac:dyDescent="0.25">
      <c r="A23726" t="s">
        <v>5896</v>
      </c>
    </row>
    <row r="23727" spans="1:1" x14ac:dyDescent="0.25">
      <c r="A23727" t="s">
        <v>13967</v>
      </c>
    </row>
    <row r="23728" spans="1:1" x14ac:dyDescent="0.25">
      <c r="A23728" t="s">
        <v>13968</v>
      </c>
    </row>
    <row r="23730" spans="1:1" x14ac:dyDescent="0.25">
      <c r="A23730" t="s">
        <v>3861</v>
      </c>
    </row>
    <row r="23732" spans="1:1" x14ac:dyDescent="0.25">
      <c r="A23732" t="s">
        <v>10702</v>
      </c>
    </row>
    <row r="23733" spans="1:1" x14ac:dyDescent="0.25">
      <c r="A23733" t="s">
        <v>10703</v>
      </c>
    </row>
    <row r="23734" spans="1:1" x14ac:dyDescent="0.25">
      <c r="A23734" t="s">
        <v>10704</v>
      </c>
    </row>
    <row r="23735" spans="1:1" x14ac:dyDescent="0.25">
      <c r="A23735" t="s">
        <v>10705</v>
      </c>
    </row>
    <row r="23736" spans="1:1" x14ac:dyDescent="0.25">
      <c r="A23736" t="s">
        <v>10706</v>
      </c>
    </row>
    <row r="23737" spans="1:1" x14ac:dyDescent="0.25">
      <c r="A23737" t="s">
        <v>10707</v>
      </c>
    </row>
    <row r="23738" spans="1:1" x14ac:dyDescent="0.25">
      <c r="A23738" t="s">
        <v>10708</v>
      </c>
    </row>
    <row r="23739" spans="1:1" x14ac:dyDescent="0.25">
      <c r="A23739" t="s">
        <v>10709</v>
      </c>
    </row>
    <row r="23740" spans="1:1" x14ac:dyDescent="0.25">
      <c r="A23740" t="s">
        <v>10710</v>
      </c>
    </row>
    <row r="23741" spans="1:1" x14ac:dyDescent="0.25">
      <c r="A23741" t="s">
        <v>10711</v>
      </c>
    </row>
    <row r="23742" spans="1:1" x14ac:dyDescent="0.25">
      <c r="A23742" t="s">
        <v>10712</v>
      </c>
    </row>
    <row r="23743" spans="1:1" x14ac:dyDescent="0.25">
      <c r="A23743" t="s">
        <v>10713</v>
      </c>
    </row>
    <row r="23744" spans="1:1" x14ac:dyDescent="0.25">
      <c r="A23744" t="s">
        <v>10714</v>
      </c>
    </row>
    <row r="23745" spans="1:1" x14ac:dyDescent="0.25">
      <c r="A23745" t="s">
        <v>10715</v>
      </c>
    </row>
    <row r="23746" spans="1:1" x14ac:dyDescent="0.25">
      <c r="A23746" t="s">
        <v>10716</v>
      </c>
    </row>
    <row r="23747" spans="1:1" x14ac:dyDescent="0.25">
      <c r="A23747" t="s">
        <v>10717</v>
      </c>
    </row>
    <row r="23748" spans="1:1" x14ac:dyDescent="0.25">
      <c r="A23748" t="s">
        <v>10718</v>
      </c>
    </row>
    <row r="23749" spans="1:1" x14ac:dyDescent="0.25">
      <c r="A23749" t="s">
        <v>10719</v>
      </c>
    </row>
    <row r="23750" spans="1:1" x14ac:dyDescent="0.25">
      <c r="A23750" t="s">
        <v>10720</v>
      </c>
    </row>
    <row r="23751" spans="1:1" x14ac:dyDescent="0.25">
      <c r="A23751" t="s">
        <v>10721</v>
      </c>
    </row>
    <row r="23752" spans="1:1" x14ac:dyDescent="0.25">
      <c r="A23752" t="s">
        <v>10722</v>
      </c>
    </row>
    <row r="23753" spans="1:1" x14ac:dyDescent="0.25">
      <c r="A23753" t="s">
        <v>10723</v>
      </c>
    </row>
    <row r="23754" spans="1:1" x14ac:dyDescent="0.25">
      <c r="A23754" t="s">
        <v>10724</v>
      </c>
    </row>
    <row r="23755" spans="1:1" x14ac:dyDescent="0.25">
      <c r="A23755" t="s">
        <v>10725</v>
      </c>
    </row>
    <row r="23757" spans="1:1" x14ac:dyDescent="0.25">
      <c r="A23757" t="s">
        <v>10726</v>
      </c>
    </row>
    <row r="23759" spans="1:1" x14ac:dyDescent="0.25">
      <c r="A23759" t="s">
        <v>10727</v>
      </c>
    </row>
    <row r="23760" spans="1:1" x14ac:dyDescent="0.25">
      <c r="A23760" t="s">
        <v>10728</v>
      </c>
    </row>
    <row r="23761" spans="1:1" x14ac:dyDescent="0.25">
      <c r="A23761" t="s">
        <v>10729</v>
      </c>
    </row>
    <row r="23762" spans="1:1" x14ac:dyDescent="0.25">
      <c r="A23762" t="s">
        <v>10730</v>
      </c>
    </row>
    <row r="23763" spans="1:1" x14ac:dyDescent="0.25">
      <c r="A23763" t="s">
        <v>10731</v>
      </c>
    </row>
    <row r="23764" spans="1:1" x14ac:dyDescent="0.25">
      <c r="A23764" t="s">
        <v>10732</v>
      </c>
    </row>
    <row r="23765" spans="1:1" x14ac:dyDescent="0.25">
      <c r="A23765" t="s">
        <v>10733</v>
      </c>
    </row>
    <row r="23766" spans="1:1" x14ac:dyDescent="0.25">
      <c r="A23766" t="s">
        <v>1932</v>
      </c>
    </row>
    <row r="23767" spans="1:1" x14ac:dyDescent="0.25">
      <c r="A23767" t="s">
        <v>10734</v>
      </c>
    </row>
    <row r="23768" spans="1:1" x14ac:dyDescent="0.25">
      <c r="A23768" t="s">
        <v>10735</v>
      </c>
    </row>
    <row r="23769" spans="1:1" x14ac:dyDescent="0.25">
      <c r="A23769" t="s">
        <v>10736</v>
      </c>
    </row>
    <row r="23770" spans="1:1" x14ac:dyDescent="0.25">
      <c r="A23770" t="s">
        <v>10737</v>
      </c>
    </row>
    <row r="23771" spans="1:1" x14ac:dyDescent="0.25">
      <c r="A23771" t="s">
        <v>10738</v>
      </c>
    </row>
    <row r="23772" spans="1:1" x14ac:dyDescent="0.25">
      <c r="A23772" t="s">
        <v>1941</v>
      </c>
    </row>
    <row r="23773" spans="1:1" x14ac:dyDescent="0.25">
      <c r="A23773" t="s">
        <v>10739</v>
      </c>
    </row>
    <row r="23774" spans="1:1" x14ac:dyDescent="0.25">
      <c r="A23774" t="s">
        <v>10740</v>
      </c>
    </row>
    <row r="23775" spans="1:1" x14ac:dyDescent="0.25">
      <c r="A23775" t="s">
        <v>10741</v>
      </c>
    </row>
    <row r="23776" spans="1:1" x14ac:dyDescent="0.25">
      <c r="A23776" t="s">
        <v>10742</v>
      </c>
    </row>
    <row r="23777" spans="1:1" x14ac:dyDescent="0.25">
      <c r="A23777" t="s">
        <v>13969</v>
      </c>
    </row>
    <row r="23779" spans="1:1" x14ac:dyDescent="0.25">
      <c r="A23779" t="s">
        <v>13970</v>
      </c>
    </row>
    <row r="23781" spans="1:1" x14ac:dyDescent="0.25">
      <c r="A23781" t="s">
        <v>13971</v>
      </c>
    </row>
    <row r="23783" spans="1:1" x14ac:dyDescent="0.25">
      <c r="A23783" t="s">
        <v>13972</v>
      </c>
    </row>
    <row r="23784" spans="1:1" x14ac:dyDescent="0.25">
      <c r="A23784" t="s">
        <v>13973</v>
      </c>
    </row>
    <row r="23785" spans="1:1" x14ac:dyDescent="0.25">
      <c r="A23785" t="s">
        <v>13974</v>
      </c>
    </row>
    <row r="23786" spans="1:1" x14ac:dyDescent="0.25">
      <c r="A23786" t="s">
        <v>13975</v>
      </c>
    </row>
    <row r="23787" spans="1:1" x14ac:dyDescent="0.25">
      <c r="A23787" t="s">
        <v>13976</v>
      </c>
    </row>
    <row r="23788" spans="1:1" x14ac:dyDescent="0.25">
      <c r="A23788" t="s">
        <v>13977</v>
      </c>
    </row>
    <row r="23789" spans="1:1" x14ac:dyDescent="0.25">
      <c r="A23789" t="s">
        <v>13978</v>
      </c>
    </row>
    <row r="23790" spans="1:1" x14ac:dyDescent="0.25">
      <c r="A23790" t="s">
        <v>13979</v>
      </c>
    </row>
    <row r="23791" spans="1:1" x14ac:dyDescent="0.25">
      <c r="A23791" t="s">
        <v>13980</v>
      </c>
    </row>
    <row r="23792" spans="1:1" x14ac:dyDescent="0.25">
      <c r="A23792" t="s">
        <v>2617</v>
      </c>
    </row>
    <row r="23794" spans="1:1" x14ac:dyDescent="0.25">
      <c r="A23794" t="s">
        <v>13981</v>
      </c>
    </row>
    <row r="23796" spans="1:1" x14ac:dyDescent="0.25">
      <c r="A23796" t="s">
        <v>13982</v>
      </c>
    </row>
    <row r="23798" spans="1:1" x14ac:dyDescent="0.25">
      <c r="A23798" t="s">
        <v>13983</v>
      </c>
    </row>
    <row r="23800" spans="1:1" x14ac:dyDescent="0.25">
      <c r="A23800" t="s">
        <v>13984</v>
      </c>
    </row>
    <row r="23802" spans="1:1" x14ac:dyDescent="0.25">
      <c r="A23802" t="s">
        <v>13985</v>
      </c>
    </row>
    <row r="23804" spans="1:1" x14ac:dyDescent="0.25">
      <c r="A23804" t="s">
        <v>13986</v>
      </c>
    </row>
    <row r="23806" spans="1:1" x14ac:dyDescent="0.25">
      <c r="A23806" t="s">
        <v>13987</v>
      </c>
    </row>
    <row r="23808" spans="1:1" x14ac:dyDescent="0.25">
      <c r="A23808" t="s">
        <v>13988</v>
      </c>
    </row>
    <row r="23810" spans="1:1" x14ac:dyDescent="0.25">
      <c r="A23810" t="s">
        <v>13989</v>
      </c>
    </row>
    <row r="23812" spans="1:1" x14ac:dyDescent="0.25">
      <c r="A23812" t="s">
        <v>13990</v>
      </c>
    </row>
    <row r="23814" spans="1:1" x14ac:dyDescent="0.25">
      <c r="A23814" t="s">
        <v>13991</v>
      </c>
    </row>
    <row r="23816" spans="1:1" x14ac:dyDescent="0.25">
      <c r="A23816" t="s">
        <v>13992</v>
      </c>
    </row>
    <row r="23818" spans="1:1" x14ac:dyDescent="0.25">
      <c r="A23818" t="s">
        <v>13993</v>
      </c>
    </row>
    <row r="23820" spans="1:1" x14ac:dyDescent="0.25">
      <c r="A23820" t="s">
        <v>13994</v>
      </c>
    </row>
    <row r="23822" spans="1:1" x14ac:dyDescent="0.25">
      <c r="A23822" t="s">
        <v>13995</v>
      </c>
    </row>
    <row r="23824" spans="1:1" x14ac:dyDescent="0.25">
      <c r="A23824" t="s">
        <v>13996</v>
      </c>
    </row>
    <row r="23825" spans="1:3" x14ac:dyDescent="0.25">
      <c r="A23825" t="s">
        <v>13997</v>
      </c>
    </row>
    <row r="23826" spans="1:3" x14ac:dyDescent="0.25">
      <c r="A23826" t="s">
        <v>13998</v>
      </c>
    </row>
    <row r="23828" spans="1:3" x14ac:dyDescent="0.25">
      <c r="A23828" t="s">
        <v>13999</v>
      </c>
    </row>
    <row r="23830" spans="1:3" x14ac:dyDescent="0.25">
      <c r="A23830" t="s">
        <v>14000</v>
      </c>
    </row>
    <row r="23832" spans="1:3" x14ac:dyDescent="0.25">
      <c r="A23832" t="s">
        <v>14001</v>
      </c>
    </row>
    <row r="23834" spans="1:3" x14ac:dyDescent="0.25">
      <c r="A23834" t="s">
        <v>14002</v>
      </c>
      <c r="B23834" t="s">
        <v>14003</v>
      </c>
      <c r="C23834" t="s">
        <v>14004</v>
      </c>
    </row>
    <row r="23836" spans="1:3" x14ac:dyDescent="0.25">
      <c r="A23836" t="s">
        <v>14005</v>
      </c>
    </row>
    <row r="23838" spans="1:3" x14ac:dyDescent="0.25">
      <c r="A23838" t="s">
        <v>14006</v>
      </c>
    </row>
    <row r="23839" spans="1:3" x14ac:dyDescent="0.25">
      <c r="A23839" t="s">
        <v>14007</v>
      </c>
    </row>
    <row r="23840" spans="1:3" x14ac:dyDescent="0.25">
      <c r="A23840" t="s">
        <v>14008</v>
      </c>
    </row>
    <row r="23841" spans="1:1" x14ac:dyDescent="0.25">
      <c r="A23841" t="s">
        <v>14009</v>
      </c>
    </row>
    <row r="23842" spans="1:1" x14ac:dyDescent="0.25">
      <c r="A23842" t="s">
        <v>14010</v>
      </c>
    </row>
    <row r="23843" spans="1:1" x14ac:dyDescent="0.25">
      <c r="A23843" t="s">
        <v>14011</v>
      </c>
    </row>
    <row r="23844" spans="1:1" x14ac:dyDescent="0.25">
      <c r="A23844" t="s">
        <v>14012</v>
      </c>
    </row>
    <row r="23845" spans="1:1" x14ac:dyDescent="0.25">
      <c r="A23845" t="s">
        <v>14013</v>
      </c>
    </row>
    <row r="23846" spans="1:1" x14ac:dyDescent="0.25">
      <c r="A23846" t="s">
        <v>14014</v>
      </c>
    </row>
    <row r="23847" spans="1:1" x14ac:dyDescent="0.25">
      <c r="A23847" t="s">
        <v>14015</v>
      </c>
    </row>
    <row r="23848" spans="1:1" x14ac:dyDescent="0.25">
      <c r="A23848" t="s">
        <v>14016</v>
      </c>
    </row>
    <row r="23849" spans="1:1" x14ac:dyDescent="0.25">
      <c r="A23849" t="s">
        <v>14017</v>
      </c>
    </row>
    <row r="23850" spans="1:1" x14ac:dyDescent="0.25">
      <c r="A23850" t="s">
        <v>14018</v>
      </c>
    </row>
    <row r="23851" spans="1:1" x14ac:dyDescent="0.25">
      <c r="A23851" t="s">
        <v>14019</v>
      </c>
    </row>
    <row r="23852" spans="1:1" x14ac:dyDescent="0.25">
      <c r="A23852" t="s">
        <v>14020</v>
      </c>
    </row>
    <row r="23853" spans="1:1" x14ac:dyDescent="0.25">
      <c r="A23853" t="s">
        <v>14021</v>
      </c>
    </row>
    <row r="23854" spans="1:1" x14ac:dyDescent="0.25">
      <c r="A23854" t="s">
        <v>2205</v>
      </c>
    </row>
    <row r="23855" spans="1:1" x14ac:dyDescent="0.25">
      <c r="A23855" t="s">
        <v>14022</v>
      </c>
    </row>
    <row r="23856" spans="1:1" x14ac:dyDescent="0.25">
      <c r="A23856" t="s">
        <v>14023</v>
      </c>
    </row>
    <row r="23857" spans="1:1" x14ac:dyDescent="0.25">
      <c r="A23857" t="s">
        <v>14024</v>
      </c>
    </row>
    <row r="23858" spans="1:1" x14ac:dyDescent="0.25">
      <c r="A23858" t="s">
        <v>14025</v>
      </c>
    </row>
    <row r="23859" spans="1:1" x14ac:dyDescent="0.25">
      <c r="A23859" t="s">
        <v>14026</v>
      </c>
    </row>
    <row r="23860" spans="1:1" x14ac:dyDescent="0.25">
      <c r="A23860" t="s">
        <v>14027</v>
      </c>
    </row>
    <row r="23861" spans="1:1" x14ac:dyDescent="0.25">
      <c r="A23861" t="s">
        <v>14028</v>
      </c>
    </row>
    <row r="23862" spans="1:1" x14ac:dyDescent="0.25">
      <c r="A23862" t="s">
        <v>14029</v>
      </c>
    </row>
    <row r="23863" spans="1:1" x14ac:dyDescent="0.25">
      <c r="A23863" t="s">
        <v>14030</v>
      </c>
    </row>
    <row r="23864" spans="1:1" x14ac:dyDescent="0.25">
      <c r="A23864" t="s">
        <v>14031</v>
      </c>
    </row>
    <row r="23865" spans="1:1" x14ac:dyDescent="0.25">
      <c r="A23865" t="s">
        <v>14032</v>
      </c>
    </row>
    <row r="23866" spans="1:1" x14ac:dyDescent="0.25">
      <c r="A23866" t="s">
        <v>14033</v>
      </c>
    </row>
    <row r="23867" spans="1:1" x14ac:dyDescent="0.25">
      <c r="A23867" t="s">
        <v>10771</v>
      </c>
    </row>
    <row r="23868" spans="1:1" x14ac:dyDescent="0.25">
      <c r="A23868" t="s">
        <v>10772</v>
      </c>
    </row>
    <row r="23869" spans="1:1" x14ac:dyDescent="0.25">
      <c r="A23869" t="s">
        <v>10773</v>
      </c>
    </row>
    <row r="23870" spans="1:1" x14ac:dyDescent="0.25">
      <c r="A23870" t="s">
        <v>10774</v>
      </c>
    </row>
    <row r="23871" spans="1:1" x14ac:dyDescent="0.25">
      <c r="A23871" t="s">
        <v>10775</v>
      </c>
    </row>
    <row r="23873" spans="1:3" x14ac:dyDescent="0.25">
      <c r="A23873" t="s">
        <v>10776</v>
      </c>
    </row>
    <row r="23874" spans="1:3" x14ac:dyDescent="0.25">
      <c r="A23874" t="s">
        <v>10777</v>
      </c>
    </row>
    <row r="23876" spans="1:3" x14ac:dyDescent="0.25">
      <c r="A23876" t="s">
        <v>10778</v>
      </c>
    </row>
    <row r="23877" spans="1:3" x14ac:dyDescent="0.25">
      <c r="A23877" t="s">
        <v>10779</v>
      </c>
    </row>
    <row r="23878" spans="1:3" x14ac:dyDescent="0.25">
      <c r="A23878" t="s">
        <v>10780</v>
      </c>
    </row>
    <row r="23879" spans="1:3" x14ac:dyDescent="0.25">
      <c r="A23879" t="s">
        <v>10781</v>
      </c>
    </row>
    <row r="23880" spans="1:3" x14ac:dyDescent="0.25">
      <c r="A23880" t="s">
        <v>10782</v>
      </c>
    </row>
    <row r="23881" spans="1:3" x14ac:dyDescent="0.25">
      <c r="A23881" t="s">
        <v>10783</v>
      </c>
    </row>
    <row r="23882" spans="1:3" x14ac:dyDescent="0.25">
      <c r="A23882" t="s">
        <v>10784</v>
      </c>
    </row>
    <row r="23883" spans="1:3" x14ac:dyDescent="0.25">
      <c r="A23883" t="s">
        <v>10785</v>
      </c>
      <c r="B23883" t="s">
        <v>10786</v>
      </c>
      <c r="C23883" t="s">
        <v>10787</v>
      </c>
    </row>
    <row r="23884" spans="1:3" x14ac:dyDescent="0.25">
      <c r="A23884" t="s">
        <v>10788</v>
      </c>
    </row>
    <row r="23885" spans="1:3" x14ac:dyDescent="0.25">
      <c r="A23885" t="s">
        <v>10789</v>
      </c>
    </row>
    <row r="23887" spans="1:3" x14ac:dyDescent="0.25">
      <c r="A23887" t="s">
        <v>5771</v>
      </c>
    </row>
    <row r="23889" spans="1:1" x14ac:dyDescent="0.25">
      <c r="A23889" t="s">
        <v>10790</v>
      </c>
    </row>
    <row r="23890" spans="1:1" x14ac:dyDescent="0.25">
      <c r="A23890" t="s">
        <v>10791</v>
      </c>
    </row>
    <row r="23892" spans="1:1" x14ac:dyDescent="0.25">
      <c r="A23892" t="s">
        <v>2620</v>
      </c>
    </row>
    <row r="23893" spans="1:1" x14ac:dyDescent="0.25">
      <c r="A23893" t="s">
        <v>10792</v>
      </c>
    </row>
    <row r="23894" spans="1:1" x14ac:dyDescent="0.25">
      <c r="A23894" t="s">
        <v>10793</v>
      </c>
    </row>
    <row r="23895" spans="1:1" x14ac:dyDescent="0.25">
      <c r="A23895" t="s">
        <v>10794</v>
      </c>
    </row>
    <row r="23896" spans="1:1" x14ac:dyDescent="0.25">
      <c r="A23896" t="s">
        <v>10795</v>
      </c>
    </row>
    <row r="23897" spans="1:1" x14ac:dyDescent="0.25">
      <c r="A23897" t="s">
        <v>10796</v>
      </c>
    </row>
    <row r="23898" spans="1:1" x14ac:dyDescent="0.25">
      <c r="A23898" t="s">
        <v>10797</v>
      </c>
    </row>
    <row r="23899" spans="1:1" x14ac:dyDescent="0.25">
      <c r="A23899" t="s">
        <v>10798</v>
      </c>
    </row>
    <row r="23900" spans="1:1" x14ac:dyDescent="0.25">
      <c r="A23900" t="s">
        <v>10799</v>
      </c>
    </row>
    <row r="23901" spans="1:1" x14ac:dyDescent="0.25">
      <c r="A23901" t="s">
        <v>10800</v>
      </c>
    </row>
    <row r="23902" spans="1:1" x14ac:dyDescent="0.25">
      <c r="A23902" t="s">
        <v>10801</v>
      </c>
    </row>
    <row r="23904" spans="1:1" x14ac:dyDescent="0.25">
      <c r="A23904" t="s">
        <v>10802</v>
      </c>
    </row>
    <row r="23905" spans="1:1" x14ac:dyDescent="0.25">
      <c r="A23905" t="s">
        <v>10803</v>
      </c>
    </row>
    <row r="23907" spans="1:1" x14ac:dyDescent="0.25">
      <c r="A23907" t="s">
        <v>10804</v>
      </c>
    </row>
    <row r="23908" spans="1:1" x14ac:dyDescent="0.25">
      <c r="A23908" t="s">
        <v>10805</v>
      </c>
    </row>
    <row r="23910" spans="1:1" x14ac:dyDescent="0.25">
      <c r="A23910" t="s">
        <v>10806</v>
      </c>
    </row>
    <row r="23912" spans="1:1" x14ac:dyDescent="0.25">
      <c r="A23912" t="s">
        <v>10807</v>
      </c>
    </row>
    <row r="23913" spans="1:1" x14ac:dyDescent="0.25">
      <c r="A23913" t="s">
        <v>10808</v>
      </c>
    </row>
    <row r="23914" spans="1:1" x14ac:dyDescent="0.25">
      <c r="A23914" t="s">
        <v>10809</v>
      </c>
    </row>
    <row r="23915" spans="1:1" x14ac:dyDescent="0.25">
      <c r="A23915" t="s">
        <v>14034</v>
      </c>
    </row>
    <row r="23917" spans="1:1" x14ac:dyDescent="0.25">
      <c r="A23917" t="s">
        <v>10744</v>
      </c>
    </row>
    <row r="23919" spans="1:1" x14ac:dyDescent="0.25">
      <c r="A23919" t="s">
        <v>2609</v>
      </c>
    </row>
    <row r="23921" spans="1:1" x14ac:dyDescent="0.25">
      <c r="A23921" t="s">
        <v>10745</v>
      </c>
    </row>
    <row r="23922" spans="1:1" x14ac:dyDescent="0.25">
      <c r="A23922" t="s">
        <v>10746</v>
      </c>
    </row>
    <row r="23923" spans="1:1" x14ac:dyDescent="0.25">
      <c r="A23923" t="s">
        <v>10747</v>
      </c>
    </row>
    <row r="23924" spans="1:1" x14ac:dyDescent="0.25">
      <c r="A23924" t="s">
        <v>10748</v>
      </c>
    </row>
    <row r="23925" spans="1:1" x14ac:dyDescent="0.25">
      <c r="A23925" t="s">
        <v>10749</v>
      </c>
    </row>
    <row r="23926" spans="1:1" x14ac:dyDescent="0.25">
      <c r="A23926" t="s">
        <v>10750</v>
      </c>
    </row>
    <row r="23927" spans="1:1" x14ac:dyDescent="0.25">
      <c r="A23927" t="s">
        <v>10751</v>
      </c>
    </row>
    <row r="23928" spans="1:1" x14ac:dyDescent="0.25">
      <c r="A23928" t="s">
        <v>10752</v>
      </c>
    </row>
    <row r="23929" spans="1:1" x14ac:dyDescent="0.25">
      <c r="A23929" t="s">
        <v>10753</v>
      </c>
    </row>
    <row r="23930" spans="1:1" x14ac:dyDescent="0.25">
      <c r="A23930" t="s">
        <v>10754</v>
      </c>
    </row>
    <row r="23931" spans="1:1" x14ac:dyDescent="0.25">
      <c r="A23931" t="s">
        <v>10755</v>
      </c>
    </row>
    <row r="23932" spans="1:1" x14ac:dyDescent="0.25">
      <c r="A23932" t="s">
        <v>10756</v>
      </c>
    </row>
    <row r="23933" spans="1:1" x14ac:dyDescent="0.25">
      <c r="A23933" t="s">
        <v>10757</v>
      </c>
    </row>
    <row r="23934" spans="1:1" x14ac:dyDescent="0.25">
      <c r="A23934" t="s">
        <v>10758</v>
      </c>
    </row>
    <row r="23935" spans="1:1" x14ac:dyDescent="0.25">
      <c r="A23935" t="s">
        <v>10759</v>
      </c>
    </row>
    <row r="23936" spans="1:1" x14ac:dyDescent="0.25">
      <c r="A23936" t="s">
        <v>10760</v>
      </c>
    </row>
    <row r="23937" spans="1:1" x14ac:dyDescent="0.25">
      <c r="A23937" t="s">
        <v>10761</v>
      </c>
    </row>
    <row r="23938" spans="1:1" x14ac:dyDescent="0.25">
      <c r="A23938" t="s">
        <v>10762</v>
      </c>
    </row>
    <row r="23939" spans="1:1" x14ac:dyDescent="0.25">
      <c r="A23939" t="s">
        <v>10763</v>
      </c>
    </row>
    <row r="23940" spans="1:1" x14ac:dyDescent="0.25">
      <c r="A23940" t="s">
        <v>10764</v>
      </c>
    </row>
    <row r="23942" spans="1:1" x14ac:dyDescent="0.25">
      <c r="A23942" t="s">
        <v>10765</v>
      </c>
    </row>
    <row r="23944" spans="1:1" x14ac:dyDescent="0.25">
      <c r="A23944" t="s">
        <v>10766</v>
      </c>
    </row>
    <row r="23945" spans="1:1" x14ac:dyDescent="0.25">
      <c r="A23945" t="s">
        <v>10767</v>
      </c>
    </row>
    <row r="23946" spans="1:1" x14ac:dyDescent="0.25">
      <c r="A23946" t="s">
        <v>10768</v>
      </c>
    </row>
    <row r="23947" spans="1:1" x14ac:dyDescent="0.25">
      <c r="A23947" t="s">
        <v>2736</v>
      </c>
    </row>
    <row r="23948" spans="1:1" x14ac:dyDescent="0.25">
      <c r="A23948" t="s">
        <v>2626</v>
      </c>
    </row>
    <row r="23950" spans="1:1" x14ac:dyDescent="0.25">
      <c r="A23950" t="s">
        <v>2627</v>
      </c>
    </row>
    <row r="23951" spans="1:1" x14ac:dyDescent="0.25">
      <c r="A23951" t="s">
        <v>2628</v>
      </c>
    </row>
    <row r="23953" spans="1:1" x14ac:dyDescent="0.25">
      <c r="A23953" t="s">
        <v>2629</v>
      </c>
    </row>
    <row r="23954" spans="1:1" x14ac:dyDescent="0.25">
      <c r="A23954" t="s">
        <v>2630</v>
      </c>
    </row>
    <row r="23955" spans="1:1" x14ac:dyDescent="0.25">
      <c r="A23955" t="s">
        <v>10769</v>
      </c>
    </row>
    <row r="23956" spans="1:1" x14ac:dyDescent="0.25">
      <c r="A23956" t="s">
        <v>14035</v>
      </c>
    </row>
    <row r="23958" spans="1:1" x14ac:dyDescent="0.25">
      <c r="A23958" t="s">
        <v>7714</v>
      </c>
    </row>
    <row r="23960" spans="1:1" x14ac:dyDescent="0.25">
      <c r="A23960" t="s">
        <v>7715</v>
      </c>
    </row>
    <row r="23962" spans="1:1" x14ac:dyDescent="0.25">
      <c r="A23962" t="s">
        <v>10828</v>
      </c>
    </row>
    <row r="23964" spans="1:1" x14ac:dyDescent="0.25">
      <c r="A23964" t="s">
        <v>10829</v>
      </c>
    </row>
    <row r="23966" spans="1:1" x14ac:dyDescent="0.25">
      <c r="A23966" t="s">
        <v>1868</v>
      </c>
    </row>
    <row r="23967" spans="1:1" x14ac:dyDescent="0.25">
      <c r="A23967" t="s">
        <v>10830</v>
      </c>
    </row>
    <row r="23968" spans="1:1" x14ac:dyDescent="0.25">
      <c r="A23968" t="s">
        <v>10831</v>
      </c>
    </row>
    <row r="23969" spans="1:1" x14ac:dyDescent="0.25">
      <c r="A23969" t="s">
        <v>10832</v>
      </c>
    </row>
    <row r="23970" spans="1:1" x14ac:dyDescent="0.25">
      <c r="A23970" t="s">
        <v>10833</v>
      </c>
    </row>
    <row r="23971" spans="1:1" x14ac:dyDescent="0.25">
      <c r="A23971" t="s">
        <v>1957</v>
      </c>
    </row>
    <row r="23972" spans="1:1" x14ac:dyDescent="0.25">
      <c r="A23972" t="s">
        <v>10834</v>
      </c>
    </row>
    <row r="23973" spans="1:1" x14ac:dyDescent="0.25">
      <c r="A23973" t="s">
        <v>10835</v>
      </c>
    </row>
    <row r="23974" spans="1:1" x14ac:dyDescent="0.25">
      <c r="A23974" t="s">
        <v>10836</v>
      </c>
    </row>
    <row r="23975" spans="1:1" x14ac:dyDescent="0.25">
      <c r="A23975" t="s">
        <v>10837</v>
      </c>
    </row>
    <row r="23976" spans="1:1" x14ac:dyDescent="0.25">
      <c r="A23976" t="s">
        <v>10838</v>
      </c>
    </row>
    <row r="23977" spans="1:1" x14ac:dyDescent="0.25">
      <c r="A23977" t="s">
        <v>10839</v>
      </c>
    </row>
    <row r="23978" spans="1:1" x14ac:dyDescent="0.25">
      <c r="A23978" t="s">
        <v>10840</v>
      </c>
    </row>
    <row r="23979" spans="1:1" x14ac:dyDescent="0.25">
      <c r="A23979" t="s">
        <v>10841</v>
      </c>
    </row>
    <row r="23980" spans="1:1" x14ac:dyDescent="0.25">
      <c r="A23980" t="s">
        <v>10842</v>
      </c>
    </row>
    <row r="23981" spans="1:1" x14ac:dyDescent="0.25">
      <c r="A23981" t="s">
        <v>10843</v>
      </c>
    </row>
    <row r="23982" spans="1:1" x14ac:dyDescent="0.25">
      <c r="A23982" t="s">
        <v>14036</v>
      </c>
    </row>
    <row r="23983" spans="1:1" x14ac:dyDescent="0.25">
      <c r="A23983" t="s">
        <v>2566</v>
      </c>
    </row>
    <row r="23984" spans="1:1" x14ac:dyDescent="0.25">
      <c r="A23984" t="s">
        <v>2567</v>
      </c>
    </row>
    <row r="23986" spans="1:1" x14ac:dyDescent="0.25">
      <c r="A23986" t="s">
        <v>2568</v>
      </c>
    </row>
    <row r="23988" spans="1:1" x14ac:dyDescent="0.25">
      <c r="A23988" t="s">
        <v>2569</v>
      </c>
    </row>
    <row r="23990" spans="1:1" x14ac:dyDescent="0.25">
      <c r="A23990" t="s">
        <v>14037</v>
      </c>
    </row>
    <row r="23992" spans="1:1" x14ac:dyDescent="0.25">
      <c r="A23992" t="s">
        <v>14038</v>
      </c>
    </row>
    <row r="23994" spans="1:1" x14ac:dyDescent="0.25">
      <c r="A23994" t="s">
        <v>2578</v>
      </c>
    </row>
    <row r="23995" spans="1:1" x14ac:dyDescent="0.25">
      <c r="A23995" t="s">
        <v>14039</v>
      </c>
    </row>
    <row r="23996" spans="1:1" x14ac:dyDescent="0.25">
      <c r="A23996" t="s">
        <v>14040</v>
      </c>
    </row>
    <row r="23997" spans="1:1" x14ac:dyDescent="0.25">
      <c r="A23997" t="s">
        <v>14041</v>
      </c>
    </row>
    <row r="23998" spans="1:1" x14ac:dyDescent="0.25">
      <c r="A23998" t="s">
        <v>14042</v>
      </c>
    </row>
    <row r="23999" spans="1:1" x14ac:dyDescent="0.25">
      <c r="A23999" t="s">
        <v>14043</v>
      </c>
    </row>
    <row r="24000" spans="1:1" x14ac:dyDescent="0.25">
      <c r="A24000" t="s">
        <v>14044</v>
      </c>
    </row>
    <row r="24001" spans="1:1" x14ac:dyDescent="0.25">
      <c r="A24001" t="s">
        <v>14045</v>
      </c>
    </row>
    <row r="24002" spans="1:1" x14ac:dyDescent="0.25">
      <c r="A24002" t="s">
        <v>14046</v>
      </c>
    </row>
    <row r="24003" spans="1:1" x14ac:dyDescent="0.25">
      <c r="A24003" t="s">
        <v>14047</v>
      </c>
    </row>
    <row r="24004" spans="1:1" x14ac:dyDescent="0.25">
      <c r="A24004" t="s">
        <v>14048</v>
      </c>
    </row>
    <row r="24005" spans="1:1" x14ac:dyDescent="0.25">
      <c r="A24005" t="s">
        <v>14049</v>
      </c>
    </row>
    <row r="24006" spans="1:1" x14ac:dyDescent="0.25">
      <c r="A24006" t="s">
        <v>14050</v>
      </c>
    </row>
    <row r="24007" spans="1:1" x14ac:dyDescent="0.25">
      <c r="A24007" t="s">
        <v>2585</v>
      </c>
    </row>
    <row r="24008" spans="1:1" x14ac:dyDescent="0.25">
      <c r="A24008" t="s">
        <v>14051</v>
      </c>
    </row>
    <row r="24009" spans="1:1" x14ac:dyDescent="0.25">
      <c r="A24009" t="s">
        <v>2589</v>
      </c>
    </row>
    <row r="24010" spans="1:1" x14ac:dyDescent="0.25">
      <c r="A24010" t="s">
        <v>14052</v>
      </c>
    </row>
    <row r="24011" spans="1:1" x14ac:dyDescent="0.25">
      <c r="A24011" t="s">
        <v>2591</v>
      </c>
    </row>
    <row r="24013" spans="1:1" x14ac:dyDescent="0.25">
      <c r="A24013" t="s">
        <v>2592</v>
      </c>
    </row>
    <row r="24015" spans="1:1" x14ac:dyDescent="0.25">
      <c r="A24015" t="s">
        <v>2593</v>
      </c>
    </row>
    <row r="24016" spans="1:1" x14ac:dyDescent="0.25">
      <c r="A24016" t="s">
        <v>2594</v>
      </c>
    </row>
    <row r="24017" spans="1:1" x14ac:dyDescent="0.25">
      <c r="A24017" t="s">
        <v>2595</v>
      </c>
    </row>
    <row r="24018" spans="1:1" x14ac:dyDescent="0.25">
      <c r="A24018" t="s">
        <v>2596</v>
      </c>
    </row>
    <row r="24019" spans="1:1" x14ac:dyDescent="0.25">
      <c r="A24019" t="s">
        <v>2597</v>
      </c>
    </row>
    <row r="24020" spans="1:1" x14ac:dyDescent="0.25">
      <c r="A24020" t="s">
        <v>2598</v>
      </c>
    </row>
    <row r="24021" spans="1:1" x14ac:dyDescent="0.25">
      <c r="A24021" t="s">
        <v>2599</v>
      </c>
    </row>
    <row r="24022" spans="1:1" x14ac:dyDescent="0.25">
      <c r="A24022" t="s">
        <v>2600</v>
      </c>
    </row>
    <row r="24024" spans="1:1" x14ac:dyDescent="0.25">
      <c r="A24024" t="s">
        <v>2601</v>
      </c>
    </row>
    <row r="24025" spans="1:1" x14ac:dyDescent="0.25">
      <c r="A24025" t="s">
        <v>2602</v>
      </c>
    </row>
    <row r="24026" spans="1:1" x14ac:dyDescent="0.25">
      <c r="A24026" t="s">
        <v>2603</v>
      </c>
    </row>
    <row r="24027" spans="1:1" x14ac:dyDescent="0.25">
      <c r="A24027" t="s">
        <v>2604</v>
      </c>
    </row>
    <row r="24028" spans="1:1" x14ac:dyDescent="0.25">
      <c r="A24028" t="s">
        <v>14053</v>
      </c>
    </row>
    <row r="24029" spans="1:1" x14ac:dyDescent="0.25">
      <c r="A24029" t="s">
        <v>14054</v>
      </c>
    </row>
    <row r="24031" spans="1:1" x14ac:dyDescent="0.25">
      <c r="A24031" t="s">
        <v>3861</v>
      </c>
    </row>
    <row r="24033" spans="1:1" x14ac:dyDescent="0.25">
      <c r="A24033" t="s">
        <v>10879</v>
      </c>
    </row>
    <row r="24035" spans="1:1" x14ac:dyDescent="0.25">
      <c r="A24035" t="s">
        <v>3684</v>
      </c>
    </row>
    <row r="24037" spans="1:1" x14ac:dyDescent="0.25">
      <c r="A24037" t="s">
        <v>10880</v>
      </c>
    </row>
    <row r="24038" spans="1:1" x14ac:dyDescent="0.25">
      <c r="A24038" t="s">
        <v>10881</v>
      </c>
    </row>
    <row r="24039" spans="1:1" x14ac:dyDescent="0.25">
      <c r="A24039" t="s">
        <v>10882</v>
      </c>
    </row>
    <row r="24040" spans="1:1" x14ac:dyDescent="0.25">
      <c r="A24040" t="s">
        <v>10883</v>
      </c>
    </row>
    <row r="24041" spans="1:1" x14ac:dyDescent="0.25">
      <c r="A24041" t="s">
        <v>10884</v>
      </c>
    </row>
    <row r="24042" spans="1:1" x14ac:dyDescent="0.25">
      <c r="A24042" t="s">
        <v>10885</v>
      </c>
    </row>
    <row r="24043" spans="1:1" x14ac:dyDescent="0.25">
      <c r="A24043" t="s">
        <v>10886</v>
      </c>
    </row>
    <row r="24044" spans="1:1" x14ac:dyDescent="0.25">
      <c r="A24044" t="s">
        <v>10887</v>
      </c>
    </row>
    <row r="24045" spans="1:1" x14ac:dyDescent="0.25">
      <c r="A24045" t="s">
        <v>10888</v>
      </c>
    </row>
    <row r="24046" spans="1:1" x14ac:dyDescent="0.25">
      <c r="A24046" t="s">
        <v>10889</v>
      </c>
    </row>
    <row r="24047" spans="1:1" x14ac:dyDescent="0.25">
      <c r="A24047" t="s">
        <v>10890</v>
      </c>
    </row>
    <row r="24048" spans="1:1" x14ac:dyDescent="0.25">
      <c r="A24048" t="s">
        <v>10891</v>
      </c>
    </row>
    <row r="24049" spans="1:1" x14ac:dyDescent="0.25">
      <c r="A24049" t="s">
        <v>10892</v>
      </c>
    </row>
    <row r="24050" spans="1:1" x14ac:dyDescent="0.25">
      <c r="A24050" t="s">
        <v>10893</v>
      </c>
    </row>
    <row r="24051" spans="1:1" x14ac:dyDescent="0.25">
      <c r="A24051" t="s">
        <v>10894</v>
      </c>
    </row>
    <row r="24052" spans="1:1" x14ac:dyDescent="0.25">
      <c r="A24052" t="s">
        <v>10895</v>
      </c>
    </row>
    <row r="24053" spans="1:1" x14ac:dyDescent="0.25">
      <c r="A24053" t="s">
        <v>10896</v>
      </c>
    </row>
    <row r="24054" spans="1:1" x14ac:dyDescent="0.25">
      <c r="A24054" t="s">
        <v>10897</v>
      </c>
    </row>
    <row r="24055" spans="1:1" x14ac:dyDescent="0.25">
      <c r="A24055" t="s">
        <v>10898</v>
      </c>
    </row>
    <row r="24056" spans="1:1" x14ac:dyDescent="0.25">
      <c r="A24056" t="s">
        <v>9481</v>
      </c>
    </row>
    <row r="24057" spans="1:1" x14ac:dyDescent="0.25">
      <c r="A24057" t="s">
        <v>10899</v>
      </c>
    </row>
    <row r="24058" spans="1:1" x14ac:dyDescent="0.25">
      <c r="A24058" t="s">
        <v>10900</v>
      </c>
    </row>
    <row r="24059" spans="1:1" x14ac:dyDescent="0.25">
      <c r="A24059" t="s">
        <v>10901</v>
      </c>
    </row>
    <row r="24060" spans="1:1" x14ac:dyDescent="0.25">
      <c r="A24060" t="s">
        <v>10902</v>
      </c>
    </row>
    <row r="24061" spans="1:1" x14ac:dyDescent="0.25">
      <c r="A24061" t="s">
        <v>10903</v>
      </c>
    </row>
    <row r="24062" spans="1:1" x14ac:dyDescent="0.25">
      <c r="A24062" t="s">
        <v>10904</v>
      </c>
    </row>
    <row r="24063" spans="1:1" x14ac:dyDescent="0.25">
      <c r="A24063" t="s">
        <v>10905</v>
      </c>
    </row>
    <row r="24064" spans="1:1" x14ac:dyDescent="0.25">
      <c r="A24064" t="s">
        <v>10906</v>
      </c>
    </row>
    <row r="24065" spans="1:1" x14ac:dyDescent="0.25">
      <c r="A24065" t="s">
        <v>10907</v>
      </c>
    </row>
    <row r="24066" spans="1:1" x14ac:dyDescent="0.25">
      <c r="A24066" t="s">
        <v>10908</v>
      </c>
    </row>
    <row r="24067" spans="1:1" x14ac:dyDescent="0.25">
      <c r="A24067" t="s">
        <v>10909</v>
      </c>
    </row>
    <row r="24068" spans="1:1" x14ac:dyDescent="0.25">
      <c r="A24068" t="s">
        <v>3623</v>
      </c>
    </row>
    <row r="24069" spans="1:1" x14ac:dyDescent="0.25">
      <c r="A24069" t="s">
        <v>10910</v>
      </c>
    </row>
    <row r="24070" spans="1:1" x14ac:dyDescent="0.25">
      <c r="A24070" t="s">
        <v>10911</v>
      </c>
    </row>
    <row r="24071" spans="1:1" x14ac:dyDescent="0.25">
      <c r="A24071" t="s">
        <v>10912</v>
      </c>
    </row>
    <row r="24072" spans="1:1" x14ac:dyDescent="0.25">
      <c r="A24072" t="s">
        <v>10913</v>
      </c>
    </row>
    <row r="24073" spans="1:1" x14ac:dyDescent="0.25">
      <c r="A24073" t="s">
        <v>10914</v>
      </c>
    </row>
    <row r="24074" spans="1:1" x14ac:dyDescent="0.25">
      <c r="A24074" t="s">
        <v>10915</v>
      </c>
    </row>
    <row r="24075" spans="1:1" x14ac:dyDescent="0.25">
      <c r="A24075" t="s">
        <v>10916</v>
      </c>
    </row>
    <row r="24076" spans="1:1" x14ac:dyDescent="0.25">
      <c r="A24076" t="s">
        <v>10917</v>
      </c>
    </row>
    <row r="24077" spans="1:1" x14ac:dyDescent="0.25">
      <c r="A24077" t="s">
        <v>10918</v>
      </c>
    </row>
    <row r="24078" spans="1:1" x14ac:dyDescent="0.25">
      <c r="A24078" t="s">
        <v>10919</v>
      </c>
    </row>
    <row r="24079" spans="1:1" x14ac:dyDescent="0.25">
      <c r="A24079" t="s">
        <v>10920</v>
      </c>
    </row>
    <row r="24080" spans="1:1" x14ac:dyDescent="0.25">
      <c r="A24080" t="s">
        <v>10921</v>
      </c>
    </row>
    <row r="24081" spans="1:1" x14ac:dyDescent="0.25">
      <c r="A24081" t="s">
        <v>10922</v>
      </c>
    </row>
    <row r="24082" spans="1:1" x14ac:dyDescent="0.25">
      <c r="A24082" t="s">
        <v>10923</v>
      </c>
    </row>
    <row r="24083" spans="1:1" x14ac:dyDescent="0.25">
      <c r="A24083" t="s">
        <v>10924</v>
      </c>
    </row>
    <row r="24084" spans="1:1" x14ac:dyDescent="0.25">
      <c r="A24084" t="s">
        <v>10925</v>
      </c>
    </row>
    <row r="24085" spans="1:1" x14ac:dyDescent="0.25">
      <c r="A24085" t="s">
        <v>14055</v>
      </c>
    </row>
    <row r="24086" spans="1:1" x14ac:dyDescent="0.25">
      <c r="A24086" t="s">
        <v>2566</v>
      </c>
    </row>
    <row r="24087" spans="1:1" x14ac:dyDescent="0.25">
      <c r="A24087" t="s">
        <v>2567</v>
      </c>
    </row>
    <row r="24089" spans="1:1" x14ac:dyDescent="0.25">
      <c r="A24089" t="s">
        <v>2568</v>
      </c>
    </row>
    <row r="24090" spans="1:1" x14ac:dyDescent="0.25">
      <c r="A24090" t="s">
        <v>2569</v>
      </c>
    </row>
    <row r="24092" spans="1:1" x14ac:dyDescent="0.25">
      <c r="A24092" t="s">
        <v>14056</v>
      </c>
    </row>
    <row r="24094" spans="1:1" x14ac:dyDescent="0.25">
      <c r="A24094" t="s">
        <v>14057</v>
      </c>
    </row>
    <row r="24095" spans="1:1" x14ac:dyDescent="0.25">
      <c r="A24095" t="s">
        <v>14058</v>
      </c>
    </row>
    <row r="24096" spans="1:1" x14ac:dyDescent="0.25">
      <c r="A24096" t="s">
        <v>14059</v>
      </c>
    </row>
    <row r="24097" spans="1:1" x14ac:dyDescent="0.25">
      <c r="A24097" t="s">
        <v>14060</v>
      </c>
    </row>
    <row r="24098" spans="1:1" x14ac:dyDescent="0.25">
      <c r="A24098" t="s">
        <v>14061</v>
      </c>
    </row>
    <row r="24099" spans="1:1" x14ac:dyDescent="0.25">
      <c r="A24099" t="s">
        <v>14062</v>
      </c>
    </row>
    <row r="24100" spans="1:1" x14ac:dyDescent="0.25">
      <c r="A24100" t="s">
        <v>14063</v>
      </c>
    </row>
    <row r="24101" spans="1:1" x14ac:dyDescent="0.25">
      <c r="A24101" t="s">
        <v>14064</v>
      </c>
    </row>
    <row r="24103" spans="1:1" x14ac:dyDescent="0.25">
      <c r="A24103" t="s">
        <v>14065</v>
      </c>
    </row>
    <row r="24104" spans="1:1" x14ac:dyDescent="0.25">
      <c r="A24104" t="s">
        <v>14066</v>
      </c>
    </row>
    <row r="24105" spans="1:1" x14ac:dyDescent="0.25">
      <c r="A24105" t="s">
        <v>14067</v>
      </c>
    </row>
    <row r="24106" spans="1:1" x14ac:dyDescent="0.25">
      <c r="A24106" t="s">
        <v>14068</v>
      </c>
    </row>
    <row r="24107" spans="1:1" x14ac:dyDescent="0.25">
      <c r="A24107" t="s">
        <v>14069</v>
      </c>
    </row>
    <row r="24108" spans="1:1" x14ac:dyDescent="0.25">
      <c r="A24108" t="s">
        <v>14070</v>
      </c>
    </row>
    <row r="24109" spans="1:1" x14ac:dyDescent="0.25">
      <c r="A24109" t="s">
        <v>14071</v>
      </c>
    </row>
    <row r="24110" spans="1:1" x14ac:dyDescent="0.25">
      <c r="A24110" t="s">
        <v>14072</v>
      </c>
    </row>
    <row r="24111" spans="1:1" x14ac:dyDescent="0.25">
      <c r="A24111" t="s">
        <v>14073</v>
      </c>
    </row>
    <row r="24112" spans="1:1" x14ac:dyDescent="0.25">
      <c r="A24112" t="s">
        <v>14074</v>
      </c>
    </row>
    <row r="24113" spans="1:1" x14ac:dyDescent="0.25">
      <c r="A24113" t="s">
        <v>14075</v>
      </c>
    </row>
    <row r="24114" spans="1:1" x14ac:dyDescent="0.25">
      <c r="A24114" t="s">
        <v>14076</v>
      </c>
    </row>
    <row r="24115" spans="1:1" x14ac:dyDescent="0.25">
      <c r="A24115" t="s">
        <v>14077</v>
      </c>
    </row>
    <row r="24116" spans="1:1" x14ac:dyDescent="0.25">
      <c r="A24116" t="s">
        <v>14078</v>
      </c>
    </row>
    <row r="24118" spans="1:1" x14ac:dyDescent="0.25">
      <c r="A24118" t="s">
        <v>14079</v>
      </c>
    </row>
    <row r="24120" spans="1:1" x14ac:dyDescent="0.25">
      <c r="A24120" t="e">
        <f>- data engineering experience in the intelligence Community or other Government agencies</f>
        <v>#NAME?</v>
      </c>
    </row>
    <row r="24121" spans="1:1" x14ac:dyDescent="0.25">
      <c r="A24121" t="s">
        <v>14080</v>
      </c>
    </row>
    <row r="24122" spans="1:1" x14ac:dyDescent="0.25">
      <c r="A24122" t="s">
        <v>14081</v>
      </c>
    </row>
    <row r="24123" spans="1:1" x14ac:dyDescent="0.25">
      <c r="A24123" t="s">
        <v>14082</v>
      </c>
    </row>
    <row r="24124" spans="1:1" x14ac:dyDescent="0.25">
      <c r="A24124" t="s">
        <v>14083</v>
      </c>
    </row>
    <row r="24125" spans="1:1" x14ac:dyDescent="0.25">
      <c r="A24125" t="s">
        <v>14084</v>
      </c>
    </row>
    <row r="24126" spans="1:1" x14ac:dyDescent="0.25">
      <c r="A24126" t="s">
        <v>14085</v>
      </c>
    </row>
    <row r="24127" spans="1:1" x14ac:dyDescent="0.25">
      <c r="A24127" t="s">
        <v>14086</v>
      </c>
    </row>
    <row r="24128" spans="1:1" x14ac:dyDescent="0.25">
      <c r="A24128" t="s">
        <v>14087</v>
      </c>
    </row>
    <row r="24130" spans="1:1" x14ac:dyDescent="0.25">
      <c r="A24130" t="s">
        <v>14088</v>
      </c>
    </row>
    <row r="24132" spans="1:1" x14ac:dyDescent="0.25">
      <c r="A24132" t="s">
        <v>2591</v>
      </c>
    </row>
    <row r="24134" spans="1:1" x14ac:dyDescent="0.25">
      <c r="A24134" t="s">
        <v>2592</v>
      </c>
    </row>
    <row r="24136" spans="1:1" x14ac:dyDescent="0.25">
      <c r="A24136" t="s">
        <v>2593</v>
      </c>
    </row>
    <row r="24137" spans="1:1" x14ac:dyDescent="0.25">
      <c r="A24137" t="s">
        <v>2594</v>
      </c>
    </row>
    <row r="24138" spans="1:1" x14ac:dyDescent="0.25">
      <c r="A24138" t="s">
        <v>2595</v>
      </c>
    </row>
    <row r="24139" spans="1:1" x14ac:dyDescent="0.25">
      <c r="A24139" t="s">
        <v>2596</v>
      </c>
    </row>
    <row r="24140" spans="1:1" x14ac:dyDescent="0.25">
      <c r="A24140" t="s">
        <v>2597</v>
      </c>
    </row>
    <row r="24141" spans="1:1" x14ac:dyDescent="0.25">
      <c r="A24141" t="s">
        <v>2598</v>
      </c>
    </row>
    <row r="24142" spans="1:1" x14ac:dyDescent="0.25">
      <c r="A24142" t="s">
        <v>2599</v>
      </c>
    </row>
    <row r="24143" spans="1:1" x14ac:dyDescent="0.25">
      <c r="A24143" t="s">
        <v>2600</v>
      </c>
    </row>
    <row r="24145" spans="1:1" x14ac:dyDescent="0.25">
      <c r="A24145" t="s">
        <v>2601</v>
      </c>
    </row>
    <row r="24146" spans="1:1" x14ac:dyDescent="0.25">
      <c r="A24146" t="s">
        <v>2602</v>
      </c>
    </row>
    <row r="24147" spans="1:1" x14ac:dyDescent="0.25">
      <c r="A24147" t="s">
        <v>2603</v>
      </c>
    </row>
    <row r="24148" spans="1:1" x14ac:dyDescent="0.25">
      <c r="A24148" t="s">
        <v>2604</v>
      </c>
    </row>
    <row r="24149" spans="1:1" x14ac:dyDescent="0.25">
      <c r="A24149" t="s">
        <v>14089</v>
      </c>
    </row>
    <row r="24150" spans="1:1" x14ac:dyDescent="0.25">
      <c r="A24150" t="s">
        <v>14090</v>
      </c>
    </row>
    <row r="24152" spans="1:1" x14ac:dyDescent="0.25">
      <c r="A24152" t="s">
        <v>10845</v>
      </c>
    </row>
    <row r="24154" spans="1:1" x14ac:dyDescent="0.25">
      <c r="A24154" t="s">
        <v>4380</v>
      </c>
    </row>
    <row r="24155" spans="1:1" x14ac:dyDescent="0.25">
      <c r="A24155" t="s">
        <v>10846</v>
      </c>
    </row>
    <row r="24156" spans="1:1" x14ac:dyDescent="0.25">
      <c r="A24156" t="s">
        <v>10847</v>
      </c>
    </row>
    <row r="24157" spans="1:1" x14ac:dyDescent="0.25">
      <c r="A24157" t="s">
        <v>10848</v>
      </c>
    </row>
    <row r="24158" spans="1:1" x14ac:dyDescent="0.25">
      <c r="A24158" t="s">
        <v>10849</v>
      </c>
    </row>
    <row r="24159" spans="1:1" x14ac:dyDescent="0.25">
      <c r="A24159" t="s">
        <v>10850</v>
      </c>
    </row>
    <row r="24160" spans="1:1" x14ac:dyDescent="0.25">
      <c r="A24160" t="s">
        <v>10851</v>
      </c>
    </row>
    <row r="24161" spans="1:1" x14ac:dyDescent="0.25">
      <c r="A24161" t="s">
        <v>10852</v>
      </c>
    </row>
    <row r="24162" spans="1:1" x14ac:dyDescent="0.25">
      <c r="A24162" t="s">
        <v>10853</v>
      </c>
    </row>
    <row r="24163" spans="1:1" x14ac:dyDescent="0.25">
      <c r="A24163" t="s">
        <v>10854</v>
      </c>
    </row>
    <row r="24164" spans="1:1" x14ac:dyDescent="0.25">
      <c r="A24164" t="s">
        <v>10855</v>
      </c>
    </row>
    <row r="24165" spans="1:1" x14ac:dyDescent="0.25">
      <c r="A24165" t="s">
        <v>10856</v>
      </c>
    </row>
    <row r="24166" spans="1:1" x14ac:dyDescent="0.25">
      <c r="A24166" t="s">
        <v>10857</v>
      </c>
    </row>
    <row r="24167" spans="1:1" x14ac:dyDescent="0.25">
      <c r="A24167" t="s">
        <v>10858</v>
      </c>
    </row>
    <row r="24168" spans="1:1" x14ac:dyDescent="0.25">
      <c r="A24168" t="s">
        <v>10859</v>
      </c>
    </row>
    <row r="24169" spans="1:1" x14ac:dyDescent="0.25">
      <c r="A24169" t="s">
        <v>10860</v>
      </c>
    </row>
    <row r="24170" spans="1:1" x14ac:dyDescent="0.25">
      <c r="A24170" t="s">
        <v>10861</v>
      </c>
    </row>
    <row r="24171" spans="1:1" x14ac:dyDescent="0.25">
      <c r="A24171" t="s">
        <v>10862</v>
      </c>
    </row>
    <row r="24172" spans="1:1" x14ac:dyDescent="0.25">
      <c r="A24172" t="s">
        <v>10863</v>
      </c>
    </row>
    <row r="24173" spans="1:1" x14ac:dyDescent="0.25">
      <c r="A24173" t="s">
        <v>10864</v>
      </c>
    </row>
    <row r="24174" spans="1:1" x14ac:dyDescent="0.25">
      <c r="A24174" t="s">
        <v>10865</v>
      </c>
    </row>
    <row r="24175" spans="1:1" x14ac:dyDescent="0.25">
      <c r="A24175" t="s">
        <v>10866</v>
      </c>
    </row>
    <row r="24176" spans="1:1" x14ac:dyDescent="0.25">
      <c r="A24176" t="s">
        <v>10867</v>
      </c>
    </row>
    <row r="24177" spans="1:1" x14ac:dyDescent="0.25">
      <c r="A24177" t="s">
        <v>10868</v>
      </c>
    </row>
    <row r="24178" spans="1:1" x14ac:dyDescent="0.25">
      <c r="A24178" t="s">
        <v>10869</v>
      </c>
    </row>
    <row r="24179" spans="1:1" x14ac:dyDescent="0.25">
      <c r="A24179" t="s">
        <v>10870</v>
      </c>
    </row>
    <row r="24180" spans="1:1" x14ac:dyDescent="0.25">
      <c r="A24180" t="s">
        <v>10871</v>
      </c>
    </row>
    <row r="24181" spans="1:1" x14ac:dyDescent="0.25">
      <c r="A24181" t="s">
        <v>10872</v>
      </c>
    </row>
    <row r="24182" spans="1:1" x14ac:dyDescent="0.25">
      <c r="A24182" t="s">
        <v>10873</v>
      </c>
    </row>
    <row r="24183" spans="1:1" x14ac:dyDescent="0.25">
      <c r="A24183" t="s">
        <v>10874</v>
      </c>
    </row>
    <row r="24185" spans="1:1" x14ac:dyDescent="0.25">
      <c r="A24185" t="s">
        <v>10875</v>
      </c>
    </row>
    <row r="24187" spans="1:1" x14ac:dyDescent="0.25">
      <c r="A24187" t="s">
        <v>10876</v>
      </c>
    </row>
    <row r="24188" spans="1:1" x14ac:dyDescent="0.25">
      <c r="A24188" t="s">
        <v>10877</v>
      </c>
    </row>
    <row r="24189" spans="1:1" x14ac:dyDescent="0.25">
      <c r="A24189" t="s">
        <v>14091</v>
      </c>
    </row>
    <row r="24191" spans="1:1" x14ac:dyDescent="0.25">
      <c r="A24191" t="s">
        <v>14092</v>
      </c>
    </row>
    <row r="24193" spans="1:1" x14ac:dyDescent="0.25">
      <c r="A24193" t="s">
        <v>10725</v>
      </c>
    </row>
    <row r="24194" spans="1:1" x14ac:dyDescent="0.25">
      <c r="A24194" t="s">
        <v>14093</v>
      </c>
    </row>
    <row r="24195" spans="1:1" x14ac:dyDescent="0.25">
      <c r="A24195" t="s">
        <v>10727</v>
      </c>
    </row>
    <row r="24196" spans="1:1" x14ac:dyDescent="0.25">
      <c r="A24196" t="s">
        <v>14094</v>
      </c>
    </row>
    <row r="24197" spans="1:1" x14ac:dyDescent="0.25">
      <c r="A24197" t="s">
        <v>14095</v>
      </c>
    </row>
    <row r="24198" spans="1:1" x14ac:dyDescent="0.25">
      <c r="A24198" t="s">
        <v>14096</v>
      </c>
    </row>
    <row r="24199" spans="1:1" x14ac:dyDescent="0.25">
      <c r="A24199" t="s">
        <v>14097</v>
      </c>
    </row>
    <row r="24200" spans="1:1" x14ac:dyDescent="0.25">
      <c r="A24200" t="s">
        <v>14098</v>
      </c>
    </row>
    <row r="24201" spans="1:1" x14ac:dyDescent="0.25">
      <c r="A24201" t="s">
        <v>14099</v>
      </c>
    </row>
    <row r="24202" spans="1:1" x14ac:dyDescent="0.25">
      <c r="A24202" t="s">
        <v>14100</v>
      </c>
    </row>
    <row r="24203" spans="1:1" x14ac:dyDescent="0.25">
      <c r="A24203" t="s">
        <v>14101</v>
      </c>
    </row>
    <row r="24204" spans="1:1" x14ac:dyDescent="0.25">
      <c r="A24204" t="s">
        <v>14102</v>
      </c>
    </row>
    <row r="24205" spans="1:1" x14ac:dyDescent="0.25">
      <c r="A24205" t="s">
        <v>14103</v>
      </c>
    </row>
    <row r="24206" spans="1:1" x14ac:dyDescent="0.25">
      <c r="A24206" t="s">
        <v>14104</v>
      </c>
    </row>
    <row r="24207" spans="1:1" x14ac:dyDescent="0.25">
      <c r="A24207" t="s">
        <v>1932</v>
      </c>
    </row>
    <row r="24208" spans="1:1" x14ac:dyDescent="0.25">
      <c r="A24208" t="s">
        <v>14105</v>
      </c>
    </row>
    <row r="24209" spans="1:1" x14ac:dyDescent="0.25">
      <c r="A24209" t="s">
        <v>14106</v>
      </c>
    </row>
    <row r="24210" spans="1:1" x14ac:dyDescent="0.25">
      <c r="A24210" t="s">
        <v>14107</v>
      </c>
    </row>
    <row r="24211" spans="1:1" x14ac:dyDescent="0.25">
      <c r="A24211" t="s">
        <v>14108</v>
      </c>
    </row>
    <row r="24212" spans="1:1" x14ac:dyDescent="0.25">
      <c r="A24212" t="s">
        <v>14109</v>
      </c>
    </row>
    <row r="24213" spans="1:1" x14ac:dyDescent="0.25">
      <c r="A24213" t="s">
        <v>14110</v>
      </c>
    </row>
    <row r="24214" spans="1:1" x14ac:dyDescent="0.25">
      <c r="A24214" t="s">
        <v>14111</v>
      </c>
    </row>
    <row r="24215" spans="1:1" x14ac:dyDescent="0.25">
      <c r="A24215" t="s">
        <v>14112</v>
      </c>
    </row>
    <row r="24216" spans="1:1" x14ac:dyDescent="0.25">
      <c r="A24216" t="s">
        <v>1941</v>
      </c>
    </row>
    <row r="24217" spans="1:1" x14ac:dyDescent="0.25">
      <c r="A24217" t="s">
        <v>14113</v>
      </c>
    </row>
    <row r="24218" spans="1:1" x14ac:dyDescent="0.25">
      <c r="A24218" t="s">
        <v>14114</v>
      </c>
    </row>
    <row r="24219" spans="1:1" x14ac:dyDescent="0.25">
      <c r="A24219" t="s">
        <v>14115</v>
      </c>
    </row>
    <row r="24220" spans="1:1" x14ac:dyDescent="0.25">
      <c r="A24220" t="s">
        <v>14116</v>
      </c>
    </row>
    <row r="24221" spans="1:1" x14ac:dyDescent="0.25">
      <c r="A24221" t="s">
        <v>14117</v>
      </c>
    </row>
    <row r="24222" spans="1:1" x14ac:dyDescent="0.25">
      <c r="A24222" t="s">
        <v>14118</v>
      </c>
    </row>
    <row r="24223" spans="1:1" x14ac:dyDescent="0.25">
      <c r="A24223" t="s">
        <v>14119</v>
      </c>
    </row>
    <row r="24224" spans="1:1" x14ac:dyDescent="0.25">
      <c r="A24224" t="s">
        <v>14120</v>
      </c>
    </row>
    <row r="24225" spans="1:1" x14ac:dyDescent="0.25">
      <c r="A24225" t="s">
        <v>14121</v>
      </c>
    </row>
    <row r="24226" spans="1:1" x14ac:dyDescent="0.25">
      <c r="A24226" t="s">
        <v>14122</v>
      </c>
    </row>
    <row r="24227" spans="1:1" x14ac:dyDescent="0.25">
      <c r="A24227" t="s">
        <v>14123</v>
      </c>
    </row>
    <row r="24228" spans="1:1" x14ac:dyDescent="0.25">
      <c r="A24228" t="s">
        <v>9385</v>
      </c>
    </row>
    <row r="24229" spans="1:1" x14ac:dyDescent="0.25">
      <c r="A24229" t="s">
        <v>14124</v>
      </c>
    </row>
    <row r="24230" spans="1:1" x14ac:dyDescent="0.25">
      <c r="A24230" t="s">
        <v>14125</v>
      </c>
    </row>
    <row r="24231" spans="1:1" x14ac:dyDescent="0.25">
      <c r="A24231" t="s">
        <v>14126</v>
      </c>
    </row>
    <row r="24232" spans="1:1" x14ac:dyDescent="0.25">
      <c r="A24232" t="s">
        <v>14127</v>
      </c>
    </row>
    <row r="24233" spans="1:1" x14ac:dyDescent="0.25">
      <c r="A24233" t="s">
        <v>14128</v>
      </c>
    </row>
    <row r="24234" spans="1:1" x14ac:dyDescent="0.25">
      <c r="A24234" t="s">
        <v>14129</v>
      </c>
    </row>
    <row r="24235" spans="1:1" x14ac:dyDescent="0.25">
      <c r="A24235" t="s">
        <v>14130</v>
      </c>
    </row>
    <row r="24237" spans="1:1" x14ac:dyDescent="0.25">
      <c r="A24237" t="s">
        <v>10927</v>
      </c>
    </row>
    <row r="24238" spans="1:1" x14ac:dyDescent="0.25">
      <c r="A24238" t="s">
        <v>4817</v>
      </c>
    </row>
    <row r="24239" spans="1:1" x14ac:dyDescent="0.25">
      <c r="A24239" t="s">
        <v>10928</v>
      </c>
    </row>
    <row r="24240" spans="1:1" x14ac:dyDescent="0.25">
      <c r="A24240" t="s">
        <v>10929</v>
      </c>
    </row>
    <row r="24241" spans="1:1" x14ac:dyDescent="0.25">
      <c r="A24241" t="s">
        <v>10930</v>
      </c>
    </row>
    <row r="24242" spans="1:1" x14ac:dyDescent="0.25">
      <c r="A24242" t="s">
        <v>10931</v>
      </c>
    </row>
    <row r="24243" spans="1:1" x14ac:dyDescent="0.25">
      <c r="A24243" t="s">
        <v>10932</v>
      </c>
    </row>
    <row r="24244" spans="1:1" x14ac:dyDescent="0.25">
      <c r="A24244" t="s">
        <v>10933</v>
      </c>
    </row>
    <row r="24245" spans="1:1" x14ac:dyDescent="0.25">
      <c r="A24245" t="s">
        <v>10934</v>
      </c>
    </row>
    <row r="24246" spans="1:1" x14ac:dyDescent="0.25">
      <c r="A24246" t="s">
        <v>10935</v>
      </c>
    </row>
    <row r="24247" spans="1:1" x14ac:dyDescent="0.25">
      <c r="A24247" t="s">
        <v>10936</v>
      </c>
    </row>
    <row r="24248" spans="1:1" x14ac:dyDescent="0.25">
      <c r="A24248" t="s">
        <v>10937</v>
      </c>
    </row>
    <row r="24249" spans="1:1" x14ac:dyDescent="0.25">
      <c r="A24249" t="s">
        <v>10938</v>
      </c>
    </row>
    <row r="24250" spans="1:1" x14ac:dyDescent="0.25">
      <c r="A24250" t="s">
        <v>10939</v>
      </c>
    </row>
    <row r="24251" spans="1:1" x14ac:dyDescent="0.25">
      <c r="A24251" t="s">
        <v>10940</v>
      </c>
    </row>
    <row r="24252" spans="1:1" x14ac:dyDescent="0.25">
      <c r="A24252" t="s">
        <v>10941</v>
      </c>
    </row>
    <row r="24253" spans="1:1" x14ac:dyDescent="0.25">
      <c r="A24253" t="s">
        <v>10942</v>
      </c>
    </row>
    <row r="24254" spans="1:1" x14ac:dyDescent="0.25">
      <c r="A24254" t="s">
        <v>10943</v>
      </c>
    </row>
    <row r="24255" spans="1:1" x14ac:dyDescent="0.25">
      <c r="A24255" t="s">
        <v>10944</v>
      </c>
    </row>
    <row r="24256" spans="1:1" x14ac:dyDescent="0.25">
      <c r="A24256" t="s">
        <v>10945</v>
      </c>
    </row>
    <row r="24257" spans="1:1" x14ac:dyDescent="0.25">
      <c r="A24257" t="s">
        <v>10946</v>
      </c>
    </row>
    <row r="24258" spans="1:1" x14ac:dyDescent="0.25">
      <c r="A24258" t="s">
        <v>10947</v>
      </c>
    </row>
    <row r="24259" spans="1:1" x14ac:dyDescent="0.25">
      <c r="A24259" t="s">
        <v>10948</v>
      </c>
    </row>
    <row r="24260" spans="1:1" x14ac:dyDescent="0.25">
      <c r="A24260" t="s">
        <v>10949</v>
      </c>
    </row>
    <row r="24261" spans="1:1" x14ac:dyDescent="0.25">
      <c r="A24261" t="s">
        <v>10950</v>
      </c>
    </row>
    <row r="24263" spans="1:1" x14ac:dyDescent="0.25">
      <c r="A24263" t="s">
        <v>10951</v>
      </c>
    </row>
    <row r="24264" spans="1:1" x14ac:dyDescent="0.25">
      <c r="A24264" t="s">
        <v>10952</v>
      </c>
    </row>
    <row r="24265" spans="1:1" x14ac:dyDescent="0.25">
      <c r="A24265" t="s">
        <v>10953</v>
      </c>
    </row>
    <row r="24266" spans="1:1" x14ac:dyDescent="0.25">
      <c r="A24266" t="s">
        <v>10954</v>
      </c>
    </row>
    <row r="24267" spans="1:1" x14ac:dyDescent="0.25">
      <c r="A24267" t="s">
        <v>10955</v>
      </c>
    </row>
    <row r="24268" spans="1:1" x14ac:dyDescent="0.25">
      <c r="A24268" t="s">
        <v>10956</v>
      </c>
    </row>
    <row r="24269" spans="1:1" x14ac:dyDescent="0.25">
      <c r="A24269" t="s">
        <v>10957</v>
      </c>
    </row>
    <row r="24270" spans="1:1" x14ac:dyDescent="0.25">
      <c r="A24270" t="s">
        <v>10958</v>
      </c>
    </row>
    <row r="24271" spans="1:1" x14ac:dyDescent="0.25">
      <c r="A24271" t="s">
        <v>10959</v>
      </c>
    </row>
    <row r="24272" spans="1:1" x14ac:dyDescent="0.25">
      <c r="A24272" t="s">
        <v>10960</v>
      </c>
    </row>
    <row r="24273" spans="1:1" x14ac:dyDescent="0.25">
      <c r="A24273" t="s">
        <v>10961</v>
      </c>
    </row>
    <row r="24274" spans="1:1" x14ac:dyDescent="0.25">
      <c r="A24274" t="s">
        <v>10962</v>
      </c>
    </row>
    <row r="24275" spans="1:1" x14ac:dyDescent="0.25">
      <c r="A24275" t="s">
        <v>10963</v>
      </c>
    </row>
    <row r="24277" spans="1:1" x14ac:dyDescent="0.25">
      <c r="A24277" t="s">
        <v>10964</v>
      </c>
    </row>
    <row r="24278" spans="1:1" x14ac:dyDescent="0.25">
      <c r="A24278" t="s">
        <v>10965</v>
      </c>
    </row>
    <row r="24279" spans="1:1" x14ac:dyDescent="0.25">
      <c r="A24279" t="s">
        <v>10966</v>
      </c>
    </row>
    <row r="24280" spans="1:1" x14ac:dyDescent="0.25">
      <c r="A24280" t="s">
        <v>10967</v>
      </c>
    </row>
    <row r="24282" spans="1:1" x14ac:dyDescent="0.25">
      <c r="A24282" t="s">
        <v>10968</v>
      </c>
    </row>
    <row r="24283" spans="1:1" x14ac:dyDescent="0.25">
      <c r="A24283" t="s">
        <v>10969</v>
      </c>
    </row>
    <row r="24284" spans="1:1" x14ac:dyDescent="0.25">
      <c r="A24284" t="s">
        <v>14131</v>
      </c>
    </row>
    <row r="24286" spans="1:1" x14ac:dyDescent="0.25">
      <c r="A24286" t="s">
        <v>2774</v>
      </c>
    </row>
    <row r="24287" spans="1:1" x14ac:dyDescent="0.25">
      <c r="A24287" t="s">
        <v>14132</v>
      </c>
    </row>
    <row r="24288" spans="1:1" x14ac:dyDescent="0.25">
      <c r="A24288" t="s">
        <v>14133</v>
      </c>
    </row>
    <row r="24290" spans="1:1" x14ac:dyDescent="0.25">
      <c r="A24290" t="s">
        <v>14134</v>
      </c>
    </row>
    <row r="24292" spans="1:1" x14ac:dyDescent="0.25">
      <c r="A24292" t="s">
        <v>14135</v>
      </c>
    </row>
    <row r="24293" spans="1:1" x14ac:dyDescent="0.25">
      <c r="A24293" t="s">
        <v>14136</v>
      </c>
    </row>
    <row r="24294" spans="1:1" x14ac:dyDescent="0.25">
      <c r="A24294" t="s">
        <v>14137</v>
      </c>
    </row>
    <row r="24295" spans="1:1" x14ac:dyDescent="0.25">
      <c r="A24295" t="s">
        <v>14138</v>
      </c>
    </row>
    <row r="24296" spans="1:1" x14ac:dyDescent="0.25">
      <c r="A24296" t="s">
        <v>14139</v>
      </c>
    </row>
    <row r="24297" spans="1:1" x14ac:dyDescent="0.25">
      <c r="A24297" t="s">
        <v>14140</v>
      </c>
    </row>
    <row r="24298" spans="1:1" x14ac:dyDescent="0.25">
      <c r="A24298" t="s">
        <v>9160</v>
      </c>
    </row>
    <row r="24299" spans="1:1" x14ac:dyDescent="0.25">
      <c r="A24299" t="s">
        <v>14141</v>
      </c>
    </row>
    <row r="24300" spans="1:1" x14ac:dyDescent="0.25">
      <c r="A24300" t="s">
        <v>14142</v>
      </c>
    </row>
    <row r="24301" spans="1:1" x14ac:dyDescent="0.25">
      <c r="A24301" t="s">
        <v>14143</v>
      </c>
    </row>
    <row r="24302" spans="1:1" x14ac:dyDescent="0.25">
      <c r="A24302" t="s">
        <v>3528</v>
      </c>
    </row>
    <row r="24303" spans="1:1" x14ac:dyDescent="0.25">
      <c r="A24303" t="s">
        <v>3529</v>
      </c>
    </row>
    <row r="24304" spans="1:1" x14ac:dyDescent="0.25">
      <c r="A24304" t="s">
        <v>3530</v>
      </c>
    </row>
    <row r="24305" spans="1:1" x14ac:dyDescent="0.25">
      <c r="A24305" t="s">
        <v>3531</v>
      </c>
    </row>
    <row r="24306" spans="1:1" x14ac:dyDescent="0.25">
      <c r="A24306" t="s">
        <v>3532</v>
      </c>
    </row>
    <row r="24307" spans="1:1" x14ac:dyDescent="0.25">
      <c r="A24307" t="s">
        <v>3533</v>
      </c>
    </row>
    <row r="24308" spans="1:1" x14ac:dyDescent="0.25">
      <c r="A24308" t="s">
        <v>3534</v>
      </c>
    </row>
    <row r="24309" spans="1:1" x14ac:dyDescent="0.25">
      <c r="A24309" t="s">
        <v>3535</v>
      </c>
    </row>
    <row r="24310" spans="1:1" x14ac:dyDescent="0.25">
      <c r="A24310" t="s">
        <v>3536</v>
      </c>
    </row>
    <row r="24312" spans="1:1" x14ac:dyDescent="0.25">
      <c r="A24312" t="s">
        <v>3537</v>
      </c>
    </row>
    <row r="24314" spans="1:1" x14ac:dyDescent="0.25">
      <c r="A24314" t="s">
        <v>3538</v>
      </c>
    </row>
    <row r="24316" spans="1:1" x14ac:dyDescent="0.25">
      <c r="A24316" t="s">
        <v>3539</v>
      </c>
    </row>
    <row r="24318" spans="1:1" x14ac:dyDescent="0.25">
      <c r="A24318" t="s">
        <v>3540</v>
      </c>
    </row>
    <row r="24320" spans="1:1" x14ac:dyDescent="0.25">
      <c r="A24320" t="s">
        <v>3541</v>
      </c>
    </row>
    <row r="24321" spans="1:1" x14ac:dyDescent="0.25">
      <c r="A24321" t="s">
        <v>3542</v>
      </c>
    </row>
    <row r="24322" spans="1:1" x14ac:dyDescent="0.25">
      <c r="A24322" t="s">
        <v>3543</v>
      </c>
    </row>
    <row r="24323" spans="1:1" x14ac:dyDescent="0.25">
      <c r="A24323" t="s">
        <v>3544</v>
      </c>
    </row>
    <row r="24324" spans="1:1" x14ac:dyDescent="0.25">
      <c r="A24324" t="s">
        <v>3545</v>
      </c>
    </row>
    <row r="24325" spans="1:1" x14ac:dyDescent="0.25">
      <c r="A24325" t="s">
        <v>3546</v>
      </c>
    </row>
    <row r="24326" spans="1:1" x14ac:dyDescent="0.25">
      <c r="A24326" t="s">
        <v>3547</v>
      </c>
    </row>
    <row r="24327" spans="1:1" x14ac:dyDescent="0.25">
      <c r="A24327" t="s">
        <v>3548</v>
      </c>
    </row>
    <row r="24328" spans="1:1" x14ac:dyDescent="0.25">
      <c r="A24328" t="s">
        <v>3549</v>
      </c>
    </row>
    <row r="24329" spans="1:1" x14ac:dyDescent="0.25">
      <c r="A24329" t="s">
        <v>3550</v>
      </c>
    </row>
    <row r="24330" spans="1:1" x14ac:dyDescent="0.25">
      <c r="A24330" t="s">
        <v>14144</v>
      </c>
    </row>
    <row r="24332" spans="1:1" x14ac:dyDescent="0.25">
      <c r="A24332" t="s">
        <v>14145</v>
      </c>
    </row>
    <row r="24334" spans="1:1" x14ac:dyDescent="0.25">
      <c r="A24334" t="s">
        <v>14146</v>
      </c>
    </row>
    <row r="24336" spans="1:1" x14ac:dyDescent="0.25">
      <c r="A24336" t="s">
        <v>14147</v>
      </c>
    </row>
    <row r="24338" spans="1:1" x14ac:dyDescent="0.25">
      <c r="A24338" t="s">
        <v>2047</v>
      </c>
    </row>
    <row r="24339" spans="1:1" x14ac:dyDescent="0.25">
      <c r="A24339" t="s">
        <v>14148</v>
      </c>
    </row>
    <row r="24340" spans="1:1" x14ac:dyDescent="0.25">
      <c r="A24340" t="s">
        <v>14149</v>
      </c>
    </row>
    <row r="24341" spans="1:1" x14ac:dyDescent="0.25">
      <c r="A24341" t="s">
        <v>14150</v>
      </c>
    </row>
    <row r="24342" spans="1:1" x14ac:dyDescent="0.25">
      <c r="A24342" t="s">
        <v>14151</v>
      </c>
    </row>
    <row r="24344" spans="1:1" x14ac:dyDescent="0.25">
      <c r="A24344" t="s">
        <v>14152</v>
      </c>
    </row>
    <row r="24346" spans="1:1" x14ac:dyDescent="0.25">
      <c r="A24346" t="s">
        <v>14153</v>
      </c>
    </row>
    <row r="24347" spans="1:1" x14ac:dyDescent="0.25">
      <c r="A24347" t="s">
        <v>14154</v>
      </c>
    </row>
    <row r="24348" spans="1:1" x14ac:dyDescent="0.25">
      <c r="A24348" t="s">
        <v>14155</v>
      </c>
    </row>
    <row r="24349" spans="1:1" x14ac:dyDescent="0.25">
      <c r="A24349" t="s">
        <v>14156</v>
      </c>
    </row>
    <row r="24350" spans="1:1" x14ac:dyDescent="0.25">
      <c r="A24350" t="s">
        <v>14157</v>
      </c>
    </row>
    <row r="24351" spans="1:1" x14ac:dyDescent="0.25">
      <c r="A24351" t="s">
        <v>8619</v>
      </c>
    </row>
    <row r="24352" spans="1:1" x14ac:dyDescent="0.25">
      <c r="A24352" t="s">
        <v>14158</v>
      </c>
    </row>
    <row r="24353" spans="1:1" x14ac:dyDescent="0.25">
      <c r="A24353" t="s">
        <v>14159</v>
      </c>
    </row>
    <row r="24354" spans="1:1" x14ac:dyDescent="0.25">
      <c r="A24354" t="s">
        <v>14160</v>
      </c>
    </row>
    <row r="24355" spans="1:1" x14ac:dyDescent="0.25">
      <c r="A24355" t="s">
        <v>14161</v>
      </c>
    </row>
    <row r="24356" spans="1:1" x14ac:dyDescent="0.25">
      <c r="A24356" t="s">
        <v>14162</v>
      </c>
    </row>
    <row r="24357" spans="1:1" x14ac:dyDescent="0.25">
      <c r="A24357" t="s">
        <v>14163</v>
      </c>
    </row>
    <row r="24358" spans="1:1" x14ac:dyDescent="0.25">
      <c r="A24358" t="s">
        <v>14164</v>
      </c>
    </row>
    <row r="24359" spans="1:1" x14ac:dyDescent="0.25">
      <c r="A24359" t="s">
        <v>14165</v>
      </c>
    </row>
    <row r="24361" spans="1:1" x14ac:dyDescent="0.25">
      <c r="A24361" t="s">
        <v>10971</v>
      </c>
    </row>
    <row r="24362" spans="1:1" x14ac:dyDescent="0.25">
      <c r="A24362" t="s">
        <v>10972</v>
      </c>
    </row>
    <row r="24363" spans="1:1" x14ac:dyDescent="0.25">
      <c r="A24363" t="s">
        <v>10973</v>
      </c>
    </row>
    <row r="24364" spans="1:1" x14ac:dyDescent="0.25">
      <c r="A24364" t="s">
        <v>10974</v>
      </c>
    </row>
    <row r="24365" spans="1:1" x14ac:dyDescent="0.25">
      <c r="A24365" t="s">
        <v>10975</v>
      </c>
    </row>
    <row r="24366" spans="1:1" x14ac:dyDescent="0.25">
      <c r="A24366" t="s">
        <v>10976</v>
      </c>
    </row>
    <row r="24367" spans="1:1" x14ac:dyDescent="0.25">
      <c r="A24367" t="s">
        <v>10977</v>
      </c>
    </row>
    <row r="24368" spans="1:1" x14ac:dyDescent="0.25">
      <c r="A24368" t="s">
        <v>10978</v>
      </c>
    </row>
    <row r="24369" spans="1:1" x14ac:dyDescent="0.25">
      <c r="A24369" t="s">
        <v>10979</v>
      </c>
    </row>
    <row r="24370" spans="1:1" x14ac:dyDescent="0.25">
      <c r="A24370" t="s">
        <v>10980</v>
      </c>
    </row>
    <row r="24371" spans="1:1" x14ac:dyDescent="0.25">
      <c r="A24371" t="s">
        <v>10981</v>
      </c>
    </row>
    <row r="24372" spans="1:1" x14ac:dyDescent="0.25">
      <c r="A24372" t="s">
        <v>10982</v>
      </c>
    </row>
    <row r="24373" spans="1:1" x14ac:dyDescent="0.25">
      <c r="A24373" t="s">
        <v>10983</v>
      </c>
    </row>
    <row r="24374" spans="1:1" x14ac:dyDescent="0.25">
      <c r="A24374" t="s">
        <v>10984</v>
      </c>
    </row>
    <row r="24375" spans="1:1" x14ac:dyDescent="0.25">
      <c r="A24375" t="s">
        <v>10985</v>
      </c>
    </row>
    <row r="24376" spans="1:1" x14ac:dyDescent="0.25">
      <c r="A24376" t="s">
        <v>10986</v>
      </c>
    </row>
    <row r="24377" spans="1:1" x14ac:dyDescent="0.25">
      <c r="A24377" t="s">
        <v>10987</v>
      </c>
    </row>
    <row r="24378" spans="1:1" x14ac:dyDescent="0.25">
      <c r="A24378" t="s">
        <v>10988</v>
      </c>
    </row>
    <row r="24379" spans="1:1" x14ac:dyDescent="0.25">
      <c r="A24379" t="s">
        <v>10989</v>
      </c>
    </row>
    <row r="24380" spans="1:1" x14ac:dyDescent="0.25">
      <c r="A24380" t="s">
        <v>10990</v>
      </c>
    </row>
    <row r="24381" spans="1:1" x14ac:dyDescent="0.25">
      <c r="A24381" t="s">
        <v>10991</v>
      </c>
    </row>
    <row r="24382" spans="1:1" x14ac:dyDescent="0.25">
      <c r="A24382" t="s">
        <v>10992</v>
      </c>
    </row>
    <row r="24383" spans="1:1" x14ac:dyDescent="0.25">
      <c r="A24383" t="s">
        <v>10993</v>
      </c>
    </row>
    <row r="24384" spans="1:1" x14ac:dyDescent="0.25">
      <c r="A24384" t="s">
        <v>10994</v>
      </c>
    </row>
    <row r="24385" spans="1:1" x14ac:dyDescent="0.25">
      <c r="A24385" t="s">
        <v>10995</v>
      </c>
    </row>
    <row r="24386" spans="1:1" x14ac:dyDescent="0.25">
      <c r="A24386" t="s">
        <v>10996</v>
      </c>
    </row>
    <row r="24387" spans="1:1" x14ac:dyDescent="0.25">
      <c r="A24387" t="s">
        <v>10997</v>
      </c>
    </row>
    <row r="24388" spans="1:1" x14ac:dyDescent="0.25">
      <c r="A24388" t="s">
        <v>10998</v>
      </c>
    </row>
    <row r="24389" spans="1:1" x14ac:dyDescent="0.25">
      <c r="A24389" t="s">
        <v>10999</v>
      </c>
    </row>
    <row r="24390" spans="1:1" x14ac:dyDescent="0.25">
      <c r="A24390" t="s">
        <v>11000</v>
      </c>
    </row>
    <row r="24391" spans="1:1" x14ac:dyDescent="0.25">
      <c r="A24391" t="s">
        <v>11001</v>
      </c>
    </row>
    <row r="24392" spans="1:1" x14ac:dyDescent="0.25">
      <c r="A24392" t="s">
        <v>11002</v>
      </c>
    </row>
    <row r="24393" spans="1:1" x14ac:dyDescent="0.25">
      <c r="A24393" t="s">
        <v>1055</v>
      </c>
    </row>
    <row r="24394" spans="1:1" x14ac:dyDescent="0.25">
      <c r="A24394" t="s">
        <v>11003</v>
      </c>
    </row>
    <row r="24395" spans="1:1" x14ac:dyDescent="0.25">
      <c r="A24395" t="s">
        <v>11004</v>
      </c>
    </row>
    <row r="24396" spans="1:1" x14ac:dyDescent="0.25">
      <c r="A24396" t="s">
        <v>11005</v>
      </c>
    </row>
    <row r="24397" spans="1:1" x14ac:dyDescent="0.25">
      <c r="A24397" t="s">
        <v>11006</v>
      </c>
    </row>
    <row r="24398" spans="1:1" x14ac:dyDescent="0.25">
      <c r="A24398" t="s">
        <v>3216</v>
      </c>
    </row>
    <row r="24399" spans="1:1" x14ac:dyDescent="0.25">
      <c r="A24399" t="s">
        <v>11007</v>
      </c>
    </row>
    <row r="24400" spans="1:1" x14ac:dyDescent="0.25">
      <c r="A24400" t="s">
        <v>11008</v>
      </c>
    </row>
    <row r="24401" spans="1:1" x14ac:dyDescent="0.25">
      <c r="A24401" t="s">
        <v>11009</v>
      </c>
    </row>
    <row r="24402" spans="1:1" x14ac:dyDescent="0.25">
      <c r="A24402" t="s">
        <v>11010</v>
      </c>
    </row>
    <row r="24403" spans="1:1" x14ac:dyDescent="0.25">
      <c r="A24403" t="s">
        <v>14166</v>
      </c>
    </row>
    <row r="24406" spans="1:1" x14ac:dyDescent="0.25">
      <c r="A24406" t="s">
        <v>11030</v>
      </c>
    </row>
    <row r="24407" spans="1:1" x14ac:dyDescent="0.25">
      <c r="A24407" t="s">
        <v>11031</v>
      </c>
    </row>
    <row r="24408" spans="1:1" x14ac:dyDescent="0.25">
      <c r="A24408" t="s">
        <v>11032</v>
      </c>
    </row>
    <row r="24409" spans="1:1" x14ac:dyDescent="0.25">
      <c r="A24409" t="s">
        <v>11033</v>
      </c>
    </row>
    <row r="24410" spans="1:1" x14ac:dyDescent="0.25">
      <c r="A24410" t="s">
        <v>11034</v>
      </c>
    </row>
    <row r="24411" spans="1:1" x14ac:dyDescent="0.25">
      <c r="A24411" t="s">
        <v>11035</v>
      </c>
    </row>
    <row r="24412" spans="1:1" x14ac:dyDescent="0.25">
      <c r="A24412" t="s">
        <v>11036</v>
      </c>
    </row>
    <row r="24413" spans="1:1" x14ac:dyDescent="0.25">
      <c r="A24413" t="s">
        <v>3270</v>
      </c>
    </row>
    <row r="24414" spans="1:1" x14ac:dyDescent="0.25">
      <c r="A24414" t="s">
        <v>11037</v>
      </c>
    </row>
    <row r="24415" spans="1:1" x14ac:dyDescent="0.25">
      <c r="A24415" t="s">
        <v>11038</v>
      </c>
    </row>
    <row r="24416" spans="1:1" x14ac:dyDescent="0.25">
      <c r="A24416" t="s">
        <v>11039</v>
      </c>
    </row>
    <row r="24417" spans="1:1" x14ac:dyDescent="0.25">
      <c r="A24417" t="s">
        <v>11040</v>
      </c>
    </row>
    <row r="24418" spans="1:1" x14ac:dyDescent="0.25">
      <c r="A24418" t="s">
        <v>11041</v>
      </c>
    </row>
    <row r="24419" spans="1:1" x14ac:dyDescent="0.25">
      <c r="A24419" t="s">
        <v>11042</v>
      </c>
    </row>
    <row r="24420" spans="1:1" x14ac:dyDescent="0.25">
      <c r="A24420" t="s">
        <v>11043</v>
      </c>
    </row>
    <row r="24421" spans="1:1" x14ac:dyDescent="0.25">
      <c r="A24421" t="s">
        <v>2844</v>
      </c>
    </row>
    <row r="24422" spans="1:1" x14ac:dyDescent="0.25">
      <c r="A24422" t="s">
        <v>11044</v>
      </c>
    </row>
    <row r="24423" spans="1:1" x14ac:dyDescent="0.25">
      <c r="A24423" t="s">
        <v>11045</v>
      </c>
    </row>
    <row r="24424" spans="1:1" x14ac:dyDescent="0.25">
      <c r="A24424" t="s">
        <v>11046</v>
      </c>
    </row>
    <row r="24425" spans="1:1" x14ac:dyDescent="0.25">
      <c r="A24425" t="s">
        <v>11047</v>
      </c>
    </row>
    <row r="24426" spans="1:1" x14ac:dyDescent="0.25">
      <c r="A24426" t="s">
        <v>11048</v>
      </c>
    </row>
    <row r="24427" spans="1:1" x14ac:dyDescent="0.25">
      <c r="A24427" t="s">
        <v>11049</v>
      </c>
    </row>
    <row r="24428" spans="1:1" x14ac:dyDescent="0.25">
      <c r="A24428" t="s">
        <v>11050</v>
      </c>
    </row>
    <row r="24429" spans="1:1" x14ac:dyDescent="0.25">
      <c r="A24429" t="s">
        <v>11051</v>
      </c>
    </row>
    <row r="24430" spans="1:1" x14ac:dyDescent="0.25">
      <c r="A24430" t="s">
        <v>11052</v>
      </c>
    </row>
    <row r="24431" spans="1:1" x14ac:dyDescent="0.25">
      <c r="A24431">
        <v>5071</v>
      </c>
    </row>
    <row r="24433" spans="1:1" x14ac:dyDescent="0.25">
      <c r="A24433" t="s">
        <v>11053</v>
      </c>
    </row>
    <row r="24435" spans="1:1" x14ac:dyDescent="0.25">
      <c r="A24435" t="s">
        <v>11054</v>
      </c>
    </row>
    <row r="24437" spans="1:1" x14ac:dyDescent="0.25">
      <c r="A24437" t="s">
        <v>11055</v>
      </c>
    </row>
    <row r="24438" spans="1:1" x14ac:dyDescent="0.25">
      <c r="A24438" t="s">
        <v>11056</v>
      </c>
    </row>
    <row r="24439" spans="1:1" x14ac:dyDescent="0.25">
      <c r="A24439" t="s">
        <v>14167</v>
      </c>
    </row>
    <row r="24441" spans="1:1" x14ac:dyDescent="0.25">
      <c r="A24441" t="s">
        <v>2774</v>
      </c>
    </row>
    <row r="24442" spans="1:1" x14ac:dyDescent="0.25">
      <c r="A24442" t="s">
        <v>14168</v>
      </c>
    </row>
    <row r="24443" spans="1:1" x14ac:dyDescent="0.25">
      <c r="A24443" t="s">
        <v>14169</v>
      </c>
    </row>
    <row r="24445" spans="1:1" x14ac:dyDescent="0.25">
      <c r="A24445" t="s">
        <v>14170</v>
      </c>
    </row>
    <row r="24447" spans="1:1" x14ac:dyDescent="0.25">
      <c r="A24447" t="s">
        <v>9148</v>
      </c>
    </row>
    <row r="24449" spans="1:1" x14ac:dyDescent="0.25">
      <c r="A24449" t="s">
        <v>14171</v>
      </c>
    </row>
    <row r="24451" spans="1:1" x14ac:dyDescent="0.25">
      <c r="A24451" t="s">
        <v>9150</v>
      </c>
    </row>
    <row r="24452" spans="1:1" x14ac:dyDescent="0.25">
      <c r="A24452" t="s">
        <v>14172</v>
      </c>
    </row>
    <row r="24453" spans="1:1" x14ac:dyDescent="0.25">
      <c r="A24453" t="s">
        <v>9152</v>
      </c>
    </row>
    <row r="24454" spans="1:1" x14ac:dyDescent="0.25">
      <c r="A24454" t="s">
        <v>9153</v>
      </c>
    </row>
    <row r="24455" spans="1:1" x14ac:dyDescent="0.25">
      <c r="A24455" t="s">
        <v>9154</v>
      </c>
    </row>
    <row r="24456" spans="1:1" x14ac:dyDescent="0.25">
      <c r="A24456" t="s">
        <v>9155</v>
      </c>
    </row>
    <row r="24457" spans="1:1" x14ac:dyDescent="0.25">
      <c r="A24457" t="s">
        <v>9156</v>
      </c>
    </row>
    <row r="24458" spans="1:1" x14ac:dyDescent="0.25">
      <c r="A24458" t="s">
        <v>9157</v>
      </c>
    </row>
    <row r="24460" spans="1:1" x14ac:dyDescent="0.25">
      <c r="A24460" t="s">
        <v>2805</v>
      </c>
    </row>
    <row r="24462" spans="1:1" x14ac:dyDescent="0.25">
      <c r="A24462" t="s">
        <v>2806</v>
      </c>
    </row>
    <row r="24464" spans="1:1" x14ac:dyDescent="0.25">
      <c r="A24464" t="s">
        <v>2807</v>
      </c>
    </row>
    <row r="24466" spans="1:1" x14ac:dyDescent="0.25">
      <c r="A24466" t="s">
        <v>2808</v>
      </c>
    </row>
    <row r="24468" spans="1:1" x14ac:dyDescent="0.25">
      <c r="A24468" t="s">
        <v>9160</v>
      </c>
    </row>
    <row r="24469" spans="1:1" x14ac:dyDescent="0.25">
      <c r="A24469" t="s">
        <v>14173</v>
      </c>
    </row>
    <row r="24470" spans="1:1" x14ac:dyDescent="0.25">
      <c r="A24470" t="s">
        <v>14174</v>
      </c>
    </row>
    <row r="24471" spans="1:1" x14ac:dyDescent="0.25">
      <c r="A24471" t="s">
        <v>14175</v>
      </c>
    </row>
    <row r="24473" spans="1:1" x14ac:dyDescent="0.25">
      <c r="A24473" t="s">
        <v>14176</v>
      </c>
    </row>
    <row r="24475" spans="1:1" x14ac:dyDescent="0.25">
      <c r="A24475" t="s">
        <v>14177</v>
      </c>
    </row>
    <row r="24477" spans="1:1" x14ac:dyDescent="0.25">
      <c r="A24477" t="s">
        <v>1989</v>
      </c>
    </row>
    <row r="24478" spans="1:1" x14ac:dyDescent="0.25">
      <c r="A24478" t="s">
        <v>14178</v>
      </c>
    </row>
    <row r="24479" spans="1:1" x14ac:dyDescent="0.25">
      <c r="A24479" t="s">
        <v>14179</v>
      </c>
    </row>
    <row r="24480" spans="1:1" x14ac:dyDescent="0.25">
      <c r="A24480" t="s">
        <v>14180</v>
      </c>
    </row>
    <row r="24481" spans="1:1" x14ac:dyDescent="0.25">
      <c r="A24481" t="s">
        <v>14181</v>
      </c>
    </row>
    <row r="24482" spans="1:1" x14ac:dyDescent="0.25">
      <c r="A24482" t="s">
        <v>14182</v>
      </c>
    </row>
    <row r="24483" spans="1:1" x14ac:dyDescent="0.25">
      <c r="A24483" t="s">
        <v>5019</v>
      </c>
    </row>
    <row r="24484" spans="1:1" x14ac:dyDescent="0.25">
      <c r="A24484" t="s">
        <v>14183</v>
      </c>
    </row>
    <row r="24485" spans="1:1" x14ac:dyDescent="0.25">
      <c r="A24485" t="s">
        <v>14184</v>
      </c>
    </row>
    <row r="24486" spans="1:1" x14ac:dyDescent="0.25">
      <c r="A24486" t="s">
        <v>14185</v>
      </c>
    </row>
    <row r="24487" spans="1:1" x14ac:dyDescent="0.25">
      <c r="A24487" t="s">
        <v>14186</v>
      </c>
    </row>
    <row r="24488" spans="1:1" x14ac:dyDescent="0.25">
      <c r="A24488" t="s">
        <v>14187</v>
      </c>
    </row>
    <row r="24489" spans="1:1" x14ac:dyDescent="0.25">
      <c r="A24489" t="s">
        <v>14188</v>
      </c>
    </row>
    <row r="24490" spans="1:1" x14ac:dyDescent="0.25">
      <c r="A24490" t="s">
        <v>1818</v>
      </c>
    </row>
    <row r="24492" spans="1:1" x14ac:dyDescent="0.25">
      <c r="A24492" t="s">
        <v>14189</v>
      </c>
    </row>
    <row r="24494" spans="1:1" x14ac:dyDescent="0.25">
      <c r="A24494" t="s">
        <v>14190</v>
      </c>
    </row>
    <row r="24496" spans="1:1" x14ac:dyDescent="0.25">
      <c r="A24496" t="s">
        <v>14191</v>
      </c>
    </row>
    <row r="24497" spans="1:6" x14ac:dyDescent="0.25">
      <c r="A24497" t="s">
        <v>14192</v>
      </c>
    </row>
    <row r="24498" spans="1:6" x14ac:dyDescent="0.25">
      <c r="A24498" t="s">
        <v>14193</v>
      </c>
    </row>
    <row r="24499" spans="1:6" x14ac:dyDescent="0.25">
      <c r="A24499" t="s">
        <v>3234</v>
      </c>
    </row>
    <row r="24500" spans="1:6" x14ac:dyDescent="0.25">
      <c r="A24500" t="s">
        <v>11012</v>
      </c>
    </row>
    <row r="24501" spans="1:6" x14ac:dyDescent="0.25">
      <c r="A24501" t="s">
        <v>3270</v>
      </c>
    </row>
    <row r="24502" spans="1:6" x14ac:dyDescent="0.25">
      <c r="A24502" t="s">
        <v>11013</v>
      </c>
      <c r="B24502" t="s">
        <v>11014</v>
      </c>
      <c r="C24502" t="s">
        <v>11015</v>
      </c>
      <c r="D24502" t="s">
        <v>11016</v>
      </c>
      <c r="E24502" t="s">
        <v>11017</v>
      </c>
      <c r="F24502" t="s">
        <v>11018</v>
      </c>
    </row>
    <row r="24503" spans="1:6" x14ac:dyDescent="0.25">
      <c r="A24503" t="s">
        <v>11019</v>
      </c>
    </row>
    <row r="24504" spans="1:6" x14ac:dyDescent="0.25">
      <c r="A24504" t="s">
        <v>11020</v>
      </c>
    </row>
    <row r="24505" spans="1:6" x14ac:dyDescent="0.25">
      <c r="A24505" t="s">
        <v>11021</v>
      </c>
    </row>
    <row r="24506" spans="1:6" x14ac:dyDescent="0.25">
      <c r="A24506" t="s">
        <v>11022</v>
      </c>
    </row>
    <row r="24507" spans="1:6" x14ac:dyDescent="0.25">
      <c r="A24507" t="s">
        <v>3827</v>
      </c>
    </row>
    <row r="24508" spans="1:6" x14ac:dyDescent="0.25">
      <c r="A24508" t="s">
        <v>11023</v>
      </c>
    </row>
    <row r="24509" spans="1:6" x14ac:dyDescent="0.25">
      <c r="A24509" t="s">
        <v>11024</v>
      </c>
    </row>
    <row r="24510" spans="1:6" x14ac:dyDescent="0.25">
      <c r="A24510" t="s">
        <v>11025</v>
      </c>
    </row>
    <row r="24511" spans="1:6" x14ac:dyDescent="0.25">
      <c r="A24511" t="s">
        <v>11026</v>
      </c>
    </row>
    <row r="24512" spans="1:6" x14ac:dyDescent="0.25">
      <c r="A24512" t="s">
        <v>11027</v>
      </c>
    </row>
    <row r="24513" spans="1:1" x14ac:dyDescent="0.25">
      <c r="A24513" t="s">
        <v>11028</v>
      </c>
    </row>
    <row r="24514" spans="1:1" x14ac:dyDescent="0.25">
      <c r="A24514" t="s">
        <v>14194</v>
      </c>
    </row>
    <row r="24515" spans="1:1" x14ac:dyDescent="0.25">
      <c r="A24515" t="s">
        <v>10657</v>
      </c>
    </row>
    <row r="24516" spans="1:1" x14ac:dyDescent="0.25">
      <c r="A24516" t="s">
        <v>14195</v>
      </c>
    </row>
    <row r="24517" spans="1:1" x14ac:dyDescent="0.25">
      <c r="A24517" t="s">
        <v>14196</v>
      </c>
    </row>
    <row r="24518" spans="1:1" x14ac:dyDescent="0.25">
      <c r="A24518" t="s">
        <v>14197</v>
      </c>
    </row>
    <row r="24519" spans="1:1" x14ac:dyDescent="0.25">
      <c r="A24519" t="s">
        <v>14198</v>
      </c>
    </row>
    <row r="24520" spans="1:1" x14ac:dyDescent="0.25">
      <c r="A24520" t="s">
        <v>14199</v>
      </c>
    </row>
    <row r="24521" spans="1:1" x14ac:dyDescent="0.25">
      <c r="A24521" t="s">
        <v>14200</v>
      </c>
    </row>
    <row r="24522" spans="1:1" x14ac:dyDescent="0.25">
      <c r="A24522" t="s">
        <v>14201</v>
      </c>
    </row>
    <row r="24523" spans="1:1" x14ac:dyDescent="0.25">
      <c r="A24523" t="s">
        <v>14202</v>
      </c>
    </row>
    <row r="24524" spans="1:1" x14ac:dyDescent="0.25">
      <c r="A24524" t="s">
        <v>14203</v>
      </c>
    </row>
    <row r="24525" spans="1:1" x14ac:dyDescent="0.25">
      <c r="A24525" t="s">
        <v>14204</v>
      </c>
    </row>
    <row r="24526" spans="1:1" x14ac:dyDescent="0.25">
      <c r="A24526" t="s">
        <v>14205</v>
      </c>
    </row>
    <row r="24527" spans="1:1" x14ac:dyDescent="0.25">
      <c r="A24527" t="s">
        <v>14206</v>
      </c>
    </row>
    <row r="24528" spans="1:1" x14ac:dyDescent="0.25">
      <c r="A24528" t="s">
        <v>14207</v>
      </c>
    </row>
    <row r="24529" spans="1:1" x14ac:dyDescent="0.25">
      <c r="A24529" t="s">
        <v>14208</v>
      </c>
    </row>
    <row r="24530" spans="1:1" x14ac:dyDescent="0.25">
      <c r="A24530" t="s">
        <v>3914</v>
      </c>
    </row>
    <row r="24531" spans="1:1" x14ac:dyDescent="0.25">
      <c r="A24531" t="s">
        <v>14209</v>
      </c>
    </row>
    <row r="24532" spans="1:1" x14ac:dyDescent="0.25">
      <c r="A24532" t="s">
        <v>14210</v>
      </c>
    </row>
    <row r="24533" spans="1:1" x14ac:dyDescent="0.25">
      <c r="A24533" t="s">
        <v>14211</v>
      </c>
    </row>
    <row r="24534" spans="1:1" x14ac:dyDescent="0.25">
      <c r="A24534" t="s">
        <v>14212</v>
      </c>
    </row>
    <row r="24535" spans="1:1" x14ac:dyDescent="0.25">
      <c r="A24535" t="s">
        <v>14213</v>
      </c>
    </row>
    <row r="24536" spans="1:1" x14ac:dyDescent="0.25">
      <c r="A24536" t="s">
        <v>14214</v>
      </c>
    </row>
    <row r="24537" spans="1:1" x14ac:dyDescent="0.25">
      <c r="A24537" t="s">
        <v>14215</v>
      </c>
    </row>
    <row r="24538" spans="1:1" x14ac:dyDescent="0.25">
      <c r="A24538" t="s">
        <v>14216</v>
      </c>
    </row>
    <row r="24539" spans="1:1" x14ac:dyDescent="0.25">
      <c r="A24539" t="s">
        <v>14217</v>
      </c>
    </row>
    <row r="24540" spans="1:1" x14ac:dyDescent="0.25">
      <c r="A24540" t="s">
        <v>6350</v>
      </c>
    </row>
    <row r="24541" spans="1:1" x14ac:dyDescent="0.25">
      <c r="A24541" t="s">
        <v>14218</v>
      </c>
    </row>
    <row r="24542" spans="1:1" x14ac:dyDescent="0.25">
      <c r="A24542" t="s">
        <v>14219</v>
      </c>
    </row>
    <row r="24543" spans="1:1" x14ac:dyDescent="0.25">
      <c r="A24543" t="s">
        <v>14220</v>
      </c>
    </row>
    <row r="24546" spans="1:1" x14ac:dyDescent="0.25">
      <c r="A24546" t="s">
        <v>11075</v>
      </c>
    </row>
    <row r="24548" spans="1:1" x14ac:dyDescent="0.25">
      <c r="A24548" t="s">
        <v>11076</v>
      </c>
    </row>
    <row r="24550" spans="1:1" x14ac:dyDescent="0.25">
      <c r="A24550" t="s">
        <v>2755</v>
      </c>
    </row>
    <row r="24553" spans="1:1" x14ac:dyDescent="0.25">
      <c r="A24553" t="s">
        <v>11077</v>
      </c>
    </row>
    <row r="24555" spans="1:1" x14ac:dyDescent="0.25">
      <c r="A24555" t="s">
        <v>1868</v>
      </c>
    </row>
    <row r="24556" spans="1:1" x14ac:dyDescent="0.25">
      <c r="A24556" t="s">
        <v>11078</v>
      </c>
    </row>
    <row r="24557" spans="1:1" x14ac:dyDescent="0.25">
      <c r="A24557" t="s">
        <v>11079</v>
      </c>
    </row>
    <row r="24558" spans="1:1" x14ac:dyDescent="0.25">
      <c r="A24558" t="s">
        <v>11080</v>
      </c>
    </row>
    <row r="24559" spans="1:1" x14ac:dyDescent="0.25">
      <c r="A24559" t="s">
        <v>11081</v>
      </c>
    </row>
    <row r="24560" spans="1:1" x14ac:dyDescent="0.25">
      <c r="A24560" t="s">
        <v>11082</v>
      </c>
    </row>
    <row r="24561" spans="1:1" x14ac:dyDescent="0.25">
      <c r="A24561" t="s">
        <v>11083</v>
      </c>
    </row>
    <row r="24562" spans="1:1" x14ac:dyDescent="0.25">
      <c r="A24562" t="s">
        <v>11084</v>
      </c>
    </row>
    <row r="24563" spans="1:1" x14ac:dyDescent="0.25">
      <c r="A24563" t="s">
        <v>11085</v>
      </c>
    </row>
    <row r="24564" spans="1:1" x14ac:dyDescent="0.25">
      <c r="A24564" t="s">
        <v>11086</v>
      </c>
    </row>
    <row r="24565" spans="1:1" x14ac:dyDescent="0.25">
      <c r="A24565" t="s">
        <v>11087</v>
      </c>
    </row>
    <row r="24566" spans="1:1" x14ac:dyDescent="0.25">
      <c r="A24566" t="s">
        <v>3270</v>
      </c>
    </row>
    <row r="24569" spans="1:1" x14ac:dyDescent="0.25">
      <c r="A24569" t="s">
        <v>1957</v>
      </c>
    </row>
    <row r="24571" spans="1:1" x14ac:dyDescent="0.25">
      <c r="A24571" t="s">
        <v>11088</v>
      </c>
    </row>
    <row r="24572" spans="1:1" x14ac:dyDescent="0.25">
      <c r="A24572" t="s">
        <v>11089</v>
      </c>
    </row>
    <row r="24573" spans="1:1" x14ac:dyDescent="0.25">
      <c r="A24573" t="s">
        <v>11090</v>
      </c>
    </row>
    <row r="24574" spans="1:1" x14ac:dyDescent="0.25">
      <c r="A24574" t="s">
        <v>11091</v>
      </c>
    </row>
    <row r="24575" spans="1:1" x14ac:dyDescent="0.25">
      <c r="A24575" t="s">
        <v>11092</v>
      </c>
    </row>
    <row r="24576" spans="1:1" x14ac:dyDescent="0.25">
      <c r="A24576" t="s">
        <v>11093</v>
      </c>
    </row>
    <row r="24577" spans="1:1" x14ac:dyDescent="0.25">
      <c r="A24577" t="s">
        <v>11094</v>
      </c>
    </row>
    <row r="24578" spans="1:1" x14ac:dyDescent="0.25">
      <c r="A24578" t="s">
        <v>11095</v>
      </c>
    </row>
    <row r="24579" spans="1:1" x14ac:dyDescent="0.25">
      <c r="A24579" t="s">
        <v>11096</v>
      </c>
    </row>
    <row r="24580" spans="1:1" x14ac:dyDescent="0.25">
      <c r="A24580" t="s">
        <v>11097</v>
      </c>
    </row>
    <row r="24581" spans="1:1" x14ac:dyDescent="0.25">
      <c r="A24581" t="s">
        <v>11098</v>
      </c>
    </row>
    <row r="24582" spans="1:1" x14ac:dyDescent="0.25">
      <c r="A24582" t="s">
        <v>11099</v>
      </c>
    </row>
    <row r="24583" spans="1:1" x14ac:dyDescent="0.25">
      <c r="A24583" t="s">
        <v>11100</v>
      </c>
    </row>
    <row r="24584" spans="1:1" x14ac:dyDescent="0.25">
      <c r="A24584" t="s">
        <v>11101</v>
      </c>
    </row>
    <row r="24587" spans="1:1" x14ac:dyDescent="0.25">
      <c r="A24587" t="s">
        <v>11102</v>
      </c>
    </row>
    <row r="24589" spans="1:1" x14ac:dyDescent="0.25">
      <c r="A24589" t="s">
        <v>11103</v>
      </c>
    </row>
    <row r="24592" spans="1:1" x14ac:dyDescent="0.25">
      <c r="A24592" t="s">
        <v>11104</v>
      </c>
    </row>
    <row r="24594" spans="1:1" x14ac:dyDescent="0.25">
      <c r="A24594" t="s">
        <v>11105</v>
      </c>
    </row>
    <row r="24595" spans="1:1" x14ac:dyDescent="0.25">
      <c r="A24595" t="s">
        <v>11106</v>
      </c>
    </row>
    <row r="24596" spans="1:1" x14ac:dyDescent="0.25">
      <c r="A24596" t="s">
        <v>14221</v>
      </c>
    </row>
    <row r="24599" spans="1:1" x14ac:dyDescent="0.25">
      <c r="A24599" t="s">
        <v>5206</v>
      </c>
    </row>
    <row r="24601" spans="1:1" x14ac:dyDescent="0.25">
      <c r="A24601" t="s">
        <v>11058</v>
      </c>
    </row>
    <row r="24603" spans="1:1" x14ac:dyDescent="0.25">
      <c r="A24603" t="s">
        <v>11059</v>
      </c>
    </row>
    <row r="24604" spans="1:1" x14ac:dyDescent="0.25">
      <c r="A24604" t="s">
        <v>11060</v>
      </c>
    </row>
    <row r="24605" spans="1:1" x14ac:dyDescent="0.25">
      <c r="A24605" t="s">
        <v>11061</v>
      </c>
    </row>
    <row r="24606" spans="1:1" x14ac:dyDescent="0.25">
      <c r="A24606" t="s">
        <v>11062</v>
      </c>
    </row>
    <row r="24607" spans="1:1" x14ac:dyDescent="0.25">
      <c r="A24607" t="s">
        <v>11063</v>
      </c>
    </row>
    <row r="24608" spans="1:1" x14ac:dyDescent="0.25">
      <c r="A24608" t="s">
        <v>11064</v>
      </c>
    </row>
    <row r="24609" spans="1:1" x14ac:dyDescent="0.25">
      <c r="A24609" t="s">
        <v>11065</v>
      </c>
    </row>
    <row r="24612" spans="1:1" x14ac:dyDescent="0.25">
      <c r="A24612" t="s">
        <v>7068</v>
      </c>
    </row>
    <row r="24614" spans="1:1" x14ac:dyDescent="0.25">
      <c r="A24614" t="s">
        <v>11066</v>
      </c>
    </row>
    <row r="24615" spans="1:1" x14ac:dyDescent="0.25">
      <c r="A24615" t="s">
        <v>11067</v>
      </c>
    </row>
    <row r="24616" spans="1:1" x14ac:dyDescent="0.25">
      <c r="A24616" t="s">
        <v>11068</v>
      </c>
    </row>
    <row r="24617" spans="1:1" x14ac:dyDescent="0.25">
      <c r="A24617" t="s">
        <v>11069</v>
      </c>
    </row>
    <row r="24618" spans="1:1" x14ac:dyDescent="0.25">
      <c r="A24618" t="s">
        <v>11070</v>
      </c>
    </row>
    <row r="24619" spans="1:1" x14ac:dyDescent="0.25">
      <c r="A24619" t="s">
        <v>11071</v>
      </c>
    </row>
    <row r="24620" spans="1:1" x14ac:dyDescent="0.25">
      <c r="A24620" t="s">
        <v>11072</v>
      </c>
    </row>
    <row r="24621" spans="1:1" x14ac:dyDescent="0.25">
      <c r="A24621" t="s">
        <v>11073</v>
      </c>
    </row>
    <row r="24622" spans="1:1" x14ac:dyDescent="0.25">
      <c r="A24622" t="s">
        <v>14222</v>
      </c>
    </row>
    <row r="24623" spans="1:1" x14ac:dyDescent="0.25">
      <c r="A24623">
        <v>9920</v>
      </c>
    </row>
    <row r="24624" spans="1:1" x14ac:dyDescent="0.25">
      <c r="A24624" t="s">
        <v>14223</v>
      </c>
    </row>
    <row r="24625" spans="1:1" x14ac:dyDescent="0.25">
      <c r="A24625" t="s">
        <v>14224</v>
      </c>
    </row>
    <row r="24627" spans="1:1" x14ac:dyDescent="0.25">
      <c r="A24627" t="s">
        <v>14225</v>
      </c>
    </row>
    <row r="24628" spans="1:1" x14ac:dyDescent="0.25">
      <c r="A24628" t="s">
        <v>14226</v>
      </c>
    </row>
    <row r="24630" spans="1:1" x14ac:dyDescent="0.25">
      <c r="A24630" t="s">
        <v>2776</v>
      </c>
    </row>
    <row r="24631" spans="1:1" x14ac:dyDescent="0.25">
      <c r="A24631" t="s">
        <v>14227</v>
      </c>
    </row>
    <row r="24633" spans="1:1" x14ac:dyDescent="0.25">
      <c r="A24633" t="s">
        <v>14228</v>
      </c>
    </row>
    <row r="24635" spans="1:1" x14ac:dyDescent="0.25">
      <c r="A24635" t="s">
        <v>14229</v>
      </c>
    </row>
    <row r="24637" spans="1:1" x14ac:dyDescent="0.25">
      <c r="A24637" t="s">
        <v>14230</v>
      </c>
    </row>
    <row r="24639" spans="1:1" x14ac:dyDescent="0.25">
      <c r="A24639" t="s">
        <v>14231</v>
      </c>
    </row>
    <row r="24641" spans="1:1" x14ac:dyDescent="0.25">
      <c r="A24641" t="s">
        <v>14232</v>
      </c>
    </row>
    <row r="24643" spans="1:1" x14ac:dyDescent="0.25">
      <c r="A24643" t="s">
        <v>14233</v>
      </c>
    </row>
    <row r="24645" spans="1:1" x14ac:dyDescent="0.25">
      <c r="A24645" t="s">
        <v>14234</v>
      </c>
    </row>
    <row r="24647" spans="1:1" x14ac:dyDescent="0.25">
      <c r="A24647" t="s">
        <v>14235</v>
      </c>
    </row>
    <row r="24649" spans="1:1" x14ac:dyDescent="0.25">
      <c r="A24649" t="s">
        <v>14236</v>
      </c>
    </row>
    <row r="24651" spans="1:1" x14ac:dyDescent="0.25">
      <c r="A24651" t="s">
        <v>14237</v>
      </c>
    </row>
    <row r="24653" spans="1:1" x14ac:dyDescent="0.25">
      <c r="A24653" t="s">
        <v>14238</v>
      </c>
    </row>
    <row r="24655" spans="1:1" x14ac:dyDescent="0.25">
      <c r="A24655" t="s">
        <v>14239</v>
      </c>
    </row>
    <row r="24657" spans="1:1" x14ac:dyDescent="0.25">
      <c r="A24657" t="s">
        <v>14240</v>
      </c>
    </row>
    <row r="24659" spans="1:1" x14ac:dyDescent="0.25">
      <c r="A24659" t="s">
        <v>14241</v>
      </c>
    </row>
    <row r="24660" spans="1:1" x14ac:dyDescent="0.25">
      <c r="A24660" t="s">
        <v>14242</v>
      </c>
    </row>
    <row r="24661" spans="1:1" x14ac:dyDescent="0.25">
      <c r="A24661" t="s">
        <v>14243</v>
      </c>
    </row>
    <row r="24663" spans="1:1" x14ac:dyDescent="0.25">
      <c r="A24663" t="s">
        <v>10811</v>
      </c>
    </row>
    <row r="24664" spans="1:1" x14ac:dyDescent="0.25">
      <c r="A24664" t="s">
        <v>7028</v>
      </c>
    </row>
    <row r="24665" spans="1:1" x14ac:dyDescent="0.25">
      <c r="A24665" t="s">
        <v>10812</v>
      </c>
    </row>
    <row r="24666" spans="1:1" x14ac:dyDescent="0.25">
      <c r="A24666" t="s">
        <v>10813</v>
      </c>
    </row>
    <row r="24667" spans="1:1" x14ac:dyDescent="0.25">
      <c r="A24667" t="s">
        <v>7029</v>
      </c>
    </row>
    <row r="24668" spans="1:1" x14ac:dyDescent="0.25">
      <c r="A24668" t="s">
        <v>7030</v>
      </c>
    </row>
    <row r="24669" spans="1:1" x14ac:dyDescent="0.25">
      <c r="A24669" t="s">
        <v>10814</v>
      </c>
    </row>
    <row r="24670" spans="1:1" x14ac:dyDescent="0.25">
      <c r="A24670" t="s">
        <v>10815</v>
      </c>
    </row>
    <row r="24671" spans="1:1" x14ac:dyDescent="0.25">
      <c r="A24671" t="s">
        <v>10816</v>
      </c>
    </row>
    <row r="24672" spans="1:1" x14ac:dyDescent="0.25">
      <c r="A24672" t="s">
        <v>10817</v>
      </c>
    </row>
    <row r="24673" spans="1:1" x14ac:dyDescent="0.25">
      <c r="A24673" t="s">
        <v>7034</v>
      </c>
    </row>
    <row r="24674" spans="1:1" x14ac:dyDescent="0.25">
      <c r="A24674" t="s">
        <v>10818</v>
      </c>
    </row>
    <row r="24675" spans="1:1" x14ac:dyDescent="0.25">
      <c r="A24675" t="s">
        <v>10819</v>
      </c>
    </row>
    <row r="24676" spans="1:1" x14ac:dyDescent="0.25">
      <c r="A24676" t="s">
        <v>10820</v>
      </c>
    </row>
    <row r="24677" spans="1:1" x14ac:dyDescent="0.25">
      <c r="A24677" t="s">
        <v>10821</v>
      </c>
    </row>
    <row r="24678" spans="1:1" x14ac:dyDescent="0.25">
      <c r="A24678" t="s">
        <v>10822</v>
      </c>
    </row>
    <row r="24679" spans="1:1" x14ac:dyDescent="0.25">
      <c r="A24679" t="s">
        <v>10823</v>
      </c>
    </row>
    <row r="24680" spans="1:1" x14ac:dyDescent="0.25">
      <c r="A24680" t="s">
        <v>10824</v>
      </c>
    </row>
    <row r="24681" spans="1:1" x14ac:dyDescent="0.25">
      <c r="A24681" t="s">
        <v>7041</v>
      </c>
    </row>
    <row r="24682" spans="1:1" x14ac:dyDescent="0.25">
      <c r="A24682" t="s">
        <v>10825</v>
      </c>
    </row>
    <row r="24683" spans="1:1" x14ac:dyDescent="0.25">
      <c r="A24683" t="s">
        <v>7043</v>
      </c>
    </row>
    <row r="24684" spans="1:1" x14ac:dyDescent="0.25">
      <c r="A24684" t="s">
        <v>7044</v>
      </c>
    </row>
    <row r="24685" spans="1:1" x14ac:dyDescent="0.25">
      <c r="A24685" t="s">
        <v>7045</v>
      </c>
    </row>
    <row r="24686" spans="1:1" x14ac:dyDescent="0.25">
      <c r="A24686" t="s">
        <v>7046</v>
      </c>
    </row>
    <row r="24687" spans="1:1" x14ac:dyDescent="0.25">
      <c r="A24687" t="s">
        <v>7047</v>
      </c>
    </row>
    <row r="24688" spans="1:1" x14ac:dyDescent="0.25">
      <c r="A24688" t="s">
        <v>7048</v>
      </c>
    </row>
    <row r="24689" spans="1:2" x14ac:dyDescent="0.25">
      <c r="A24689" t="s">
        <v>7049</v>
      </c>
    </row>
    <row r="24690" spans="1:2" x14ac:dyDescent="0.25">
      <c r="A24690" t="s">
        <v>7050</v>
      </c>
    </row>
    <row r="24691" spans="1:2" x14ac:dyDescent="0.25">
      <c r="A24691" t="s">
        <v>7051</v>
      </c>
    </row>
    <row r="24693" spans="1:2" x14ac:dyDescent="0.25">
      <c r="A24693" t="s">
        <v>7052</v>
      </c>
      <c r="B24693" t="s">
        <v>7053</v>
      </c>
    </row>
    <row r="24695" spans="1:2" x14ac:dyDescent="0.25">
      <c r="A24695" t="s">
        <v>7054</v>
      </c>
    </row>
    <row r="24696" spans="1:2" x14ac:dyDescent="0.25">
      <c r="A24696" t="s">
        <v>10826</v>
      </c>
    </row>
    <row r="24697" spans="1:2" x14ac:dyDescent="0.25">
      <c r="A24697" t="s">
        <v>14244</v>
      </c>
    </row>
    <row r="24699" spans="1:2" x14ac:dyDescent="0.25">
      <c r="A24699" t="s">
        <v>11147</v>
      </c>
    </row>
    <row r="24700" spans="1:2" x14ac:dyDescent="0.25">
      <c r="A24700" t="s">
        <v>11148</v>
      </c>
    </row>
    <row r="24701" spans="1:2" x14ac:dyDescent="0.25">
      <c r="A24701" t="s">
        <v>11149</v>
      </c>
    </row>
    <row r="24702" spans="1:2" x14ac:dyDescent="0.25">
      <c r="A24702" t="s">
        <v>11150</v>
      </c>
    </row>
    <row r="24703" spans="1:2" x14ac:dyDescent="0.25">
      <c r="A24703" t="s">
        <v>11151</v>
      </c>
    </row>
    <row r="24704" spans="1:2" x14ac:dyDescent="0.25">
      <c r="A24704" t="s">
        <v>11152</v>
      </c>
    </row>
    <row r="24705" spans="1:1" x14ac:dyDescent="0.25">
      <c r="A24705" t="s">
        <v>11153</v>
      </c>
    </row>
    <row r="24706" spans="1:1" x14ac:dyDescent="0.25">
      <c r="A24706" t="s">
        <v>11154</v>
      </c>
    </row>
    <row r="24707" spans="1:1" x14ac:dyDescent="0.25">
      <c r="A24707" t="s">
        <v>11155</v>
      </c>
    </row>
    <row r="24708" spans="1:1" x14ac:dyDescent="0.25">
      <c r="A24708" t="s">
        <v>898</v>
      </c>
    </row>
    <row r="24709" spans="1:1" x14ac:dyDescent="0.25">
      <c r="A24709" t="s">
        <v>11156</v>
      </c>
    </row>
    <row r="24710" spans="1:1" x14ac:dyDescent="0.25">
      <c r="A24710" t="s">
        <v>11157</v>
      </c>
    </row>
    <row r="24711" spans="1:1" x14ac:dyDescent="0.25">
      <c r="A24711" t="s">
        <v>816</v>
      </c>
    </row>
    <row r="24712" spans="1:1" x14ac:dyDescent="0.25">
      <c r="A24712" t="s">
        <v>750</v>
      </c>
    </row>
    <row r="24713" spans="1:1" x14ac:dyDescent="0.25">
      <c r="A24713" t="s">
        <v>11158</v>
      </c>
    </row>
    <row r="24714" spans="1:1" x14ac:dyDescent="0.25">
      <c r="A24714" t="s">
        <v>11159</v>
      </c>
    </row>
    <row r="24716" spans="1:1" x14ac:dyDescent="0.25">
      <c r="A24716" t="s">
        <v>11160</v>
      </c>
    </row>
    <row r="24718" spans="1:1" x14ac:dyDescent="0.25">
      <c r="A24718" t="s">
        <v>11161</v>
      </c>
    </row>
    <row r="24719" spans="1:1" x14ac:dyDescent="0.25">
      <c r="A24719" t="s">
        <v>11162</v>
      </c>
    </row>
    <row r="24720" spans="1:1" x14ac:dyDescent="0.25">
      <c r="A24720" t="s">
        <v>11163</v>
      </c>
    </row>
    <row r="24721" spans="1:2" x14ac:dyDescent="0.25">
      <c r="A24721" t="s">
        <v>11164</v>
      </c>
    </row>
    <row r="24722" spans="1:2" x14ac:dyDescent="0.25">
      <c r="A24722" t="s">
        <v>11165</v>
      </c>
    </row>
    <row r="24723" spans="1:2" x14ac:dyDescent="0.25">
      <c r="A24723" t="s">
        <v>11166</v>
      </c>
    </row>
    <row r="24724" spans="1:2" x14ac:dyDescent="0.25">
      <c r="A24724" t="s">
        <v>11167</v>
      </c>
    </row>
    <row r="24725" spans="1:2" x14ac:dyDescent="0.25">
      <c r="A24725" t="s">
        <v>11168</v>
      </c>
    </row>
    <row r="24726" spans="1:2" x14ac:dyDescent="0.25">
      <c r="A24726" t="s">
        <v>11169</v>
      </c>
    </row>
    <row r="24727" spans="1:2" x14ac:dyDescent="0.25">
      <c r="A24727" t="s">
        <v>11170</v>
      </c>
    </row>
    <row r="24728" spans="1:2" x14ac:dyDescent="0.25">
      <c r="A24728" t="s">
        <v>11171</v>
      </c>
    </row>
    <row r="24729" spans="1:2" x14ac:dyDescent="0.25">
      <c r="A24729" t="s">
        <v>11172</v>
      </c>
    </row>
    <row r="24730" spans="1:2" x14ac:dyDescent="0.25">
      <c r="A24730" t="s">
        <v>11173</v>
      </c>
    </row>
    <row r="24731" spans="1:2" x14ac:dyDescent="0.25">
      <c r="A24731" t="s">
        <v>11174</v>
      </c>
    </row>
    <row r="24732" spans="1:2" x14ac:dyDescent="0.25">
      <c r="A24732" t="s">
        <v>11175</v>
      </c>
    </row>
    <row r="24733" spans="1:2" x14ac:dyDescent="0.25">
      <c r="A24733" t="s">
        <v>11176</v>
      </c>
    </row>
    <row r="24735" spans="1:2" x14ac:dyDescent="0.25">
      <c r="A24735" t="s">
        <v>11177</v>
      </c>
      <c r="B24735" t="s">
        <v>11178</v>
      </c>
    </row>
    <row r="24737" spans="1:1" x14ac:dyDescent="0.25">
      <c r="A24737" t="s">
        <v>11179</v>
      </c>
    </row>
    <row r="24738" spans="1:1" x14ac:dyDescent="0.25">
      <c r="A24738" t="s">
        <v>1521</v>
      </c>
    </row>
    <row r="24739" spans="1:1" x14ac:dyDescent="0.25">
      <c r="A24739" t="s">
        <v>11180</v>
      </c>
    </row>
    <row r="24740" spans="1:1" x14ac:dyDescent="0.25">
      <c r="A24740" t="s">
        <v>11181</v>
      </c>
    </row>
    <row r="24741" spans="1:1" x14ac:dyDescent="0.25">
      <c r="A24741" t="s">
        <v>11182</v>
      </c>
    </row>
    <row r="24742" spans="1:1" x14ac:dyDescent="0.25">
      <c r="A24742" t="s">
        <v>14245</v>
      </c>
    </row>
    <row r="24745" spans="1:1" x14ac:dyDescent="0.25">
      <c r="A24745" t="s">
        <v>14246</v>
      </c>
    </row>
    <row r="24747" spans="1:1" x14ac:dyDescent="0.25">
      <c r="A24747" t="s">
        <v>2755</v>
      </c>
    </row>
    <row r="24750" spans="1:1" x14ac:dyDescent="0.25">
      <c r="A24750" t="s">
        <v>4014</v>
      </c>
    </row>
    <row r="24751" spans="1:1" x14ac:dyDescent="0.25">
      <c r="A24751" t="s">
        <v>14247</v>
      </c>
    </row>
    <row r="24752" spans="1:1" x14ac:dyDescent="0.25">
      <c r="A24752" t="s">
        <v>14248</v>
      </c>
    </row>
    <row r="24753" spans="1:1" x14ac:dyDescent="0.25">
      <c r="A24753" t="s">
        <v>14249</v>
      </c>
    </row>
    <row r="24754" spans="1:1" x14ac:dyDescent="0.25">
      <c r="A24754" t="s">
        <v>14250</v>
      </c>
    </row>
    <row r="24755" spans="1:1" x14ac:dyDescent="0.25">
      <c r="A24755" t="s">
        <v>14251</v>
      </c>
    </row>
    <row r="24756" spans="1:1" x14ac:dyDescent="0.25">
      <c r="A24756" t="s">
        <v>14252</v>
      </c>
    </row>
    <row r="24757" spans="1:1" x14ac:dyDescent="0.25">
      <c r="A24757" t="s">
        <v>14253</v>
      </c>
    </row>
    <row r="24758" spans="1:1" x14ac:dyDescent="0.25">
      <c r="A24758" t="s">
        <v>12855</v>
      </c>
    </row>
    <row r="24759" spans="1:1" x14ac:dyDescent="0.25">
      <c r="A24759" t="s">
        <v>14254</v>
      </c>
    </row>
    <row r="24760" spans="1:1" x14ac:dyDescent="0.25">
      <c r="A24760" t="s">
        <v>14255</v>
      </c>
    </row>
    <row r="24761" spans="1:1" x14ac:dyDescent="0.25">
      <c r="A24761" t="s">
        <v>14256</v>
      </c>
    </row>
    <row r="24762" spans="1:1" x14ac:dyDescent="0.25">
      <c r="A24762" t="s">
        <v>14257</v>
      </c>
    </row>
    <row r="24763" spans="1:1" x14ac:dyDescent="0.25">
      <c r="A24763" t="s">
        <v>14258</v>
      </c>
    </row>
    <row r="24764" spans="1:1" x14ac:dyDescent="0.25">
      <c r="A24764" t="s">
        <v>14259</v>
      </c>
    </row>
    <row r="24765" spans="1:1" x14ac:dyDescent="0.25">
      <c r="A24765" t="s">
        <v>3270</v>
      </c>
    </row>
    <row r="24768" spans="1:1" x14ac:dyDescent="0.25">
      <c r="A24768" t="s">
        <v>4020</v>
      </c>
    </row>
    <row r="24769" spans="1:1" x14ac:dyDescent="0.25">
      <c r="A24769" t="s">
        <v>14260</v>
      </c>
    </row>
    <row r="24770" spans="1:1" x14ac:dyDescent="0.25">
      <c r="A24770" t="s">
        <v>14261</v>
      </c>
    </row>
    <row r="24771" spans="1:1" x14ac:dyDescent="0.25">
      <c r="A24771" t="s">
        <v>14262</v>
      </c>
    </row>
    <row r="24772" spans="1:1" x14ac:dyDescent="0.25">
      <c r="A24772" t="s">
        <v>14263</v>
      </c>
    </row>
    <row r="24773" spans="1:1" x14ac:dyDescent="0.25">
      <c r="A24773" t="s">
        <v>14264</v>
      </c>
    </row>
    <row r="24774" spans="1:1" x14ac:dyDescent="0.25">
      <c r="A24774" t="s">
        <v>14265</v>
      </c>
    </row>
    <row r="24775" spans="1:1" x14ac:dyDescent="0.25">
      <c r="A24775" t="s">
        <v>14266</v>
      </c>
    </row>
    <row r="24776" spans="1:1" x14ac:dyDescent="0.25">
      <c r="A24776" t="s">
        <v>14267</v>
      </c>
    </row>
    <row r="24777" spans="1:1" x14ac:dyDescent="0.25">
      <c r="A24777" t="s">
        <v>14268</v>
      </c>
    </row>
    <row r="24778" spans="1:1" x14ac:dyDescent="0.25">
      <c r="A24778" t="s">
        <v>14269</v>
      </c>
    </row>
    <row r="24779" spans="1:1" x14ac:dyDescent="0.25">
      <c r="A24779" t="s">
        <v>14270</v>
      </c>
    </row>
    <row r="24780" spans="1:1" x14ac:dyDescent="0.25">
      <c r="A24780" t="s">
        <v>14271</v>
      </c>
    </row>
    <row r="24781" spans="1:1" x14ac:dyDescent="0.25">
      <c r="A24781" t="s">
        <v>14272</v>
      </c>
    </row>
    <row r="24782" spans="1:1" x14ac:dyDescent="0.25">
      <c r="A24782" t="s">
        <v>14273</v>
      </c>
    </row>
    <row r="24783" spans="1:1" x14ac:dyDescent="0.25">
      <c r="A24783" t="s">
        <v>14274</v>
      </c>
    </row>
    <row r="24784" spans="1:1" x14ac:dyDescent="0.25">
      <c r="A24784" t="s">
        <v>14275</v>
      </c>
    </row>
    <row r="24785" spans="1:1" x14ac:dyDescent="0.25">
      <c r="A24785" t="s">
        <v>14276</v>
      </c>
    </row>
    <row r="24786" spans="1:1" x14ac:dyDescent="0.25">
      <c r="A24786" t="s">
        <v>14277</v>
      </c>
    </row>
    <row r="24787" spans="1:1" x14ac:dyDescent="0.25">
      <c r="A24787" t="s">
        <v>14254</v>
      </c>
    </row>
    <row r="24788" spans="1:1" x14ac:dyDescent="0.25">
      <c r="A24788" t="s">
        <v>4032</v>
      </c>
    </row>
    <row r="24789" spans="1:1" x14ac:dyDescent="0.25">
      <c r="A24789" t="s">
        <v>4033</v>
      </c>
    </row>
    <row r="24790" spans="1:1" x14ac:dyDescent="0.25">
      <c r="A24790" t="s">
        <v>4035</v>
      </c>
    </row>
    <row r="24791" spans="1:1" x14ac:dyDescent="0.25">
      <c r="A24791" t="s">
        <v>4036</v>
      </c>
    </row>
    <row r="24792" spans="1:1" x14ac:dyDescent="0.25">
      <c r="A24792" t="s">
        <v>4038</v>
      </c>
    </row>
    <row r="24793" spans="1:1" x14ac:dyDescent="0.25">
      <c r="A24793" t="s">
        <v>4039</v>
      </c>
    </row>
    <row r="24794" spans="1:1" x14ac:dyDescent="0.25">
      <c r="A24794" t="s">
        <v>14278</v>
      </c>
    </row>
    <row r="24795" spans="1:1" x14ac:dyDescent="0.25">
      <c r="A24795" t="s">
        <v>14279</v>
      </c>
    </row>
    <row r="24797" spans="1:1" x14ac:dyDescent="0.25">
      <c r="A24797" t="s">
        <v>4042</v>
      </c>
    </row>
    <row r="24800" spans="1:1" x14ac:dyDescent="0.25">
      <c r="A24800" t="s">
        <v>4043</v>
      </c>
    </row>
    <row r="24802" spans="1:1" x14ac:dyDescent="0.25">
      <c r="A24802" t="s">
        <v>2822</v>
      </c>
    </row>
    <row r="24805" spans="1:1" x14ac:dyDescent="0.25">
      <c r="A24805" t="s">
        <v>4044</v>
      </c>
    </row>
    <row r="24806" spans="1:1" x14ac:dyDescent="0.25">
      <c r="A24806" t="s">
        <v>14280</v>
      </c>
    </row>
    <row r="24807" spans="1:1" x14ac:dyDescent="0.25">
      <c r="A24807" t="s">
        <v>14281</v>
      </c>
    </row>
    <row r="24811" spans="1:1" x14ac:dyDescent="0.25">
      <c r="A24811" t="s">
        <v>11108</v>
      </c>
    </row>
    <row r="24813" spans="1:1" x14ac:dyDescent="0.25">
      <c r="A24813" t="s">
        <v>11109</v>
      </c>
    </row>
    <row r="24815" spans="1:1" x14ac:dyDescent="0.25">
      <c r="A24815" t="s">
        <v>5067</v>
      </c>
    </row>
    <row r="24816" spans="1:1" x14ac:dyDescent="0.25">
      <c r="A24816" t="s">
        <v>11110</v>
      </c>
    </row>
    <row r="24817" spans="1:1" x14ac:dyDescent="0.25">
      <c r="A24817" t="s">
        <v>11111</v>
      </c>
    </row>
    <row r="24818" spans="1:1" x14ac:dyDescent="0.25">
      <c r="A24818" t="s">
        <v>11112</v>
      </c>
    </row>
    <row r="24819" spans="1:1" x14ac:dyDescent="0.25">
      <c r="A24819" t="s">
        <v>11113</v>
      </c>
    </row>
    <row r="24820" spans="1:1" x14ac:dyDescent="0.25">
      <c r="A24820" t="s">
        <v>11114</v>
      </c>
    </row>
    <row r="24821" spans="1:1" x14ac:dyDescent="0.25">
      <c r="A24821" t="s">
        <v>11115</v>
      </c>
    </row>
    <row r="24822" spans="1:1" x14ac:dyDescent="0.25">
      <c r="A24822" t="s">
        <v>11116</v>
      </c>
    </row>
    <row r="24823" spans="1:1" x14ac:dyDescent="0.25">
      <c r="A24823" t="s">
        <v>11117</v>
      </c>
    </row>
    <row r="24824" spans="1:1" x14ac:dyDescent="0.25">
      <c r="A24824" t="s">
        <v>11118</v>
      </c>
    </row>
    <row r="24825" spans="1:1" x14ac:dyDescent="0.25">
      <c r="A24825" t="s">
        <v>11119</v>
      </c>
    </row>
    <row r="24826" spans="1:1" x14ac:dyDescent="0.25">
      <c r="A24826" t="s">
        <v>11120</v>
      </c>
    </row>
    <row r="24827" spans="1:1" x14ac:dyDescent="0.25">
      <c r="A24827" t="s">
        <v>11121</v>
      </c>
    </row>
    <row r="24828" spans="1:1" x14ac:dyDescent="0.25">
      <c r="A24828" t="s">
        <v>11122</v>
      </c>
    </row>
    <row r="24830" spans="1:1" x14ac:dyDescent="0.25">
      <c r="A24830" t="s">
        <v>11123</v>
      </c>
    </row>
    <row r="24832" spans="1:1" x14ac:dyDescent="0.25">
      <c r="A24832" t="s">
        <v>11124</v>
      </c>
    </row>
    <row r="24833" spans="1:1" x14ac:dyDescent="0.25">
      <c r="A24833" t="s">
        <v>11125</v>
      </c>
    </row>
    <row r="24834" spans="1:1" x14ac:dyDescent="0.25">
      <c r="A24834" t="s">
        <v>11126</v>
      </c>
    </row>
    <row r="24835" spans="1:1" x14ac:dyDescent="0.25">
      <c r="A24835" t="s">
        <v>11127</v>
      </c>
    </row>
    <row r="24836" spans="1:1" x14ac:dyDescent="0.25">
      <c r="A24836" t="s">
        <v>11128</v>
      </c>
    </row>
    <row r="24837" spans="1:1" x14ac:dyDescent="0.25">
      <c r="A24837" t="s">
        <v>11129</v>
      </c>
    </row>
    <row r="24838" spans="1:1" x14ac:dyDescent="0.25">
      <c r="A24838" t="s">
        <v>11130</v>
      </c>
    </row>
    <row r="24839" spans="1:1" x14ac:dyDescent="0.25">
      <c r="A24839" t="s">
        <v>11131</v>
      </c>
    </row>
    <row r="24840" spans="1:1" x14ac:dyDescent="0.25">
      <c r="A24840" t="s">
        <v>11132</v>
      </c>
    </row>
    <row r="24841" spans="1:1" x14ac:dyDescent="0.25">
      <c r="A24841" t="s">
        <v>9758</v>
      </c>
    </row>
    <row r="24842" spans="1:1" x14ac:dyDescent="0.25">
      <c r="A24842" t="s">
        <v>11133</v>
      </c>
    </row>
    <row r="24843" spans="1:1" x14ac:dyDescent="0.25">
      <c r="A24843" t="s">
        <v>11134</v>
      </c>
    </row>
    <row r="24844" spans="1:1" x14ac:dyDescent="0.25">
      <c r="A24844" t="s">
        <v>11135</v>
      </c>
    </row>
    <row r="24845" spans="1:1" x14ac:dyDescent="0.25">
      <c r="A24845" t="s">
        <v>11136</v>
      </c>
    </row>
    <row r="24846" spans="1:1" x14ac:dyDescent="0.25">
      <c r="A24846" t="s">
        <v>11137</v>
      </c>
    </row>
    <row r="24847" spans="1:1" x14ac:dyDescent="0.25">
      <c r="A24847" t="s">
        <v>11138</v>
      </c>
    </row>
    <row r="24848" spans="1:1" x14ac:dyDescent="0.25">
      <c r="A24848" t="s">
        <v>11139</v>
      </c>
    </row>
    <row r="24849" spans="1:1" x14ac:dyDescent="0.25">
      <c r="A24849" t="s">
        <v>11140</v>
      </c>
    </row>
    <row r="24850" spans="1:1" x14ac:dyDescent="0.25">
      <c r="A24850" t="s">
        <v>11141</v>
      </c>
    </row>
    <row r="24851" spans="1:1" x14ac:dyDescent="0.25">
      <c r="A24851" t="s">
        <v>11142</v>
      </c>
    </row>
    <row r="24852" spans="1:1" x14ac:dyDescent="0.25">
      <c r="A24852" t="s">
        <v>11143</v>
      </c>
    </row>
    <row r="24854" spans="1:1" x14ac:dyDescent="0.25">
      <c r="A24854" t="s">
        <v>11144</v>
      </c>
    </row>
    <row r="24855" spans="1:1" x14ac:dyDescent="0.25">
      <c r="A24855" t="s">
        <v>11145</v>
      </c>
    </row>
    <row r="24856" spans="1:1" x14ac:dyDescent="0.25">
      <c r="A24856" t="s">
        <v>14282</v>
      </c>
    </row>
    <row r="24858" spans="1:1" x14ac:dyDescent="0.25">
      <c r="A24858" t="s">
        <v>3831</v>
      </c>
    </row>
    <row r="24860" spans="1:1" x14ac:dyDescent="0.25">
      <c r="A24860" t="s">
        <v>5760</v>
      </c>
    </row>
    <row r="24862" spans="1:1" x14ac:dyDescent="0.25">
      <c r="A24862" t="s">
        <v>11236</v>
      </c>
    </row>
    <row r="24864" spans="1:1" x14ac:dyDescent="0.25">
      <c r="A24864" t="s">
        <v>11237</v>
      </c>
    </row>
    <row r="24865" spans="1:1" x14ac:dyDescent="0.25">
      <c r="A24865" t="s">
        <v>11238</v>
      </c>
    </row>
    <row r="24866" spans="1:1" x14ac:dyDescent="0.25">
      <c r="A24866" t="s">
        <v>11239</v>
      </c>
    </row>
    <row r="24867" spans="1:1" x14ac:dyDescent="0.25">
      <c r="A24867" t="s">
        <v>11240</v>
      </c>
    </row>
    <row r="24868" spans="1:1" x14ac:dyDescent="0.25">
      <c r="A24868" t="s">
        <v>11241</v>
      </c>
    </row>
    <row r="24869" spans="1:1" x14ac:dyDescent="0.25">
      <c r="A24869" t="s">
        <v>11242</v>
      </c>
    </row>
    <row r="24870" spans="1:1" x14ac:dyDescent="0.25">
      <c r="A24870" t="s">
        <v>11243</v>
      </c>
    </row>
    <row r="24871" spans="1:1" x14ac:dyDescent="0.25">
      <c r="A24871" t="s">
        <v>11244</v>
      </c>
    </row>
    <row r="24873" spans="1:1" x14ac:dyDescent="0.25">
      <c r="A24873" t="s">
        <v>5765</v>
      </c>
    </row>
    <row r="24875" spans="1:1" x14ac:dyDescent="0.25">
      <c r="A24875" t="s">
        <v>11245</v>
      </c>
    </row>
    <row r="24876" spans="1:1" x14ac:dyDescent="0.25">
      <c r="A24876" t="s">
        <v>11246</v>
      </c>
    </row>
    <row r="24877" spans="1:1" x14ac:dyDescent="0.25">
      <c r="A24877" t="s">
        <v>11247</v>
      </c>
    </row>
    <row r="24878" spans="1:1" x14ac:dyDescent="0.25">
      <c r="A24878" t="s">
        <v>11248</v>
      </c>
    </row>
    <row r="24879" spans="1:1" x14ac:dyDescent="0.25">
      <c r="A24879" t="s">
        <v>11249</v>
      </c>
    </row>
    <row r="24880" spans="1:1" x14ac:dyDescent="0.25">
      <c r="A24880" t="s">
        <v>5772</v>
      </c>
    </row>
    <row r="24881" spans="1:1" x14ac:dyDescent="0.25">
      <c r="A24881" t="s">
        <v>5773</v>
      </c>
    </row>
    <row r="24882" spans="1:1" x14ac:dyDescent="0.25">
      <c r="A24882" t="s">
        <v>5774</v>
      </c>
    </row>
    <row r="24883" spans="1:1" x14ac:dyDescent="0.25">
      <c r="A24883" t="s">
        <v>5775</v>
      </c>
    </row>
    <row r="24884" spans="1:1" x14ac:dyDescent="0.25">
      <c r="A24884" t="s">
        <v>5776</v>
      </c>
    </row>
    <row r="24885" spans="1:1" x14ac:dyDescent="0.25">
      <c r="A24885" t="s">
        <v>11250</v>
      </c>
    </row>
    <row r="24887" spans="1:1" x14ac:dyDescent="0.25">
      <c r="A24887" t="s">
        <v>2211</v>
      </c>
    </row>
    <row r="24890" spans="1:1" x14ac:dyDescent="0.25">
      <c r="A24890" t="s">
        <v>5778</v>
      </c>
    </row>
    <row r="24892" spans="1:1" x14ac:dyDescent="0.25">
      <c r="A24892" t="s">
        <v>5779</v>
      </c>
    </row>
    <row r="24895" spans="1:1" x14ac:dyDescent="0.25">
      <c r="A24895" t="s">
        <v>5780</v>
      </c>
    </row>
    <row r="24897" spans="1:1" x14ac:dyDescent="0.25">
      <c r="A24897" t="s">
        <v>5781</v>
      </c>
    </row>
    <row r="24900" spans="1:1" x14ac:dyDescent="0.25">
      <c r="A24900" t="s">
        <v>5782</v>
      </c>
    </row>
    <row r="24902" spans="1:1" x14ac:dyDescent="0.25">
      <c r="A24902" t="s">
        <v>5783</v>
      </c>
    </row>
    <row r="24904" spans="1:1" x14ac:dyDescent="0.25">
      <c r="A24904" t="s">
        <v>2811</v>
      </c>
    </row>
    <row r="24907" spans="1:1" x14ac:dyDescent="0.25">
      <c r="A24907" t="s">
        <v>5784</v>
      </c>
    </row>
    <row r="24910" spans="1:1" x14ac:dyDescent="0.25">
      <c r="A24910" t="s">
        <v>746</v>
      </c>
    </row>
    <row r="24913" spans="1:1" x14ac:dyDescent="0.25">
      <c r="A24913" t="s">
        <v>11251</v>
      </c>
    </row>
    <row r="24916" spans="1:1" x14ac:dyDescent="0.25">
      <c r="A24916" t="s">
        <v>5786</v>
      </c>
    </row>
    <row r="24919" spans="1:1" x14ac:dyDescent="0.25">
      <c r="A24919" t="s">
        <v>5787</v>
      </c>
    </row>
    <row r="24922" spans="1:1" x14ac:dyDescent="0.25">
      <c r="A24922" t="s">
        <v>5788</v>
      </c>
    </row>
    <row r="24925" spans="1:1" x14ac:dyDescent="0.25">
      <c r="A24925" t="s">
        <v>2810</v>
      </c>
    </row>
    <row r="24927" spans="1:1" x14ac:dyDescent="0.25">
      <c r="A24927" t="s">
        <v>5760</v>
      </c>
    </row>
    <row r="24929" spans="1:1" x14ac:dyDescent="0.25">
      <c r="A24929" t="s">
        <v>11236</v>
      </c>
    </row>
    <row r="24931" spans="1:1" x14ac:dyDescent="0.25">
      <c r="A24931" t="s">
        <v>11237</v>
      </c>
    </row>
    <row r="24932" spans="1:1" x14ac:dyDescent="0.25">
      <c r="A24932" t="s">
        <v>11238</v>
      </c>
    </row>
    <row r="24933" spans="1:1" x14ac:dyDescent="0.25">
      <c r="A24933" t="s">
        <v>11239</v>
      </c>
    </row>
    <row r="24934" spans="1:1" x14ac:dyDescent="0.25">
      <c r="A24934" t="s">
        <v>11240</v>
      </c>
    </row>
    <row r="24935" spans="1:1" x14ac:dyDescent="0.25">
      <c r="A24935" t="s">
        <v>11241</v>
      </c>
    </row>
    <row r="24936" spans="1:1" x14ac:dyDescent="0.25">
      <c r="A24936" t="s">
        <v>11242</v>
      </c>
    </row>
    <row r="24937" spans="1:1" x14ac:dyDescent="0.25">
      <c r="A24937" t="s">
        <v>11243</v>
      </c>
    </row>
    <row r="24938" spans="1:1" x14ac:dyDescent="0.25">
      <c r="A24938" t="s">
        <v>11244</v>
      </c>
    </row>
    <row r="24940" spans="1:1" x14ac:dyDescent="0.25">
      <c r="A24940" t="s">
        <v>5765</v>
      </c>
    </row>
    <row r="24942" spans="1:1" x14ac:dyDescent="0.25">
      <c r="A24942" t="s">
        <v>11245</v>
      </c>
    </row>
    <row r="24943" spans="1:1" x14ac:dyDescent="0.25">
      <c r="A24943" t="s">
        <v>11246</v>
      </c>
    </row>
    <row r="24944" spans="1:1" x14ac:dyDescent="0.25">
      <c r="A24944" t="s">
        <v>11247</v>
      </c>
    </row>
    <row r="24945" spans="1:1" x14ac:dyDescent="0.25">
      <c r="A24945" t="s">
        <v>11248</v>
      </c>
    </row>
    <row r="24946" spans="1:1" x14ac:dyDescent="0.25">
      <c r="A24946" t="s">
        <v>11249</v>
      </c>
    </row>
    <row r="24947" spans="1:1" x14ac:dyDescent="0.25">
      <c r="A24947" t="s">
        <v>5772</v>
      </c>
    </row>
    <row r="24948" spans="1:1" x14ac:dyDescent="0.25">
      <c r="A24948" t="s">
        <v>5773</v>
      </c>
    </row>
    <row r="24949" spans="1:1" x14ac:dyDescent="0.25">
      <c r="A24949" t="s">
        <v>5774</v>
      </c>
    </row>
    <row r="24950" spans="1:1" x14ac:dyDescent="0.25">
      <c r="A24950" t="s">
        <v>5775</v>
      </c>
    </row>
    <row r="24951" spans="1:1" x14ac:dyDescent="0.25">
      <c r="A24951" t="s">
        <v>5776</v>
      </c>
    </row>
    <row r="24952" spans="1:1" x14ac:dyDescent="0.25">
      <c r="A24952" t="s">
        <v>11250</v>
      </c>
    </row>
    <row r="24954" spans="1:1" x14ac:dyDescent="0.25">
      <c r="A24954" t="s">
        <v>2211</v>
      </c>
    </row>
    <row r="24957" spans="1:1" x14ac:dyDescent="0.25">
      <c r="A24957" t="s">
        <v>5778</v>
      </c>
    </row>
    <row r="24959" spans="1:1" x14ac:dyDescent="0.25">
      <c r="A24959" t="s">
        <v>5779</v>
      </c>
    </row>
    <row r="24962" spans="1:1" x14ac:dyDescent="0.25">
      <c r="A24962" t="s">
        <v>5780</v>
      </c>
    </row>
    <row r="24964" spans="1:1" x14ac:dyDescent="0.25">
      <c r="A24964" t="s">
        <v>5781</v>
      </c>
    </row>
    <row r="24967" spans="1:1" x14ac:dyDescent="0.25">
      <c r="A24967" t="s">
        <v>5782</v>
      </c>
    </row>
    <row r="24969" spans="1:1" x14ac:dyDescent="0.25">
      <c r="A24969" t="s">
        <v>5783</v>
      </c>
    </row>
    <row r="24971" spans="1:1" x14ac:dyDescent="0.25">
      <c r="A24971" t="s">
        <v>5789</v>
      </c>
    </row>
    <row r="24973" spans="1:1" x14ac:dyDescent="0.25">
      <c r="A24973" t="s">
        <v>5790</v>
      </c>
    </row>
    <row r="24975" spans="1:1" x14ac:dyDescent="0.25">
      <c r="A24975" t="s">
        <v>5791</v>
      </c>
    </row>
    <row r="24977" spans="1:1" x14ac:dyDescent="0.25">
      <c r="A24977" t="s">
        <v>5792</v>
      </c>
    </row>
    <row r="24978" spans="1:1" x14ac:dyDescent="0.25">
      <c r="A24978" t="s">
        <v>11252</v>
      </c>
    </row>
    <row r="24979" spans="1:1" x14ac:dyDescent="0.25">
      <c r="A24979" t="s">
        <v>14283</v>
      </c>
    </row>
    <row r="24981" spans="1:1" x14ac:dyDescent="0.25">
      <c r="A24981" t="s">
        <v>11184</v>
      </c>
    </row>
    <row r="24983" spans="1:1" x14ac:dyDescent="0.25">
      <c r="A24983" t="s">
        <v>11185</v>
      </c>
    </row>
    <row r="24985" spans="1:1" x14ac:dyDescent="0.25">
      <c r="A24985" t="s">
        <v>11186</v>
      </c>
    </row>
    <row r="24986" spans="1:1" x14ac:dyDescent="0.25">
      <c r="A24986" t="s">
        <v>11187</v>
      </c>
    </row>
    <row r="24987" spans="1:1" x14ac:dyDescent="0.25">
      <c r="A24987" t="s">
        <v>11188</v>
      </c>
    </row>
    <row r="24988" spans="1:1" x14ac:dyDescent="0.25">
      <c r="A24988" t="s">
        <v>11189</v>
      </c>
    </row>
    <row r="24989" spans="1:1" x14ac:dyDescent="0.25">
      <c r="A24989" t="s">
        <v>11190</v>
      </c>
    </row>
    <row r="24990" spans="1:1" x14ac:dyDescent="0.25">
      <c r="A24990" t="s">
        <v>11191</v>
      </c>
    </row>
    <row r="24991" spans="1:1" x14ac:dyDescent="0.25">
      <c r="A24991" t="s">
        <v>11192</v>
      </c>
    </row>
    <row r="24992" spans="1:1" x14ac:dyDescent="0.25">
      <c r="A24992" t="s">
        <v>11193</v>
      </c>
    </row>
    <row r="24993" spans="1:1" x14ac:dyDescent="0.25">
      <c r="A24993" t="s">
        <v>11194</v>
      </c>
    </row>
    <row r="24994" spans="1:1" x14ac:dyDescent="0.25">
      <c r="A24994" t="s">
        <v>11195</v>
      </c>
    </row>
    <row r="24995" spans="1:1" x14ac:dyDescent="0.25">
      <c r="A24995" t="s">
        <v>11196</v>
      </c>
    </row>
    <row r="24996" spans="1:1" x14ac:dyDescent="0.25">
      <c r="A24996" t="s">
        <v>11197</v>
      </c>
    </row>
    <row r="24997" spans="1:1" x14ac:dyDescent="0.25">
      <c r="A24997" t="s">
        <v>11198</v>
      </c>
    </row>
    <row r="24999" spans="1:1" x14ac:dyDescent="0.25">
      <c r="A24999" t="s">
        <v>11199</v>
      </c>
    </row>
    <row r="25000" spans="1:1" x14ac:dyDescent="0.25">
      <c r="A25000" t="s">
        <v>11200</v>
      </c>
    </row>
    <row r="25001" spans="1:1" x14ac:dyDescent="0.25">
      <c r="A25001" t="s">
        <v>11201</v>
      </c>
    </row>
    <row r="25003" spans="1:1" x14ac:dyDescent="0.25">
      <c r="A25003" t="s">
        <v>11202</v>
      </c>
    </row>
    <row r="25004" spans="1:1" x14ac:dyDescent="0.25">
      <c r="A25004" t="s">
        <v>11203</v>
      </c>
    </row>
    <row r="25005" spans="1:1" x14ac:dyDescent="0.25">
      <c r="A25005" t="s">
        <v>11204</v>
      </c>
    </row>
    <row r="25006" spans="1:1" x14ac:dyDescent="0.25">
      <c r="A25006" t="s">
        <v>11205</v>
      </c>
    </row>
    <row r="25007" spans="1:1" x14ac:dyDescent="0.25">
      <c r="A25007" t="s">
        <v>11206</v>
      </c>
    </row>
    <row r="25008" spans="1:1" x14ac:dyDescent="0.25">
      <c r="A25008" t="s">
        <v>11207</v>
      </c>
    </row>
    <row r="25009" spans="1:1" x14ac:dyDescent="0.25">
      <c r="A25009" t="s">
        <v>11208</v>
      </c>
    </row>
    <row r="25010" spans="1:1" x14ac:dyDescent="0.25">
      <c r="A25010" t="s">
        <v>11209</v>
      </c>
    </row>
    <row r="25012" spans="1:1" x14ac:dyDescent="0.25">
      <c r="A25012" t="s">
        <v>11210</v>
      </c>
    </row>
    <row r="25013" spans="1:1" x14ac:dyDescent="0.25">
      <c r="A25013" t="s">
        <v>11211</v>
      </c>
    </row>
    <row r="25014" spans="1:1" x14ac:dyDescent="0.25">
      <c r="A25014" t="s">
        <v>11212</v>
      </c>
    </row>
    <row r="25015" spans="1:1" x14ac:dyDescent="0.25">
      <c r="A25015" t="s">
        <v>11213</v>
      </c>
    </row>
    <row r="25016" spans="1:1" x14ac:dyDescent="0.25">
      <c r="A25016" t="s">
        <v>11214</v>
      </c>
    </row>
    <row r="25017" spans="1:1" x14ac:dyDescent="0.25">
      <c r="A25017" t="s">
        <v>11215</v>
      </c>
    </row>
    <row r="25018" spans="1:1" x14ac:dyDescent="0.25">
      <c r="A25018" t="s">
        <v>11216</v>
      </c>
    </row>
    <row r="25019" spans="1:1" x14ac:dyDescent="0.25">
      <c r="A25019" t="s">
        <v>11217</v>
      </c>
    </row>
    <row r="25020" spans="1:1" x14ac:dyDescent="0.25">
      <c r="A25020" t="s">
        <v>11218</v>
      </c>
    </row>
    <row r="25021" spans="1:1" x14ac:dyDescent="0.25">
      <c r="A25021" t="s">
        <v>11219</v>
      </c>
    </row>
    <row r="25023" spans="1:1" x14ac:dyDescent="0.25">
      <c r="A25023" t="s">
        <v>11220</v>
      </c>
    </row>
    <row r="25024" spans="1:1" x14ac:dyDescent="0.25">
      <c r="A25024" t="s">
        <v>11221</v>
      </c>
    </row>
    <row r="25025" spans="1:1" x14ac:dyDescent="0.25">
      <c r="A25025" t="s">
        <v>11222</v>
      </c>
    </row>
    <row r="25026" spans="1:1" x14ac:dyDescent="0.25">
      <c r="A25026" t="s">
        <v>11223</v>
      </c>
    </row>
    <row r="25027" spans="1:1" x14ac:dyDescent="0.25">
      <c r="A25027" t="s">
        <v>11224</v>
      </c>
    </row>
    <row r="25028" spans="1:1" x14ac:dyDescent="0.25">
      <c r="A25028" t="s">
        <v>11225</v>
      </c>
    </row>
    <row r="25029" spans="1:1" x14ac:dyDescent="0.25">
      <c r="A25029" t="s">
        <v>11226</v>
      </c>
    </row>
    <row r="25031" spans="1:1" x14ac:dyDescent="0.25">
      <c r="A25031" t="s">
        <v>11227</v>
      </c>
    </row>
    <row r="25032" spans="1:1" x14ac:dyDescent="0.25">
      <c r="A25032" t="s">
        <v>9987</v>
      </c>
    </row>
    <row r="25033" spans="1:1" x14ac:dyDescent="0.25">
      <c r="A25033" t="s">
        <v>11228</v>
      </c>
    </row>
    <row r="25034" spans="1:1" x14ac:dyDescent="0.25">
      <c r="A25034" t="s">
        <v>11229</v>
      </c>
    </row>
    <row r="25035" spans="1:1" x14ac:dyDescent="0.25">
      <c r="A25035" t="s">
        <v>11230</v>
      </c>
    </row>
    <row r="25037" spans="1:1" x14ac:dyDescent="0.25">
      <c r="A25037" t="s">
        <v>11231</v>
      </c>
    </row>
    <row r="25039" spans="1:1" x14ac:dyDescent="0.25">
      <c r="A25039" t="s">
        <v>11232</v>
      </c>
    </row>
    <row r="25041" spans="1:1" x14ac:dyDescent="0.25">
      <c r="A25041" t="s">
        <v>11233</v>
      </c>
    </row>
    <row r="25042" spans="1:1" x14ac:dyDescent="0.25">
      <c r="A25042" t="s">
        <v>11234</v>
      </c>
    </row>
    <row r="25043" spans="1:1" x14ac:dyDescent="0.25">
      <c r="A25043" t="s">
        <v>14284</v>
      </c>
    </row>
    <row r="25045" spans="1:1" x14ac:dyDescent="0.25">
      <c r="A25045" t="s">
        <v>11278</v>
      </c>
    </row>
    <row r="25047" spans="1:1" x14ac:dyDescent="0.25">
      <c r="A25047" t="s">
        <v>7599</v>
      </c>
    </row>
    <row r="25049" spans="1:1" x14ac:dyDescent="0.25">
      <c r="A25049" t="s">
        <v>11279</v>
      </c>
    </row>
    <row r="25050" spans="1:1" x14ac:dyDescent="0.25">
      <c r="A25050" t="s">
        <v>11280</v>
      </c>
    </row>
    <row r="25051" spans="1:1" x14ac:dyDescent="0.25">
      <c r="A25051" t="s">
        <v>11281</v>
      </c>
    </row>
    <row r="25052" spans="1:1" x14ac:dyDescent="0.25">
      <c r="A25052" t="s">
        <v>11282</v>
      </c>
    </row>
    <row r="25053" spans="1:1" x14ac:dyDescent="0.25">
      <c r="A25053" t="s">
        <v>11283</v>
      </c>
    </row>
    <row r="25054" spans="1:1" x14ac:dyDescent="0.25">
      <c r="A25054" t="s">
        <v>11284</v>
      </c>
    </row>
    <row r="25055" spans="1:1" x14ac:dyDescent="0.25">
      <c r="A25055" t="s">
        <v>11285</v>
      </c>
    </row>
    <row r="25056" spans="1:1" x14ac:dyDescent="0.25">
      <c r="A25056" t="s">
        <v>11286</v>
      </c>
    </row>
    <row r="25057" spans="1:1" x14ac:dyDescent="0.25">
      <c r="A25057" t="s">
        <v>11287</v>
      </c>
    </row>
    <row r="25058" spans="1:1" x14ac:dyDescent="0.25">
      <c r="A25058" t="s">
        <v>11288</v>
      </c>
    </row>
    <row r="25060" spans="1:1" x14ac:dyDescent="0.25">
      <c r="A25060" t="s">
        <v>7607</v>
      </c>
    </row>
    <row r="25062" spans="1:1" x14ac:dyDescent="0.25">
      <c r="A25062" t="s">
        <v>4467</v>
      </c>
    </row>
    <row r="25064" spans="1:1" x14ac:dyDescent="0.25">
      <c r="A25064" t="s">
        <v>7608</v>
      </c>
    </row>
    <row r="25066" spans="1:1" x14ac:dyDescent="0.25">
      <c r="A25066" t="s">
        <v>7609</v>
      </c>
    </row>
    <row r="25067" spans="1:1" x14ac:dyDescent="0.25">
      <c r="A25067" t="s">
        <v>7610</v>
      </c>
    </row>
    <row r="25068" spans="1:1" x14ac:dyDescent="0.25">
      <c r="A25068" t="s">
        <v>7611</v>
      </c>
    </row>
    <row r="25070" spans="1:1" x14ac:dyDescent="0.25">
      <c r="A25070" t="s">
        <v>7612</v>
      </c>
    </row>
    <row r="25071" spans="1:1" x14ac:dyDescent="0.25">
      <c r="A25071" t="s">
        <v>11289</v>
      </c>
    </row>
    <row r="25072" spans="1:1" x14ac:dyDescent="0.25">
      <c r="A25072" t="s">
        <v>14285</v>
      </c>
    </row>
    <row r="25074" spans="1:1" x14ac:dyDescent="0.25">
      <c r="A25074" t="s">
        <v>14286</v>
      </c>
    </row>
    <row r="25076" spans="1:1" x14ac:dyDescent="0.25">
      <c r="A25076" t="s">
        <v>1868</v>
      </c>
    </row>
    <row r="25077" spans="1:1" x14ac:dyDescent="0.25">
      <c r="A25077" t="s">
        <v>14287</v>
      </c>
    </row>
    <row r="25078" spans="1:1" x14ac:dyDescent="0.25">
      <c r="A25078" t="s">
        <v>14288</v>
      </c>
    </row>
    <row r="25079" spans="1:1" x14ac:dyDescent="0.25">
      <c r="A25079" t="s">
        <v>14289</v>
      </c>
    </row>
    <row r="25080" spans="1:1" x14ac:dyDescent="0.25">
      <c r="A25080" t="s">
        <v>2844</v>
      </c>
    </row>
    <row r="25081" spans="1:1" x14ac:dyDescent="0.25">
      <c r="A25081" t="s">
        <v>14290</v>
      </c>
    </row>
    <row r="25082" spans="1:1" x14ac:dyDescent="0.25">
      <c r="A25082" t="s">
        <v>14291</v>
      </c>
    </row>
    <row r="25083" spans="1:1" x14ac:dyDescent="0.25">
      <c r="A25083" t="s">
        <v>14292</v>
      </c>
    </row>
    <row r="25084" spans="1:1" x14ac:dyDescent="0.25">
      <c r="A25084" t="s">
        <v>14293</v>
      </c>
    </row>
    <row r="25085" spans="1:1" x14ac:dyDescent="0.25">
      <c r="A25085" t="s">
        <v>14294</v>
      </c>
    </row>
    <row r="25086" spans="1:1" x14ac:dyDescent="0.25">
      <c r="A25086" t="s">
        <v>3243</v>
      </c>
    </row>
    <row r="25087" spans="1:1" x14ac:dyDescent="0.25">
      <c r="A25087" t="s">
        <v>14295</v>
      </c>
    </row>
    <row r="25088" spans="1:1" x14ac:dyDescent="0.25">
      <c r="A25088" t="s">
        <v>14296</v>
      </c>
    </row>
    <row r="25089" spans="1:1" x14ac:dyDescent="0.25">
      <c r="A25089" t="s">
        <v>14297</v>
      </c>
    </row>
    <row r="25090" spans="1:1" x14ac:dyDescent="0.25">
      <c r="A25090" t="s">
        <v>14298</v>
      </c>
    </row>
    <row r="25091" spans="1:1" x14ac:dyDescent="0.25">
      <c r="A25091" t="s">
        <v>14299</v>
      </c>
    </row>
    <row r="25092" spans="1:1" x14ac:dyDescent="0.25">
      <c r="A25092" t="s">
        <v>14300</v>
      </c>
    </row>
    <row r="25093" spans="1:1" x14ac:dyDescent="0.25">
      <c r="A25093" t="s">
        <v>14301</v>
      </c>
    </row>
    <row r="25094" spans="1:1" x14ac:dyDescent="0.25">
      <c r="A25094" t="s">
        <v>14302</v>
      </c>
    </row>
    <row r="25095" spans="1:1" x14ac:dyDescent="0.25">
      <c r="A25095" t="s">
        <v>14303</v>
      </c>
    </row>
    <row r="25097" spans="1:1" x14ac:dyDescent="0.25">
      <c r="A25097" t="s">
        <v>7615</v>
      </c>
    </row>
    <row r="25099" spans="1:1" x14ac:dyDescent="0.25">
      <c r="A25099" t="s">
        <v>7616</v>
      </c>
    </row>
    <row r="25101" spans="1:1" x14ac:dyDescent="0.25">
      <c r="A25101" t="s">
        <v>7617</v>
      </c>
    </row>
    <row r="25103" spans="1:1" x14ac:dyDescent="0.25">
      <c r="A25103" t="s">
        <v>7618</v>
      </c>
    </row>
    <row r="25104" spans="1:1" x14ac:dyDescent="0.25">
      <c r="A25104" t="s">
        <v>7619</v>
      </c>
    </row>
    <row r="25105" spans="1:2" x14ac:dyDescent="0.25">
      <c r="A25105" t="s">
        <v>7620</v>
      </c>
      <c r="B25105" t="s">
        <v>7621</v>
      </c>
    </row>
    <row r="25106" spans="1:2" x14ac:dyDescent="0.25">
      <c r="A25106" t="s">
        <v>7622</v>
      </c>
    </row>
    <row r="25107" spans="1:2" x14ac:dyDescent="0.25">
      <c r="A25107" t="s">
        <v>7623</v>
      </c>
      <c r="B25107" t="s">
        <v>7624</v>
      </c>
    </row>
    <row r="25108" spans="1:2" x14ac:dyDescent="0.25">
      <c r="A25108" t="s">
        <v>7625</v>
      </c>
    </row>
    <row r="25109" spans="1:2" x14ac:dyDescent="0.25">
      <c r="A25109" t="s">
        <v>7626</v>
      </c>
    </row>
    <row r="25110" spans="1:2" x14ac:dyDescent="0.25">
      <c r="A25110" t="s">
        <v>7627</v>
      </c>
    </row>
    <row r="25111" spans="1:2" x14ac:dyDescent="0.25">
      <c r="A25111" t="s">
        <v>7628</v>
      </c>
    </row>
    <row r="25112" spans="1:2" x14ac:dyDescent="0.25">
      <c r="A25112" t="s">
        <v>7629</v>
      </c>
    </row>
    <row r="25113" spans="1:2" x14ac:dyDescent="0.25">
      <c r="A25113" t="s">
        <v>7630</v>
      </c>
    </row>
    <row r="25114" spans="1:2" x14ac:dyDescent="0.25">
      <c r="A25114" t="s">
        <v>1868</v>
      </c>
    </row>
    <row r="25116" spans="1:2" x14ac:dyDescent="0.25">
      <c r="A25116" t="s">
        <v>7631</v>
      </c>
    </row>
    <row r="25117" spans="1:2" x14ac:dyDescent="0.25">
      <c r="A25117" t="s">
        <v>7632</v>
      </c>
    </row>
    <row r="25118" spans="1:2" x14ac:dyDescent="0.25">
      <c r="A25118" t="s">
        <v>7633</v>
      </c>
    </row>
    <row r="25119" spans="1:2" x14ac:dyDescent="0.25">
      <c r="A25119" t="s">
        <v>7634</v>
      </c>
    </row>
    <row r="25120" spans="1:2" x14ac:dyDescent="0.25">
      <c r="A25120" t="s">
        <v>7635</v>
      </c>
    </row>
    <row r="25121" spans="1:1" x14ac:dyDescent="0.25">
      <c r="A25121" t="s">
        <v>7636</v>
      </c>
    </row>
    <row r="25122" spans="1:1" x14ac:dyDescent="0.25">
      <c r="A25122" t="s">
        <v>7637</v>
      </c>
    </row>
    <row r="25123" spans="1:1" x14ac:dyDescent="0.25">
      <c r="A25123" t="s">
        <v>7638</v>
      </c>
    </row>
    <row r="25124" spans="1:1" x14ac:dyDescent="0.25">
      <c r="A25124" t="s">
        <v>7639</v>
      </c>
    </row>
    <row r="25125" spans="1:1" x14ac:dyDescent="0.25">
      <c r="A25125" t="s">
        <v>7640</v>
      </c>
    </row>
    <row r="25126" spans="1:1" x14ac:dyDescent="0.25">
      <c r="A25126" t="s">
        <v>7641</v>
      </c>
    </row>
    <row r="25127" spans="1:1" x14ac:dyDescent="0.25">
      <c r="A25127" t="s">
        <v>7642</v>
      </c>
    </row>
    <row r="25128" spans="1:1" x14ac:dyDescent="0.25">
      <c r="A25128" t="s">
        <v>7643</v>
      </c>
    </row>
    <row r="25129" spans="1:1" x14ac:dyDescent="0.25">
      <c r="A25129" t="s">
        <v>7644</v>
      </c>
    </row>
    <row r="25130" spans="1:1" x14ac:dyDescent="0.25">
      <c r="A25130" t="s">
        <v>7645</v>
      </c>
    </row>
    <row r="25131" spans="1:1" x14ac:dyDescent="0.25">
      <c r="A25131" t="s">
        <v>7646</v>
      </c>
    </row>
    <row r="25132" spans="1:1" x14ac:dyDescent="0.25">
      <c r="A25132" t="s">
        <v>7647</v>
      </c>
    </row>
    <row r="25133" spans="1:1" x14ac:dyDescent="0.25">
      <c r="A25133" t="s">
        <v>7648</v>
      </c>
    </row>
    <row r="25134" spans="1:1" x14ac:dyDescent="0.25">
      <c r="A25134" t="s">
        <v>7649</v>
      </c>
    </row>
    <row r="25135" spans="1:1" x14ac:dyDescent="0.25">
      <c r="A25135" t="s">
        <v>7650</v>
      </c>
    </row>
    <row r="25136" spans="1:1" x14ac:dyDescent="0.25">
      <c r="A25136" t="s">
        <v>7651</v>
      </c>
    </row>
    <row r="25137" spans="1:1" x14ac:dyDescent="0.25">
      <c r="A25137" t="s">
        <v>7652</v>
      </c>
    </row>
    <row r="25138" spans="1:1" x14ac:dyDescent="0.25">
      <c r="A25138" t="s">
        <v>7653</v>
      </c>
    </row>
    <row r="25139" spans="1:1" x14ac:dyDescent="0.25">
      <c r="A25139" t="s">
        <v>7654</v>
      </c>
    </row>
    <row r="25140" spans="1:1" x14ac:dyDescent="0.25">
      <c r="A25140" t="s">
        <v>7655</v>
      </c>
    </row>
    <row r="25141" spans="1:1" x14ac:dyDescent="0.25">
      <c r="A25141" t="s">
        <v>7656</v>
      </c>
    </row>
    <row r="25142" spans="1:1" x14ac:dyDescent="0.25">
      <c r="A25142" t="s">
        <v>7657</v>
      </c>
    </row>
    <row r="25143" spans="1:1" x14ac:dyDescent="0.25">
      <c r="A25143" t="s">
        <v>7658</v>
      </c>
    </row>
    <row r="25144" spans="1:1" x14ac:dyDescent="0.25">
      <c r="A25144" t="s">
        <v>14304</v>
      </c>
    </row>
    <row r="25145" spans="1:1" x14ac:dyDescent="0.25">
      <c r="A25145" t="s">
        <v>746</v>
      </c>
    </row>
    <row r="25148" spans="1:1" x14ac:dyDescent="0.25">
      <c r="A25148" t="s">
        <v>11254</v>
      </c>
    </row>
    <row r="25150" spans="1:1" x14ac:dyDescent="0.25">
      <c r="A25150" t="s">
        <v>3830</v>
      </c>
    </row>
    <row r="25152" spans="1:1" x14ac:dyDescent="0.25">
      <c r="A25152">
        <v>1215</v>
      </c>
    </row>
    <row r="25154" spans="1:1" x14ac:dyDescent="0.25">
      <c r="A25154" t="s">
        <v>11255</v>
      </c>
    </row>
    <row r="25156" spans="1:1" x14ac:dyDescent="0.25">
      <c r="A25156">
        <v>1</v>
      </c>
    </row>
    <row r="25158" spans="1:1" x14ac:dyDescent="0.25">
      <c r="A25158" t="s">
        <v>3831</v>
      </c>
    </row>
    <row r="25160" spans="1:1" x14ac:dyDescent="0.25">
      <c r="A25160" t="s">
        <v>11256</v>
      </c>
    </row>
    <row r="25162" spans="1:1" x14ac:dyDescent="0.25">
      <c r="A25162" t="s">
        <v>11257</v>
      </c>
    </row>
    <row r="25164" spans="1:1" x14ac:dyDescent="0.25">
      <c r="A25164" t="s">
        <v>11258</v>
      </c>
    </row>
    <row r="25166" spans="1:1" x14ac:dyDescent="0.25">
      <c r="A25166" t="s">
        <v>2193</v>
      </c>
    </row>
    <row r="25167" spans="1:1" x14ac:dyDescent="0.25">
      <c r="A25167" t="s">
        <v>11259</v>
      </c>
    </row>
    <row r="25168" spans="1:1" x14ac:dyDescent="0.25">
      <c r="A25168" t="s">
        <v>11260</v>
      </c>
    </row>
    <row r="25169" spans="1:1" x14ac:dyDescent="0.25">
      <c r="A25169" t="s">
        <v>11261</v>
      </c>
    </row>
    <row r="25170" spans="1:1" x14ac:dyDescent="0.25">
      <c r="A25170" t="s">
        <v>11262</v>
      </c>
    </row>
    <row r="25171" spans="1:1" x14ac:dyDescent="0.25">
      <c r="A25171" t="s">
        <v>11263</v>
      </c>
    </row>
    <row r="25172" spans="1:1" x14ac:dyDescent="0.25">
      <c r="A25172" t="s">
        <v>11264</v>
      </c>
    </row>
    <row r="25173" spans="1:1" x14ac:dyDescent="0.25">
      <c r="A25173" t="s">
        <v>11265</v>
      </c>
    </row>
    <row r="25174" spans="1:1" x14ac:dyDescent="0.25">
      <c r="A25174" t="s">
        <v>11266</v>
      </c>
    </row>
    <row r="25175" spans="1:1" x14ac:dyDescent="0.25">
      <c r="A25175" t="s">
        <v>11267</v>
      </c>
    </row>
    <row r="25176" spans="1:1" x14ac:dyDescent="0.25">
      <c r="A25176" t="s">
        <v>11268</v>
      </c>
    </row>
    <row r="25177" spans="1:1" x14ac:dyDescent="0.25">
      <c r="A25177" t="s">
        <v>11269</v>
      </c>
    </row>
    <row r="25178" spans="1:1" x14ac:dyDescent="0.25">
      <c r="A25178" t="s">
        <v>11270</v>
      </c>
    </row>
    <row r="25179" spans="1:1" x14ac:dyDescent="0.25">
      <c r="A25179" t="s">
        <v>11271</v>
      </c>
    </row>
    <row r="25180" spans="1:1" x14ac:dyDescent="0.25">
      <c r="A25180" t="s">
        <v>11272</v>
      </c>
    </row>
    <row r="25181" spans="1:1" x14ac:dyDescent="0.25">
      <c r="A25181" t="s">
        <v>11273</v>
      </c>
    </row>
    <row r="25182" spans="1:1" x14ac:dyDescent="0.25">
      <c r="A25182" t="s">
        <v>1941</v>
      </c>
    </row>
    <row r="25183" spans="1:1" x14ac:dyDescent="0.25">
      <c r="A25183" t="s">
        <v>11274</v>
      </c>
    </row>
    <row r="25184" spans="1:1" x14ac:dyDescent="0.25">
      <c r="A25184" t="s">
        <v>11275</v>
      </c>
    </row>
    <row r="25185" spans="1:1" x14ac:dyDescent="0.25">
      <c r="A25185" t="s">
        <v>11276</v>
      </c>
    </row>
    <row r="25186" spans="1:1" x14ac:dyDescent="0.25">
      <c r="A25186" t="s">
        <v>14305</v>
      </c>
    </row>
    <row r="25188" spans="1:1" x14ac:dyDescent="0.25">
      <c r="A25188" t="s">
        <v>7293</v>
      </c>
    </row>
    <row r="25190" spans="1:1" x14ac:dyDescent="0.25">
      <c r="A25190" t="s">
        <v>7294</v>
      </c>
    </row>
    <row r="25192" spans="1:1" x14ac:dyDescent="0.25">
      <c r="A25192" t="s">
        <v>2755</v>
      </c>
    </row>
    <row r="25194" spans="1:1" x14ac:dyDescent="0.25">
      <c r="A25194" t="s">
        <v>14306</v>
      </c>
    </row>
    <row r="25195" spans="1:1" x14ac:dyDescent="0.25">
      <c r="A25195" t="s">
        <v>14307</v>
      </c>
    </row>
    <row r="25196" spans="1:1" x14ac:dyDescent="0.25">
      <c r="A25196" t="s">
        <v>14308</v>
      </c>
    </row>
    <row r="25197" spans="1:1" x14ac:dyDescent="0.25">
      <c r="A25197" t="s">
        <v>14309</v>
      </c>
    </row>
    <row r="25198" spans="1:1" x14ac:dyDescent="0.25">
      <c r="A25198" t="s">
        <v>14310</v>
      </c>
    </row>
    <row r="25199" spans="1:1" x14ac:dyDescent="0.25">
      <c r="A25199" t="s">
        <v>14311</v>
      </c>
    </row>
    <row r="25200" spans="1:1" x14ac:dyDescent="0.25">
      <c r="A25200" t="s">
        <v>14312</v>
      </c>
    </row>
    <row r="25201" spans="1:3" x14ac:dyDescent="0.25">
      <c r="A25201" t="s">
        <v>14313</v>
      </c>
    </row>
    <row r="25202" spans="1:3" x14ac:dyDescent="0.25">
      <c r="A25202" t="s">
        <v>7298</v>
      </c>
    </row>
    <row r="25203" spans="1:3" x14ac:dyDescent="0.25">
      <c r="A25203" t="s">
        <v>14314</v>
      </c>
    </row>
    <row r="25204" spans="1:3" x14ac:dyDescent="0.25">
      <c r="A25204" t="s">
        <v>14315</v>
      </c>
    </row>
    <row r="25205" spans="1:3" x14ac:dyDescent="0.25">
      <c r="A25205" t="s">
        <v>7299</v>
      </c>
    </row>
    <row r="25206" spans="1:3" x14ac:dyDescent="0.25">
      <c r="A25206" t="s">
        <v>14316</v>
      </c>
    </row>
    <row r="25207" spans="1:3" x14ac:dyDescent="0.25">
      <c r="A25207" t="s">
        <v>14317</v>
      </c>
    </row>
    <row r="25208" spans="1:3" x14ac:dyDescent="0.25">
      <c r="A25208" t="s">
        <v>7303</v>
      </c>
    </row>
    <row r="25209" spans="1:3" x14ac:dyDescent="0.25">
      <c r="A25209" t="s">
        <v>7306</v>
      </c>
      <c r="B25209" t="s">
        <v>7307</v>
      </c>
      <c r="C25209" t="s">
        <v>7308</v>
      </c>
    </row>
    <row r="25211" spans="1:3" x14ac:dyDescent="0.25">
      <c r="A25211" t="s">
        <v>7310</v>
      </c>
    </row>
    <row r="25212" spans="1:3" x14ac:dyDescent="0.25">
      <c r="A25212" t="s">
        <v>14318</v>
      </c>
    </row>
    <row r="25213" spans="1:3" x14ac:dyDescent="0.25">
      <c r="A25213" t="s">
        <v>14319</v>
      </c>
    </row>
    <row r="25214" spans="1:3" x14ac:dyDescent="0.25">
      <c r="A25214" t="s">
        <v>9737</v>
      </c>
    </row>
    <row r="25216" spans="1:3" x14ac:dyDescent="0.25">
      <c r="A25216" t="s">
        <v>9738</v>
      </c>
    </row>
    <row r="25218" spans="1:8" x14ac:dyDescent="0.25">
      <c r="A25218" t="s">
        <v>9739</v>
      </c>
    </row>
    <row r="25220" spans="1:8" x14ac:dyDescent="0.25">
      <c r="A25220" t="s">
        <v>9740</v>
      </c>
      <c r="B25220" t="s">
        <v>9741</v>
      </c>
      <c r="C25220" t="s">
        <v>9742</v>
      </c>
      <c r="D25220" t="s">
        <v>9743</v>
      </c>
      <c r="E25220" t="s">
        <v>9744</v>
      </c>
      <c r="F25220" t="s">
        <v>9745</v>
      </c>
      <c r="G25220" t="s">
        <v>9746</v>
      </c>
      <c r="H25220" t="s">
        <v>9747</v>
      </c>
    </row>
    <row r="25222" spans="1:8" x14ac:dyDescent="0.25">
      <c r="A25222" t="s">
        <v>9748</v>
      </c>
    </row>
    <row r="25223" spans="1:8" x14ac:dyDescent="0.25">
      <c r="A25223" t="s">
        <v>2319</v>
      </c>
    </row>
    <row r="25225" spans="1:8" x14ac:dyDescent="0.25">
      <c r="A25225" t="s">
        <v>9749</v>
      </c>
    </row>
    <row r="25227" spans="1:8" x14ac:dyDescent="0.25">
      <c r="A25227" t="s">
        <v>9750</v>
      </c>
    </row>
    <row r="25228" spans="1:8" x14ac:dyDescent="0.25">
      <c r="A25228" t="s">
        <v>9751</v>
      </c>
    </row>
    <row r="25229" spans="1:8" x14ac:dyDescent="0.25">
      <c r="A25229" t="s">
        <v>11291</v>
      </c>
    </row>
    <row r="25230" spans="1:8" x14ac:dyDescent="0.25">
      <c r="A25230" t="s">
        <v>9753</v>
      </c>
    </row>
    <row r="25231" spans="1:8" x14ac:dyDescent="0.25">
      <c r="A25231" t="s">
        <v>9754</v>
      </c>
    </row>
    <row r="25232" spans="1:8" x14ac:dyDescent="0.25">
      <c r="A25232" t="s">
        <v>9755</v>
      </c>
      <c r="B25232" t="s">
        <v>9756</v>
      </c>
    </row>
    <row r="25233" spans="1:1" x14ac:dyDescent="0.25">
      <c r="A25233" t="s">
        <v>2788</v>
      </c>
    </row>
    <row r="25234" spans="1:1" x14ac:dyDescent="0.25">
      <c r="A25234" t="s">
        <v>9757</v>
      </c>
    </row>
    <row r="25235" spans="1:1" x14ac:dyDescent="0.25">
      <c r="A25235" t="s">
        <v>9758</v>
      </c>
    </row>
    <row r="25236" spans="1:1" x14ac:dyDescent="0.25">
      <c r="A25236" t="s">
        <v>11292</v>
      </c>
    </row>
    <row r="25237" spans="1:1" x14ac:dyDescent="0.25">
      <c r="A25237" t="s">
        <v>11293</v>
      </c>
    </row>
    <row r="25238" spans="1:1" x14ac:dyDescent="0.25">
      <c r="A25238" t="s">
        <v>9761</v>
      </c>
    </row>
    <row r="25239" spans="1:1" x14ac:dyDescent="0.25">
      <c r="A25239" t="s">
        <v>9762</v>
      </c>
    </row>
    <row r="25241" spans="1:1" x14ac:dyDescent="0.25">
      <c r="A25241" t="s">
        <v>9763</v>
      </c>
    </row>
    <row r="25242" spans="1:1" x14ac:dyDescent="0.25">
      <c r="A25242" t="s">
        <v>9764</v>
      </c>
    </row>
    <row r="25243" spans="1:1" x14ac:dyDescent="0.25">
      <c r="A25243" t="s">
        <v>9765</v>
      </c>
    </row>
    <row r="25244" spans="1:1" x14ac:dyDescent="0.25">
      <c r="A25244" t="s">
        <v>9766</v>
      </c>
    </row>
    <row r="25245" spans="1:1" x14ac:dyDescent="0.25">
      <c r="A25245" t="s">
        <v>9767</v>
      </c>
    </row>
    <row r="25247" spans="1:1" x14ac:dyDescent="0.25">
      <c r="A25247" t="s">
        <v>9768</v>
      </c>
    </row>
    <row r="25248" spans="1:1" x14ac:dyDescent="0.25">
      <c r="A25248" t="s">
        <v>9769</v>
      </c>
    </row>
    <row r="25249" spans="1:1" x14ac:dyDescent="0.25">
      <c r="A25249" t="s">
        <v>9770</v>
      </c>
    </row>
    <row r="25250" spans="1:1" x14ac:dyDescent="0.25">
      <c r="A25250" t="s">
        <v>9771</v>
      </c>
    </row>
    <row r="25251" spans="1:1" x14ac:dyDescent="0.25">
      <c r="A25251" t="s">
        <v>9772</v>
      </c>
    </row>
    <row r="25252" spans="1:1" x14ac:dyDescent="0.25">
      <c r="A25252" t="s">
        <v>9773</v>
      </c>
    </row>
    <row r="25253" spans="1:1" x14ac:dyDescent="0.25">
      <c r="A25253" t="s">
        <v>9774</v>
      </c>
    </row>
    <row r="25254" spans="1:1" x14ac:dyDescent="0.25">
      <c r="A25254" t="s">
        <v>9775</v>
      </c>
    </row>
    <row r="25255" spans="1:1" x14ac:dyDescent="0.25">
      <c r="A25255" t="s">
        <v>9776</v>
      </c>
    </row>
    <row r="25256" spans="1:1" x14ac:dyDescent="0.25">
      <c r="A25256" t="s">
        <v>9777</v>
      </c>
    </row>
    <row r="25257" spans="1:1" x14ac:dyDescent="0.25">
      <c r="A25257" t="s">
        <v>9778</v>
      </c>
    </row>
    <row r="25258" spans="1:1" x14ac:dyDescent="0.25">
      <c r="A25258" t="s">
        <v>9779</v>
      </c>
    </row>
    <row r="25259" spans="1:1" x14ac:dyDescent="0.25">
      <c r="A25259" t="s">
        <v>9780</v>
      </c>
    </row>
    <row r="25261" spans="1:1" x14ac:dyDescent="0.25">
      <c r="A25261" t="s">
        <v>9781</v>
      </c>
    </row>
    <row r="25263" spans="1:1" x14ac:dyDescent="0.25">
      <c r="A25263" t="s">
        <v>9782</v>
      </c>
    </row>
    <row r="25265" spans="1:1" x14ac:dyDescent="0.25">
      <c r="A25265" t="s">
        <v>9783</v>
      </c>
    </row>
    <row r="25267" spans="1:1" x14ac:dyDescent="0.25">
      <c r="A25267" t="s">
        <v>9784</v>
      </c>
    </row>
    <row r="25269" spans="1:1" x14ac:dyDescent="0.25">
      <c r="A25269" t="s">
        <v>9785</v>
      </c>
    </row>
    <row r="25271" spans="1:1" x14ac:dyDescent="0.25">
      <c r="A25271" t="s">
        <v>9786</v>
      </c>
    </row>
    <row r="25273" spans="1:1" x14ac:dyDescent="0.25">
      <c r="A25273" t="s">
        <v>9787</v>
      </c>
    </row>
    <row r="25274" spans="1:1" x14ac:dyDescent="0.25">
      <c r="A25274" t="s">
        <v>5230</v>
      </c>
    </row>
    <row r="25275" spans="1:1" x14ac:dyDescent="0.25">
      <c r="A25275" t="s">
        <v>11294</v>
      </c>
    </row>
    <row r="25276" spans="1:1" x14ac:dyDescent="0.25">
      <c r="A25276" t="s">
        <v>11295</v>
      </c>
    </row>
    <row r="25277" spans="1:1" x14ac:dyDescent="0.25">
      <c r="A25277" t="s">
        <v>14320</v>
      </c>
    </row>
    <row r="25278" spans="1:1" x14ac:dyDescent="0.25">
      <c r="A25278" t="s">
        <v>14321</v>
      </c>
    </row>
    <row r="25280" spans="1:1" x14ac:dyDescent="0.25">
      <c r="A25280" t="s">
        <v>11019</v>
      </c>
    </row>
    <row r="25281" spans="1:1" x14ac:dyDescent="0.25">
      <c r="A25281" t="s">
        <v>2453</v>
      </c>
    </row>
    <row r="25283" spans="1:1" x14ac:dyDescent="0.25">
      <c r="A25283" t="s">
        <v>14322</v>
      </c>
    </row>
    <row r="25284" spans="1:1" x14ac:dyDescent="0.25">
      <c r="A25284" t="s">
        <v>14323</v>
      </c>
    </row>
    <row r="25285" spans="1:1" x14ac:dyDescent="0.25">
      <c r="A25285" t="s">
        <v>14324</v>
      </c>
    </row>
    <row r="25286" spans="1:1" x14ac:dyDescent="0.25">
      <c r="A25286" t="s">
        <v>14325</v>
      </c>
    </row>
    <row r="25287" spans="1:1" x14ac:dyDescent="0.25">
      <c r="A25287" t="s">
        <v>14326</v>
      </c>
    </row>
    <row r="25288" spans="1:1" x14ac:dyDescent="0.25">
      <c r="A25288" t="s">
        <v>14327</v>
      </c>
    </row>
    <row r="25289" spans="1:1" x14ac:dyDescent="0.25">
      <c r="A25289" t="s">
        <v>14328</v>
      </c>
    </row>
    <row r="25290" spans="1:1" x14ac:dyDescent="0.25">
      <c r="A25290" t="s">
        <v>4575</v>
      </c>
    </row>
    <row r="25291" spans="1:1" x14ac:dyDescent="0.25">
      <c r="A25291" t="s">
        <v>14329</v>
      </c>
    </row>
    <row r="25292" spans="1:1" x14ac:dyDescent="0.25">
      <c r="A25292" t="s">
        <v>14330</v>
      </c>
    </row>
    <row r="25293" spans="1:1" x14ac:dyDescent="0.25">
      <c r="A25293" t="s">
        <v>14331</v>
      </c>
    </row>
    <row r="25294" spans="1:1" x14ac:dyDescent="0.25">
      <c r="A25294" t="s">
        <v>14332</v>
      </c>
    </row>
    <row r="25295" spans="1:1" x14ac:dyDescent="0.25">
      <c r="A25295" t="s">
        <v>14331</v>
      </c>
    </row>
    <row r="25296" spans="1:1" x14ac:dyDescent="0.25">
      <c r="A25296" t="s">
        <v>14333</v>
      </c>
    </row>
    <row r="25297" spans="1:1" x14ac:dyDescent="0.25">
      <c r="A25297" t="s">
        <v>3216</v>
      </c>
    </row>
    <row r="25298" spans="1:1" x14ac:dyDescent="0.25">
      <c r="A25298" t="s">
        <v>14334</v>
      </c>
    </row>
    <row r="25299" spans="1:1" x14ac:dyDescent="0.25">
      <c r="A25299" t="s">
        <v>14335</v>
      </c>
    </row>
    <row r="25300" spans="1:1" x14ac:dyDescent="0.25">
      <c r="A25300" t="s">
        <v>14336</v>
      </c>
    </row>
    <row r="25301" spans="1:1" x14ac:dyDescent="0.25">
      <c r="A25301" t="s">
        <v>4575</v>
      </c>
    </row>
    <row r="25302" spans="1:1" x14ac:dyDescent="0.25">
      <c r="A25302" t="s">
        <v>14337</v>
      </c>
    </row>
    <row r="25303" spans="1:1" x14ac:dyDescent="0.25">
      <c r="A25303" t="s">
        <v>14338</v>
      </c>
    </row>
    <row r="25304" spans="1:1" x14ac:dyDescent="0.25">
      <c r="A25304" t="s">
        <v>14339</v>
      </c>
    </row>
    <row r="25305" spans="1:1" x14ac:dyDescent="0.25">
      <c r="A25305" t="s">
        <v>14340</v>
      </c>
    </row>
    <row r="25306" spans="1:1" x14ac:dyDescent="0.25">
      <c r="A25306" t="s">
        <v>3216</v>
      </c>
    </row>
    <row r="25307" spans="1:1" x14ac:dyDescent="0.25">
      <c r="A25307" t="s">
        <v>14341</v>
      </c>
    </row>
    <row r="25310" spans="1:1" x14ac:dyDescent="0.25">
      <c r="A25310" t="s">
        <v>11019</v>
      </c>
    </row>
    <row r="25311" spans="1:1" x14ac:dyDescent="0.25">
      <c r="A25311" t="s">
        <v>2829</v>
      </c>
    </row>
    <row r="25313" spans="1:1" x14ac:dyDescent="0.25">
      <c r="A25313" t="s">
        <v>14342</v>
      </c>
    </row>
    <row r="25314" spans="1:1" x14ac:dyDescent="0.25">
      <c r="A25314" t="s">
        <v>14343</v>
      </c>
    </row>
    <row r="25315" spans="1:1" x14ac:dyDescent="0.25">
      <c r="A25315" t="s">
        <v>14344</v>
      </c>
    </row>
    <row r="25316" spans="1:1" x14ac:dyDescent="0.25">
      <c r="A25316" t="s">
        <v>14345</v>
      </c>
    </row>
    <row r="25317" spans="1:1" x14ac:dyDescent="0.25">
      <c r="A25317" t="s">
        <v>14346</v>
      </c>
    </row>
    <row r="25318" spans="1:1" x14ac:dyDescent="0.25">
      <c r="A25318" t="s">
        <v>14347</v>
      </c>
    </row>
    <row r="25319" spans="1:1" x14ac:dyDescent="0.25">
      <c r="A25319" t="s">
        <v>14348</v>
      </c>
    </row>
    <row r="25320" spans="1:1" x14ac:dyDescent="0.25">
      <c r="A25320" t="s">
        <v>14349</v>
      </c>
    </row>
    <row r="25321" spans="1:1" x14ac:dyDescent="0.25">
      <c r="A25321" t="s">
        <v>14350</v>
      </c>
    </row>
    <row r="25322" spans="1:1" x14ac:dyDescent="0.25">
      <c r="A25322" t="s">
        <v>14351</v>
      </c>
    </row>
    <row r="25323" spans="1:1" x14ac:dyDescent="0.25">
      <c r="A25323" t="s">
        <v>14352</v>
      </c>
    </row>
    <row r="25324" spans="1:1" x14ac:dyDescent="0.25">
      <c r="A25324" t="s">
        <v>14353</v>
      </c>
    </row>
    <row r="25325" spans="1:1" x14ac:dyDescent="0.25">
      <c r="A25325" t="s">
        <v>14354</v>
      </c>
    </row>
    <row r="25326" spans="1:1" x14ac:dyDescent="0.25">
      <c r="A25326" t="s">
        <v>14355</v>
      </c>
    </row>
    <row r="25327" spans="1:1" x14ac:dyDescent="0.25">
      <c r="A25327" t="s">
        <v>14356</v>
      </c>
    </row>
    <row r="25329" spans="1:1" x14ac:dyDescent="0.25">
      <c r="A25329" t="s">
        <v>14357</v>
      </c>
    </row>
    <row r="25331" spans="1:1" x14ac:dyDescent="0.25">
      <c r="A25331" t="s">
        <v>14358</v>
      </c>
    </row>
    <row r="25333" spans="1:1" x14ac:dyDescent="0.25">
      <c r="A25333" t="s">
        <v>14359</v>
      </c>
    </row>
    <row r="25335" spans="1:1" x14ac:dyDescent="0.25">
      <c r="A25335" t="s">
        <v>14360</v>
      </c>
    </row>
    <row r="25337" spans="1:1" x14ac:dyDescent="0.25">
      <c r="A25337" t="s">
        <v>14361</v>
      </c>
    </row>
    <row r="25339" spans="1:1" x14ac:dyDescent="0.25">
      <c r="A25339" t="s">
        <v>14362</v>
      </c>
    </row>
    <row r="25340" spans="1:1" x14ac:dyDescent="0.25">
      <c r="A25340" t="s">
        <v>14363</v>
      </c>
    </row>
    <row r="25342" spans="1:1" x14ac:dyDescent="0.25">
      <c r="A25342" t="s">
        <v>12491</v>
      </c>
    </row>
    <row r="25343" spans="1:1" x14ac:dyDescent="0.25">
      <c r="A25343" t="s">
        <v>14364</v>
      </c>
    </row>
    <row r="25345" spans="1:1" x14ac:dyDescent="0.25">
      <c r="A25345" t="s">
        <v>14365</v>
      </c>
    </row>
    <row r="25346" spans="1:1" x14ac:dyDescent="0.25">
      <c r="A25346" t="s">
        <v>14366</v>
      </c>
    </row>
    <row r="25348" spans="1:1" x14ac:dyDescent="0.25">
      <c r="A25348" t="s">
        <v>9786</v>
      </c>
    </row>
    <row r="25349" spans="1:1" x14ac:dyDescent="0.25">
      <c r="A25349" t="s">
        <v>14367</v>
      </c>
    </row>
    <row r="25350" spans="1:1" x14ac:dyDescent="0.25">
      <c r="A25350" t="s">
        <v>14368</v>
      </c>
    </row>
    <row r="25351" spans="1:1" x14ac:dyDescent="0.25">
      <c r="A25351" t="s">
        <v>14369</v>
      </c>
    </row>
    <row r="25353" spans="1:1" x14ac:dyDescent="0.25">
      <c r="A25353" t="s">
        <v>5468</v>
      </c>
    </row>
    <row r="25354" spans="1:1" x14ac:dyDescent="0.25">
      <c r="A25354" t="s">
        <v>14370</v>
      </c>
    </row>
    <row r="25355" spans="1:1" x14ac:dyDescent="0.25">
      <c r="A25355" t="s">
        <v>14371</v>
      </c>
    </row>
    <row r="25356" spans="1:1" x14ac:dyDescent="0.25">
      <c r="A25356" t="s">
        <v>14372</v>
      </c>
    </row>
    <row r="25357" spans="1:1" x14ac:dyDescent="0.25">
      <c r="A25357" t="s">
        <v>14373</v>
      </c>
    </row>
    <row r="25358" spans="1:1" x14ac:dyDescent="0.25">
      <c r="A25358" t="s">
        <v>14374</v>
      </c>
    </row>
    <row r="25359" spans="1:1" x14ac:dyDescent="0.25">
      <c r="A25359" t="s">
        <v>14375</v>
      </c>
    </row>
    <row r="25360" spans="1:1" x14ac:dyDescent="0.25">
      <c r="A25360" t="s">
        <v>14376</v>
      </c>
    </row>
    <row r="25362" spans="1:1" x14ac:dyDescent="0.25">
      <c r="A25362" t="s">
        <v>14377</v>
      </c>
    </row>
    <row r="25363" spans="1:1" x14ac:dyDescent="0.25">
      <c r="A25363" t="s">
        <v>14378</v>
      </c>
    </row>
    <row r="25364" spans="1:1" x14ac:dyDescent="0.25">
      <c r="A25364" t="s">
        <v>14379</v>
      </c>
    </row>
    <row r="25365" spans="1:1" x14ac:dyDescent="0.25">
      <c r="A25365" t="s">
        <v>14380</v>
      </c>
    </row>
    <row r="25366" spans="1:1" x14ac:dyDescent="0.25">
      <c r="A25366" t="s">
        <v>14381</v>
      </c>
    </row>
    <row r="25367" spans="1:1" x14ac:dyDescent="0.25">
      <c r="A25367" t="s">
        <v>14382</v>
      </c>
    </row>
    <row r="25369" spans="1:1" x14ac:dyDescent="0.25">
      <c r="A25369" t="s">
        <v>9138</v>
      </c>
    </row>
    <row r="25370" spans="1:1" x14ac:dyDescent="0.25">
      <c r="A25370" t="s">
        <v>14383</v>
      </c>
    </row>
    <row r="25371" spans="1:1" x14ac:dyDescent="0.25">
      <c r="A25371" t="s">
        <v>14384</v>
      </c>
    </row>
    <row r="25372" spans="1:1" x14ac:dyDescent="0.25">
      <c r="A25372" t="s">
        <v>14385</v>
      </c>
    </row>
    <row r="25373" spans="1:1" x14ac:dyDescent="0.25">
      <c r="A25373" t="s">
        <v>14386</v>
      </c>
    </row>
    <row r="25374" spans="1:1" x14ac:dyDescent="0.25">
      <c r="A25374" t="s">
        <v>14387</v>
      </c>
    </row>
    <row r="25375" spans="1:1" x14ac:dyDescent="0.25">
      <c r="A25375" t="s">
        <v>14388</v>
      </c>
    </row>
    <row r="25377" spans="1:1" x14ac:dyDescent="0.25">
      <c r="A25377" t="s">
        <v>2585</v>
      </c>
    </row>
    <row r="25378" spans="1:1" x14ac:dyDescent="0.25">
      <c r="A25378" t="s">
        <v>14389</v>
      </c>
    </row>
    <row r="25379" spans="1:1" x14ac:dyDescent="0.25">
      <c r="A25379" t="s">
        <v>14390</v>
      </c>
    </row>
    <row r="25380" spans="1:1" x14ac:dyDescent="0.25">
      <c r="A25380" t="s">
        <v>14391</v>
      </c>
    </row>
    <row r="25381" spans="1:1" x14ac:dyDescent="0.25">
      <c r="A25381" t="s">
        <v>14392</v>
      </c>
    </row>
    <row r="25382" spans="1:1" x14ac:dyDescent="0.25">
      <c r="A25382" t="s">
        <v>14393</v>
      </c>
    </row>
    <row r="25383" spans="1:1" x14ac:dyDescent="0.25">
      <c r="A25383" t="s">
        <v>14394</v>
      </c>
    </row>
    <row r="25384" spans="1:1" x14ac:dyDescent="0.25">
      <c r="A25384" t="s">
        <v>14395</v>
      </c>
    </row>
    <row r="25386" spans="1:1" x14ac:dyDescent="0.25">
      <c r="A25386" t="s">
        <v>14396</v>
      </c>
    </row>
    <row r="25387" spans="1:1" x14ac:dyDescent="0.25">
      <c r="A25387" t="s">
        <v>14397</v>
      </c>
    </row>
    <row r="25388" spans="1:1" x14ac:dyDescent="0.25">
      <c r="A25388" t="s">
        <v>14398</v>
      </c>
    </row>
    <row r="25390" spans="1:1" x14ac:dyDescent="0.25">
      <c r="A25390" t="s">
        <v>14399</v>
      </c>
    </row>
    <row r="25392" spans="1:1" x14ac:dyDescent="0.25">
      <c r="A25392" t="s">
        <v>14400</v>
      </c>
    </row>
    <row r="25394" spans="1:1" x14ac:dyDescent="0.25">
      <c r="A25394" t="s">
        <v>13971</v>
      </c>
    </row>
    <row r="25396" spans="1:1" x14ac:dyDescent="0.25">
      <c r="A25396" t="s">
        <v>14401</v>
      </c>
    </row>
    <row r="25397" spans="1:1" x14ac:dyDescent="0.25">
      <c r="A25397" t="s">
        <v>14402</v>
      </c>
    </row>
    <row r="25398" spans="1:1" x14ac:dyDescent="0.25">
      <c r="A25398" t="s">
        <v>14403</v>
      </c>
    </row>
    <row r="25399" spans="1:1" x14ac:dyDescent="0.25">
      <c r="A25399" t="s">
        <v>14404</v>
      </c>
    </row>
    <row r="25400" spans="1:1" x14ac:dyDescent="0.25">
      <c r="A25400" t="s">
        <v>14405</v>
      </c>
    </row>
    <row r="25401" spans="1:1" x14ac:dyDescent="0.25">
      <c r="A25401" t="s">
        <v>14406</v>
      </c>
    </row>
    <row r="25402" spans="1:1" x14ac:dyDescent="0.25">
      <c r="A25402" t="s">
        <v>14407</v>
      </c>
    </row>
    <row r="25403" spans="1:1" x14ac:dyDescent="0.25">
      <c r="A25403" t="s">
        <v>14408</v>
      </c>
    </row>
    <row r="25404" spans="1:1" x14ac:dyDescent="0.25">
      <c r="A25404" t="s">
        <v>14409</v>
      </c>
    </row>
    <row r="25405" spans="1:1" x14ac:dyDescent="0.25">
      <c r="A25405" t="s">
        <v>14410</v>
      </c>
    </row>
    <row r="25406" spans="1:1" x14ac:dyDescent="0.25">
      <c r="A25406" t="s">
        <v>14411</v>
      </c>
    </row>
    <row r="25407" spans="1:1" x14ac:dyDescent="0.25">
      <c r="A25407" t="s">
        <v>14412</v>
      </c>
    </row>
    <row r="25408" spans="1:1" x14ac:dyDescent="0.25">
      <c r="A25408" t="s">
        <v>14413</v>
      </c>
    </row>
    <row r="25409" spans="1:2" x14ac:dyDescent="0.25">
      <c r="A25409" t="s">
        <v>14414</v>
      </c>
    </row>
    <row r="25410" spans="1:2" x14ac:dyDescent="0.25">
      <c r="A25410" t="s">
        <v>14415</v>
      </c>
    </row>
    <row r="25411" spans="1:2" x14ac:dyDescent="0.25">
      <c r="A25411" t="s">
        <v>14416</v>
      </c>
    </row>
    <row r="25412" spans="1:2" x14ac:dyDescent="0.25">
      <c r="A25412" t="s">
        <v>14417</v>
      </c>
    </row>
    <row r="25413" spans="1:2" x14ac:dyDescent="0.25">
      <c r="A25413" t="s">
        <v>14418</v>
      </c>
    </row>
    <row r="25414" spans="1:2" x14ac:dyDescent="0.25">
      <c r="A25414" t="s">
        <v>14419</v>
      </c>
    </row>
    <row r="25416" spans="1:2" x14ac:dyDescent="0.25">
      <c r="A25416" t="s">
        <v>14420</v>
      </c>
    </row>
    <row r="25418" spans="1:2" x14ac:dyDescent="0.25">
      <c r="A25418" t="s">
        <v>14421</v>
      </c>
    </row>
    <row r="25420" spans="1:2" x14ac:dyDescent="0.25">
      <c r="A25420" t="s">
        <v>14422</v>
      </c>
      <c r="B25420" t="s">
        <v>14423</v>
      </c>
    </row>
    <row r="25422" spans="1:2" x14ac:dyDescent="0.25">
      <c r="A25422" t="s">
        <v>13990</v>
      </c>
    </row>
    <row r="25424" spans="1:2" x14ac:dyDescent="0.25">
      <c r="A25424" t="s">
        <v>14424</v>
      </c>
    </row>
    <row r="25426" spans="1:1" x14ac:dyDescent="0.25">
      <c r="A25426" t="s">
        <v>14425</v>
      </c>
    </row>
    <row r="25428" spans="1:1" x14ac:dyDescent="0.25">
      <c r="A25428" t="s">
        <v>14426</v>
      </c>
    </row>
    <row r="25430" spans="1:1" x14ac:dyDescent="0.25">
      <c r="A25430" t="s">
        <v>10598</v>
      </c>
    </row>
    <row r="25432" spans="1:1" x14ac:dyDescent="0.25">
      <c r="A25432" t="s">
        <v>14427</v>
      </c>
    </row>
    <row r="25434" spans="1:1" x14ac:dyDescent="0.25">
      <c r="A25434" t="s">
        <v>14428</v>
      </c>
    </row>
    <row r="25436" spans="1:1" x14ac:dyDescent="0.25">
      <c r="A25436" t="s">
        <v>14429</v>
      </c>
    </row>
    <row r="25438" spans="1:1" x14ac:dyDescent="0.25">
      <c r="A25438" t="s">
        <v>13994</v>
      </c>
    </row>
    <row r="25440" spans="1:1" x14ac:dyDescent="0.25">
      <c r="A25440" t="s">
        <v>14430</v>
      </c>
    </row>
    <row r="25441" spans="1:1" x14ac:dyDescent="0.25">
      <c r="A25441" t="s">
        <v>14431</v>
      </c>
    </row>
    <row r="25442" spans="1:1" x14ac:dyDescent="0.25">
      <c r="A25442" t="s">
        <v>14432</v>
      </c>
    </row>
    <row r="25444" spans="1:1" x14ac:dyDescent="0.25">
      <c r="A25444" t="s">
        <v>11298</v>
      </c>
    </row>
    <row r="25446" spans="1:1" x14ac:dyDescent="0.25">
      <c r="A25446" t="s">
        <v>11299</v>
      </c>
    </row>
    <row r="25448" spans="1:1" x14ac:dyDescent="0.25">
      <c r="A25448" t="s">
        <v>2755</v>
      </c>
    </row>
    <row r="25449" spans="1:1" x14ac:dyDescent="0.25">
      <c r="A25449" t="s">
        <v>11300</v>
      </c>
    </row>
    <row r="25450" spans="1:1" x14ac:dyDescent="0.25">
      <c r="A25450" t="s">
        <v>11301</v>
      </c>
    </row>
    <row r="25451" spans="1:1" x14ac:dyDescent="0.25">
      <c r="A25451" t="s">
        <v>11302</v>
      </c>
    </row>
    <row r="25452" spans="1:1" x14ac:dyDescent="0.25">
      <c r="A25452" t="s">
        <v>11303</v>
      </c>
    </row>
    <row r="25453" spans="1:1" x14ac:dyDescent="0.25">
      <c r="A25453" t="s">
        <v>11304</v>
      </c>
    </row>
    <row r="25454" spans="1:1" x14ac:dyDescent="0.25">
      <c r="A25454" t="s">
        <v>11305</v>
      </c>
    </row>
    <row r="25455" spans="1:1" x14ac:dyDescent="0.25">
      <c r="A25455" t="s">
        <v>11306</v>
      </c>
    </row>
    <row r="25456" spans="1:1" x14ac:dyDescent="0.25">
      <c r="A25456" t="s">
        <v>11307</v>
      </c>
    </row>
    <row r="25457" spans="1:1" x14ac:dyDescent="0.25">
      <c r="A25457" t="s">
        <v>11308</v>
      </c>
    </row>
    <row r="25458" spans="1:1" x14ac:dyDescent="0.25">
      <c r="A25458" t="s">
        <v>11309</v>
      </c>
    </row>
    <row r="25459" spans="1:1" x14ac:dyDescent="0.25">
      <c r="A25459" t="s">
        <v>11310</v>
      </c>
    </row>
    <row r="25460" spans="1:1" x14ac:dyDescent="0.25">
      <c r="A25460" t="s">
        <v>11311</v>
      </c>
    </row>
    <row r="25461" spans="1:1" x14ac:dyDescent="0.25">
      <c r="A25461" t="s">
        <v>11312</v>
      </c>
    </row>
    <row r="25462" spans="1:1" x14ac:dyDescent="0.25">
      <c r="A25462" t="s">
        <v>11313</v>
      </c>
    </row>
    <row r="25463" spans="1:1" x14ac:dyDescent="0.25">
      <c r="A25463" t="s">
        <v>11314</v>
      </c>
    </row>
    <row r="25464" spans="1:1" x14ac:dyDescent="0.25">
      <c r="A25464" t="s">
        <v>11315</v>
      </c>
    </row>
    <row r="25465" spans="1:1" x14ac:dyDescent="0.25">
      <c r="A25465" t="s">
        <v>11316</v>
      </c>
    </row>
    <row r="25466" spans="1:1" x14ac:dyDescent="0.25">
      <c r="A25466" t="s">
        <v>11317</v>
      </c>
    </row>
    <row r="25467" spans="1:1" x14ac:dyDescent="0.25">
      <c r="A25467" t="s">
        <v>11318</v>
      </c>
    </row>
    <row r="25468" spans="1:1" x14ac:dyDescent="0.25">
      <c r="A25468" t="s">
        <v>11319</v>
      </c>
    </row>
    <row r="25469" spans="1:1" x14ac:dyDescent="0.25">
      <c r="A25469" t="s">
        <v>11320</v>
      </c>
    </row>
    <row r="25470" spans="1:1" x14ac:dyDescent="0.25">
      <c r="A25470" t="s">
        <v>11321</v>
      </c>
    </row>
    <row r="25471" spans="1:1" x14ac:dyDescent="0.25">
      <c r="A25471" t="s">
        <v>4024</v>
      </c>
    </row>
    <row r="25472" spans="1:1" x14ac:dyDescent="0.25">
      <c r="A25472" t="s">
        <v>11322</v>
      </c>
    </row>
    <row r="25473" spans="1:2" x14ac:dyDescent="0.25">
      <c r="A25473" t="s">
        <v>11323</v>
      </c>
    </row>
    <row r="25474" spans="1:2" x14ac:dyDescent="0.25">
      <c r="A25474" t="s">
        <v>11324</v>
      </c>
    </row>
    <row r="25475" spans="1:2" x14ac:dyDescent="0.25">
      <c r="A25475" t="s">
        <v>11325</v>
      </c>
    </row>
    <row r="25476" spans="1:2" x14ac:dyDescent="0.25">
      <c r="A25476" t="s">
        <v>11326</v>
      </c>
    </row>
    <row r="25477" spans="1:2" x14ac:dyDescent="0.25">
      <c r="A25477" t="s">
        <v>11327</v>
      </c>
    </row>
    <row r="25478" spans="1:2" x14ac:dyDescent="0.25">
      <c r="A25478" t="s">
        <v>11328</v>
      </c>
    </row>
    <row r="25479" spans="1:2" x14ac:dyDescent="0.25">
      <c r="A25479" t="s">
        <v>11329</v>
      </c>
      <c r="B25479" t="s">
        <v>11330</v>
      </c>
    </row>
    <row r="25480" spans="1:2" x14ac:dyDescent="0.25">
      <c r="A25480" t="s">
        <v>11331</v>
      </c>
    </row>
    <row r="25481" spans="1:2" x14ac:dyDescent="0.25">
      <c r="A25481" t="s">
        <v>11332</v>
      </c>
    </row>
    <row r="25482" spans="1:2" x14ac:dyDescent="0.25">
      <c r="A25482" t="s">
        <v>11333</v>
      </c>
    </row>
    <row r="25483" spans="1:2" x14ac:dyDescent="0.25">
      <c r="A25483" t="s">
        <v>11334</v>
      </c>
    </row>
    <row r="25484" spans="1:2" x14ac:dyDescent="0.25">
      <c r="A25484" t="s">
        <v>11335</v>
      </c>
      <c r="B25484" t="s">
        <v>11336</v>
      </c>
    </row>
    <row r="25485" spans="1:2" x14ac:dyDescent="0.25">
      <c r="A25485" t="s">
        <v>11337</v>
      </c>
    </row>
    <row r="25486" spans="1:2" x14ac:dyDescent="0.25">
      <c r="A25486" t="s">
        <v>11338</v>
      </c>
    </row>
    <row r="25487" spans="1:2" x14ac:dyDescent="0.25">
      <c r="A25487" t="s">
        <v>11339</v>
      </c>
    </row>
    <row r="25488" spans="1:2" x14ac:dyDescent="0.25">
      <c r="A25488" t="s">
        <v>11340</v>
      </c>
      <c r="B25488" t="s">
        <v>11341</v>
      </c>
    </row>
    <row r="25489" spans="1:1" x14ac:dyDescent="0.25">
      <c r="A25489" t="s">
        <v>11342</v>
      </c>
    </row>
    <row r="25490" spans="1:1" x14ac:dyDescent="0.25">
      <c r="A25490" t="s">
        <v>14433</v>
      </c>
    </row>
    <row r="25493" spans="1:1" x14ac:dyDescent="0.25">
      <c r="A25493" t="s">
        <v>11344</v>
      </c>
    </row>
    <row r="25495" spans="1:1" x14ac:dyDescent="0.25">
      <c r="A25495" t="s">
        <v>2755</v>
      </c>
    </row>
    <row r="25496" spans="1:1" x14ac:dyDescent="0.25">
      <c r="A25496" t="s">
        <v>11345</v>
      </c>
    </row>
    <row r="25497" spans="1:1" x14ac:dyDescent="0.25">
      <c r="A25497" t="s">
        <v>11346</v>
      </c>
    </row>
    <row r="25498" spans="1:1" x14ac:dyDescent="0.25">
      <c r="A25498" t="s">
        <v>11347</v>
      </c>
    </row>
    <row r="25499" spans="1:1" x14ac:dyDescent="0.25">
      <c r="A25499" t="s">
        <v>11348</v>
      </c>
    </row>
    <row r="25500" spans="1:1" x14ac:dyDescent="0.25">
      <c r="A25500" t="s">
        <v>2205</v>
      </c>
    </row>
    <row r="25501" spans="1:1" x14ac:dyDescent="0.25">
      <c r="A25501" t="s">
        <v>9405</v>
      </c>
    </row>
    <row r="25502" spans="1:1" x14ac:dyDescent="0.25">
      <c r="A25502" t="s">
        <v>11349</v>
      </c>
    </row>
    <row r="25503" spans="1:1" x14ac:dyDescent="0.25">
      <c r="A25503" t="s">
        <v>11350</v>
      </c>
    </row>
    <row r="25504" spans="1:1" x14ac:dyDescent="0.25">
      <c r="A25504" t="s">
        <v>11351</v>
      </c>
    </row>
    <row r="25505" spans="1:1" x14ac:dyDescent="0.25">
      <c r="A25505" t="s">
        <v>5959</v>
      </c>
    </row>
    <row r="25506" spans="1:1" x14ac:dyDescent="0.25">
      <c r="A25506" t="s">
        <v>11352</v>
      </c>
    </row>
    <row r="25507" spans="1:1" x14ac:dyDescent="0.25">
      <c r="A25507" t="s">
        <v>11353</v>
      </c>
    </row>
    <row r="25508" spans="1:1" x14ac:dyDescent="0.25">
      <c r="A25508" t="s">
        <v>11354</v>
      </c>
    </row>
    <row r="25509" spans="1:1" x14ac:dyDescent="0.25">
      <c r="A25509" t="s">
        <v>11355</v>
      </c>
    </row>
    <row r="25510" spans="1:1" x14ac:dyDescent="0.25">
      <c r="A25510" t="s">
        <v>11356</v>
      </c>
    </row>
    <row r="25511" spans="1:1" x14ac:dyDescent="0.25">
      <c r="A25511" t="s">
        <v>11357</v>
      </c>
    </row>
    <row r="25512" spans="1:1" x14ac:dyDescent="0.25">
      <c r="A25512" t="s">
        <v>11358</v>
      </c>
    </row>
    <row r="25513" spans="1:1" x14ac:dyDescent="0.25">
      <c r="A25513" t="s">
        <v>9412</v>
      </c>
    </row>
    <row r="25515" spans="1:1" x14ac:dyDescent="0.25">
      <c r="A25515" t="s">
        <v>2922</v>
      </c>
    </row>
    <row r="25518" spans="1:1" x14ac:dyDescent="0.25">
      <c r="A25518" t="s">
        <v>2923</v>
      </c>
    </row>
    <row r="25520" spans="1:1" x14ac:dyDescent="0.25">
      <c r="A25520" t="s">
        <v>2924</v>
      </c>
    </row>
    <row r="25522" spans="1:1" x14ac:dyDescent="0.25">
      <c r="A25522" t="s">
        <v>2925</v>
      </c>
    </row>
    <row r="25524" spans="1:1" x14ac:dyDescent="0.25">
      <c r="A25524" t="s">
        <v>2926</v>
      </c>
    </row>
    <row r="25525" spans="1:1" x14ac:dyDescent="0.25">
      <c r="A25525" t="s">
        <v>11359</v>
      </c>
    </row>
    <row r="25526" spans="1:1" x14ac:dyDescent="0.25">
      <c r="A25526" t="s">
        <v>14434</v>
      </c>
    </row>
    <row r="25527" spans="1:1" x14ac:dyDescent="0.25">
      <c r="A25527" t="s">
        <v>11361</v>
      </c>
    </row>
    <row r="25528" spans="1:1" x14ac:dyDescent="0.25">
      <c r="A25528" t="s">
        <v>14435</v>
      </c>
    </row>
    <row r="25530" spans="1:1" x14ac:dyDescent="0.25">
      <c r="A25530" t="s">
        <v>11365</v>
      </c>
    </row>
    <row r="25532" spans="1:1" x14ac:dyDescent="0.25">
      <c r="A25532" t="s">
        <v>11366</v>
      </c>
    </row>
    <row r="25534" spans="1:1" x14ac:dyDescent="0.25">
      <c r="A25534" t="s">
        <v>11367</v>
      </c>
    </row>
    <row r="25536" spans="1:1" x14ac:dyDescent="0.25">
      <c r="A25536" t="s">
        <v>11368</v>
      </c>
    </row>
    <row r="25538" spans="1:1" x14ac:dyDescent="0.25">
      <c r="A25538" t="s">
        <v>3827</v>
      </c>
    </row>
    <row r="25540" spans="1:1" x14ac:dyDescent="0.25">
      <c r="A25540" t="s">
        <v>11369</v>
      </c>
    </row>
    <row r="25542" spans="1:1" x14ac:dyDescent="0.25">
      <c r="A25542" t="s">
        <v>1925</v>
      </c>
    </row>
    <row r="25543" spans="1:1" x14ac:dyDescent="0.25">
      <c r="A25543" t="s">
        <v>11370</v>
      </c>
    </row>
    <row r="25544" spans="1:1" x14ac:dyDescent="0.25">
      <c r="A25544" t="s">
        <v>11371</v>
      </c>
    </row>
    <row r="25545" spans="1:1" x14ac:dyDescent="0.25">
      <c r="A25545" t="s">
        <v>11372</v>
      </c>
    </row>
    <row r="25546" spans="1:1" x14ac:dyDescent="0.25">
      <c r="A25546" t="s">
        <v>11373</v>
      </c>
    </row>
    <row r="25547" spans="1:1" x14ac:dyDescent="0.25">
      <c r="A25547" t="s">
        <v>11374</v>
      </c>
    </row>
    <row r="25548" spans="1:1" x14ac:dyDescent="0.25">
      <c r="A25548" t="s">
        <v>11375</v>
      </c>
    </row>
    <row r="25549" spans="1:1" x14ac:dyDescent="0.25">
      <c r="A25549" t="s">
        <v>11376</v>
      </c>
    </row>
    <row r="25550" spans="1:1" x14ac:dyDescent="0.25">
      <c r="A25550" t="s">
        <v>11377</v>
      </c>
    </row>
    <row r="25551" spans="1:1" x14ac:dyDescent="0.25">
      <c r="A25551" t="s">
        <v>11378</v>
      </c>
    </row>
    <row r="25552" spans="1:1" x14ac:dyDescent="0.25">
      <c r="A25552" t="s">
        <v>11379</v>
      </c>
    </row>
    <row r="25553" spans="1:1" x14ac:dyDescent="0.25">
      <c r="A25553" t="s">
        <v>11380</v>
      </c>
    </row>
    <row r="25554" spans="1:1" x14ac:dyDescent="0.25">
      <c r="A25554" t="s">
        <v>11381</v>
      </c>
    </row>
    <row r="25555" spans="1:1" x14ac:dyDescent="0.25">
      <c r="A25555" t="s">
        <v>11382</v>
      </c>
    </row>
    <row r="25556" spans="1:1" x14ac:dyDescent="0.25">
      <c r="A25556" t="s">
        <v>11383</v>
      </c>
    </row>
    <row r="25557" spans="1:1" x14ac:dyDescent="0.25">
      <c r="A25557" t="s">
        <v>11384</v>
      </c>
    </row>
    <row r="25558" spans="1:1" x14ac:dyDescent="0.25">
      <c r="A25558" t="s">
        <v>11385</v>
      </c>
    </row>
    <row r="25559" spans="1:1" x14ac:dyDescent="0.25">
      <c r="A25559" t="s">
        <v>11386</v>
      </c>
    </row>
    <row r="25560" spans="1:1" x14ac:dyDescent="0.25">
      <c r="A25560" t="s">
        <v>11387</v>
      </c>
    </row>
    <row r="25561" spans="1:1" x14ac:dyDescent="0.25">
      <c r="A25561" t="s">
        <v>11388</v>
      </c>
    </row>
    <row r="25562" spans="1:1" x14ac:dyDescent="0.25">
      <c r="A25562" t="s">
        <v>11389</v>
      </c>
    </row>
    <row r="25563" spans="1:1" x14ac:dyDescent="0.25">
      <c r="A25563" t="s">
        <v>11390</v>
      </c>
    </row>
    <row r="25564" spans="1:1" x14ac:dyDescent="0.25">
      <c r="A25564" t="s">
        <v>11391</v>
      </c>
    </row>
    <row r="25565" spans="1:1" x14ac:dyDescent="0.25">
      <c r="A25565" t="s">
        <v>11392</v>
      </c>
    </row>
    <row r="25566" spans="1:1" x14ac:dyDescent="0.25">
      <c r="A25566" t="s">
        <v>11393</v>
      </c>
    </row>
    <row r="25567" spans="1:1" x14ac:dyDescent="0.25">
      <c r="A25567" t="s">
        <v>11394</v>
      </c>
    </row>
    <row r="25568" spans="1:1" x14ac:dyDescent="0.25">
      <c r="A25568" t="s">
        <v>11395</v>
      </c>
    </row>
    <row r="25569" spans="1:1" x14ac:dyDescent="0.25">
      <c r="A25569" t="s">
        <v>11396</v>
      </c>
    </row>
    <row r="25570" spans="1:1" x14ac:dyDescent="0.25">
      <c r="A25570" t="s">
        <v>11397</v>
      </c>
    </row>
    <row r="25571" spans="1:1" x14ac:dyDescent="0.25">
      <c r="A25571" t="s">
        <v>2105</v>
      </c>
    </row>
    <row r="25572" spans="1:1" x14ac:dyDescent="0.25">
      <c r="A25572" t="s">
        <v>11398</v>
      </c>
    </row>
    <row r="25573" spans="1:1" x14ac:dyDescent="0.25">
      <c r="A25573" t="s">
        <v>11399</v>
      </c>
    </row>
    <row r="25574" spans="1:1" x14ac:dyDescent="0.25">
      <c r="A25574" t="s">
        <v>11400</v>
      </c>
    </row>
    <row r="25575" spans="1:1" x14ac:dyDescent="0.25">
      <c r="A25575" t="s">
        <v>5906</v>
      </c>
    </row>
    <row r="25576" spans="1:1" x14ac:dyDescent="0.25">
      <c r="A25576" t="s">
        <v>11401</v>
      </c>
    </row>
    <row r="25577" spans="1:1" x14ac:dyDescent="0.25">
      <c r="A25577" t="s">
        <v>11402</v>
      </c>
    </row>
    <row r="25578" spans="1:1" x14ac:dyDescent="0.25">
      <c r="A25578" t="s">
        <v>11403</v>
      </c>
    </row>
    <row r="25579" spans="1:1" x14ac:dyDescent="0.25">
      <c r="A25579" t="s">
        <v>11404</v>
      </c>
    </row>
    <row r="25580" spans="1:1" x14ac:dyDescent="0.25">
      <c r="A25580" t="s">
        <v>11405</v>
      </c>
    </row>
    <row r="25581" spans="1:1" x14ac:dyDescent="0.25">
      <c r="A25581" t="s">
        <v>11406</v>
      </c>
    </row>
    <row r="25582" spans="1:1" x14ac:dyDescent="0.25">
      <c r="A25582" t="s">
        <v>6350</v>
      </c>
    </row>
    <row r="25583" spans="1:1" x14ac:dyDescent="0.25">
      <c r="A25583" t="s">
        <v>11407</v>
      </c>
    </row>
    <row r="25584" spans="1:1" x14ac:dyDescent="0.25">
      <c r="A25584" t="s">
        <v>11408</v>
      </c>
    </row>
    <row r="25585" spans="1:1" x14ac:dyDescent="0.25">
      <c r="A25585" t="s">
        <v>11409</v>
      </c>
    </row>
    <row r="25586" spans="1:1" x14ac:dyDescent="0.25">
      <c r="A25586" t="s">
        <v>11410</v>
      </c>
    </row>
    <row r="25587" spans="1:1" x14ac:dyDescent="0.25">
      <c r="A25587" t="s">
        <v>11411</v>
      </c>
    </row>
    <row r="25588" spans="1:1" x14ac:dyDescent="0.25">
      <c r="A25588" t="s">
        <v>11412</v>
      </c>
    </row>
    <row r="25589" spans="1:1" x14ac:dyDescent="0.25">
      <c r="A25589" t="s">
        <v>11413</v>
      </c>
    </row>
    <row r="25590" spans="1:1" x14ac:dyDescent="0.25">
      <c r="A25590" t="s">
        <v>3750</v>
      </c>
    </row>
    <row r="25592" spans="1:1" x14ac:dyDescent="0.25">
      <c r="A25592" t="s">
        <v>11414</v>
      </c>
    </row>
    <row r="25593" spans="1:1" x14ac:dyDescent="0.25">
      <c r="A25593" t="s">
        <v>11415</v>
      </c>
    </row>
    <row r="25594" spans="1:1" x14ac:dyDescent="0.25">
      <c r="A25594" t="s">
        <v>14436</v>
      </c>
    </row>
    <row r="25596" spans="1:1" x14ac:dyDescent="0.25">
      <c r="A25596" t="s">
        <v>14437</v>
      </c>
    </row>
    <row r="25598" spans="1:1" x14ac:dyDescent="0.25">
      <c r="A25598" t="s">
        <v>7643</v>
      </c>
    </row>
    <row r="25600" spans="1:1" x14ac:dyDescent="0.25">
      <c r="A25600" t="s">
        <v>3632</v>
      </c>
    </row>
    <row r="25601" spans="1:2" x14ac:dyDescent="0.25">
      <c r="A25601" t="s">
        <v>14438</v>
      </c>
    </row>
    <row r="25602" spans="1:2" x14ac:dyDescent="0.25">
      <c r="A25602" t="s">
        <v>14439</v>
      </c>
    </row>
    <row r="25603" spans="1:2" x14ac:dyDescent="0.25">
      <c r="A25603" t="s">
        <v>14440</v>
      </c>
    </row>
    <row r="25604" spans="1:2" x14ac:dyDescent="0.25">
      <c r="A25604" t="s">
        <v>14441</v>
      </c>
    </row>
    <row r="25605" spans="1:2" x14ac:dyDescent="0.25">
      <c r="A25605" t="s">
        <v>14442</v>
      </c>
      <c r="B25605" t="s">
        <v>14443</v>
      </c>
    </row>
    <row r="25606" spans="1:2" x14ac:dyDescent="0.25">
      <c r="A25606" t="s">
        <v>14444</v>
      </c>
    </row>
    <row r="25607" spans="1:2" x14ac:dyDescent="0.25">
      <c r="A25607" t="s">
        <v>14445</v>
      </c>
    </row>
    <row r="25608" spans="1:2" x14ac:dyDescent="0.25">
      <c r="A25608" t="s">
        <v>14446</v>
      </c>
    </row>
    <row r="25609" spans="1:2" x14ac:dyDescent="0.25">
      <c r="A25609" t="s">
        <v>14447</v>
      </c>
    </row>
    <row r="25611" spans="1:2" x14ac:dyDescent="0.25">
      <c r="A25611" t="s">
        <v>14448</v>
      </c>
    </row>
    <row r="25612" spans="1:2" x14ac:dyDescent="0.25">
      <c r="A25612" t="s">
        <v>14449</v>
      </c>
    </row>
    <row r="25614" spans="1:2" x14ac:dyDescent="0.25">
      <c r="A25614" t="s">
        <v>14450</v>
      </c>
    </row>
    <row r="25615" spans="1:2" x14ac:dyDescent="0.25">
      <c r="A25615" t="s">
        <v>2788</v>
      </c>
    </row>
    <row r="25616" spans="1:2" x14ac:dyDescent="0.25">
      <c r="A25616" t="s">
        <v>14451</v>
      </c>
      <c r="B25616" t="s">
        <v>14452</v>
      </c>
    </row>
    <row r="25617" spans="1:2" x14ac:dyDescent="0.25">
      <c r="A25617" t="s">
        <v>14453</v>
      </c>
      <c r="B25617" t="s">
        <v>14452</v>
      </c>
    </row>
    <row r="25618" spans="1:2" x14ac:dyDescent="0.25">
      <c r="A25618" t="s">
        <v>14454</v>
      </c>
    </row>
    <row r="25620" spans="1:2" x14ac:dyDescent="0.25">
      <c r="A25620" t="s">
        <v>7547</v>
      </c>
    </row>
    <row r="25621" spans="1:2" x14ac:dyDescent="0.25">
      <c r="A25621" t="s">
        <v>14455</v>
      </c>
    </row>
    <row r="25622" spans="1:2" x14ac:dyDescent="0.25">
      <c r="A25622" t="s">
        <v>14456</v>
      </c>
    </row>
    <row r="25623" spans="1:2" x14ac:dyDescent="0.25">
      <c r="A25623" t="s">
        <v>14457</v>
      </c>
    </row>
    <row r="25624" spans="1:2" x14ac:dyDescent="0.25">
      <c r="A25624" t="s">
        <v>14458</v>
      </c>
    </row>
    <row r="25625" spans="1:2" x14ac:dyDescent="0.25">
      <c r="A25625" t="s">
        <v>14459</v>
      </c>
    </row>
    <row r="25626" spans="1:2" x14ac:dyDescent="0.25">
      <c r="A25626" t="s">
        <v>14460</v>
      </c>
    </row>
    <row r="25627" spans="1:2" x14ac:dyDescent="0.25">
      <c r="A25627" t="s">
        <v>5954</v>
      </c>
    </row>
    <row r="25628" spans="1:2" x14ac:dyDescent="0.25">
      <c r="A25628" t="s">
        <v>14461</v>
      </c>
    </row>
    <row r="25629" spans="1:2" x14ac:dyDescent="0.25">
      <c r="A25629" t="s">
        <v>14462</v>
      </c>
    </row>
    <row r="25630" spans="1:2" x14ac:dyDescent="0.25">
      <c r="A25630" t="s">
        <v>14463</v>
      </c>
    </row>
    <row r="25631" spans="1:2" x14ac:dyDescent="0.25">
      <c r="A25631" t="s">
        <v>14464</v>
      </c>
    </row>
    <row r="25632" spans="1:2" x14ac:dyDescent="0.25">
      <c r="A25632" t="s">
        <v>14465</v>
      </c>
    </row>
    <row r="25633" spans="1:1" x14ac:dyDescent="0.25">
      <c r="A25633" t="s">
        <v>14466</v>
      </c>
    </row>
    <row r="25634" spans="1:1" x14ac:dyDescent="0.25">
      <c r="A25634" t="s">
        <v>14467</v>
      </c>
    </row>
    <row r="25635" spans="1:1" x14ac:dyDescent="0.25">
      <c r="A25635" t="s">
        <v>14468</v>
      </c>
    </row>
    <row r="25637" spans="1:1" x14ac:dyDescent="0.25">
      <c r="A25637" t="s">
        <v>14469</v>
      </c>
    </row>
    <row r="25638" spans="1:1" x14ac:dyDescent="0.25">
      <c r="A25638" t="s">
        <v>14470</v>
      </c>
    </row>
    <row r="25639" spans="1:1" x14ac:dyDescent="0.25">
      <c r="A25639" t="s">
        <v>14471</v>
      </c>
    </row>
    <row r="25640" spans="1:1" x14ac:dyDescent="0.25">
      <c r="A25640" t="s">
        <v>14472</v>
      </c>
    </row>
    <row r="25642" spans="1:1" x14ac:dyDescent="0.25">
      <c r="A25642" t="s">
        <v>14473</v>
      </c>
    </row>
    <row r="25643" spans="1:1" x14ac:dyDescent="0.25">
      <c r="A25643" t="s">
        <v>14474</v>
      </c>
    </row>
    <row r="25645" spans="1:1" x14ac:dyDescent="0.25">
      <c r="A25645" t="s">
        <v>14475</v>
      </c>
    </row>
    <row r="25646" spans="1:1" x14ac:dyDescent="0.25">
      <c r="A25646" t="s">
        <v>14476</v>
      </c>
    </row>
    <row r="25647" spans="1:1" x14ac:dyDescent="0.25">
      <c r="A25647" t="s">
        <v>14477</v>
      </c>
    </row>
    <row r="25648" spans="1:1" x14ac:dyDescent="0.25">
      <c r="A25648" t="s">
        <v>11417</v>
      </c>
    </row>
    <row r="25650" spans="1:1" x14ac:dyDescent="0.25">
      <c r="A25650" t="s">
        <v>3580</v>
      </c>
    </row>
    <row r="25652" spans="1:1" x14ac:dyDescent="0.25">
      <c r="A25652" t="s">
        <v>3581</v>
      </c>
    </row>
    <row r="25654" spans="1:1" x14ac:dyDescent="0.25">
      <c r="A25654" t="s">
        <v>3582</v>
      </c>
    </row>
    <row r="25655" spans="1:1" x14ac:dyDescent="0.25">
      <c r="A25655" t="s">
        <v>1902</v>
      </c>
    </row>
    <row r="25656" spans="1:1" x14ac:dyDescent="0.25">
      <c r="A25656" t="s">
        <v>3583</v>
      </c>
    </row>
    <row r="25658" spans="1:1" x14ac:dyDescent="0.25">
      <c r="A25658" t="s">
        <v>3584</v>
      </c>
    </row>
    <row r="25660" spans="1:1" x14ac:dyDescent="0.25">
      <c r="A25660" t="s">
        <v>11418</v>
      </c>
    </row>
    <row r="25662" spans="1:1" x14ac:dyDescent="0.25">
      <c r="A25662" t="s">
        <v>11419</v>
      </c>
    </row>
    <row r="25664" spans="1:1" x14ac:dyDescent="0.25">
      <c r="A25664" t="s">
        <v>3587</v>
      </c>
    </row>
    <row r="25666" spans="1:1" x14ac:dyDescent="0.25">
      <c r="A25666" t="s">
        <v>11420</v>
      </c>
    </row>
    <row r="25668" spans="1:1" x14ac:dyDescent="0.25">
      <c r="A25668" t="s">
        <v>11421</v>
      </c>
    </row>
    <row r="25670" spans="1:1" x14ac:dyDescent="0.25">
      <c r="A25670" t="s">
        <v>11422</v>
      </c>
    </row>
    <row r="25671" spans="1:1" x14ac:dyDescent="0.25">
      <c r="A25671" t="s">
        <v>1907</v>
      </c>
    </row>
    <row r="25672" spans="1:1" x14ac:dyDescent="0.25">
      <c r="A25672" t="s">
        <v>11423</v>
      </c>
    </row>
    <row r="25673" spans="1:1" x14ac:dyDescent="0.25">
      <c r="A25673" t="s">
        <v>1909</v>
      </c>
    </row>
    <row r="25674" spans="1:1" x14ac:dyDescent="0.25">
      <c r="A25674" t="e">
        <f>+ Active Federal Q Clearance and Ability to maintain such clearance.</f>
        <v>#NAME?</v>
      </c>
    </row>
    <row r="25675" spans="1:1" x14ac:dyDescent="0.25">
      <c r="A25675" t="s">
        <v>1913</v>
      </c>
    </row>
    <row r="25676" spans="1:1" x14ac:dyDescent="0.25">
      <c r="A25676" t="s">
        <v>1914</v>
      </c>
    </row>
    <row r="25677" spans="1:1" x14ac:dyDescent="0.25">
      <c r="A25677" t="s">
        <v>1915</v>
      </c>
    </row>
    <row r="25678" spans="1:1" x14ac:dyDescent="0.25">
      <c r="A25678" t="s">
        <v>3591</v>
      </c>
    </row>
    <row r="25679" spans="1:1" x14ac:dyDescent="0.25">
      <c r="A25679" t="s">
        <v>3592</v>
      </c>
    </row>
    <row r="25681" spans="1:1" x14ac:dyDescent="0.25">
      <c r="A25681" t="s">
        <v>1957</v>
      </c>
    </row>
    <row r="25682" spans="1:1" x14ac:dyDescent="0.25">
      <c r="A25682" t="s">
        <v>3593</v>
      </c>
    </row>
    <row r="25683" spans="1:1" x14ac:dyDescent="0.25">
      <c r="A25683" t="s">
        <v>3594</v>
      </c>
    </row>
    <row r="25684" spans="1:1" x14ac:dyDescent="0.25">
      <c r="A25684" t="s">
        <v>3595</v>
      </c>
    </row>
    <row r="25685" spans="1:1" x14ac:dyDescent="0.25">
      <c r="A25685" t="s">
        <v>3596</v>
      </c>
    </row>
    <row r="25687" spans="1:1" x14ac:dyDescent="0.25">
      <c r="A25687" t="s">
        <v>3597</v>
      </c>
    </row>
    <row r="25689" spans="1:1" x14ac:dyDescent="0.25">
      <c r="A25689" t="s">
        <v>3598</v>
      </c>
    </row>
    <row r="25691" spans="1:1" x14ac:dyDescent="0.25">
      <c r="A25691" t="s">
        <v>3599</v>
      </c>
    </row>
    <row r="25693" spans="1:1" x14ac:dyDescent="0.25">
      <c r="A25693" t="s">
        <v>11424</v>
      </c>
    </row>
    <row r="25695" spans="1:1" x14ac:dyDescent="0.25">
      <c r="A25695" t="s">
        <v>11425</v>
      </c>
    </row>
    <row r="25696" spans="1:1" x14ac:dyDescent="0.25">
      <c r="A25696" t="s">
        <v>11426</v>
      </c>
    </row>
    <row r="25697" spans="1:1" x14ac:dyDescent="0.25">
      <c r="A25697" t="s">
        <v>14478</v>
      </c>
    </row>
    <row r="25699" spans="1:1" x14ac:dyDescent="0.25">
      <c r="A25699" t="s">
        <v>3861</v>
      </c>
    </row>
    <row r="25700" spans="1:1" x14ac:dyDescent="0.25">
      <c r="A25700" t="s">
        <v>11428</v>
      </c>
    </row>
    <row r="25704" spans="1:1" x14ac:dyDescent="0.25">
      <c r="A25704" t="s">
        <v>3861</v>
      </c>
    </row>
    <row r="25706" spans="1:1" x14ac:dyDescent="0.25">
      <c r="A25706" t="s">
        <v>11429</v>
      </c>
    </row>
    <row r="25708" spans="1:1" x14ac:dyDescent="0.25">
      <c r="A25708" t="s">
        <v>1925</v>
      </c>
    </row>
    <row r="25709" spans="1:1" x14ac:dyDescent="0.25">
      <c r="A25709" t="s">
        <v>11430</v>
      </c>
    </row>
    <row r="25710" spans="1:1" x14ac:dyDescent="0.25">
      <c r="A25710" t="s">
        <v>11431</v>
      </c>
    </row>
    <row r="25711" spans="1:1" x14ac:dyDescent="0.25">
      <c r="A25711" t="s">
        <v>11432</v>
      </c>
    </row>
    <row r="25712" spans="1:1" x14ac:dyDescent="0.25">
      <c r="A25712" t="s">
        <v>11433</v>
      </c>
    </row>
    <row r="25713" spans="1:1" x14ac:dyDescent="0.25">
      <c r="A25713" t="s">
        <v>11434</v>
      </c>
    </row>
    <row r="25714" spans="1:1" x14ac:dyDescent="0.25">
      <c r="A25714" t="s">
        <v>11435</v>
      </c>
    </row>
    <row r="25715" spans="1:1" x14ac:dyDescent="0.25">
      <c r="A25715" t="s">
        <v>11436</v>
      </c>
    </row>
    <row r="25716" spans="1:1" x14ac:dyDescent="0.25">
      <c r="A25716" t="s">
        <v>11437</v>
      </c>
    </row>
    <row r="25717" spans="1:1" x14ac:dyDescent="0.25">
      <c r="A25717" t="s">
        <v>11438</v>
      </c>
    </row>
    <row r="25718" spans="1:1" x14ac:dyDescent="0.25">
      <c r="A25718" t="s">
        <v>11439</v>
      </c>
    </row>
    <row r="25719" spans="1:1" x14ac:dyDescent="0.25">
      <c r="A25719" t="s">
        <v>11440</v>
      </c>
    </row>
    <row r="25721" spans="1:1" x14ac:dyDescent="0.25">
      <c r="A25721" t="s">
        <v>11441</v>
      </c>
    </row>
    <row r="25722" spans="1:1" x14ac:dyDescent="0.25">
      <c r="A25722" t="s">
        <v>7298</v>
      </c>
    </row>
    <row r="25724" spans="1:1" x14ac:dyDescent="0.25">
      <c r="A25724" t="s">
        <v>11442</v>
      </c>
    </row>
    <row r="25726" spans="1:1" x14ac:dyDescent="0.25">
      <c r="A25726" t="s">
        <v>11443</v>
      </c>
    </row>
    <row r="25728" spans="1:1" x14ac:dyDescent="0.25">
      <c r="A25728" t="s">
        <v>11444</v>
      </c>
    </row>
    <row r="25730" spans="1:1" x14ac:dyDescent="0.25">
      <c r="A25730" t="s">
        <v>11445</v>
      </c>
    </row>
    <row r="25732" spans="1:1" x14ac:dyDescent="0.25">
      <c r="A25732" t="s">
        <v>5906</v>
      </c>
    </row>
    <row r="25734" spans="1:1" x14ac:dyDescent="0.25">
      <c r="A25734" t="s">
        <v>11446</v>
      </c>
    </row>
    <row r="25736" spans="1:1" x14ac:dyDescent="0.25">
      <c r="A25736" t="s">
        <v>11447</v>
      </c>
    </row>
    <row r="25738" spans="1:1" x14ac:dyDescent="0.25">
      <c r="A25738" t="s">
        <v>11448</v>
      </c>
    </row>
    <row r="25740" spans="1:1" x14ac:dyDescent="0.25">
      <c r="A25740" t="s">
        <v>11449</v>
      </c>
    </row>
    <row r="25742" spans="1:1" x14ac:dyDescent="0.25">
      <c r="A25742" t="s">
        <v>11450</v>
      </c>
    </row>
    <row r="25744" spans="1:1" x14ac:dyDescent="0.25">
      <c r="A25744" t="s">
        <v>11451</v>
      </c>
    </row>
    <row r="25746" spans="1:1" x14ac:dyDescent="0.25">
      <c r="A25746" t="s">
        <v>11452</v>
      </c>
    </row>
    <row r="25747" spans="1:1" x14ac:dyDescent="0.25">
      <c r="A25747" t="s">
        <v>11453</v>
      </c>
    </row>
    <row r="25748" spans="1:1" x14ac:dyDescent="0.25">
      <c r="A25748" t="s">
        <v>14479</v>
      </c>
    </row>
    <row r="25750" spans="1:1" x14ac:dyDescent="0.25">
      <c r="A25750" t="s">
        <v>11455</v>
      </c>
    </row>
    <row r="25752" spans="1:1" x14ac:dyDescent="0.25">
      <c r="A25752" t="s">
        <v>11456</v>
      </c>
    </row>
    <row r="25754" spans="1:1" x14ac:dyDescent="0.25">
      <c r="A25754" t="s">
        <v>11457</v>
      </c>
    </row>
    <row r="25756" spans="1:1" x14ac:dyDescent="0.25">
      <c r="A25756" t="s">
        <v>11458</v>
      </c>
    </row>
    <row r="25758" spans="1:1" x14ac:dyDescent="0.25">
      <c r="A25758" t="s">
        <v>11459</v>
      </c>
    </row>
    <row r="25760" spans="1:1" x14ac:dyDescent="0.25">
      <c r="A25760" t="s">
        <v>5606</v>
      </c>
    </row>
    <row r="25761" spans="1:1" x14ac:dyDescent="0.25">
      <c r="A25761" t="s">
        <v>11460</v>
      </c>
    </row>
    <row r="25762" spans="1:1" x14ac:dyDescent="0.25">
      <c r="A25762" t="s">
        <v>11461</v>
      </c>
    </row>
    <row r="25763" spans="1:1" x14ac:dyDescent="0.25">
      <c r="A25763" t="s">
        <v>11462</v>
      </c>
    </row>
    <row r="25764" spans="1:1" x14ac:dyDescent="0.25">
      <c r="A25764" t="s">
        <v>11463</v>
      </c>
    </row>
    <row r="25765" spans="1:1" x14ac:dyDescent="0.25">
      <c r="A25765" t="s">
        <v>11464</v>
      </c>
    </row>
    <row r="25766" spans="1:1" x14ac:dyDescent="0.25">
      <c r="A25766" t="s">
        <v>11465</v>
      </c>
    </row>
    <row r="25767" spans="1:1" x14ac:dyDescent="0.25">
      <c r="A25767" t="s">
        <v>11466</v>
      </c>
    </row>
    <row r="25768" spans="1:1" x14ac:dyDescent="0.25">
      <c r="A25768" t="s">
        <v>11467</v>
      </c>
    </row>
    <row r="25769" spans="1:1" x14ac:dyDescent="0.25">
      <c r="A25769" t="s">
        <v>11468</v>
      </c>
    </row>
    <row r="25770" spans="1:1" x14ac:dyDescent="0.25">
      <c r="A25770" t="s">
        <v>11469</v>
      </c>
    </row>
    <row r="25771" spans="1:1" x14ac:dyDescent="0.25">
      <c r="A25771" t="s">
        <v>11470</v>
      </c>
    </row>
    <row r="25772" spans="1:1" x14ac:dyDescent="0.25">
      <c r="A25772" t="s">
        <v>6975</v>
      </c>
    </row>
    <row r="25773" spans="1:1" x14ac:dyDescent="0.25">
      <c r="A25773" t="s">
        <v>11471</v>
      </c>
    </row>
    <row r="25774" spans="1:1" x14ac:dyDescent="0.25">
      <c r="A25774" t="s">
        <v>11472</v>
      </c>
    </row>
    <row r="25775" spans="1:1" x14ac:dyDescent="0.25">
      <c r="A25775" t="s">
        <v>11473</v>
      </c>
    </row>
    <row r="25776" spans="1:1" x14ac:dyDescent="0.25">
      <c r="A25776" t="s">
        <v>11474</v>
      </c>
    </row>
    <row r="25777" spans="1:1" x14ac:dyDescent="0.25">
      <c r="A25777" t="s">
        <v>11475</v>
      </c>
    </row>
    <row r="25778" spans="1:1" x14ac:dyDescent="0.25">
      <c r="A25778" t="s">
        <v>11476</v>
      </c>
    </row>
    <row r="25779" spans="1:1" x14ac:dyDescent="0.25">
      <c r="A25779" t="s">
        <v>11477</v>
      </c>
    </row>
    <row r="25780" spans="1:1" x14ac:dyDescent="0.25">
      <c r="A25780" t="s">
        <v>11478</v>
      </c>
    </row>
    <row r="25781" spans="1:1" x14ac:dyDescent="0.25">
      <c r="A25781" t="s">
        <v>11479</v>
      </c>
    </row>
    <row r="25782" spans="1:1" x14ac:dyDescent="0.25">
      <c r="A25782" t="s">
        <v>11480</v>
      </c>
    </row>
    <row r="25783" spans="1:1" x14ac:dyDescent="0.25">
      <c r="A25783" t="s">
        <v>11481</v>
      </c>
    </row>
    <row r="25785" spans="1:1" x14ac:dyDescent="0.25">
      <c r="A25785" t="s">
        <v>11482</v>
      </c>
    </row>
    <row r="25787" spans="1:1" x14ac:dyDescent="0.25">
      <c r="A25787" t="s">
        <v>11483</v>
      </c>
    </row>
    <row r="25789" spans="1:1" x14ac:dyDescent="0.25">
      <c r="A25789" t="s">
        <v>11484</v>
      </c>
    </row>
    <row r="25791" spans="1:1" x14ac:dyDescent="0.25">
      <c r="A25791" t="s">
        <v>11485</v>
      </c>
    </row>
    <row r="25793" spans="1:1" x14ac:dyDescent="0.25">
      <c r="A25793" t="s">
        <v>11486</v>
      </c>
    </row>
    <row r="25794" spans="1:1" x14ac:dyDescent="0.25">
      <c r="A25794" t="s">
        <v>11487</v>
      </c>
    </row>
    <row r="25795" spans="1:1" x14ac:dyDescent="0.25">
      <c r="A25795" t="s">
        <v>14480</v>
      </c>
    </row>
    <row r="25797" spans="1:1" x14ac:dyDescent="0.25">
      <c r="A25797" t="s">
        <v>14481</v>
      </c>
    </row>
    <row r="25799" spans="1:1" x14ac:dyDescent="0.25">
      <c r="A25799" t="s">
        <v>2609</v>
      </c>
    </row>
    <row r="25800" spans="1:1" x14ac:dyDescent="0.25">
      <c r="A25800" t="s">
        <v>14482</v>
      </c>
    </row>
    <row r="25801" spans="1:1" x14ac:dyDescent="0.25">
      <c r="A25801" t="s">
        <v>14483</v>
      </c>
    </row>
    <row r="25802" spans="1:1" x14ac:dyDescent="0.25">
      <c r="A25802" t="s">
        <v>14484</v>
      </c>
    </row>
    <row r="25803" spans="1:1" x14ac:dyDescent="0.25">
      <c r="A25803" t="s">
        <v>14485</v>
      </c>
    </row>
    <row r="25804" spans="1:1" x14ac:dyDescent="0.25">
      <c r="A25804" t="s">
        <v>14486</v>
      </c>
    </row>
    <row r="25805" spans="1:1" x14ac:dyDescent="0.25">
      <c r="A25805" t="s">
        <v>14487</v>
      </c>
    </row>
    <row r="25806" spans="1:1" x14ac:dyDescent="0.25">
      <c r="A25806" t="s">
        <v>14488</v>
      </c>
    </row>
    <row r="25807" spans="1:1" x14ac:dyDescent="0.25">
      <c r="A25807" t="s">
        <v>14489</v>
      </c>
    </row>
    <row r="25808" spans="1:1" x14ac:dyDescent="0.25">
      <c r="A25808" t="s">
        <v>14490</v>
      </c>
    </row>
    <row r="25809" spans="1:1" x14ac:dyDescent="0.25">
      <c r="A25809" t="s">
        <v>2617</v>
      </c>
    </row>
    <row r="25811" spans="1:1" x14ac:dyDescent="0.25">
      <c r="A25811" t="s">
        <v>14491</v>
      </c>
    </row>
    <row r="25812" spans="1:1" x14ac:dyDescent="0.25">
      <c r="A25812" t="s">
        <v>14492</v>
      </c>
    </row>
    <row r="25813" spans="1:1" x14ac:dyDescent="0.25">
      <c r="A25813" t="s">
        <v>14493</v>
      </c>
    </row>
    <row r="25814" spans="1:1" x14ac:dyDescent="0.25">
      <c r="A25814" t="s">
        <v>14494</v>
      </c>
    </row>
    <row r="25815" spans="1:1" x14ac:dyDescent="0.25">
      <c r="A25815" t="s">
        <v>14495</v>
      </c>
    </row>
    <row r="25816" spans="1:1" x14ac:dyDescent="0.25">
      <c r="A25816" t="s">
        <v>14496</v>
      </c>
    </row>
    <row r="25817" spans="1:1" x14ac:dyDescent="0.25">
      <c r="A25817" t="s">
        <v>14497</v>
      </c>
    </row>
    <row r="25818" spans="1:1" x14ac:dyDescent="0.25">
      <c r="A25818" t="s">
        <v>14498</v>
      </c>
    </row>
    <row r="25819" spans="1:1" x14ac:dyDescent="0.25">
      <c r="A25819" t="s">
        <v>14499</v>
      </c>
    </row>
    <row r="25820" spans="1:1" x14ac:dyDescent="0.25">
      <c r="A25820" t="s">
        <v>2736</v>
      </c>
    </row>
    <row r="25821" spans="1:1" x14ac:dyDescent="0.25">
      <c r="A25821" t="s">
        <v>14500</v>
      </c>
    </row>
    <row r="25822" spans="1:1" x14ac:dyDescent="0.25">
      <c r="A25822" t="s">
        <v>2626</v>
      </c>
    </row>
    <row r="25824" spans="1:1" x14ac:dyDescent="0.25">
      <c r="A25824" t="s">
        <v>2627</v>
      </c>
    </row>
    <row r="25825" spans="1:2" x14ac:dyDescent="0.25">
      <c r="A25825" t="s">
        <v>2628</v>
      </c>
    </row>
    <row r="25827" spans="1:2" x14ac:dyDescent="0.25">
      <c r="A25827" t="s">
        <v>2629</v>
      </c>
    </row>
    <row r="25828" spans="1:2" x14ac:dyDescent="0.25">
      <c r="A25828" t="s">
        <v>2630</v>
      </c>
    </row>
    <row r="25829" spans="1:2" x14ac:dyDescent="0.25">
      <c r="A25829" t="s">
        <v>14501</v>
      </c>
    </row>
    <row r="25830" spans="1:2" x14ac:dyDescent="0.25">
      <c r="A25830" t="s">
        <v>14502</v>
      </c>
    </row>
    <row r="25831" spans="1:2" x14ac:dyDescent="0.25">
      <c r="A25831" t="s">
        <v>11489</v>
      </c>
    </row>
    <row r="25832" spans="1:2" x14ac:dyDescent="0.25">
      <c r="A25832" t="s">
        <v>11490</v>
      </c>
    </row>
    <row r="25833" spans="1:2" x14ac:dyDescent="0.25">
      <c r="A25833" t="s">
        <v>11491</v>
      </c>
    </row>
    <row r="25834" spans="1:2" x14ac:dyDescent="0.25">
      <c r="A25834" t="s">
        <v>11492</v>
      </c>
    </row>
    <row r="25835" spans="1:2" x14ac:dyDescent="0.25">
      <c r="A25835" t="s">
        <v>11493</v>
      </c>
    </row>
    <row r="25836" spans="1:2" x14ac:dyDescent="0.25">
      <c r="A25836" t="s">
        <v>11494</v>
      </c>
    </row>
    <row r="25837" spans="1:2" x14ac:dyDescent="0.25">
      <c r="A25837" t="s">
        <v>11495</v>
      </c>
    </row>
    <row r="25838" spans="1:2" x14ac:dyDescent="0.25">
      <c r="A25838" t="s">
        <v>11496</v>
      </c>
    </row>
    <row r="25839" spans="1:2" x14ac:dyDescent="0.25">
      <c r="A25839" t="s">
        <v>11497</v>
      </c>
    </row>
    <row r="25840" spans="1:2" x14ac:dyDescent="0.25">
      <c r="A25840" t="s">
        <v>11498</v>
      </c>
      <c r="B25840" t="s">
        <v>11499</v>
      </c>
    </row>
    <row r="25841" spans="1:2" x14ac:dyDescent="0.25">
      <c r="A25841" t="s">
        <v>11500</v>
      </c>
    </row>
    <row r="25842" spans="1:2" x14ac:dyDescent="0.25">
      <c r="A25842" t="s">
        <v>2453</v>
      </c>
    </row>
    <row r="25843" spans="1:2" x14ac:dyDescent="0.25">
      <c r="A25843" t="s">
        <v>11501</v>
      </c>
    </row>
    <row r="25844" spans="1:2" x14ac:dyDescent="0.25">
      <c r="A25844" t="s">
        <v>10672</v>
      </c>
    </row>
    <row r="25845" spans="1:2" x14ac:dyDescent="0.25">
      <c r="A25845" t="s">
        <v>10673</v>
      </c>
    </row>
    <row r="25846" spans="1:2" x14ac:dyDescent="0.25">
      <c r="A25846" t="s">
        <v>11502</v>
      </c>
    </row>
    <row r="25847" spans="1:2" x14ac:dyDescent="0.25">
      <c r="A25847" t="s">
        <v>10674</v>
      </c>
    </row>
    <row r="25848" spans="1:2" x14ac:dyDescent="0.25">
      <c r="A25848" t="s">
        <v>11503</v>
      </c>
    </row>
    <row r="25849" spans="1:2" x14ac:dyDescent="0.25">
      <c r="A25849" t="s">
        <v>11504</v>
      </c>
    </row>
    <row r="25850" spans="1:2" x14ac:dyDescent="0.25">
      <c r="A25850" t="s">
        <v>10676</v>
      </c>
    </row>
    <row r="25851" spans="1:2" x14ac:dyDescent="0.25">
      <c r="A25851" t="s">
        <v>11505</v>
      </c>
      <c r="B25851" t="s">
        <v>11506</v>
      </c>
    </row>
    <row r="25852" spans="1:2" x14ac:dyDescent="0.25">
      <c r="A25852" t="s">
        <v>11507</v>
      </c>
    </row>
    <row r="25853" spans="1:2" x14ac:dyDescent="0.25">
      <c r="A25853" t="s">
        <v>10677</v>
      </c>
    </row>
    <row r="25854" spans="1:2" x14ac:dyDescent="0.25">
      <c r="A25854" t="s">
        <v>11508</v>
      </c>
    </row>
    <row r="25855" spans="1:2" x14ac:dyDescent="0.25">
      <c r="A25855" t="s">
        <v>11509</v>
      </c>
    </row>
    <row r="25856" spans="1:2" x14ac:dyDescent="0.25">
      <c r="A25856" t="s">
        <v>14503</v>
      </c>
    </row>
    <row r="25857" spans="1:1" x14ac:dyDescent="0.25">
      <c r="A25857" t="s">
        <v>746</v>
      </c>
    </row>
    <row r="25860" spans="1:1" x14ac:dyDescent="0.25">
      <c r="A25860" t="s">
        <v>973</v>
      </c>
    </row>
    <row r="25862" spans="1:1" x14ac:dyDescent="0.25">
      <c r="A25862" t="s">
        <v>11511</v>
      </c>
    </row>
    <row r="25865" spans="1:1" x14ac:dyDescent="0.25">
      <c r="A25865" t="s">
        <v>11512</v>
      </c>
    </row>
    <row r="25867" spans="1:1" x14ac:dyDescent="0.25">
      <c r="A25867" t="s">
        <v>11513</v>
      </c>
    </row>
    <row r="25869" spans="1:1" x14ac:dyDescent="0.25">
      <c r="A25869">
        <v>18676</v>
      </c>
    </row>
    <row r="25871" spans="1:1" x14ac:dyDescent="0.25">
      <c r="A25871" t="s">
        <v>11514</v>
      </c>
    </row>
    <row r="25873" spans="1:8" x14ac:dyDescent="0.25">
      <c r="A25873" t="s">
        <v>11515</v>
      </c>
    </row>
    <row r="25875" spans="1:8" x14ac:dyDescent="0.25">
      <c r="A25875" t="s">
        <v>11516</v>
      </c>
    </row>
    <row r="25877" spans="1:8" x14ac:dyDescent="0.25">
      <c r="A25877" t="s">
        <v>11517</v>
      </c>
      <c r="B25877" t="s">
        <v>11518</v>
      </c>
      <c r="C25877" t="s">
        <v>11519</v>
      </c>
      <c r="D25877" t="s">
        <v>11520</v>
      </c>
      <c r="E25877" t="s">
        <v>11521</v>
      </c>
      <c r="F25877" t="s">
        <v>11522</v>
      </c>
      <c r="G25877" t="s">
        <v>11523</v>
      </c>
      <c r="H25877" t="s">
        <v>11524</v>
      </c>
    </row>
    <row r="25878" spans="1:8" x14ac:dyDescent="0.25">
      <c r="A25878" t="s">
        <v>11525</v>
      </c>
    </row>
    <row r="25879" spans="1:8" x14ac:dyDescent="0.25">
      <c r="A25879" t="s">
        <v>14504</v>
      </c>
    </row>
    <row r="25881" spans="1:8" x14ac:dyDescent="0.25">
      <c r="A25881" t="s">
        <v>14505</v>
      </c>
    </row>
    <row r="25883" spans="1:8" x14ac:dyDescent="0.25">
      <c r="A25883" t="s">
        <v>7643</v>
      </c>
    </row>
    <row r="25885" spans="1:8" x14ac:dyDescent="0.25">
      <c r="A25885" t="s">
        <v>3632</v>
      </c>
    </row>
    <row r="25886" spans="1:8" x14ac:dyDescent="0.25">
      <c r="A25886" t="s">
        <v>14506</v>
      </c>
    </row>
    <row r="25887" spans="1:8" x14ac:dyDescent="0.25">
      <c r="A25887" t="s">
        <v>14507</v>
      </c>
    </row>
    <row r="25888" spans="1:8" x14ac:dyDescent="0.25">
      <c r="A25888" t="s">
        <v>14508</v>
      </c>
    </row>
    <row r="25889" spans="1:2" x14ac:dyDescent="0.25">
      <c r="A25889" t="s">
        <v>14509</v>
      </c>
    </row>
    <row r="25890" spans="1:2" x14ac:dyDescent="0.25">
      <c r="A25890" t="s">
        <v>14510</v>
      </c>
    </row>
    <row r="25891" spans="1:2" x14ac:dyDescent="0.25">
      <c r="A25891" t="s">
        <v>14511</v>
      </c>
    </row>
    <row r="25892" spans="1:2" x14ac:dyDescent="0.25">
      <c r="A25892" t="s">
        <v>14512</v>
      </c>
    </row>
    <row r="25893" spans="1:2" x14ac:dyDescent="0.25">
      <c r="A25893" t="s">
        <v>14513</v>
      </c>
    </row>
    <row r="25894" spans="1:2" x14ac:dyDescent="0.25">
      <c r="A25894" t="s">
        <v>14514</v>
      </c>
    </row>
    <row r="25895" spans="1:2" x14ac:dyDescent="0.25">
      <c r="A25895" t="s">
        <v>14515</v>
      </c>
    </row>
    <row r="25896" spans="1:2" x14ac:dyDescent="0.25">
      <c r="A25896" t="s">
        <v>14516</v>
      </c>
    </row>
    <row r="25898" spans="1:2" x14ac:dyDescent="0.25">
      <c r="A25898" t="s">
        <v>14448</v>
      </c>
    </row>
    <row r="25899" spans="1:2" x14ac:dyDescent="0.25">
      <c r="A25899" t="s">
        <v>14517</v>
      </c>
    </row>
    <row r="25901" spans="1:2" x14ac:dyDescent="0.25">
      <c r="A25901" t="s">
        <v>14450</v>
      </c>
    </row>
    <row r="25902" spans="1:2" x14ac:dyDescent="0.25">
      <c r="A25902" t="s">
        <v>2788</v>
      </c>
    </row>
    <row r="25903" spans="1:2" x14ac:dyDescent="0.25">
      <c r="A25903" t="s">
        <v>14518</v>
      </c>
      <c r="B25903" t="s">
        <v>14519</v>
      </c>
    </row>
    <row r="25904" spans="1:2" x14ac:dyDescent="0.25">
      <c r="A25904" t="s">
        <v>14520</v>
      </c>
    </row>
    <row r="25905" spans="1:1" x14ac:dyDescent="0.25">
      <c r="A25905" t="s">
        <v>14521</v>
      </c>
    </row>
    <row r="25906" spans="1:1" x14ac:dyDescent="0.25">
      <c r="A25906" t="s">
        <v>14522</v>
      </c>
    </row>
    <row r="25908" spans="1:1" x14ac:dyDescent="0.25">
      <c r="A25908" t="s">
        <v>7547</v>
      </c>
    </row>
    <row r="25909" spans="1:1" x14ac:dyDescent="0.25">
      <c r="A25909" t="s">
        <v>14523</v>
      </c>
    </row>
    <row r="25910" spans="1:1" x14ac:dyDescent="0.25">
      <c r="A25910" t="s">
        <v>14524</v>
      </c>
    </row>
    <row r="25911" spans="1:1" x14ac:dyDescent="0.25">
      <c r="A25911" t="s">
        <v>14525</v>
      </c>
    </row>
    <row r="25912" spans="1:1" x14ac:dyDescent="0.25">
      <c r="A25912" t="s">
        <v>14526</v>
      </c>
    </row>
    <row r="25913" spans="1:1" x14ac:dyDescent="0.25">
      <c r="A25913" t="s">
        <v>14527</v>
      </c>
    </row>
    <row r="25914" spans="1:1" x14ac:dyDescent="0.25">
      <c r="A25914" t="s">
        <v>14528</v>
      </c>
    </row>
    <row r="25915" spans="1:1" x14ac:dyDescent="0.25">
      <c r="A25915" t="s">
        <v>14529</v>
      </c>
    </row>
    <row r="25916" spans="1:1" x14ac:dyDescent="0.25">
      <c r="A25916" t="s">
        <v>14530</v>
      </c>
    </row>
    <row r="25917" spans="1:1" x14ac:dyDescent="0.25">
      <c r="A25917" t="s">
        <v>14531</v>
      </c>
    </row>
    <row r="25918" spans="1:1" x14ac:dyDescent="0.25">
      <c r="A25918" t="s">
        <v>14532</v>
      </c>
    </row>
    <row r="25919" spans="1:1" x14ac:dyDescent="0.25">
      <c r="A25919" t="s">
        <v>14533</v>
      </c>
    </row>
    <row r="25921" spans="1:1" x14ac:dyDescent="0.25">
      <c r="A25921" t="s">
        <v>5954</v>
      </c>
    </row>
    <row r="25922" spans="1:1" x14ac:dyDescent="0.25">
      <c r="A25922" t="s">
        <v>14534</v>
      </c>
    </row>
    <row r="25923" spans="1:1" x14ac:dyDescent="0.25">
      <c r="A25923" t="s">
        <v>14535</v>
      </c>
    </row>
    <row r="25924" spans="1:1" x14ac:dyDescent="0.25">
      <c r="A25924" t="s">
        <v>14536</v>
      </c>
    </row>
    <row r="25925" spans="1:1" x14ac:dyDescent="0.25">
      <c r="A25925" t="s">
        <v>14537</v>
      </c>
    </row>
    <row r="25926" spans="1:1" x14ac:dyDescent="0.25">
      <c r="A25926" t="s">
        <v>14538</v>
      </c>
    </row>
    <row r="25927" spans="1:1" x14ac:dyDescent="0.25">
      <c r="A25927" t="s">
        <v>14539</v>
      </c>
    </row>
    <row r="25928" spans="1:1" x14ac:dyDescent="0.25">
      <c r="A25928" t="s">
        <v>14540</v>
      </c>
    </row>
    <row r="25929" spans="1:1" x14ac:dyDescent="0.25">
      <c r="A25929" t="s">
        <v>14541</v>
      </c>
    </row>
    <row r="25930" spans="1:1" x14ac:dyDescent="0.25">
      <c r="A25930" t="s">
        <v>14542</v>
      </c>
    </row>
    <row r="25931" spans="1:1" x14ac:dyDescent="0.25">
      <c r="A25931" t="s">
        <v>14543</v>
      </c>
    </row>
    <row r="25932" spans="1:1" x14ac:dyDescent="0.25">
      <c r="A25932" t="s">
        <v>14544</v>
      </c>
    </row>
    <row r="25933" spans="1:1" x14ac:dyDescent="0.25">
      <c r="A25933" t="s">
        <v>14545</v>
      </c>
    </row>
    <row r="25934" spans="1:1" x14ac:dyDescent="0.25">
      <c r="A25934" t="s">
        <v>14546</v>
      </c>
    </row>
    <row r="25935" spans="1:1" x14ac:dyDescent="0.25">
      <c r="A25935" t="s">
        <v>14547</v>
      </c>
    </row>
    <row r="25937" spans="1:1" x14ac:dyDescent="0.25">
      <c r="A25937" t="s">
        <v>14469</v>
      </c>
    </row>
    <row r="25938" spans="1:1" x14ac:dyDescent="0.25">
      <c r="A25938" t="s">
        <v>14548</v>
      </c>
    </row>
    <row r="25939" spans="1:1" x14ac:dyDescent="0.25">
      <c r="A25939" t="s">
        <v>14549</v>
      </c>
    </row>
    <row r="25940" spans="1:1" x14ac:dyDescent="0.25">
      <c r="A25940" t="s">
        <v>14550</v>
      </c>
    </row>
    <row r="25941" spans="1:1" x14ac:dyDescent="0.25">
      <c r="A25941" t="s">
        <v>14551</v>
      </c>
    </row>
    <row r="25943" spans="1:1" x14ac:dyDescent="0.25">
      <c r="A25943" t="s">
        <v>14473</v>
      </c>
    </row>
    <row r="25944" spans="1:1" x14ac:dyDescent="0.25">
      <c r="A25944" t="s">
        <v>14474</v>
      </c>
    </row>
    <row r="25946" spans="1:1" x14ac:dyDescent="0.25">
      <c r="A25946" t="s">
        <v>14475</v>
      </c>
    </row>
    <row r="25947" spans="1:1" x14ac:dyDescent="0.25">
      <c r="A25947" t="s">
        <v>14552</v>
      </c>
    </row>
    <row r="25948" spans="1:1" x14ac:dyDescent="0.25">
      <c r="A25948" t="s">
        <v>14553</v>
      </c>
    </row>
    <row r="25950" spans="1:1" x14ac:dyDescent="0.25">
      <c r="A25950" t="s">
        <v>11527</v>
      </c>
    </row>
    <row r="25951" spans="1:1" x14ac:dyDescent="0.25">
      <c r="A25951" t="s">
        <v>804</v>
      </c>
    </row>
    <row r="25953" spans="1:1" x14ac:dyDescent="0.25">
      <c r="A25953" t="s">
        <v>11528</v>
      </c>
    </row>
    <row r="25955" spans="1:1" x14ac:dyDescent="0.25">
      <c r="A25955" t="s">
        <v>11529</v>
      </c>
    </row>
    <row r="25956" spans="1:1" x14ac:dyDescent="0.25">
      <c r="A25956" t="s">
        <v>11530</v>
      </c>
    </row>
    <row r="25957" spans="1:1" x14ac:dyDescent="0.25">
      <c r="A25957" t="s">
        <v>11531</v>
      </c>
    </row>
    <row r="25958" spans="1:1" x14ac:dyDescent="0.25">
      <c r="A25958" t="s">
        <v>11532</v>
      </c>
    </row>
    <row r="25959" spans="1:1" x14ac:dyDescent="0.25">
      <c r="A25959" t="s">
        <v>2205</v>
      </c>
    </row>
    <row r="25960" spans="1:1" x14ac:dyDescent="0.25">
      <c r="A25960" t="s">
        <v>11533</v>
      </c>
    </row>
    <row r="25961" spans="1:1" x14ac:dyDescent="0.25">
      <c r="A25961" t="s">
        <v>11534</v>
      </c>
    </row>
    <row r="25962" spans="1:1" x14ac:dyDescent="0.25">
      <c r="A25962" t="s">
        <v>11535</v>
      </c>
    </row>
    <row r="25963" spans="1:1" x14ac:dyDescent="0.25">
      <c r="A25963" t="s">
        <v>3477</v>
      </c>
    </row>
    <row r="25964" spans="1:1" x14ac:dyDescent="0.25">
      <c r="A25964" t="s">
        <v>11536</v>
      </c>
    </row>
    <row r="25965" spans="1:1" x14ac:dyDescent="0.25">
      <c r="A25965" t="s">
        <v>11537</v>
      </c>
    </row>
    <row r="25966" spans="1:1" x14ac:dyDescent="0.25">
      <c r="A25966" t="s">
        <v>11538</v>
      </c>
    </row>
    <row r="25967" spans="1:1" x14ac:dyDescent="0.25">
      <c r="A25967" t="s">
        <v>11539</v>
      </c>
    </row>
    <row r="25968" spans="1:1" x14ac:dyDescent="0.25">
      <c r="A25968" t="s">
        <v>11540</v>
      </c>
    </row>
    <row r="25969" spans="1:1" x14ac:dyDescent="0.25">
      <c r="A25969" t="s">
        <v>11541</v>
      </c>
    </row>
    <row r="25970" spans="1:1" x14ac:dyDescent="0.25">
      <c r="A25970" t="s">
        <v>11542</v>
      </c>
    </row>
    <row r="25971" spans="1:1" x14ac:dyDescent="0.25">
      <c r="A25971" t="s">
        <v>11543</v>
      </c>
    </row>
    <row r="25972" spans="1:1" x14ac:dyDescent="0.25">
      <c r="A25972" t="s">
        <v>11544</v>
      </c>
    </row>
    <row r="25974" spans="1:1" x14ac:dyDescent="0.25">
      <c r="A25974" t="s">
        <v>11545</v>
      </c>
    </row>
    <row r="25976" spans="1:1" x14ac:dyDescent="0.25">
      <c r="A25976" t="s">
        <v>11546</v>
      </c>
    </row>
    <row r="25977" spans="1:1" x14ac:dyDescent="0.25">
      <c r="A25977" t="s">
        <v>11547</v>
      </c>
    </row>
    <row r="25978" spans="1:1" x14ac:dyDescent="0.25">
      <c r="A25978" t="s">
        <v>11548</v>
      </c>
    </row>
    <row r="25979" spans="1:1" x14ac:dyDescent="0.25">
      <c r="A25979" t="s">
        <v>11549</v>
      </c>
    </row>
    <row r="25980" spans="1:1" x14ac:dyDescent="0.25">
      <c r="A25980" t="s">
        <v>14554</v>
      </c>
    </row>
    <row r="25981" spans="1:1" x14ac:dyDescent="0.25">
      <c r="A25981" t="s">
        <v>14555</v>
      </c>
    </row>
    <row r="25983" spans="1:1" x14ac:dyDescent="0.25">
      <c r="A25983" t="s">
        <v>2931</v>
      </c>
    </row>
    <row r="25985" spans="1:1" x14ac:dyDescent="0.25">
      <c r="A25985" t="s">
        <v>14556</v>
      </c>
    </row>
    <row r="25987" spans="1:1" x14ac:dyDescent="0.25">
      <c r="A25987" t="s">
        <v>14557</v>
      </c>
    </row>
    <row r="25989" spans="1:1" x14ac:dyDescent="0.25">
      <c r="A25989" t="s">
        <v>14558</v>
      </c>
    </row>
    <row r="25990" spans="1:1" x14ac:dyDescent="0.25">
      <c r="A25990" t="s">
        <v>14559</v>
      </c>
    </row>
    <row r="25991" spans="1:1" x14ac:dyDescent="0.25">
      <c r="A25991" t="s">
        <v>14560</v>
      </c>
    </row>
    <row r="25992" spans="1:1" x14ac:dyDescent="0.25">
      <c r="A25992" t="s">
        <v>14561</v>
      </c>
    </row>
    <row r="25993" spans="1:1" x14ac:dyDescent="0.25">
      <c r="A25993" t="s">
        <v>14562</v>
      </c>
    </row>
    <row r="25994" spans="1:1" x14ac:dyDescent="0.25">
      <c r="A25994" t="s">
        <v>14563</v>
      </c>
    </row>
    <row r="25995" spans="1:1" x14ac:dyDescent="0.25">
      <c r="A25995" t="s">
        <v>14564</v>
      </c>
    </row>
    <row r="25996" spans="1:1" x14ac:dyDescent="0.25">
      <c r="A25996" t="s">
        <v>1868</v>
      </c>
    </row>
    <row r="25997" spans="1:1" x14ac:dyDescent="0.25">
      <c r="A25997" t="s">
        <v>14565</v>
      </c>
    </row>
    <row r="25998" spans="1:1" x14ac:dyDescent="0.25">
      <c r="A25998" t="s">
        <v>14566</v>
      </c>
    </row>
    <row r="25999" spans="1:1" x14ac:dyDescent="0.25">
      <c r="A25999" t="s">
        <v>14567</v>
      </c>
    </row>
    <row r="26000" spans="1:1" x14ac:dyDescent="0.25">
      <c r="A26000" t="s">
        <v>14568</v>
      </c>
    </row>
    <row r="26001" spans="1:1" x14ac:dyDescent="0.25">
      <c r="A26001" t="s">
        <v>14569</v>
      </c>
    </row>
    <row r="26002" spans="1:1" x14ac:dyDescent="0.25">
      <c r="A26002" t="s">
        <v>14570</v>
      </c>
    </row>
    <row r="26003" spans="1:1" x14ac:dyDescent="0.25">
      <c r="A26003" t="s">
        <v>14571</v>
      </c>
    </row>
    <row r="26004" spans="1:1" x14ac:dyDescent="0.25">
      <c r="A26004" t="s">
        <v>14572</v>
      </c>
    </row>
    <row r="26005" spans="1:1" x14ac:dyDescent="0.25">
      <c r="A26005" t="s">
        <v>14573</v>
      </c>
    </row>
    <row r="26006" spans="1:1" x14ac:dyDescent="0.25">
      <c r="A26006" t="s">
        <v>14574</v>
      </c>
    </row>
    <row r="26007" spans="1:1" x14ac:dyDescent="0.25">
      <c r="A26007" t="s">
        <v>2453</v>
      </c>
    </row>
    <row r="26008" spans="1:1" x14ac:dyDescent="0.25">
      <c r="A26008" t="s">
        <v>14575</v>
      </c>
    </row>
    <row r="26009" spans="1:1" x14ac:dyDescent="0.25">
      <c r="A26009" t="s">
        <v>14576</v>
      </c>
    </row>
    <row r="26010" spans="1:1" x14ac:dyDescent="0.25">
      <c r="A26010" t="s">
        <v>14577</v>
      </c>
    </row>
    <row r="26011" spans="1:1" x14ac:dyDescent="0.25">
      <c r="A26011" t="s">
        <v>14578</v>
      </c>
    </row>
    <row r="26012" spans="1:1" x14ac:dyDescent="0.25">
      <c r="A26012" t="s">
        <v>14579</v>
      </c>
    </row>
    <row r="26013" spans="1:1" x14ac:dyDescent="0.25">
      <c r="A26013" t="s">
        <v>14580</v>
      </c>
    </row>
    <row r="26014" spans="1:1" x14ac:dyDescent="0.25">
      <c r="A26014" t="s">
        <v>14581</v>
      </c>
    </row>
    <row r="26015" spans="1:1" x14ac:dyDescent="0.25">
      <c r="A26015" t="s">
        <v>14582</v>
      </c>
    </row>
    <row r="26016" spans="1:1" x14ac:dyDescent="0.25">
      <c r="A26016" t="s">
        <v>14583</v>
      </c>
    </row>
    <row r="26017" spans="1:1" x14ac:dyDescent="0.25">
      <c r="A26017" t="s">
        <v>14584</v>
      </c>
    </row>
    <row r="26018" spans="1:1" x14ac:dyDescent="0.25">
      <c r="A26018" t="s">
        <v>14585</v>
      </c>
    </row>
    <row r="26019" spans="1:1" x14ac:dyDescent="0.25">
      <c r="A26019" t="s">
        <v>14586</v>
      </c>
    </row>
    <row r="26020" spans="1:1" x14ac:dyDescent="0.25">
      <c r="A26020" t="s">
        <v>14587</v>
      </c>
    </row>
    <row r="26023" spans="1:1" x14ac:dyDescent="0.25">
      <c r="A26023" t="s">
        <v>14588</v>
      </c>
    </row>
    <row r="26024" spans="1:1" x14ac:dyDescent="0.25">
      <c r="A26024" t="s">
        <v>14589</v>
      </c>
    </row>
    <row r="26026" spans="1:1" x14ac:dyDescent="0.25">
      <c r="A26026" t="s">
        <v>14590</v>
      </c>
    </row>
    <row r="26027" spans="1:1" x14ac:dyDescent="0.25">
      <c r="A26027" t="s">
        <v>14591</v>
      </c>
    </row>
    <row r="26028" spans="1:1" x14ac:dyDescent="0.25">
      <c r="A26028" t="s">
        <v>14592</v>
      </c>
    </row>
    <row r="26029" spans="1:1" x14ac:dyDescent="0.25">
      <c r="A26029" t="s">
        <v>11551</v>
      </c>
    </row>
    <row r="26031" spans="1:1" x14ac:dyDescent="0.25">
      <c r="A26031" t="s">
        <v>3580</v>
      </c>
    </row>
    <row r="26033" spans="1:1" x14ac:dyDescent="0.25">
      <c r="A26033" t="s">
        <v>3581</v>
      </c>
    </row>
    <row r="26035" spans="1:1" x14ac:dyDescent="0.25">
      <c r="A26035" t="s">
        <v>3582</v>
      </c>
    </row>
    <row r="26036" spans="1:1" x14ac:dyDescent="0.25">
      <c r="A26036" t="s">
        <v>1902</v>
      </c>
    </row>
    <row r="26037" spans="1:1" x14ac:dyDescent="0.25">
      <c r="A26037" t="s">
        <v>3583</v>
      </c>
    </row>
    <row r="26039" spans="1:1" x14ac:dyDescent="0.25">
      <c r="A26039" t="s">
        <v>3584</v>
      </c>
    </row>
    <row r="26041" spans="1:1" x14ac:dyDescent="0.25">
      <c r="A26041" t="s">
        <v>11418</v>
      </c>
    </row>
    <row r="26043" spans="1:1" x14ac:dyDescent="0.25">
      <c r="A26043" t="s">
        <v>11419</v>
      </c>
    </row>
    <row r="26045" spans="1:1" x14ac:dyDescent="0.25">
      <c r="A26045" t="s">
        <v>3587</v>
      </c>
    </row>
    <row r="26047" spans="1:1" x14ac:dyDescent="0.25">
      <c r="A26047" t="s">
        <v>11420</v>
      </c>
    </row>
    <row r="26049" spans="1:1" x14ac:dyDescent="0.25">
      <c r="A26049" t="s">
        <v>11421</v>
      </c>
    </row>
    <row r="26051" spans="1:1" x14ac:dyDescent="0.25">
      <c r="A26051" t="s">
        <v>11422</v>
      </c>
    </row>
    <row r="26052" spans="1:1" x14ac:dyDescent="0.25">
      <c r="A26052" t="s">
        <v>1907</v>
      </c>
    </row>
    <row r="26053" spans="1:1" x14ac:dyDescent="0.25">
      <c r="A26053" t="s">
        <v>11552</v>
      </c>
    </row>
    <row r="26054" spans="1:1" x14ac:dyDescent="0.25">
      <c r="A26054" t="s">
        <v>1909</v>
      </c>
    </row>
    <row r="26055" spans="1:1" x14ac:dyDescent="0.25">
      <c r="A26055" t="e">
        <f>+ Active Federal Q Clearance and Ability to maintain such clearance.</f>
        <v>#NAME?</v>
      </c>
    </row>
    <row r="26056" spans="1:1" x14ac:dyDescent="0.25">
      <c r="A26056" t="s">
        <v>1913</v>
      </c>
    </row>
    <row r="26057" spans="1:1" x14ac:dyDescent="0.25">
      <c r="A26057" t="s">
        <v>1914</v>
      </c>
    </row>
    <row r="26058" spans="1:1" x14ac:dyDescent="0.25">
      <c r="A26058" t="s">
        <v>1915</v>
      </c>
    </row>
    <row r="26059" spans="1:1" x14ac:dyDescent="0.25">
      <c r="A26059" t="s">
        <v>3591</v>
      </c>
    </row>
    <row r="26060" spans="1:1" x14ac:dyDescent="0.25">
      <c r="A26060" t="s">
        <v>3592</v>
      </c>
    </row>
    <row r="26062" spans="1:1" x14ac:dyDescent="0.25">
      <c r="A26062" t="s">
        <v>1957</v>
      </c>
    </row>
    <row r="26063" spans="1:1" x14ac:dyDescent="0.25">
      <c r="A26063" t="s">
        <v>3593</v>
      </c>
    </row>
    <row r="26064" spans="1:1" x14ac:dyDescent="0.25">
      <c r="A26064" t="s">
        <v>3594</v>
      </c>
    </row>
    <row r="26065" spans="1:1" x14ac:dyDescent="0.25">
      <c r="A26065" t="s">
        <v>3595</v>
      </c>
    </row>
    <row r="26066" spans="1:1" x14ac:dyDescent="0.25">
      <c r="A26066" t="s">
        <v>3596</v>
      </c>
    </row>
    <row r="26068" spans="1:1" x14ac:dyDescent="0.25">
      <c r="A26068" t="s">
        <v>3597</v>
      </c>
    </row>
    <row r="26070" spans="1:1" x14ac:dyDescent="0.25">
      <c r="A26070" t="s">
        <v>3598</v>
      </c>
    </row>
    <row r="26072" spans="1:1" x14ac:dyDescent="0.25">
      <c r="A26072" t="s">
        <v>3599</v>
      </c>
    </row>
    <row r="26074" spans="1:1" x14ac:dyDescent="0.25">
      <c r="A26074" t="s">
        <v>11424</v>
      </c>
    </row>
    <row r="26076" spans="1:1" x14ac:dyDescent="0.25">
      <c r="A26076" t="s">
        <v>11425</v>
      </c>
    </row>
    <row r="26077" spans="1:1" x14ac:dyDescent="0.25">
      <c r="A26077" t="s">
        <v>11553</v>
      </c>
    </row>
    <row r="26078" spans="1:1" x14ac:dyDescent="0.25">
      <c r="A26078" t="s">
        <v>14593</v>
      </c>
    </row>
    <row r="26080" spans="1:1" x14ac:dyDescent="0.25">
      <c r="A26080" t="s">
        <v>14594</v>
      </c>
    </row>
    <row r="26082" spans="1:3" x14ac:dyDescent="0.25">
      <c r="A26082" t="s">
        <v>14595</v>
      </c>
    </row>
    <row r="26084" spans="1:3" x14ac:dyDescent="0.25">
      <c r="A26084" t="s">
        <v>5067</v>
      </c>
    </row>
    <row r="26085" spans="1:3" x14ac:dyDescent="0.25">
      <c r="A26085" t="s">
        <v>14596</v>
      </c>
    </row>
    <row r="26086" spans="1:3" x14ac:dyDescent="0.25">
      <c r="A26086" t="s">
        <v>14597</v>
      </c>
    </row>
    <row r="26087" spans="1:3" x14ac:dyDescent="0.25">
      <c r="A26087" t="s">
        <v>14598</v>
      </c>
    </row>
    <row r="26088" spans="1:3" x14ac:dyDescent="0.25">
      <c r="A26088" t="s">
        <v>14599</v>
      </c>
    </row>
    <row r="26089" spans="1:3" x14ac:dyDescent="0.25">
      <c r="A26089" t="s">
        <v>14600</v>
      </c>
    </row>
    <row r="26090" spans="1:3" x14ac:dyDescent="0.25">
      <c r="A26090" t="s">
        <v>2429</v>
      </c>
    </row>
    <row r="26091" spans="1:3" x14ac:dyDescent="0.25">
      <c r="A26091" t="s">
        <v>14601</v>
      </c>
    </row>
    <row r="26092" spans="1:3" x14ac:dyDescent="0.25">
      <c r="A26092" t="s">
        <v>14602</v>
      </c>
    </row>
    <row r="26093" spans="1:3" x14ac:dyDescent="0.25">
      <c r="A26093" t="s">
        <v>14603</v>
      </c>
    </row>
    <row r="26094" spans="1:3" x14ac:dyDescent="0.25">
      <c r="A26094" t="s">
        <v>14604</v>
      </c>
    </row>
    <row r="26095" spans="1:3" x14ac:dyDescent="0.25">
      <c r="A26095" t="s">
        <v>14605</v>
      </c>
    </row>
    <row r="26096" spans="1:3" x14ac:dyDescent="0.25">
      <c r="A26096" t="s">
        <v>14606</v>
      </c>
      <c r="B26096" t="s">
        <v>14607</v>
      </c>
      <c r="C26096" t="s">
        <v>14608</v>
      </c>
    </row>
    <row r="26097" spans="1:1" x14ac:dyDescent="0.25">
      <c r="A26097" t="s">
        <v>14609</v>
      </c>
    </row>
    <row r="26098" spans="1:1" x14ac:dyDescent="0.25">
      <c r="A26098" t="s">
        <v>14610</v>
      </c>
    </row>
    <row r="26099" spans="1:1" x14ac:dyDescent="0.25">
      <c r="A26099" t="s">
        <v>14611</v>
      </c>
    </row>
    <row r="26100" spans="1:1" x14ac:dyDescent="0.25">
      <c r="A26100" t="s">
        <v>14612</v>
      </c>
    </row>
    <row r="26101" spans="1:1" x14ac:dyDescent="0.25">
      <c r="A26101" t="s">
        <v>14613</v>
      </c>
    </row>
    <row r="26102" spans="1:1" x14ac:dyDescent="0.25">
      <c r="A26102" t="s">
        <v>14614</v>
      </c>
    </row>
    <row r="26103" spans="1:1" x14ac:dyDescent="0.25">
      <c r="A26103" t="s">
        <v>14615</v>
      </c>
    </row>
    <row r="26104" spans="1:1" x14ac:dyDescent="0.25">
      <c r="A26104" t="s">
        <v>14616</v>
      </c>
    </row>
    <row r="26105" spans="1:1" x14ac:dyDescent="0.25">
      <c r="A26105" t="s">
        <v>14617</v>
      </c>
    </row>
    <row r="26107" spans="1:1" x14ac:dyDescent="0.25">
      <c r="A26107" t="s">
        <v>14618</v>
      </c>
    </row>
    <row r="26108" spans="1:1" x14ac:dyDescent="0.25">
      <c r="A26108" t="s">
        <v>14619</v>
      </c>
    </row>
    <row r="26109" spans="1:1" x14ac:dyDescent="0.25">
      <c r="A26109" t="s">
        <v>14620</v>
      </c>
    </row>
    <row r="26110" spans="1:1" x14ac:dyDescent="0.25">
      <c r="A26110" t="s">
        <v>14621</v>
      </c>
    </row>
    <row r="26111" spans="1:1" x14ac:dyDescent="0.25">
      <c r="A26111" t="s">
        <v>14622</v>
      </c>
    </row>
    <row r="26112" spans="1:1" x14ac:dyDescent="0.25">
      <c r="A26112" t="s">
        <v>14623</v>
      </c>
    </row>
    <row r="26113" spans="1:1" x14ac:dyDescent="0.25">
      <c r="A26113" t="s">
        <v>14624</v>
      </c>
    </row>
    <row r="26115" spans="1:1" x14ac:dyDescent="0.25">
      <c r="A26115" t="s">
        <v>2319</v>
      </c>
    </row>
    <row r="26117" spans="1:1" x14ac:dyDescent="0.25">
      <c r="A26117" t="s">
        <v>11621</v>
      </c>
    </row>
    <row r="26119" spans="1:1" x14ac:dyDescent="0.25">
      <c r="A26119" t="s">
        <v>1868</v>
      </c>
    </row>
    <row r="26120" spans="1:1" x14ac:dyDescent="0.25">
      <c r="A26120" t="s">
        <v>11622</v>
      </c>
    </row>
    <row r="26121" spans="1:1" x14ac:dyDescent="0.25">
      <c r="A26121" t="s">
        <v>11623</v>
      </c>
    </row>
    <row r="26122" spans="1:1" x14ac:dyDescent="0.25">
      <c r="A26122" t="s">
        <v>11624</v>
      </c>
    </row>
    <row r="26123" spans="1:1" x14ac:dyDescent="0.25">
      <c r="A26123" t="s">
        <v>11625</v>
      </c>
    </row>
    <row r="26124" spans="1:1" x14ac:dyDescent="0.25">
      <c r="A26124" t="s">
        <v>11626</v>
      </c>
    </row>
    <row r="26125" spans="1:1" x14ac:dyDescent="0.25">
      <c r="A26125" t="s">
        <v>11627</v>
      </c>
    </row>
    <row r="26126" spans="1:1" x14ac:dyDescent="0.25">
      <c r="A26126" t="s">
        <v>11628</v>
      </c>
    </row>
    <row r="26127" spans="1:1" x14ac:dyDescent="0.25">
      <c r="A26127" t="s">
        <v>11629</v>
      </c>
    </row>
    <row r="26128" spans="1:1" x14ac:dyDescent="0.25">
      <c r="A26128" t="s">
        <v>11630</v>
      </c>
    </row>
    <row r="26129" spans="1:4" x14ac:dyDescent="0.25">
      <c r="A26129" t="s">
        <v>2453</v>
      </c>
    </row>
    <row r="26130" spans="1:4" x14ac:dyDescent="0.25">
      <c r="A26130" t="s">
        <v>11631</v>
      </c>
    </row>
    <row r="26131" spans="1:4" x14ac:dyDescent="0.25">
      <c r="A26131" t="s">
        <v>11632</v>
      </c>
    </row>
    <row r="26132" spans="1:4" x14ac:dyDescent="0.25">
      <c r="A26132" t="s">
        <v>11633</v>
      </c>
    </row>
    <row r="26133" spans="1:4" x14ac:dyDescent="0.25">
      <c r="A26133" t="s">
        <v>11634</v>
      </c>
    </row>
    <row r="26134" spans="1:4" x14ac:dyDescent="0.25">
      <c r="A26134" t="s">
        <v>11635</v>
      </c>
    </row>
    <row r="26135" spans="1:4" x14ac:dyDescent="0.25">
      <c r="A26135" t="s">
        <v>11636</v>
      </c>
    </row>
    <row r="26136" spans="1:4" x14ac:dyDescent="0.25">
      <c r="A26136" t="s">
        <v>11637</v>
      </c>
    </row>
    <row r="26137" spans="1:4" x14ac:dyDescent="0.25">
      <c r="A26137" t="s">
        <v>11638</v>
      </c>
    </row>
    <row r="26138" spans="1:4" x14ac:dyDescent="0.25">
      <c r="A26138" t="s">
        <v>11639</v>
      </c>
    </row>
    <row r="26139" spans="1:4" x14ac:dyDescent="0.25">
      <c r="A26139" t="s">
        <v>11640</v>
      </c>
    </row>
    <row r="26141" spans="1:4" x14ac:dyDescent="0.25">
      <c r="A26141" t="s">
        <v>1818</v>
      </c>
    </row>
    <row r="26142" spans="1:4" x14ac:dyDescent="0.25">
      <c r="A26142" t="s">
        <v>3336</v>
      </c>
    </row>
    <row r="26143" spans="1:4" x14ac:dyDescent="0.25">
      <c r="A26143" t="s">
        <v>3337</v>
      </c>
    </row>
    <row r="26144" spans="1:4" x14ac:dyDescent="0.25">
      <c r="A26144" t="s">
        <v>3338</v>
      </c>
      <c r="B26144" t="s">
        <v>3339</v>
      </c>
      <c r="C26144" t="s">
        <v>3340</v>
      </c>
      <c r="D26144" t="s">
        <v>3341</v>
      </c>
    </row>
    <row r="26145" spans="1:1" x14ac:dyDescent="0.25">
      <c r="A26145" t="s">
        <v>3342</v>
      </c>
    </row>
    <row r="26146" spans="1:1" x14ac:dyDescent="0.25">
      <c r="A26146" t="s">
        <v>11641</v>
      </c>
    </row>
    <row r="26147" spans="1:1" x14ac:dyDescent="0.25">
      <c r="A26147" t="s">
        <v>14625</v>
      </c>
    </row>
    <row r="26148" spans="1:1" x14ac:dyDescent="0.25">
      <c r="A26148" t="s">
        <v>11555</v>
      </c>
    </row>
    <row r="26149" spans="1:1" x14ac:dyDescent="0.25">
      <c r="A26149" t="s">
        <v>11556</v>
      </c>
    </row>
    <row r="26151" spans="1:1" x14ac:dyDescent="0.25">
      <c r="A26151" t="s">
        <v>11557</v>
      </c>
    </row>
    <row r="26153" spans="1:1" x14ac:dyDescent="0.25">
      <c r="A26153" t="s">
        <v>11558</v>
      </c>
    </row>
    <row r="26155" spans="1:1" x14ac:dyDescent="0.25">
      <c r="A26155" t="s">
        <v>11559</v>
      </c>
    </row>
    <row r="26157" spans="1:1" x14ac:dyDescent="0.25">
      <c r="A26157" t="s">
        <v>11560</v>
      </c>
    </row>
    <row r="26161" spans="1:1" x14ac:dyDescent="0.25">
      <c r="A26161" t="s">
        <v>11561</v>
      </c>
    </row>
    <row r="26162" spans="1:1" x14ac:dyDescent="0.25">
      <c r="A26162" t="s">
        <v>11562</v>
      </c>
    </row>
    <row r="26164" spans="1:1" x14ac:dyDescent="0.25">
      <c r="A26164" t="s">
        <v>11561</v>
      </c>
    </row>
    <row r="26165" spans="1:1" x14ac:dyDescent="0.25">
      <c r="A26165" t="s">
        <v>11563</v>
      </c>
    </row>
    <row r="26167" spans="1:1" x14ac:dyDescent="0.25">
      <c r="A26167" t="s">
        <v>11561</v>
      </c>
    </row>
    <row r="26168" spans="1:1" x14ac:dyDescent="0.25">
      <c r="A26168" t="s">
        <v>11564</v>
      </c>
    </row>
    <row r="26170" spans="1:1" x14ac:dyDescent="0.25">
      <c r="A26170" t="s">
        <v>11561</v>
      </c>
    </row>
    <row r="26171" spans="1:1" x14ac:dyDescent="0.25">
      <c r="A26171" t="s">
        <v>11565</v>
      </c>
    </row>
    <row r="26173" spans="1:1" x14ac:dyDescent="0.25">
      <c r="A26173" t="s">
        <v>11566</v>
      </c>
    </row>
    <row r="26179" spans="1:1" x14ac:dyDescent="0.25">
      <c r="A26179" t="s">
        <v>11567</v>
      </c>
    </row>
    <row r="26181" spans="1:1" x14ac:dyDescent="0.25">
      <c r="A26181" t="s">
        <v>1957</v>
      </c>
    </row>
    <row r="26182" spans="1:1" x14ac:dyDescent="0.25">
      <c r="A26182" t="s">
        <v>11568</v>
      </c>
    </row>
    <row r="26183" spans="1:1" x14ac:dyDescent="0.25">
      <c r="A26183" t="s">
        <v>11569</v>
      </c>
    </row>
    <row r="26185" spans="1:1" x14ac:dyDescent="0.25">
      <c r="A26185" t="s">
        <v>4860</v>
      </c>
    </row>
    <row r="26186" spans="1:1" x14ac:dyDescent="0.25">
      <c r="A26186" t="s">
        <v>11570</v>
      </c>
    </row>
    <row r="26187" spans="1:1" x14ac:dyDescent="0.25">
      <c r="A26187" t="s">
        <v>11571</v>
      </c>
    </row>
    <row r="26188" spans="1:1" x14ac:dyDescent="0.25">
      <c r="A26188" t="s">
        <v>11572</v>
      </c>
    </row>
    <row r="26189" spans="1:1" x14ac:dyDescent="0.25">
      <c r="A26189" t="s">
        <v>11573</v>
      </c>
    </row>
    <row r="26190" spans="1:1" x14ac:dyDescent="0.25">
      <c r="A26190" t="s">
        <v>14626</v>
      </c>
    </row>
    <row r="26193" spans="1:1" x14ac:dyDescent="0.25">
      <c r="A26193" t="s">
        <v>11575</v>
      </c>
    </row>
    <row r="26195" spans="1:1" x14ac:dyDescent="0.25">
      <c r="A26195" t="s">
        <v>11576</v>
      </c>
    </row>
    <row r="26198" spans="1:1" x14ac:dyDescent="0.25">
      <c r="A26198" t="s">
        <v>11577</v>
      </c>
    </row>
    <row r="26199" spans="1:1" x14ac:dyDescent="0.25">
      <c r="A26199" t="s">
        <v>9987</v>
      </c>
    </row>
    <row r="26200" spans="1:1" x14ac:dyDescent="0.25">
      <c r="A26200" t="s">
        <v>11578</v>
      </c>
    </row>
    <row r="26201" spans="1:1" x14ac:dyDescent="0.25">
      <c r="A26201" t="s">
        <v>11579</v>
      </c>
    </row>
    <row r="26202" spans="1:1" x14ac:dyDescent="0.25">
      <c r="A26202" t="s">
        <v>11580</v>
      </c>
    </row>
    <row r="26203" spans="1:1" x14ac:dyDescent="0.25">
      <c r="A26203" t="s">
        <v>11581</v>
      </c>
    </row>
    <row r="26204" spans="1:1" x14ac:dyDescent="0.25">
      <c r="A26204" t="s">
        <v>11582</v>
      </c>
    </row>
    <row r="26205" spans="1:1" x14ac:dyDescent="0.25">
      <c r="A26205" t="s">
        <v>11583</v>
      </c>
    </row>
    <row r="26206" spans="1:1" x14ac:dyDescent="0.25">
      <c r="A26206" t="s">
        <v>11584</v>
      </c>
    </row>
    <row r="26207" spans="1:1" x14ac:dyDescent="0.25">
      <c r="A26207" t="s">
        <v>11585</v>
      </c>
    </row>
    <row r="26208" spans="1:1" x14ac:dyDescent="0.25">
      <c r="A26208" t="s">
        <v>11586</v>
      </c>
    </row>
    <row r="26209" spans="1:1" x14ac:dyDescent="0.25">
      <c r="A26209" t="s">
        <v>11587</v>
      </c>
    </row>
    <row r="26210" spans="1:1" x14ac:dyDescent="0.25">
      <c r="A26210" t="s">
        <v>11588</v>
      </c>
    </row>
    <row r="26211" spans="1:1" x14ac:dyDescent="0.25">
      <c r="A26211" t="s">
        <v>11589</v>
      </c>
    </row>
    <row r="26212" spans="1:1" x14ac:dyDescent="0.25">
      <c r="A26212" t="s">
        <v>11590</v>
      </c>
    </row>
    <row r="26213" spans="1:1" x14ac:dyDescent="0.25">
      <c r="A26213" t="s">
        <v>11591</v>
      </c>
    </row>
    <row r="26214" spans="1:1" x14ac:dyDescent="0.25">
      <c r="A26214" t="s">
        <v>11592</v>
      </c>
    </row>
    <row r="26215" spans="1:1" x14ac:dyDescent="0.25">
      <c r="A26215" t="s">
        <v>11593</v>
      </c>
    </row>
    <row r="26216" spans="1:1" x14ac:dyDescent="0.25">
      <c r="A26216" t="s">
        <v>11594</v>
      </c>
    </row>
    <row r="26217" spans="1:1" x14ac:dyDescent="0.25">
      <c r="A26217" t="s">
        <v>11595</v>
      </c>
    </row>
    <row r="26218" spans="1:1" x14ac:dyDescent="0.25">
      <c r="A26218" t="s">
        <v>11596</v>
      </c>
    </row>
    <row r="26219" spans="1:1" x14ac:dyDescent="0.25">
      <c r="A26219" t="s">
        <v>11597</v>
      </c>
    </row>
    <row r="26220" spans="1:1" x14ac:dyDescent="0.25">
      <c r="A26220" t="s">
        <v>11598</v>
      </c>
    </row>
    <row r="26221" spans="1:1" x14ac:dyDescent="0.25">
      <c r="A26221" t="s">
        <v>11599</v>
      </c>
    </row>
    <row r="26222" spans="1:1" x14ac:dyDescent="0.25">
      <c r="A26222" t="s">
        <v>11600</v>
      </c>
    </row>
    <row r="26223" spans="1:1" x14ac:dyDescent="0.25">
      <c r="A26223" t="s">
        <v>11601</v>
      </c>
    </row>
    <row r="26224" spans="1:1" x14ac:dyDescent="0.25">
      <c r="A26224" t="s">
        <v>11602</v>
      </c>
    </row>
    <row r="26225" spans="1:1" x14ac:dyDescent="0.25">
      <c r="A26225" t="s">
        <v>11603</v>
      </c>
    </row>
    <row r="26226" spans="1:1" x14ac:dyDescent="0.25">
      <c r="A26226" t="s">
        <v>11604</v>
      </c>
    </row>
    <row r="26227" spans="1:1" x14ac:dyDescent="0.25">
      <c r="A26227" t="s">
        <v>11605</v>
      </c>
    </row>
    <row r="26228" spans="1:1" x14ac:dyDescent="0.25">
      <c r="A26228" t="s">
        <v>11606</v>
      </c>
    </row>
    <row r="26229" spans="1:1" x14ac:dyDescent="0.25">
      <c r="A26229" t="s">
        <v>11607</v>
      </c>
    </row>
    <row r="26230" spans="1:1" x14ac:dyDescent="0.25">
      <c r="A26230" t="s">
        <v>11608</v>
      </c>
    </row>
    <row r="26231" spans="1:1" x14ac:dyDescent="0.25">
      <c r="A26231" t="s">
        <v>11609</v>
      </c>
    </row>
    <row r="26232" spans="1:1" x14ac:dyDescent="0.25">
      <c r="A26232" t="s">
        <v>11610</v>
      </c>
    </row>
    <row r="26233" spans="1:1" x14ac:dyDescent="0.25">
      <c r="A26233" t="s">
        <v>11611</v>
      </c>
    </row>
    <row r="26234" spans="1:1" x14ac:dyDescent="0.25">
      <c r="A26234" t="s">
        <v>11612</v>
      </c>
    </row>
    <row r="26235" spans="1:1" x14ac:dyDescent="0.25">
      <c r="A26235" t="s">
        <v>11613</v>
      </c>
    </row>
    <row r="26236" spans="1:1" x14ac:dyDescent="0.25">
      <c r="A26236" t="s">
        <v>11614</v>
      </c>
    </row>
    <row r="26237" spans="1:1" x14ac:dyDescent="0.25">
      <c r="A26237" t="s">
        <v>11615</v>
      </c>
    </row>
    <row r="26238" spans="1:1" x14ac:dyDescent="0.25">
      <c r="A26238" t="s">
        <v>11616</v>
      </c>
    </row>
    <row r="26239" spans="1:1" x14ac:dyDescent="0.25">
      <c r="A26239" t="s">
        <v>11617</v>
      </c>
    </row>
    <row r="26240" spans="1:1" x14ac:dyDescent="0.25">
      <c r="A26240" t="s">
        <v>11618</v>
      </c>
    </row>
    <row r="26241" spans="1:1" x14ac:dyDescent="0.25">
      <c r="A26241" t="s">
        <v>11619</v>
      </c>
    </row>
    <row r="26242" spans="1:1" x14ac:dyDescent="0.25">
      <c r="A26242" t="s">
        <v>14627</v>
      </c>
    </row>
    <row r="26244" spans="1:1" x14ac:dyDescent="0.25">
      <c r="A26244" t="s">
        <v>14628</v>
      </c>
    </row>
    <row r="26246" spans="1:1" x14ac:dyDescent="0.25">
      <c r="A26246" t="s">
        <v>14629</v>
      </c>
    </row>
    <row r="26248" spans="1:1" x14ac:dyDescent="0.25">
      <c r="A26248" t="s">
        <v>14630</v>
      </c>
    </row>
    <row r="26250" spans="1:1" x14ac:dyDescent="0.25">
      <c r="A26250" t="s">
        <v>14631</v>
      </c>
    </row>
    <row r="26252" spans="1:1" x14ac:dyDescent="0.25">
      <c r="A26252" t="s">
        <v>14632</v>
      </c>
    </row>
    <row r="26253" spans="1:1" x14ac:dyDescent="0.25">
      <c r="A26253" t="s">
        <v>14633</v>
      </c>
    </row>
    <row r="26254" spans="1:1" x14ac:dyDescent="0.25">
      <c r="A26254" t="s">
        <v>14634</v>
      </c>
    </row>
    <row r="26255" spans="1:1" x14ac:dyDescent="0.25">
      <c r="A26255" t="s">
        <v>14635</v>
      </c>
    </row>
    <row r="26256" spans="1:1" x14ac:dyDescent="0.25">
      <c r="A26256" t="s">
        <v>14636</v>
      </c>
    </row>
    <row r="26257" spans="1:1" x14ac:dyDescent="0.25">
      <c r="A26257" t="s">
        <v>14637</v>
      </c>
    </row>
    <row r="26258" spans="1:1" x14ac:dyDescent="0.25">
      <c r="A26258" t="s">
        <v>14638</v>
      </c>
    </row>
    <row r="26259" spans="1:1" x14ac:dyDescent="0.25">
      <c r="A26259" t="s">
        <v>14639</v>
      </c>
    </row>
    <row r="26260" spans="1:1" x14ac:dyDescent="0.25">
      <c r="A26260" t="s">
        <v>14640</v>
      </c>
    </row>
    <row r="26261" spans="1:1" x14ac:dyDescent="0.25">
      <c r="A26261" t="s">
        <v>14641</v>
      </c>
    </row>
    <row r="26262" spans="1:1" x14ac:dyDescent="0.25">
      <c r="A26262" t="s">
        <v>14642</v>
      </c>
    </row>
    <row r="26263" spans="1:1" x14ac:dyDescent="0.25">
      <c r="A26263" t="s">
        <v>14643</v>
      </c>
    </row>
    <row r="26264" spans="1:1" x14ac:dyDescent="0.25">
      <c r="A26264" t="s">
        <v>14644</v>
      </c>
    </row>
    <row r="26265" spans="1:1" x14ac:dyDescent="0.25">
      <c r="A26265" t="s">
        <v>14645</v>
      </c>
    </row>
    <row r="26266" spans="1:1" x14ac:dyDescent="0.25">
      <c r="A26266" t="s">
        <v>14646</v>
      </c>
    </row>
    <row r="26267" spans="1:1" x14ac:dyDescent="0.25">
      <c r="A26267" t="s">
        <v>14647</v>
      </c>
    </row>
    <row r="26274" spans="1:1" x14ac:dyDescent="0.25">
      <c r="A26274" t="s">
        <v>14648</v>
      </c>
    </row>
    <row r="26275" spans="1:1" x14ac:dyDescent="0.25">
      <c r="A26275" t="s">
        <v>14649</v>
      </c>
    </row>
    <row r="26276" spans="1:1" x14ac:dyDescent="0.25">
      <c r="A26276" t="s">
        <v>14650</v>
      </c>
    </row>
    <row r="26277" spans="1:1" x14ac:dyDescent="0.25">
      <c r="A26277" t="s">
        <v>14651</v>
      </c>
    </row>
    <row r="26278" spans="1:1" x14ac:dyDescent="0.25">
      <c r="A26278" t="s">
        <v>14652</v>
      </c>
    </row>
    <row r="26281" spans="1:1" x14ac:dyDescent="0.25">
      <c r="A26281" t="s">
        <v>5249</v>
      </c>
    </row>
    <row r="26283" spans="1:1" x14ac:dyDescent="0.25">
      <c r="A26283" t="s">
        <v>14653</v>
      </c>
    </row>
    <row r="26284" spans="1:1" x14ac:dyDescent="0.25">
      <c r="A26284" t="s">
        <v>14654</v>
      </c>
    </row>
    <row r="26285" spans="1:1" x14ac:dyDescent="0.25">
      <c r="A26285" t="s">
        <v>14655</v>
      </c>
    </row>
    <row r="26287" spans="1:1" x14ac:dyDescent="0.25">
      <c r="A26287" t="s">
        <v>1545</v>
      </c>
    </row>
    <row r="26289" spans="1:1" x14ac:dyDescent="0.25">
      <c r="A26289" t="s">
        <v>11649</v>
      </c>
    </row>
    <row r="26291" spans="1:1" x14ac:dyDescent="0.25">
      <c r="A26291" t="s">
        <v>11650</v>
      </c>
    </row>
    <row r="26293" spans="1:1" x14ac:dyDescent="0.25">
      <c r="A26293" t="s">
        <v>1547</v>
      </c>
    </row>
    <row r="26295" spans="1:1" x14ac:dyDescent="0.25">
      <c r="A26295" t="s">
        <v>11649</v>
      </c>
    </row>
    <row r="26297" spans="1:1" x14ac:dyDescent="0.25">
      <c r="A26297" t="s">
        <v>11651</v>
      </c>
    </row>
    <row r="26299" spans="1:1" x14ac:dyDescent="0.25">
      <c r="A26299" t="s">
        <v>11652</v>
      </c>
    </row>
    <row r="26301" spans="1:1" x14ac:dyDescent="0.25">
      <c r="A26301" t="s">
        <v>11649</v>
      </c>
    </row>
    <row r="26303" spans="1:1" x14ac:dyDescent="0.25">
      <c r="A26303" t="s">
        <v>11653</v>
      </c>
    </row>
    <row r="26305" spans="1:1" x14ac:dyDescent="0.25">
      <c r="A26305">
        <v>40</v>
      </c>
    </row>
    <row r="26307" spans="1:1" x14ac:dyDescent="0.25">
      <c r="A26307" t="s">
        <v>11649</v>
      </c>
    </row>
    <row r="26309" spans="1:1" x14ac:dyDescent="0.25">
      <c r="A26309" t="s">
        <v>11654</v>
      </c>
    </row>
    <row r="26311" spans="1:1" x14ac:dyDescent="0.25">
      <c r="A26311" t="s">
        <v>11655</v>
      </c>
    </row>
    <row r="26313" spans="1:1" x14ac:dyDescent="0.25">
      <c r="A26313" t="s">
        <v>11649</v>
      </c>
    </row>
    <row r="26315" spans="1:1" x14ac:dyDescent="0.25">
      <c r="A26315" t="s">
        <v>11656</v>
      </c>
    </row>
    <row r="26317" spans="1:1" x14ac:dyDescent="0.25">
      <c r="A26317" t="s">
        <v>11657</v>
      </c>
    </row>
    <row r="26319" spans="1:1" x14ac:dyDescent="0.25">
      <c r="A26319" t="s">
        <v>11649</v>
      </c>
    </row>
    <row r="26321" spans="1:1" x14ac:dyDescent="0.25">
      <c r="A26321" t="s">
        <v>11658</v>
      </c>
    </row>
    <row r="26323" spans="1:1" x14ac:dyDescent="0.25">
      <c r="A26323" t="s">
        <v>11659</v>
      </c>
    </row>
    <row r="26325" spans="1:1" x14ac:dyDescent="0.25">
      <c r="A26325" t="s">
        <v>11649</v>
      </c>
    </row>
    <row r="26327" spans="1:1" x14ac:dyDescent="0.25">
      <c r="A26327" t="s">
        <v>5183</v>
      </c>
    </row>
    <row r="26329" spans="1:1" x14ac:dyDescent="0.25">
      <c r="A26329" t="s">
        <v>11660</v>
      </c>
    </row>
    <row r="26331" spans="1:1" x14ac:dyDescent="0.25">
      <c r="A26331" t="s">
        <v>11649</v>
      </c>
    </row>
    <row r="26333" spans="1:1" x14ac:dyDescent="0.25">
      <c r="A26333" t="s">
        <v>2569</v>
      </c>
    </row>
    <row r="26335" spans="1:1" x14ac:dyDescent="0.25">
      <c r="A26335" t="s">
        <v>11661</v>
      </c>
    </row>
    <row r="26337" spans="1:1" x14ac:dyDescent="0.25">
      <c r="A26337" t="s">
        <v>11649</v>
      </c>
    </row>
    <row r="26339" spans="1:1" x14ac:dyDescent="0.25">
      <c r="A26339" t="s">
        <v>11662</v>
      </c>
    </row>
    <row r="26341" spans="1:1" x14ac:dyDescent="0.25">
      <c r="A26341" t="s">
        <v>2755</v>
      </c>
    </row>
    <row r="26342" spans="1:1" x14ac:dyDescent="0.25">
      <c r="A26342" t="s">
        <v>11663</v>
      </c>
    </row>
    <row r="26343" spans="1:1" x14ac:dyDescent="0.25">
      <c r="A26343" t="s">
        <v>11664</v>
      </c>
    </row>
    <row r="26344" spans="1:1" x14ac:dyDescent="0.25">
      <c r="A26344" t="s">
        <v>11665</v>
      </c>
    </row>
    <row r="26345" spans="1:1" x14ac:dyDescent="0.25">
      <c r="A26345" t="s">
        <v>2015</v>
      </c>
    </row>
    <row r="26346" spans="1:1" x14ac:dyDescent="0.25">
      <c r="A26346" t="s">
        <v>11666</v>
      </c>
    </row>
    <row r="26348" spans="1:1" x14ac:dyDescent="0.25">
      <c r="A26348" t="s">
        <v>11667</v>
      </c>
    </row>
    <row r="26349" spans="1:1" x14ac:dyDescent="0.25">
      <c r="A26349" t="s">
        <v>1941</v>
      </c>
    </row>
    <row r="26350" spans="1:1" x14ac:dyDescent="0.25">
      <c r="A26350" t="s">
        <v>11668</v>
      </c>
    </row>
    <row r="26351" spans="1:1" x14ac:dyDescent="0.25">
      <c r="A26351" t="s">
        <v>11669</v>
      </c>
    </row>
    <row r="26354" spans="1:1" x14ac:dyDescent="0.25">
      <c r="A26354" t="s">
        <v>11670</v>
      </c>
    </row>
    <row r="26356" spans="1:1" x14ac:dyDescent="0.25">
      <c r="A26356" t="s">
        <v>11671</v>
      </c>
    </row>
    <row r="26359" spans="1:1" x14ac:dyDescent="0.25">
      <c r="A26359" t="s">
        <v>11672</v>
      </c>
    </row>
    <row r="26361" spans="1:1" x14ac:dyDescent="0.25">
      <c r="A26361" t="s">
        <v>11673</v>
      </c>
    </row>
    <row r="26362" spans="1:1" x14ac:dyDescent="0.25">
      <c r="A26362" t="s">
        <v>11674</v>
      </c>
    </row>
    <row r="26363" spans="1:1" x14ac:dyDescent="0.25">
      <c r="A26363" t="s">
        <v>11675</v>
      </c>
    </row>
    <row r="26364" spans="1:1" x14ac:dyDescent="0.25">
      <c r="A26364" t="s">
        <v>11676</v>
      </c>
    </row>
    <row r="26365" spans="1:1" x14ac:dyDescent="0.25">
      <c r="A26365" t="s">
        <v>11677</v>
      </c>
    </row>
    <row r="26366" spans="1:1" x14ac:dyDescent="0.25">
      <c r="A26366" t="s">
        <v>11678</v>
      </c>
    </row>
    <row r="26367" spans="1:1" x14ac:dyDescent="0.25">
      <c r="A26367" t="s">
        <v>11679</v>
      </c>
    </row>
    <row r="26368" spans="1:1" x14ac:dyDescent="0.25">
      <c r="A26368" t="s">
        <v>11680</v>
      </c>
    </row>
    <row r="26369" spans="1:2" x14ac:dyDescent="0.25">
      <c r="A26369" t="s">
        <v>11681</v>
      </c>
      <c r="B26369" t="s">
        <v>11682</v>
      </c>
    </row>
    <row r="26370" spans="1:2" x14ac:dyDescent="0.25">
      <c r="A26370" t="s">
        <v>11683</v>
      </c>
    </row>
    <row r="26371" spans="1:2" x14ac:dyDescent="0.25">
      <c r="A26371" t="s">
        <v>11684</v>
      </c>
    </row>
    <row r="26372" spans="1:2" x14ac:dyDescent="0.25">
      <c r="A26372" t="s">
        <v>11685</v>
      </c>
      <c r="B26372" t="s">
        <v>11686</v>
      </c>
    </row>
    <row r="26374" spans="1:2" x14ac:dyDescent="0.25">
      <c r="A26374" t="s">
        <v>11687</v>
      </c>
    </row>
    <row r="26376" spans="1:2" x14ac:dyDescent="0.25">
      <c r="A26376" t="s">
        <v>11649</v>
      </c>
    </row>
    <row r="26378" spans="1:2" x14ac:dyDescent="0.25">
      <c r="A26378" t="s">
        <v>11688</v>
      </c>
    </row>
    <row r="26380" spans="1:2" x14ac:dyDescent="0.25">
      <c r="A26380" t="s">
        <v>11689</v>
      </c>
    </row>
    <row r="26382" spans="1:2" x14ac:dyDescent="0.25">
      <c r="A26382" t="s">
        <v>11649</v>
      </c>
    </row>
    <row r="26384" spans="1:2" x14ac:dyDescent="0.25">
      <c r="A26384" t="s">
        <v>11690</v>
      </c>
    </row>
    <row r="26386" spans="1:1" x14ac:dyDescent="0.25">
      <c r="A26386" t="s">
        <v>11691</v>
      </c>
    </row>
    <row r="26388" spans="1:1" x14ac:dyDescent="0.25">
      <c r="A26388" t="s">
        <v>11649</v>
      </c>
    </row>
    <row r="26390" spans="1:1" x14ac:dyDescent="0.25">
      <c r="A26390" t="s">
        <v>11692</v>
      </c>
    </row>
    <row r="26392" spans="1:1" x14ac:dyDescent="0.25">
      <c r="A26392" t="s">
        <v>11693</v>
      </c>
    </row>
    <row r="26394" spans="1:1" x14ac:dyDescent="0.25">
      <c r="A26394" t="s">
        <v>11649</v>
      </c>
    </row>
    <row r="26396" spans="1:1" x14ac:dyDescent="0.25">
      <c r="A26396" t="s">
        <v>11694</v>
      </c>
    </row>
    <row r="26398" spans="1:1" x14ac:dyDescent="0.25">
      <c r="A26398" t="s">
        <v>11695</v>
      </c>
    </row>
    <row r="26400" spans="1:1" x14ac:dyDescent="0.25">
      <c r="A26400" t="s">
        <v>11649</v>
      </c>
    </row>
    <row r="26402" spans="1:1" x14ac:dyDescent="0.25">
      <c r="A26402" t="s">
        <v>11696</v>
      </c>
    </row>
    <row r="26404" spans="1:1" x14ac:dyDescent="0.25">
      <c r="A26404" t="s">
        <v>11697</v>
      </c>
    </row>
    <row r="26406" spans="1:1" x14ac:dyDescent="0.25">
      <c r="A26406" t="s">
        <v>11649</v>
      </c>
    </row>
    <row r="26408" spans="1:1" x14ac:dyDescent="0.25">
      <c r="A26408" t="s">
        <v>11698</v>
      </c>
    </row>
    <row r="26410" spans="1:1" x14ac:dyDescent="0.25">
      <c r="A26410" t="s">
        <v>11699</v>
      </c>
    </row>
    <row r="26412" spans="1:1" x14ac:dyDescent="0.25">
      <c r="A26412" t="s">
        <v>11649</v>
      </c>
    </row>
    <row r="26414" spans="1:1" x14ac:dyDescent="0.25">
      <c r="A26414" t="s">
        <v>11700</v>
      </c>
    </row>
    <row r="26416" spans="1:1" x14ac:dyDescent="0.25">
      <c r="A26416" t="s">
        <v>11701</v>
      </c>
    </row>
    <row r="26417" spans="1:3" x14ac:dyDescent="0.25">
      <c r="A26417" t="s">
        <v>11702</v>
      </c>
    </row>
    <row r="26418" spans="1:3" x14ac:dyDescent="0.25">
      <c r="A26418" t="s">
        <v>11703</v>
      </c>
    </row>
    <row r="26419" spans="1:3" x14ac:dyDescent="0.25">
      <c r="A26419" t="s">
        <v>11704</v>
      </c>
    </row>
    <row r="26420" spans="1:3" x14ac:dyDescent="0.25">
      <c r="A26420" t="s">
        <v>11705</v>
      </c>
    </row>
    <row r="26421" spans="1:3" x14ac:dyDescent="0.25">
      <c r="A26421" t="s">
        <v>11649</v>
      </c>
    </row>
    <row r="26423" spans="1:3" x14ac:dyDescent="0.25">
      <c r="A26423" t="s">
        <v>11706</v>
      </c>
    </row>
    <row r="26425" spans="1:3" x14ac:dyDescent="0.25">
      <c r="A26425" t="s">
        <v>11707</v>
      </c>
    </row>
    <row r="26427" spans="1:3" x14ac:dyDescent="0.25">
      <c r="A26427" t="s">
        <v>11708</v>
      </c>
    </row>
    <row r="26428" spans="1:3" x14ac:dyDescent="0.25">
      <c r="A26428" t="s">
        <v>11709</v>
      </c>
    </row>
    <row r="26429" spans="1:3" x14ac:dyDescent="0.25">
      <c r="A26429" t="s">
        <v>14656</v>
      </c>
      <c r="B26429" t="s">
        <v>11643</v>
      </c>
      <c r="C26429" t="s">
        <v>11644</v>
      </c>
    </row>
    <row r="26432" spans="1:3" x14ac:dyDescent="0.25">
      <c r="A26432" t="s">
        <v>9186</v>
      </c>
    </row>
    <row r="26435" spans="1:1" x14ac:dyDescent="0.25">
      <c r="A26435" t="s">
        <v>11645</v>
      </c>
    </row>
    <row r="26438" spans="1:1" x14ac:dyDescent="0.25">
      <c r="A26438" t="s">
        <v>9188</v>
      </c>
    </row>
    <row r="26441" spans="1:1" x14ac:dyDescent="0.25">
      <c r="A26441" t="s">
        <v>9189</v>
      </c>
    </row>
    <row r="26443" spans="1:1" x14ac:dyDescent="0.25">
      <c r="A26443" t="s">
        <v>9190</v>
      </c>
    </row>
    <row r="26446" spans="1:1" x14ac:dyDescent="0.25">
      <c r="A26446" t="s">
        <v>11646</v>
      </c>
    </row>
    <row r="26448" spans="1:1" x14ac:dyDescent="0.25">
      <c r="A26448" t="s">
        <v>9192</v>
      </c>
    </row>
    <row r="26449" spans="1:8" x14ac:dyDescent="0.25">
      <c r="A26449" t="s">
        <v>9193</v>
      </c>
    </row>
    <row r="26450" spans="1:8" x14ac:dyDescent="0.25">
      <c r="A26450" t="s">
        <v>9194</v>
      </c>
    </row>
    <row r="26451" spans="1:8" x14ac:dyDescent="0.25">
      <c r="A26451" t="s">
        <v>11647</v>
      </c>
    </row>
    <row r="26452" spans="1:8" x14ac:dyDescent="0.25">
      <c r="A26452" t="s">
        <v>14657</v>
      </c>
    </row>
    <row r="26453" spans="1:8" x14ac:dyDescent="0.25">
      <c r="A26453" t="s">
        <v>9737</v>
      </c>
    </row>
    <row r="26455" spans="1:8" x14ac:dyDescent="0.25">
      <c r="A26455" t="s">
        <v>9738</v>
      </c>
    </row>
    <row r="26457" spans="1:8" x14ac:dyDescent="0.25">
      <c r="A26457" t="s">
        <v>9739</v>
      </c>
    </row>
    <row r="26459" spans="1:8" x14ac:dyDescent="0.25">
      <c r="A26459" t="s">
        <v>9740</v>
      </c>
      <c r="B26459" t="s">
        <v>9741</v>
      </c>
      <c r="C26459" t="s">
        <v>9742</v>
      </c>
      <c r="D26459" t="s">
        <v>9743</v>
      </c>
      <c r="E26459" t="s">
        <v>9744</v>
      </c>
      <c r="F26459" t="s">
        <v>9745</v>
      </c>
      <c r="G26459" t="s">
        <v>9746</v>
      </c>
      <c r="H26459" t="s">
        <v>10475</v>
      </c>
    </row>
    <row r="26461" spans="1:8" x14ac:dyDescent="0.25">
      <c r="A26461" t="s">
        <v>9748</v>
      </c>
    </row>
    <row r="26462" spans="1:8" x14ac:dyDescent="0.25">
      <c r="A26462" t="s">
        <v>6814</v>
      </c>
    </row>
    <row r="26464" spans="1:8" x14ac:dyDescent="0.25">
      <c r="A26464" t="s">
        <v>11711</v>
      </c>
    </row>
    <row r="26466" spans="1:2" x14ac:dyDescent="0.25">
      <c r="A26466" t="s">
        <v>11712</v>
      </c>
    </row>
    <row r="26467" spans="1:2" x14ac:dyDescent="0.25">
      <c r="A26467" t="s">
        <v>11713</v>
      </c>
    </row>
    <row r="26468" spans="1:2" x14ac:dyDescent="0.25">
      <c r="A26468" t="s">
        <v>11714</v>
      </c>
    </row>
    <row r="26469" spans="1:2" x14ac:dyDescent="0.25">
      <c r="A26469" t="s">
        <v>11715</v>
      </c>
    </row>
    <row r="26470" spans="1:2" x14ac:dyDescent="0.25">
      <c r="A26470" t="s">
        <v>11716</v>
      </c>
    </row>
    <row r="26471" spans="1:2" x14ac:dyDescent="0.25">
      <c r="A26471" t="s">
        <v>11717</v>
      </c>
    </row>
    <row r="26473" spans="1:2" x14ac:dyDescent="0.25">
      <c r="A26473" t="s">
        <v>11718</v>
      </c>
    </row>
    <row r="26474" spans="1:2" x14ac:dyDescent="0.25">
      <c r="A26474" t="s">
        <v>11719</v>
      </c>
    </row>
    <row r="26475" spans="1:2" x14ac:dyDescent="0.25">
      <c r="A26475" t="s">
        <v>11720</v>
      </c>
    </row>
    <row r="26476" spans="1:2" x14ac:dyDescent="0.25">
      <c r="A26476" t="s">
        <v>3308</v>
      </c>
    </row>
    <row r="26477" spans="1:2" x14ac:dyDescent="0.25">
      <c r="A26477" t="s">
        <v>11721</v>
      </c>
    </row>
    <row r="26478" spans="1:2" x14ac:dyDescent="0.25">
      <c r="A26478" t="s">
        <v>11722</v>
      </c>
    </row>
    <row r="26479" spans="1:2" x14ac:dyDescent="0.25">
      <c r="A26479" t="s">
        <v>11723</v>
      </c>
      <c r="B26479" t="s">
        <v>11724</v>
      </c>
    </row>
    <row r="26480" spans="1:2" x14ac:dyDescent="0.25">
      <c r="A26480" t="s">
        <v>11725</v>
      </c>
    </row>
    <row r="26481" spans="1:1" x14ac:dyDescent="0.25">
      <c r="A26481" t="s">
        <v>11726</v>
      </c>
    </row>
    <row r="26482" spans="1:1" x14ac:dyDescent="0.25">
      <c r="A26482" t="s">
        <v>2105</v>
      </c>
    </row>
    <row r="26483" spans="1:1" x14ac:dyDescent="0.25">
      <c r="A26483" t="s">
        <v>11727</v>
      </c>
    </row>
    <row r="26484" spans="1:1" x14ac:dyDescent="0.25">
      <c r="A26484" t="s">
        <v>11728</v>
      </c>
    </row>
    <row r="26485" spans="1:1" x14ac:dyDescent="0.25">
      <c r="A26485" t="s">
        <v>11729</v>
      </c>
    </row>
    <row r="26486" spans="1:1" x14ac:dyDescent="0.25">
      <c r="A26486" t="s">
        <v>11730</v>
      </c>
    </row>
    <row r="26487" spans="1:1" x14ac:dyDescent="0.25">
      <c r="A26487" t="s">
        <v>11731</v>
      </c>
    </row>
    <row r="26489" spans="1:1" x14ac:dyDescent="0.25">
      <c r="A26489" t="s">
        <v>9763</v>
      </c>
    </row>
    <row r="26490" spans="1:1" x14ac:dyDescent="0.25">
      <c r="A26490" t="s">
        <v>9764</v>
      </c>
    </row>
    <row r="26491" spans="1:1" x14ac:dyDescent="0.25">
      <c r="A26491" t="s">
        <v>9765</v>
      </c>
    </row>
    <row r="26492" spans="1:1" x14ac:dyDescent="0.25">
      <c r="A26492" t="s">
        <v>9766</v>
      </c>
    </row>
    <row r="26493" spans="1:1" x14ac:dyDescent="0.25">
      <c r="A26493" t="s">
        <v>9767</v>
      </c>
    </row>
    <row r="26495" spans="1:1" x14ac:dyDescent="0.25">
      <c r="A26495" t="s">
        <v>9768</v>
      </c>
    </row>
    <row r="26496" spans="1:1" x14ac:dyDescent="0.25">
      <c r="A26496" t="s">
        <v>9769</v>
      </c>
    </row>
    <row r="26497" spans="1:1" x14ac:dyDescent="0.25">
      <c r="A26497" t="s">
        <v>9770</v>
      </c>
    </row>
    <row r="26498" spans="1:1" x14ac:dyDescent="0.25">
      <c r="A26498" t="s">
        <v>9771</v>
      </c>
    </row>
    <row r="26499" spans="1:1" x14ac:dyDescent="0.25">
      <c r="A26499" t="s">
        <v>9772</v>
      </c>
    </row>
    <row r="26500" spans="1:1" x14ac:dyDescent="0.25">
      <c r="A26500" t="s">
        <v>9773</v>
      </c>
    </row>
    <row r="26501" spans="1:1" x14ac:dyDescent="0.25">
      <c r="A26501" t="s">
        <v>9774</v>
      </c>
    </row>
    <row r="26502" spans="1:1" x14ac:dyDescent="0.25">
      <c r="A26502" t="s">
        <v>9775</v>
      </c>
    </row>
    <row r="26503" spans="1:1" x14ac:dyDescent="0.25">
      <c r="A26503" t="s">
        <v>9776</v>
      </c>
    </row>
    <row r="26504" spans="1:1" x14ac:dyDescent="0.25">
      <c r="A26504" t="s">
        <v>9777</v>
      </c>
    </row>
    <row r="26505" spans="1:1" x14ac:dyDescent="0.25">
      <c r="A26505" t="s">
        <v>9778</v>
      </c>
    </row>
    <row r="26506" spans="1:1" x14ac:dyDescent="0.25">
      <c r="A26506" t="s">
        <v>9779</v>
      </c>
    </row>
    <row r="26507" spans="1:1" x14ac:dyDescent="0.25">
      <c r="A26507" t="s">
        <v>9780</v>
      </c>
    </row>
    <row r="26509" spans="1:1" x14ac:dyDescent="0.25">
      <c r="A26509" t="s">
        <v>9781</v>
      </c>
    </row>
    <row r="26511" spans="1:1" x14ac:dyDescent="0.25">
      <c r="A26511" t="s">
        <v>9782</v>
      </c>
    </row>
    <row r="26513" spans="1:1" x14ac:dyDescent="0.25">
      <c r="A26513" t="s">
        <v>9783</v>
      </c>
    </row>
    <row r="26515" spans="1:1" x14ac:dyDescent="0.25">
      <c r="A26515" t="s">
        <v>9784</v>
      </c>
    </row>
    <row r="26517" spans="1:1" x14ac:dyDescent="0.25">
      <c r="A26517" t="s">
        <v>9785</v>
      </c>
    </row>
    <row r="26519" spans="1:1" x14ac:dyDescent="0.25">
      <c r="A26519" t="s">
        <v>9786</v>
      </c>
    </row>
    <row r="26521" spans="1:1" x14ac:dyDescent="0.25">
      <c r="A26521" t="s">
        <v>10320</v>
      </c>
    </row>
    <row r="26522" spans="1:1" x14ac:dyDescent="0.25">
      <c r="A26522" t="s">
        <v>10321</v>
      </c>
    </row>
    <row r="26523" spans="1:1" x14ac:dyDescent="0.25">
      <c r="A26523" t="s">
        <v>5230</v>
      </c>
    </row>
    <row r="26524" spans="1:1" x14ac:dyDescent="0.25">
      <c r="A26524" t="s">
        <v>11732</v>
      </c>
    </row>
    <row r="26525" spans="1:1" x14ac:dyDescent="0.25">
      <c r="A26525" t="s">
        <v>11733</v>
      </c>
    </row>
    <row r="26526" spans="1:1" x14ac:dyDescent="0.25">
      <c r="A26526" t="s">
        <v>14658</v>
      </c>
    </row>
    <row r="26528" spans="1:1" x14ac:dyDescent="0.25">
      <c r="A26528" t="s">
        <v>2491</v>
      </c>
    </row>
    <row r="26531" spans="1:2" x14ac:dyDescent="0.25">
      <c r="A26531" t="s">
        <v>11735</v>
      </c>
      <c r="B26531" t="s">
        <v>11736</v>
      </c>
    </row>
    <row r="26533" spans="1:2" x14ac:dyDescent="0.25">
      <c r="A26533" t="s">
        <v>11737</v>
      </c>
    </row>
    <row r="26535" spans="1:2" x14ac:dyDescent="0.25">
      <c r="A26535" t="s">
        <v>11738</v>
      </c>
    </row>
    <row r="26537" spans="1:2" x14ac:dyDescent="0.25">
      <c r="A26537" t="s">
        <v>11739</v>
      </c>
    </row>
    <row r="26539" spans="1:2" x14ac:dyDescent="0.25">
      <c r="A26539" t="s">
        <v>11740</v>
      </c>
    </row>
    <row r="26542" spans="1:2" x14ac:dyDescent="0.25">
      <c r="A26542" t="s">
        <v>11741</v>
      </c>
    </row>
    <row r="26543" spans="1:2" x14ac:dyDescent="0.25">
      <c r="A26543" t="s">
        <v>11742</v>
      </c>
    </row>
    <row r="26544" spans="1:2" x14ac:dyDescent="0.25">
      <c r="A26544" t="s">
        <v>11743</v>
      </c>
    </row>
    <row r="26545" spans="1:1" x14ac:dyDescent="0.25">
      <c r="A26545" t="s">
        <v>11744</v>
      </c>
    </row>
    <row r="26546" spans="1:1" x14ac:dyDescent="0.25">
      <c r="A26546" t="s">
        <v>11745</v>
      </c>
    </row>
    <row r="26547" spans="1:1" x14ac:dyDescent="0.25">
      <c r="A26547" t="s">
        <v>2585</v>
      </c>
    </row>
    <row r="26549" spans="1:1" x14ac:dyDescent="0.25">
      <c r="A26549" t="s">
        <v>11746</v>
      </c>
    </row>
    <row r="26550" spans="1:1" x14ac:dyDescent="0.25">
      <c r="A26550" t="s">
        <v>11747</v>
      </c>
    </row>
    <row r="26551" spans="1:1" x14ac:dyDescent="0.25">
      <c r="A26551" t="s">
        <v>11748</v>
      </c>
    </row>
    <row r="26552" spans="1:1" x14ac:dyDescent="0.25">
      <c r="A26552" t="s">
        <v>11749</v>
      </c>
    </row>
    <row r="26553" spans="1:1" x14ac:dyDescent="0.25">
      <c r="A26553" t="s">
        <v>11750</v>
      </c>
    </row>
    <row r="26554" spans="1:1" x14ac:dyDescent="0.25">
      <c r="A26554" t="s">
        <v>11751</v>
      </c>
    </row>
    <row r="26555" spans="1:1" x14ac:dyDescent="0.25">
      <c r="A26555" t="s">
        <v>11752</v>
      </c>
    </row>
    <row r="26556" spans="1:1" x14ac:dyDescent="0.25">
      <c r="A26556" t="s">
        <v>11753</v>
      </c>
    </row>
    <row r="26557" spans="1:1" x14ac:dyDescent="0.25">
      <c r="A26557" t="s">
        <v>11754</v>
      </c>
    </row>
    <row r="26558" spans="1:1" x14ac:dyDescent="0.25">
      <c r="A26558" t="s">
        <v>11755</v>
      </c>
    </row>
    <row r="26559" spans="1:1" x14ac:dyDescent="0.25">
      <c r="A26559" t="s">
        <v>11756</v>
      </c>
    </row>
    <row r="26560" spans="1:1" x14ac:dyDescent="0.25">
      <c r="A26560" t="s">
        <v>11757</v>
      </c>
    </row>
    <row r="26561" spans="1:1" x14ac:dyDescent="0.25">
      <c r="A26561" t="s">
        <v>11758</v>
      </c>
    </row>
    <row r="26562" spans="1:1" x14ac:dyDescent="0.25">
      <c r="A26562" t="s">
        <v>11759</v>
      </c>
    </row>
    <row r="26563" spans="1:1" x14ac:dyDescent="0.25">
      <c r="A26563" t="s">
        <v>11760</v>
      </c>
    </row>
    <row r="26564" spans="1:1" x14ac:dyDescent="0.25">
      <c r="A26564" t="s">
        <v>11761</v>
      </c>
    </row>
    <row r="26566" spans="1:1" x14ac:dyDescent="0.25">
      <c r="A26566" t="s">
        <v>11762</v>
      </c>
    </row>
    <row r="26568" spans="1:1" x14ac:dyDescent="0.25">
      <c r="A26568" t="s">
        <v>11763</v>
      </c>
    </row>
    <row r="26570" spans="1:1" x14ac:dyDescent="0.25">
      <c r="A26570">
        <v>160002</v>
      </c>
    </row>
    <row r="26572" spans="1:1" x14ac:dyDescent="0.25">
      <c r="A26572" t="s">
        <v>11764</v>
      </c>
    </row>
    <row r="26573" spans="1:1" x14ac:dyDescent="0.25">
      <c r="A26573" t="s">
        <v>11765</v>
      </c>
    </row>
    <row r="26574" spans="1:1" x14ac:dyDescent="0.25">
      <c r="A26574" t="s">
        <v>14659</v>
      </c>
    </row>
    <row r="26575" spans="1:1" x14ac:dyDescent="0.25">
      <c r="A26575" t="s">
        <v>11767</v>
      </c>
    </row>
    <row r="26576" spans="1:1" x14ac:dyDescent="0.25">
      <c r="A26576" t="s">
        <v>11768</v>
      </c>
    </row>
    <row r="26577" spans="1:1" x14ac:dyDescent="0.25">
      <c r="A26577" t="s">
        <v>11769</v>
      </c>
    </row>
    <row r="26579" spans="1:1" x14ac:dyDescent="0.25">
      <c r="A26579" t="s">
        <v>11770</v>
      </c>
    </row>
    <row r="26580" spans="1:1" x14ac:dyDescent="0.25">
      <c r="A26580" t="s">
        <v>11771</v>
      </c>
    </row>
    <row r="26581" spans="1:1" x14ac:dyDescent="0.25">
      <c r="A26581" t="s">
        <v>11772</v>
      </c>
    </row>
    <row r="26582" spans="1:1" x14ac:dyDescent="0.25">
      <c r="A26582" t="s">
        <v>11773</v>
      </c>
    </row>
    <row r="26583" spans="1:1" x14ac:dyDescent="0.25">
      <c r="A26583" t="s">
        <v>11774</v>
      </c>
    </row>
    <row r="26585" spans="1:1" x14ac:dyDescent="0.25">
      <c r="A26585" t="s">
        <v>11775</v>
      </c>
    </row>
    <row r="26586" spans="1:1" x14ac:dyDescent="0.25">
      <c r="A26586" t="s">
        <v>11776</v>
      </c>
    </row>
    <row r="26587" spans="1:1" x14ac:dyDescent="0.25">
      <c r="A26587" t="s">
        <v>11777</v>
      </c>
    </row>
    <row r="26588" spans="1:1" x14ac:dyDescent="0.25">
      <c r="A26588" t="s">
        <v>11778</v>
      </c>
    </row>
    <row r="26589" spans="1:1" x14ac:dyDescent="0.25">
      <c r="A26589" t="s">
        <v>11779</v>
      </c>
    </row>
    <row r="26590" spans="1:1" x14ac:dyDescent="0.25">
      <c r="A26590" t="s">
        <v>11780</v>
      </c>
    </row>
    <row r="26591" spans="1:1" x14ac:dyDescent="0.25">
      <c r="A26591" t="s">
        <v>11781</v>
      </c>
    </row>
    <row r="26592" spans="1:1" x14ac:dyDescent="0.25">
      <c r="A26592" t="s">
        <v>11782</v>
      </c>
    </row>
    <row r="26593" spans="1:1" x14ac:dyDescent="0.25">
      <c r="A26593" t="s">
        <v>11783</v>
      </c>
    </row>
    <row r="26594" spans="1:1" x14ac:dyDescent="0.25">
      <c r="A26594" t="s">
        <v>11784</v>
      </c>
    </row>
    <row r="26595" spans="1:1" x14ac:dyDescent="0.25">
      <c r="A26595" t="s">
        <v>11785</v>
      </c>
    </row>
    <row r="26596" spans="1:1" x14ac:dyDescent="0.25">
      <c r="A26596" t="s">
        <v>11786</v>
      </c>
    </row>
    <row r="26597" spans="1:1" x14ac:dyDescent="0.25">
      <c r="A26597" t="s">
        <v>11787</v>
      </c>
    </row>
    <row r="26598" spans="1:1" x14ac:dyDescent="0.25">
      <c r="A26598" t="s">
        <v>11788</v>
      </c>
    </row>
    <row r="26599" spans="1:1" x14ac:dyDescent="0.25">
      <c r="A26599" t="s">
        <v>5155</v>
      </c>
    </row>
    <row r="26600" spans="1:1" x14ac:dyDescent="0.25">
      <c r="A26600" t="s">
        <v>11789</v>
      </c>
    </row>
    <row r="26601" spans="1:1" x14ac:dyDescent="0.25">
      <c r="A26601" t="s">
        <v>11790</v>
      </c>
    </row>
    <row r="26602" spans="1:1" x14ac:dyDescent="0.25">
      <c r="A26602" t="s">
        <v>11791</v>
      </c>
    </row>
    <row r="26603" spans="1:1" x14ac:dyDescent="0.25">
      <c r="A26603" t="s">
        <v>11792</v>
      </c>
    </row>
    <row r="26604" spans="1:1" x14ac:dyDescent="0.25">
      <c r="A26604" t="s">
        <v>11793</v>
      </c>
    </row>
    <row r="26605" spans="1:1" x14ac:dyDescent="0.25">
      <c r="A26605" t="s">
        <v>11794</v>
      </c>
    </row>
    <row r="26607" spans="1:1" x14ac:dyDescent="0.25">
      <c r="A26607" t="s">
        <v>11795</v>
      </c>
    </row>
    <row r="26608" spans="1:1" x14ac:dyDescent="0.25">
      <c r="A26608" t="s">
        <v>11796</v>
      </c>
    </row>
    <row r="26609" spans="1:1" x14ac:dyDescent="0.25">
      <c r="A26609" t="s">
        <v>11797</v>
      </c>
    </row>
    <row r="26610" spans="1:1" x14ac:dyDescent="0.25">
      <c r="A26610" t="s">
        <v>11798</v>
      </c>
    </row>
    <row r="26611" spans="1:1" x14ac:dyDescent="0.25">
      <c r="A26611" t="s">
        <v>11797</v>
      </c>
    </row>
    <row r="26612" spans="1:1" x14ac:dyDescent="0.25">
      <c r="A26612" t="s">
        <v>11799</v>
      </c>
    </row>
    <row r="26613" spans="1:1" x14ac:dyDescent="0.25">
      <c r="A26613" t="s">
        <v>11800</v>
      </c>
    </row>
    <row r="26614" spans="1:1" x14ac:dyDescent="0.25">
      <c r="A26614" t="s">
        <v>11801</v>
      </c>
    </row>
    <row r="26615" spans="1:1" x14ac:dyDescent="0.25">
      <c r="A26615" t="s">
        <v>11802</v>
      </c>
    </row>
    <row r="26616" spans="1:1" x14ac:dyDescent="0.25">
      <c r="A26616" t="s">
        <v>11803</v>
      </c>
    </row>
    <row r="26617" spans="1:1" x14ac:dyDescent="0.25">
      <c r="A26617" t="s">
        <v>11804</v>
      </c>
    </row>
    <row r="26618" spans="1:1" x14ac:dyDescent="0.25">
      <c r="A26618" t="s">
        <v>11805</v>
      </c>
    </row>
    <row r="26619" spans="1:1" x14ac:dyDescent="0.25">
      <c r="A26619" t="s">
        <v>11791</v>
      </c>
    </row>
    <row r="26620" spans="1:1" x14ac:dyDescent="0.25">
      <c r="A26620" t="s">
        <v>2453</v>
      </c>
    </row>
    <row r="26621" spans="1:1" x14ac:dyDescent="0.25">
      <c r="A26621" t="s">
        <v>11806</v>
      </c>
    </row>
    <row r="26622" spans="1:1" x14ac:dyDescent="0.25">
      <c r="A26622" t="s">
        <v>11807</v>
      </c>
    </row>
    <row r="26623" spans="1:1" x14ac:dyDescent="0.25">
      <c r="A26623">
        <v>10</v>
      </c>
    </row>
    <row r="26624" spans="1:1" x14ac:dyDescent="0.25">
      <c r="A26624" t="s">
        <v>11808</v>
      </c>
    </row>
    <row r="26625" spans="1:1" x14ac:dyDescent="0.25">
      <c r="A26625" t="s">
        <v>11809</v>
      </c>
    </row>
    <row r="26626" spans="1:1" x14ac:dyDescent="0.25">
      <c r="A26626" t="s">
        <v>11810</v>
      </c>
    </row>
    <row r="26627" spans="1:1" x14ac:dyDescent="0.25">
      <c r="A26627" t="s">
        <v>11809</v>
      </c>
    </row>
    <row r="26628" spans="1:1" x14ac:dyDescent="0.25">
      <c r="A26628" t="s">
        <v>11811</v>
      </c>
    </row>
    <row r="26629" spans="1:1" x14ac:dyDescent="0.25">
      <c r="A26629" t="s">
        <v>11809</v>
      </c>
    </row>
    <row r="26630" spans="1:1" x14ac:dyDescent="0.25">
      <c r="A26630" t="s">
        <v>11812</v>
      </c>
    </row>
    <row r="26631" spans="1:1" x14ac:dyDescent="0.25">
      <c r="A26631" t="s">
        <v>4593</v>
      </c>
    </row>
    <row r="26632" spans="1:1" x14ac:dyDescent="0.25">
      <c r="A26632" t="s">
        <v>11813</v>
      </c>
    </row>
    <row r="26633" spans="1:1" x14ac:dyDescent="0.25">
      <c r="A26633" t="s">
        <v>11809</v>
      </c>
    </row>
    <row r="26634" spans="1:1" x14ac:dyDescent="0.25">
      <c r="A26634" t="s">
        <v>11814</v>
      </c>
    </row>
    <row r="26635" spans="1:1" x14ac:dyDescent="0.25">
      <c r="A26635" t="s">
        <v>11815</v>
      </c>
    </row>
    <row r="26636" spans="1:1" x14ac:dyDescent="0.25">
      <c r="A26636" t="s">
        <v>11816</v>
      </c>
    </row>
    <row r="26637" spans="1:1" x14ac:dyDescent="0.25">
      <c r="A26637" t="s">
        <v>11817</v>
      </c>
    </row>
    <row r="26639" spans="1:1" x14ac:dyDescent="0.25">
      <c r="A26639" t="s">
        <v>11818</v>
      </c>
    </row>
    <row r="26640" spans="1:1" x14ac:dyDescent="0.25">
      <c r="A26640" t="s">
        <v>11819</v>
      </c>
    </row>
    <row r="26641" spans="1:1" x14ac:dyDescent="0.25">
      <c r="A26641" t="s">
        <v>14660</v>
      </c>
    </row>
    <row r="26643" spans="1:1" x14ac:dyDescent="0.25">
      <c r="A26643" t="s">
        <v>3604</v>
      </c>
    </row>
    <row r="26645" spans="1:1" x14ac:dyDescent="0.25">
      <c r="A26645" t="s">
        <v>3605</v>
      </c>
    </row>
    <row r="26649" spans="1:1" x14ac:dyDescent="0.25">
      <c r="A26649" t="s">
        <v>3606</v>
      </c>
    </row>
    <row r="26650" spans="1:1" x14ac:dyDescent="0.25">
      <c r="A26650" t="s">
        <v>3607</v>
      </c>
    </row>
    <row r="26651" spans="1:1" x14ac:dyDescent="0.25">
      <c r="A26651" t="s">
        <v>3608</v>
      </c>
    </row>
    <row r="26652" spans="1:1" x14ac:dyDescent="0.25">
      <c r="A26652" t="s">
        <v>3609</v>
      </c>
    </row>
    <row r="26653" spans="1:1" x14ac:dyDescent="0.25">
      <c r="A26653" t="s">
        <v>3610</v>
      </c>
    </row>
    <row r="26654" spans="1:1" x14ac:dyDescent="0.25">
      <c r="A26654" t="s">
        <v>3611</v>
      </c>
    </row>
    <row r="26655" spans="1:1" x14ac:dyDescent="0.25">
      <c r="A26655" t="s">
        <v>3612</v>
      </c>
    </row>
    <row r="26656" spans="1:1" x14ac:dyDescent="0.25">
      <c r="A26656" t="s">
        <v>3613</v>
      </c>
    </row>
    <row r="26657" spans="1:1" x14ac:dyDescent="0.25">
      <c r="A26657" t="s">
        <v>3614</v>
      </c>
    </row>
    <row r="26658" spans="1:1" x14ac:dyDescent="0.25">
      <c r="A26658" t="s">
        <v>3615</v>
      </c>
    </row>
    <row r="26660" spans="1:1" x14ac:dyDescent="0.25">
      <c r="A26660" t="s">
        <v>3270</v>
      </c>
    </row>
    <row r="26662" spans="1:1" x14ac:dyDescent="0.25">
      <c r="A26662" t="s">
        <v>1055</v>
      </c>
    </row>
    <row r="26663" spans="1:1" x14ac:dyDescent="0.25">
      <c r="A26663" t="s">
        <v>3616</v>
      </c>
    </row>
    <row r="26664" spans="1:1" x14ac:dyDescent="0.25">
      <c r="A26664" t="s">
        <v>3617</v>
      </c>
    </row>
    <row r="26665" spans="1:1" x14ac:dyDescent="0.25">
      <c r="A26665" t="s">
        <v>3618</v>
      </c>
    </row>
    <row r="26666" spans="1:1" x14ac:dyDescent="0.25">
      <c r="A26666" t="s">
        <v>3619</v>
      </c>
    </row>
    <row r="26667" spans="1:1" x14ac:dyDescent="0.25">
      <c r="A26667" t="s">
        <v>3620</v>
      </c>
    </row>
    <row r="26668" spans="1:1" x14ac:dyDescent="0.25">
      <c r="A26668" t="s">
        <v>3621</v>
      </c>
    </row>
    <row r="26669" spans="1:1" x14ac:dyDescent="0.25">
      <c r="A26669" t="s">
        <v>3622</v>
      </c>
    </row>
    <row r="26670" spans="1:1" x14ac:dyDescent="0.25">
      <c r="A26670" t="s">
        <v>3623</v>
      </c>
    </row>
    <row r="26671" spans="1:1" x14ac:dyDescent="0.25">
      <c r="A26671" t="s">
        <v>3624</v>
      </c>
    </row>
    <row r="26672" spans="1:1" x14ac:dyDescent="0.25">
      <c r="A26672" t="s">
        <v>3625</v>
      </c>
    </row>
    <row r="26673" spans="1:1" x14ac:dyDescent="0.25">
      <c r="A26673" t="s">
        <v>3626</v>
      </c>
    </row>
    <row r="26674" spans="1:1" x14ac:dyDescent="0.25">
      <c r="A26674" t="s">
        <v>3627</v>
      </c>
    </row>
    <row r="26675" spans="1:1" x14ac:dyDescent="0.25">
      <c r="A26675" t="s">
        <v>3628</v>
      </c>
    </row>
    <row r="26676" spans="1:1" x14ac:dyDescent="0.25">
      <c r="A26676" t="s">
        <v>3629</v>
      </c>
    </row>
    <row r="26677" spans="1:1" x14ac:dyDescent="0.25">
      <c r="A26677" t="s">
        <v>14661</v>
      </c>
    </row>
    <row r="26679" spans="1:1" x14ac:dyDescent="0.25">
      <c r="A26679" t="s">
        <v>12897</v>
      </c>
    </row>
    <row r="26681" spans="1:1" x14ac:dyDescent="0.25">
      <c r="A26681" t="s">
        <v>12898</v>
      </c>
    </row>
    <row r="26683" spans="1:1" x14ac:dyDescent="0.25">
      <c r="A26683" t="s">
        <v>12899</v>
      </c>
    </row>
    <row r="26685" spans="1:1" x14ac:dyDescent="0.25">
      <c r="A26685" t="s">
        <v>12900</v>
      </c>
    </row>
    <row r="26687" spans="1:1" x14ac:dyDescent="0.25">
      <c r="A26687" t="s">
        <v>12901</v>
      </c>
    </row>
    <row r="26689" spans="1:1" x14ac:dyDescent="0.25">
      <c r="A26689" t="s">
        <v>14662</v>
      </c>
    </row>
    <row r="26691" spans="1:1" x14ac:dyDescent="0.25">
      <c r="A26691" t="s">
        <v>12903</v>
      </c>
    </row>
    <row r="26693" spans="1:1" x14ac:dyDescent="0.25">
      <c r="A26693" t="s">
        <v>12904</v>
      </c>
    </row>
    <row r="26695" spans="1:1" x14ac:dyDescent="0.25">
      <c r="A26695" t="s">
        <v>14663</v>
      </c>
    </row>
    <row r="26697" spans="1:1" x14ac:dyDescent="0.25">
      <c r="A26697" t="s">
        <v>12905</v>
      </c>
    </row>
    <row r="26699" spans="1:1" x14ac:dyDescent="0.25">
      <c r="A26699" t="s">
        <v>10127</v>
      </c>
    </row>
    <row r="26701" spans="1:1" x14ac:dyDescent="0.25">
      <c r="A26701" t="s">
        <v>14664</v>
      </c>
    </row>
    <row r="26702" spans="1:1" x14ac:dyDescent="0.25">
      <c r="A26702" t="s">
        <v>14665</v>
      </c>
    </row>
    <row r="26703" spans="1:1" x14ac:dyDescent="0.25">
      <c r="A26703" t="s">
        <v>14666</v>
      </c>
    </row>
    <row r="26704" spans="1:1" x14ac:dyDescent="0.25">
      <c r="A26704" t="s">
        <v>14667</v>
      </c>
    </row>
    <row r="26705" spans="1:1" x14ac:dyDescent="0.25">
      <c r="A26705" t="s">
        <v>10135</v>
      </c>
    </row>
    <row r="26707" spans="1:1" x14ac:dyDescent="0.25">
      <c r="A26707" t="s">
        <v>14668</v>
      </c>
    </row>
    <row r="26708" spans="1:1" x14ac:dyDescent="0.25">
      <c r="A26708" t="s">
        <v>10137</v>
      </c>
    </row>
    <row r="26709" spans="1:1" x14ac:dyDescent="0.25">
      <c r="A26709" t="s">
        <v>14669</v>
      </c>
    </row>
    <row r="26710" spans="1:1" x14ac:dyDescent="0.25">
      <c r="A26710" t="s">
        <v>10138</v>
      </c>
    </row>
    <row r="26711" spans="1:1" x14ac:dyDescent="0.25">
      <c r="A26711" t="s">
        <v>14670</v>
      </c>
    </row>
    <row r="26712" spans="1:1" x14ac:dyDescent="0.25">
      <c r="A26712" t="s">
        <v>14671</v>
      </c>
    </row>
    <row r="26713" spans="1:1" x14ac:dyDescent="0.25">
      <c r="A26713" t="s">
        <v>10141</v>
      </c>
    </row>
    <row r="26714" spans="1:1" x14ac:dyDescent="0.25">
      <c r="A26714" t="s">
        <v>14672</v>
      </c>
    </row>
    <row r="26715" spans="1:1" x14ac:dyDescent="0.25">
      <c r="A26715" t="s">
        <v>14673</v>
      </c>
    </row>
    <row r="26716" spans="1:1" x14ac:dyDescent="0.25">
      <c r="A26716" t="s">
        <v>14674</v>
      </c>
    </row>
    <row r="26717" spans="1:1" x14ac:dyDescent="0.25">
      <c r="A26717" t="s">
        <v>14675</v>
      </c>
    </row>
    <row r="26718" spans="1:1" x14ac:dyDescent="0.25">
      <c r="A26718" t="s">
        <v>14676</v>
      </c>
    </row>
    <row r="26720" spans="1:1" x14ac:dyDescent="0.25">
      <c r="A26720" t="s">
        <v>11821</v>
      </c>
    </row>
    <row r="26722" spans="1:1" x14ac:dyDescent="0.25">
      <c r="A26722" t="s">
        <v>11822</v>
      </c>
    </row>
    <row r="26724" spans="1:1" x14ac:dyDescent="0.25">
      <c r="A26724" t="s">
        <v>11823</v>
      </c>
    </row>
    <row r="26726" spans="1:1" x14ac:dyDescent="0.25">
      <c r="A26726" t="s">
        <v>11824</v>
      </c>
    </row>
    <row r="26728" spans="1:1" x14ac:dyDescent="0.25">
      <c r="A26728" t="s">
        <v>11825</v>
      </c>
    </row>
    <row r="26730" spans="1:1" x14ac:dyDescent="0.25">
      <c r="A26730" t="s">
        <v>11826</v>
      </c>
    </row>
    <row r="26732" spans="1:1" x14ac:dyDescent="0.25">
      <c r="A26732" t="s">
        <v>11827</v>
      </c>
    </row>
    <row r="26734" spans="1:1" x14ac:dyDescent="0.25">
      <c r="A26734" t="s">
        <v>11828</v>
      </c>
    </row>
    <row r="26736" spans="1:1" x14ac:dyDescent="0.25">
      <c r="A26736" t="s">
        <v>11829</v>
      </c>
    </row>
    <row r="26738" spans="1:1" x14ac:dyDescent="0.25">
      <c r="A26738" t="s">
        <v>11830</v>
      </c>
    </row>
    <row r="26740" spans="1:1" x14ac:dyDescent="0.25">
      <c r="A26740" t="s">
        <v>9469</v>
      </c>
    </row>
    <row r="26742" spans="1:1" x14ac:dyDescent="0.25">
      <c r="A26742" t="s">
        <v>11831</v>
      </c>
    </row>
    <row r="26744" spans="1:1" x14ac:dyDescent="0.25">
      <c r="A26744" t="s">
        <v>11832</v>
      </c>
    </row>
    <row r="26746" spans="1:1" x14ac:dyDescent="0.25">
      <c r="A26746" t="s">
        <v>11833</v>
      </c>
    </row>
    <row r="26748" spans="1:1" x14ac:dyDescent="0.25">
      <c r="A26748" t="s">
        <v>8938</v>
      </c>
    </row>
    <row r="26750" spans="1:1" x14ac:dyDescent="0.25">
      <c r="A26750" t="s">
        <v>11834</v>
      </c>
    </row>
    <row r="26752" spans="1:1" x14ac:dyDescent="0.25">
      <c r="A26752" t="s">
        <v>11835</v>
      </c>
    </row>
    <row r="26754" spans="1:1" x14ac:dyDescent="0.25">
      <c r="A26754" t="s">
        <v>11836</v>
      </c>
    </row>
    <row r="26756" spans="1:1" x14ac:dyDescent="0.25">
      <c r="A26756" t="s">
        <v>11837</v>
      </c>
    </row>
    <row r="26758" spans="1:1" x14ac:dyDescent="0.25">
      <c r="A26758" t="s">
        <v>11838</v>
      </c>
    </row>
    <row r="26760" spans="1:1" x14ac:dyDescent="0.25">
      <c r="A26760" t="s">
        <v>11839</v>
      </c>
    </row>
    <row r="26762" spans="1:1" x14ac:dyDescent="0.25">
      <c r="A26762" t="s">
        <v>11840</v>
      </c>
    </row>
    <row r="26764" spans="1:1" x14ac:dyDescent="0.25">
      <c r="A26764" t="s">
        <v>11841</v>
      </c>
    </row>
    <row r="26766" spans="1:1" x14ac:dyDescent="0.25">
      <c r="A26766" t="s">
        <v>11842</v>
      </c>
    </row>
    <row r="26768" spans="1:1" x14ac:dyDescent="0.25">
      <c r="A26768" t="s">
        <v>11843</v>
      </c>
    </row>
    <row r="26770" spans="1:1" x14ac:dyDescent="0.25">
      <c r="A26770" t="s">
        <v>11844</v>
      </c>
    </row>
    <row r="26772" spans="1:1" x14ac:dyDescent="0.25">
      <c r="A26772" t="s">
        <v>11845</v>
      </c>
    </row>
    <row r="26774" spans="1:1" x14ac:dyDescent="0.25">
      <c r="A26774" t="s">
        <v>11846</v>
      </c>
    </row>
    <row r="26776" spans="1:1" x14ac:dyDescent="0.25">
      <c r="A26776" t="s">
        <v>11847</v>
      </c>
    </row>
    <row r="26778" spans="1:1" x14ac:dyDescent="0.25">
      <c r="A26778" t="s">
        <v>11848</v>
      </c>
    </row>
    <row r="26780" spans="1:1" x14ac:dyDescent="0.25">
      <c r="A26780" t="s">
        <v>11849</v>
      </c>
    </row>
    <row r="26782" spans="1:1" x14ac:dyDescent="0.25">
      <c r="A26782" t="s">
        <v>11850</v>
      </c>
    </row>
    <row r="26784" spans="1:1" x14ac:dyDescent="0.25">
      <c r="A26784" t="s">
        <v>11851</v>
      </c>
    </row>
    <row r="26786" spans="1:2" x14ac:dyDescent="0.25">
      <c r="A26786" t="s">
        <v>11852</v>
      </c>
      <c r="B26786" t="s">
        <v>11853</v>
      </c>
    </row>
    <row r="26787" spans="1:2" x14ac:dyDescent="0.25">
      <c r="A26787" t="s">
        <v>11854</v>
      </c>
    </row>
    <row r="26788" spans="1:2" x14ac:dyDescent="0.25">
      <c r="A26788" t="s">
        <v>14677</v>
      </c>
    </row>
    <row r="26789" spans="1:2" x14ac:dyDescent="0.25">
      <c r="A26789" t="s">
        <v>14678</v>
      </c>
    </row>
    <row r="26791" spans="1:2" x14ac:dyDescent="0.25">
      <c r="A26791" t="s">
        <v>14679</v>
      </c>
    </row>
    <row r="26792" spans="1:2" x14ac:dyDescent="0.25">
      <c r="A26792" t="s">
        <v>5100</v>
      </c>
    </row>
    <row r="26793" spans="1:2" x14ac:dyDescent="0.25">
      <c r="A26793" t="s">
        <v>14680</v>
      </c>
    </row>
    <row r="26795" spans="1:2" x14ac:dyDescent="0.25">
      <c r="A26795" t="s">
        <v>14681</v>
      </c>
    </row>
    <row r="26797" spans="1:2" x14ac:dyDescent="0.25">
      <c r="A26797" t="s">
        <v>14682</v>
      </c>
    </row>
    <row r="26799" spans="1:2" x14ac:dyDescent="0.25">
      <c r="A26799" t="s">
        <v>14683</v>
      </c>
    </row>
    <row r="26800" spans="1:2" x14ac:dyDescent="0.25">
      <c r="A26800" t="s">
        <v>14684</v>
      </c>
    </row>
    <row r="26801" spans="1:1" x14ac:dyDescent="0.25">
      <c r="A26801" t="s">
        <v>14685</v>
      </c>
    </row>
    <row r="26803" spans="1:1" x14ac:dyDescent="0.25">
      <c r="A26803" t="s">
        <v>14686</v>
      </c>
    </row>
    <row r="26805" spans="1:1" x14ac:dyDescent="0.25">
      <c r="A26805" t="s">
        <v>14687</v>
      </c>
    </row>
    <row r="26807" spans="1:1" x14ac:dyDescent="0.25">
      <c r="A26807" t="s">
        <v>14688</v>
      </c>
    </row>
    <row r="26809" spans="1:1" x14ac:dyDescent="0.25">
      <c r="A26809" t="s">
        <v>14689</v>
      </c>
    </row>
    <row r="26811" spans="1:1" x14ac:dyDescent="0.25">
      <c r="A26811" t="s">
        <v>14690</v>
      </c>
    </row>
    <row r="26813" spans="1:1" x14ac:dyDescent="0.25">
      <c r="A26813" t="s">
        <v>14691</v>
      </c>
    </row>
    <row r="26814" spans="1:1" x14ac:dyDescent="0.25">
      <c r="A26814" t="s">
        <v>14692</v>
      </c>
    </row>
    <row r="26815" spans="1:1" x14ac:dyDescent="0.25">
      <c r="A26815" t="s">
        <v>14693</v>
      </c>
    </row>
    <row r="26816" spans="1:1" x14ac:dyDescent="0.25">
      <c r="A26816" t="s">
        <v>11856</v>
      </c>
    </row>
    <row r="26818" spans="1:1" x14ac:dyDescent="0.25">
      <c r="A26818" t="s">
        <v>2755</v>
      </c>
    </row>
    <row r="26820" spans="1:1" x14ac:dyDescent="0.25">
      <c r="A26820" t="s">
        <v>11857</v>
      </c>
    </row>
    <row r="26822" spans="1:1" x14ac:dyDescent="0.25">
      <c r="A26822" t="s">
        <v>11858</v>
      </c>
    </row>
    <row r="26824" spans="1:1" x14ac:dyDescent="0.25">
      <c r="A26824" t="s">
        <v>11859</v>
      </c>
    </row>
    <row r="26826" spans="1:1" x14ac:dyDescent="0.25">
      <c r="A26826" t="s">
        <v>11860</v>
      </c>
    </row>
    <row r="26828" spans="1:1" x14ac:dyDescent="0.25">
      <c r="A26828" t="s">
        <v>2015</v>
      </c>
    </row>
    <row r="26830" spans="1:1" x14ac:dyDescent="0.25">
      <c r="A26830" t="s">
        <v>11861</v>
      </c>
    </row>
    <row r="26832" spans="1:1" x14ac:dyDescent="0.25">
      <c r="A26832" t="s">
        <v>11862</v>
      </c>
    </row>
    <row r="26834" spans="1:1" x14ac:dyDescent="0.25">
      <c r="A26834" t="s">
        <v>11863</v>
      </c>
    </row>
    <row r="26836" spans="1:1" x14ac:dyDescent="0.25">
      <c r="A26836" t="s">
        <v>11864</v>
      </c>
    </row>
    <row r="26838" spans="1:1" x14ac:dyDescent="0.25">
      <c r="A26838" t="s">
        <v>11865</v>
      </c>
    </row>
    <row r="26840" spans="1:1" x14ac:dyDescent="0.25">
      <c r="A26840" t="s">
        <v>11866</v>
      </c>
    </row>
    <row r="26842" spans="1:1" x14ac:dyDescent="0.25">
      <c r="A26842" t="s">
        <v>11867</v>
      </c>
    </row>
    <row r="26844" spans="1:1" x14ac:dyDescent="0.25">
      <c r="A26844" t="s">
        <v>1941</v>
      </c>
    </row>
    <row r="26846" spans="1:1" x14ac:dyDescent="0.25">
      <c r="A26846" t="s">
        <v>11868</v>
      </c>
    </row>
    <row r="26848" spans="1:1" x14ac:dyDescent="0.25">
      <c r="A26848" t="s">
        <v>11869</v>
      </c>
    </row>
    <row r="26850" spans="1:1" x14ac:dyDescent="0.25">
      <c r="A26850" t="s">
        <v>11870</v>
      </c>
    </row>
    <row r="26852" spans="1:1" x14ac:dyDescent="0.25">
      <c r="A26852" t="s">
        <v>11871</v>
      </c>
    </row>
    <row r="26854" spans="1:1" x14ac:dyDescent="0.25">
      <c r="A26854" t="s">
        <v>11872</v>
      </c>
    </row>
    <row r="26856" spans="1:1" x14ac:dyDescent="0.25">
      <c r="A26856" t="s">
        <v>11873</v>
      </c>
    </row>
    <row r="26858" spans="1:1" x14ac:dyDescent="0.25">
      <c r="A26858" t="s">
        <v>11874</v>
      </c>
    </row>
    <row r="26859" spans="1:1" x14ac:dyDescent="0.25">
      <c r="A26859" t="s">
        <v>11875</v>
      </c>
    </row>
    <row r="26860" spans="1:1" x14ac:dyDescent="0.25">
      <c r="A26860" t="s">
        <v>14694</v>
      </c>
    </row>
    <row r="26862" spans="1:1" x14ac:dyDescent="0.25">
      <c r="A26862" t="s">
        <v>11877</v>
      </c>
    </row>
    <row r="26864" spans="1:1" x14ac:dyDescent="0.25">
      <c r="A26864" t="s">
        <v>11878</v>
      </c>
    </row>
    <row r="26866" spans="1:1" x14ac:dyDescent="0.25">
      <c r="A26866" t="s">
        <v>11879</v>
      </c>
    </row>
    <row r="26868" spans="1:1" x14ac:dyDescent="0.25">
      <c r="A26868" t="s">
        <v>11880</v>
      </c>
    </row>
    <row r="26870" spans="1:1" x14ac:dyDescent="0.25">
      <c r="A26870" t="s">
        <v>11881</v>
      </c>
    </row>
    <row r="26872" spans="1:1" x14ac:dyDescent="0.25">
      <c r="A26872" t="s">
        <v>11882</v>
      </c>
    </row>
    <row r="26874" spans="1:1" x14ac:dyDescent="0.25">
      <c r="A26874" t="s">
        <v>11883</v>
      </c>
    </row>
    <row r="26876" spans="1:1" x14ac:dyDescent="0.25">
      <c r="A26876" t="s">
        <v>11884</v>
      </c>
    </row>
    <row r="26878" spans="1:1" x14ac:dyDescent="0.25">
      <c r="A26878" t="s">
        <v>11885</v>
      </c>
    </row>
    <row r="26879" spans="1:1" x14ac:dyDescent="0.25">
      <c r="A26879" t="s">
        <v>11886</v>
      </c>
    </row>
    <row r="26880" spans="1:1" x14ac:dyDescent="0.25">
      <c r="A26880" t="s">
        <v>11887</v>
      </c>
    </row>
    <row r="26881" spans="1:1" x14ac:dyDescent="0.25">
      <c r="A26881" t="s">
        <v>11888</v>
      </c>
    </row>
    <row r="26882" spans="1:1" x14ac:dyDescent="0.25">
      <c r="A26882" t="s">
        <v>11889</v>
      </c>
    </row>
    <row r="26883" spans="1:1" x14ac:dyDescent="0.25">
      <c r="A26883" t="s">
        <v>11890</v>
      </c>
    </row>
    <row r="26884" spans="1:1" x14ac:dyDescent="0.25">
      <c r="A26884" t="s">
        <v>11891</v>
      </c>
    </row>
    <row r="26885" spans="1:1" x14ac:dyDescent="0.25">
      <c r="A26885" t="s">
        <v>11892</v>
      </c>
    </row>
    <row r="26886" spans="1:1" x14ac:dyDescent="0.25">
      <c r="A26886" t="s">
        <v>11893</v>
      </c>
    </row>
    <row r="26887" spans="1:1" x14ac:dyDescent="0.25">
      <c r="A26887" t="s">
        <v>11894</v>
      </c>
    </row>
    <row r="26888" spans="1:1" x14ac:dyDescent="0.25">
      <c r="A26888" t="s">
        <v>11895</v>
      </c>
    </row>
    <row r="26889" spans="1:1" x14ac:dyDescent="0.25">
      <c r="A26889" t="s">
        <v>11896</v>
      </c>
    </row>
    <row r="26890" spans="1:1" x14ac:dyDescent="0.25">
      <c r="A26890" t="s">
        <v>11897</v>
      </c>
    </row>
    <row r="26891" spans="1:1" x14ac:dyDescent="0.25">
      <c r="A26891" t="s">
        <v>11898</v>
      </c>
    </row>
    <row r="26892" spans="1:1" x14ac:dyDescent="0.25">
      <c r="A26892" t="s">
        <v>11899</v>
      </c>
    </row>
    <row r="26893" spans="1:1" x14ac:dyDescent="0.25">
      <c r="A26893" t="s">
        <v>11900</v>
      </c>
    </row>
    <row r="26894" spans="1:1" x14ac:dyDescent="0.25">
      <c r="A26894" t="s">
        <v>11901</v>
      </c>
    </row>
    <row r="26895" spans="1:1" x14ac:dyDescent="0.25">
      <c r="A26895" t="s">
        <v>11902</v>
      </c>
    </row>
    <row r="26896" spans="1:1" x14ac:dyDescent="0.25">
      <c r="A26896" t="s">
        <v>11903</v>
      </c>
    </row>
    <row r="26897" spans="1:1" x14ac:dyDescent="0.25">
      <c r="A26897" t="s">
        <v>11904</v>
      </c>
    </row>
    <row r="26898" spans="1:1" x14ac:dyDescent="0.25">
      <c r="A26898" t="s">
        <v>14695</v>
      </c>
    </row>
    <row r="26900" spans="1:1" x14ac:dyDescent="0.25">
      <c r="A26900" t="s">
        <v>11906</v>
      </c>
    </row>
    <row r="26902" spans="1:1" x14ac:dyDescent="0.25">
      <c r="A26902" t="s">
        <v>11907</v>
      </c>
    </row>
    <row r="26903" spans="1:1" x14ac:dyDescent="0.25">
      <c r="A26903" t="s">
        <v>11908</v>
      </c>
    </row>
    <row r="26904" spans="1:1" x14ac:dyDescent="0.25">
      <c r="A26904" t="s">
        <v>11909</v>
      </c>
    </row>
    <row r="26905" spans="1:1" x14ac:dyDescent="0.25">
      <c r="A26905" t="s">
        <v>11910</v>
      </c>
    </row>
    <row r="26906" spans="1:1" x14ac:dyDescent="0.25">
      <c r="A26906" t="s">
        <v>11892</v>
      </c>
    </row>
    <row r="26907" spans="1:1" x14ac:dyDescent="0.25">
      <c r="A26907" t="s">
        <v>11911</v>
      </c>
    </row>
    <row r="26908" spans="1:1" x14ac:dyDescent="0.25">
      <c r="A26908" t="s">
        <v>11912</v>
      </c>
    </row>
    <row r="26909" spans="1:1" x14ac:dyDescent="0.25">
      <c r="A26909" t="s">
        <v>11913</v>
      </c>
    </row>
    <row r="26910" spans="1:1" x14ac:dyDescent="0.25">
      <c r="A26910" t="s">
        <v>11914</v>
      </c>
    </row>
    <row r="26911" spans="1:1" x14ac:dyDescent="0.25">
      <c r="A26911" t="s">
        <v>11915</v>
      </c>
    </row>
    <row r="26912" spans="1:1" x14ac:dyDescent="0.25">
      <c r="A26912" t="s">
        <v>1957</v>
      </c>
    </row>
    <row r="26913" spans="1:3" x14ac:dyDescent="0.25">
      <c r="A26913" t="s">
        <v>11916</v>
      </c>
    </row>
    <row r="26914" spans="1:3" x14ac:dyDescent="0.25">
      <c r="A26914" t="s">
        <v>11917</v>
      </c>
    </row>
    <row r="26915" spans="1:3" x14ac:dyDescent="0.25">
      <c r="A26915" t="s">
        <v>11918</v>
      </c>
    </row>
    <row r="26916" spans="1:3" x14ac:dyDescent="0.25">
      <c r="A26916" t="s">
        <v>11919</v>
      </c>
    </row>
    <row r="26917" spans="1:3" x14ac:dyDescent="0.25">
      <c r="A26917" t="s">
        <v>11920</v>
      </c>
    </row>
    <row r="26918" spans="1:3" x14ac:dyDescent="0.25">
      <c r="A26918" t="s">
        <v>11921</v>
      </c>
    </row>
    <row r="26919" spans="1:3" x14ac:dyDescent="0.25">
      <c r="A26919" t="s">
        <v>11922</v>
      </c>
    </row>
    <row r="26920" spans="1:3" x14ac:dyDescent="0.25">
      <c r="A26920" t="s">
        <v>11923</v>
      </c>
    </row>
    <row r="26922" spans="1:3" x14ac:dyDescent="0.25">
      <c r="A26922" t="s">
        <v>7306</v>
      </c>
      <c r="B26922" t="s">
        <v>7307</v>
      </c>
      <c r="C26922" t="s">
        <v>7308</v>
      </c>
    </row>
    <row r="26924" spans="1:3" x14ac:dyDescent="0.25">
      <c r="A26924" t="s">
        <v>7309</v>
      </c>
    </row>
    <row r="26926" spans="1:3" x14ac:dyDescent="0.25">
      <c r="A26926" t="s">
        <v>7310</v>
      </c>
    </row>
    <row r="26927" spans="1:3" x14ac:dyDescent="0.25">
      <c r="A26927" t="s">
        <v>11924</v>
      </c>
    </row>
    <row r="26928" spans="1:3" x14ac:dyDescent="0.25">
      <c r="A26928" t="s">
        <v>14696</v>
      </c>
    </row>
    <row r="26930" spans="1:1" x14ac:dyDescent="0.25">
      <c r="A26930" t="s">
        <v>14697</v>
      </c>
    </row>
    <row r="26932" spans="1:1" x14ac:dyDescent="0.25">
      <c r="A26932" t="s">
        <v>6882</v>
      </c>
    </row>
    <row r="26934" spans="1:1" x14ac:dyDescent="0.25">
      <c r="A26934" t="s">
        <v>14698</v>
      </c>
    </row>
    <row r="26936" spans="1:1" x14ac:dyDescent="0.25">
      <c r="A26936" t="s">
        <v>4378</v>
      </c>
    </row>
    <row r="26938" spans="1:1" x14ac:dyDescent="0.25">
      <c r="A26938" t="s">
        <v>14699</v>
      </c>
    </row>
    <row r="26940" spans="1:1" x14ac:dyDescent="0.25">
      <c r="A26940" t="s">
        <v>2755</v>
      </c>
    </row>
    <row r="26941" spans="1:1" x14ac:dyDescent="0.25">
      <c r="A26941" t="s">
        <v>14700</v>
      </c>
    </row>
    <row r="26942" spans="1:1" x14ac:dyDescent="0.25">
      <c r="A26942" t="s">
        <v>14701</v>
      </c>
    </row>
    <row r="26943" spans="1:1" x14ac:dyDescent="0.25">
      <c r="A26943" t="s">
        <v>14702</v>
      </c>
    </row>
    <row r="26944" spans="1:1" x14ac:dyDescent="0.25">
      <c r="A26944" t="s">
        <v>14703</v>
      </c>
    </row>
    <row r="26945" spans="1:1" x14ac:dyDescent="0.25">
      <c r="A26945" t="s">
        <v>14704</v>
      </c>
    </row>
    <row r="26946" spans="1:1" x14ac:dyDescent="0.25">
      <c r="A26946" t="s">
        <v>2205</v>
      </c>
    </row>
    <row r="26947" spans="1:1" x14ac:dyDescent="0.25">
      <c r="A26947" t="s">
        <v>14705</v>
      </c>
    </row>
    <row r="26948" spans="1:1" x14ac:dyDescent="0.25">
      <c r="A26948" t="s">
        <v>14706</v>
      </c>
    </row>
    <row r="26949" spans="1:1" x14ac:dyDescent="0.25">
      <c r="A26949" t="s">
        <v>14707</v>
      </c>
    </row>
    <row r="26950" spans="1:1" x14ac:dyDescent="0.25">
      <c r="A26950" t="s">
        <v>14708</v>
      </c>
    </row>
    <row r="26951" spans="1:1" x14ac:dyDescent="0.25">
      <c r="A26951" t="s">
        <v>14709</v>
      </c>
    </row>
    <row r="26952" spans="1:1" x14ac:dyDescent="0.25">
      <c r="A26952" t="s">
        <v>14710</v>
      </c>
    </row>
    <row r="26953" spans="1:1" x14ac:dyDescent="0.25">
      <c r="A26953" t="s">
        <v>14711</v>
      </c>
    </row>
    <row r="26954" spans="1:1" x14ac:dyDescent="0.25">
      <c r="A26954" t="s">
        <v>14712</v>
      </c>
    </row>
    <row r="26955" spans="1:1" x14ac:dyDescent="0.25">
      <c r="A26955" t="s">
        <v>14713</v>
      </c>
    </row>
    <row r="26956" spans="1:1" x14ac:dyDescent="0.25">
      <c r="A26956" t="s">
        <v>14714</v>
      </c>
    </row>
    <row r="26957" spans="1:1" x14ac:dyDescent="0.25">
      <c r="A26957" t="s">
        <v>14715</v>
      </c>
    </row>
    <row r="26958" spans="1:1" x14ac:dyDescent="0.25">
      <c r="A26958" t="s">
        <v>14716</v>
      </c>
    </row>
    <row r="26959" spans="1:1" x14ac:dyDescent="0.25">
      <c r="A26959" t="s">
        <v>14717</v>
      </c>
    </row>
    <row r="26960" spans="1:1" x14ac:dyDescent="0.25">
      <c r="A26960" t="s">
        <v>14718</v>
      </c>
    </row>
    <row r="26962" spans="1:1" x14ac:dyDescent="0.25">
      <c r="A26962" t="s">
        <v>14719</v>
      </c>
    </row>
    <row r="26964" spans="1:1" x14ac:dyDescent="0.25">
      <c r="A26964" t="s">
        <v>14720</v>
      </c>
    </row>
    <row r="26966" spans="1:1" x14ac:dyDescent="0.25">
      <c r="A26966" t="s">
        <v>14721</v>
      </c>
    </row>
    <row r="26968" spans="1:1" x14ac:dyDescent="0.25">
      <c r="A26968" t="s">
        <v>14722</v>
      </c>
    </row>
    <row r="26970" spans="1:1" x14ac:dyDescent="0.25">
      <c r="A26970" t="s">
        <v>14723</v>
      </c>
    </row>
    <row r="26972" spans="1:1" x14ac:dyDescent="0.25">
      <c r="A26972" t="s">
        <v>14724</v>
      </c>
    </row>
    <row r="26974" spans="1:1" x14ac:dyDescent="0.25">
      <c r="A26974" t="s">
        <v>14725</v>
      </c>
    </row>
    <row r="26976" spans="1:1" x14ac:dyDescent="0.25">
      <c r="A26976" t="s">
        <v>14726</v>
      </c>
    </row>
    <row r="26978" spans="1:1" x14ac:dyDescent="0.25">
      <c r="A26978" t="s">
        <v>14727</v>
      </c>
    </row>
    <row r="26980" spans="1:1" x14ac:dyDescent="0.25">
      <c r="A26980" t="s">
        <v>14728</v>
      </c>
    </row>
    <row r="26982" spans="1:1" x14ac:dyDescent="0.25">
      <c r="A26982" t="s">
        <v>14729</v>
      </c>
    </row>
    <row r="26984" spans="1:1" x14ac:dyDescent="0.25">
      <c r="A26984" t="s">
        <v>14730</v>
      </c>
    </row>
    <row r="26986" spans="1:1" x14ac:dyDescent="0.25">
      <c r="A26986" t="s">
        <v>2205</v>
      </c>
    </row>
    <row r="26987" spans="1:1" x14ac:dyDescent="0.25">
      <c r="A26987" t="s">
        <v>14731</v>
      </c>
    </row>
    <row r="26988" spans="1:1" x14ac:dyDescent="0.25">
      <c r="A26988" t="s">
        <v>14732</v>
      </c>
    </row>
    <row r="26989" spans="1:1" x14ac:dyDescent="0.25">
      <c r="A26989" t="s">
        <v>14733</v>
      </c>
    </row>
    <row r="26990" spans="1:1" x14ac:dyDescent="0.25">
      <c r="A26990" t="s">
        <v>14734</v>
      </c>
    </row>
    <row r="26991" spans="1:1" x14ac:dyDescent="0.25">
      <c r="A26991" t="s">
        <v>14735</v>
      </c>
    </row>
    <row r="26993" spans="1:1" x14ac:dyDescent="0.25">
      <c r="A26993" t="s">
        <v>11926</v>
      </c>
    </row>
    <row r="26995" spans="1:1" x14ac:dyDescent="0.25">
      <c r="A26995" t="s">
        <v>11927</v>
      </c>
    </row>
    <row r="26997" spans="1:1" x14ac:dyDescent="0.25">
      <c r="A26997" t="s">
        <v>7715</v>
      </c>
    </row>
    <row r="26999" spans="1:1" x14ac:dyDescent="0.25">
      <c r="A26999" t="s">
        <v>11928</v>
      </c>
    </row>
    <row r="27001" spans="1:1" x14ac:dyDescent="0.25">
      <c r="A27001" t="s">
        <v>11929</v>
      </c>
    </row>
    <row r="27003" spans="1:1" x14ac:dyDescent="0.25">
      <c r="A27003" t="s">
        <v>11930</v>
      </c>
    </row>
    <row r="27005" spans="1:1" x14ac:dyDescent="0.25">
      <c r="A27005" t="s">
        <v>11931</v>
      </c>
    </row>
    <row r="27007" spans="1:1" x14ac:dyDescent="0.25">
      <c r="A27007" t="s">
        <v>11932</v>
      </c>
    </row>
    <row r="27009" spans="1:1" x14ac:dyDescent="0.25">
      <c r="A27009" t="s">
        <v>11933</v>
      </c>
    </row>
    <row r="27011" spans="1:1" x14ac:dyDescent="0.25">
      <c r="A27011" t="s">
        <v>1868</v>
      </c>
    </row>
    <row r="27012" spans="1:1" x14ac:dyDescent="0.25">
      <c r="A27012" t="s">
        <v>11934</v>
      </c>
    </row>
    <row r="27013" spans="1:1" x14ac:dyDescent="0.25">
      <c r="A27013" t="s">
        <v>11935</v>
      </c>
    </row>
    <row r="27014" spans="1:1" x14ac:dyDescent="0.25">
      <c r="A27014" t="s">
        <v>11936</v>
      </c>
    </row>
    <row r="27015" spans="1:1" x14ac:dyDescent="0.25">
      <c r="A27015" t="s">
        <v>11937</v>
      </c>
    </row>
    <row r="27016" spans="1:1" x14ac:dyDescent="0.25">
      <c r="A27016" t="s">
        <v>11938</v>
      </c>
    </row>
    <row r="27017" spans="1:1" x14ac:dyDescent="0.25">
      <c r="A27017" t="s">
        <v>11939</v>
      </c>
    </row>
    <row r="27019" spans="1:1" x14ac:dyDescent="0.25">
      <c r="A27019" t="s">
        <v>9481</v>
      </c>
    </row>
    <row r="27020" spans="1:1" x14ac:dyDescent="0.25">
      <c r="A27020" t="s">
        <v>11940</v>
      </c>
    </row>
    <row r="27021" spans="1:1" x14ac:dyDescent="0.25">
      <c r="A27021" t="s">
        <v>11941</v>
      </c>
    </row>
    <row r="27022" spans="1:1" x14ac:dyDescent="0.25">
      <c r="A27022" t="s">
        <v>11942</v>
      </c>
    </row>
    <row r="27023" spans="1:1" x14ac:dyDescent="0.25">
      <c r="A27023" t="s">
        <v>11943</v>
      </c>
    </row>
    <row r="27024" spans="1:1" x14ac:dyDescent="0.25">
      <c r="A27024" t="s">
        <v>2205</v>
      </c>
    </row>
    <row r="27025" spans="1:1" x14ac:dyDescent="0.25">
      <c r="A27025" t="s">
        <v>11944</v>
      </c>
    </row>
    <row r="27026" spans="1:1" x14ac:dyDescent="0.25">
      <c r="A27026" t="s">
        <v>11945</v>
      </c>
    </row>
    <row r="27027" spans="1:1" x14ac:dyDescent="0.25">
      <c r="A27027" t="s">
        <v>11946</v>
      </c>
    </row>
    <row r="27028" spans="1:1" x14ac:dyDescent="0.25">
      <c r="A27028" t="s">
        <v>11947</v>
      </c>
    </row>
    <row r="27029" spans="1:1" x14ac:dyDescent="0.25">
      <c r="A27029" t="s">
        <v>11948</v>
      </c>
    </row>
    <row r="27030" spans="1:1" x14ac:dyDescent="0.25">
      <c r="A27030" t="s">
        <v>11949</v>
      </c>
    </row>
    <row r="27031" spans="1:1" x14ac:dyDescent="0.25">
      <c r="A27031" t="s">
        <v>11950</v>
      </c>
    </row>
    <row r="27032" spans="1:1" x14ac:dyDescent="0.25">
      <c r="A27032" t="s">
        <v>11951</v>
      </c>
    </row>
    <row r="27033" spans="1:1" x14ac:dyDescent="0.25">
      <c r="A27033" t="s">
        <v>14736</v>
      </c>
    </row>
    <row r="27035" spans="1:1" x14ac:dyDescent="0.25">
      <c r="A27035" t="s">
        <v>14737</v>
      </c>
    </row>
    <row r="27037" spans="1:1" x14ac:dyDescent="0.25">
      <c r="A27037" t="s">
        <v>14738</v>
      </c>
    </row>
    <row r="27039" spans="1:1" x14ac:dyDescent="0.25">
      <c r="A27039" t="s">
        <v>1868</v>
      </c>
    </row>
    <row r="27040" spans="1:1" x14ac:dyDescent="0.25">
      <c r="A27040" t="s">
        <v>14739</v>
      </c>
    </row>
    <row r="27041" spans="1:1" x14ac:dyDescent="0.25">
      <c r="A27041" t="s">
        <v>14740</v>
      </c>
    </row>
    <row r="27042" spans="1:1" x14ac:dyDescent="0.25">
      <c r="A27042" t="s">
        <v>14741</v>
      </c>
    </row>
    <row r="27043" spans="1:1" x14ac:dyDescent="0.25">
      <c r="A27043" t="s">
        <v>14742</v>
      </c>
    </row>
    <row r="27044" spans="1:1" x14ac:dyDescent="0.25">
      <c r="A27044" t="s">
        <v>14743</v>
      </c>
    </row>
    <row r="27045" spans="1:1" x14ac:dyDescent="0.25">
      <c r="A27045" t="s">
        <v>14744</v>
      </c>
    </row>
    <row r="27046" spans="1:1" x14ac:dyDescent="0.25">
      <c r="A27046" t="s">
        <v>14745</v>
      </c>
    </row>
    <row r="27047" spans="1:1" x14ac:dyDescent="0.25">
      <c r="A27047" t="s">
        <v>14746</v>
      </c>
    </row>
    <row r="27048" spans="1:1" x14ac:dyDescent="0.25">
      <c r="A27048" t="s">
        <v>14747</v>
      </c>
    </row>
    <row r="27049" spans="1:1" x14ac:dyDescent="0.25">
      <c r="A27049" t="s">
        <v>14748</v>
      </c>
    </row>
    <row r="27050" spans="1:1" x14ac:dyDescent="0.25">
      <c r="A27050" t="s">
        <v>2453</v>
      </c>
    </row>
    <row r="27051" spans="1:1" x14ac:dyDescent="0.25">
      <c r="A27051" t="s">
        <v>14749</v>
      </c>
    </row>
    <row r="27052" spans="1:1" x14ac:dyDescent="0.25">
      <c r="A27052" t="s">
        <v>14750</v>
      </c>
    </row>
    <row r="27053" spans="1:1" x14ac:dyDescent="0.25">
      <c r="A27053" t="s">
        <v>14751</v>
      </c>
    </row>
    <row r="27054" spans="1:1" x14ac:dyDescent="0.25">
      <c r="A27054" t="s">
        <v>14752</v>
      </c>
    </row>
    <row r="27055" spans="1:1" x14ac:dyDescent="0.25">
      <c r="A27055" t="s">
        <v>14753</v>
      </c>
    </row>
    <row r="27056" spans="1:1" x14ac:dyDescent="0.25">
      <c r="A27056" t="s">
        <v>14754</v>
      </c>
    </row>
    <row r="27057" spans="1:4" x14ac:dyDescent="0.25">
      <c r="A27057" t="s">
        <v>14755</v>
      </c>
    </row>
    <row r="27058" spans="1:4" x14ac:dyDescent="0.25">
      <c r="A27058" t="s">
        <v>14756</v>
      </c>
    </row>
    <row r="27059" spans="1:4" x14ac:dyDescent="0.25">
      <c r="A27059" t="s">
        <v>2922</v>
      </c>
    </row>
    <row r="27061" spans="1:4" x14ac:dyDescent="0.25">
      <c r="A27061" t="s">
        <v>14757</v>
      </c>
    </row>
    <row r="27063" spans="1:4" x14ac:dyDescent="0.25">
      <c r="A27063" t="s">
        <v>14758</v>
      </c>
    </row>
    <row r="27065" spans="1:4" x14ac:dyDescent="0.25">
      <c r="A27065" t="s">
        <v>14759</v>
      </c>
      <c r="B27065" t="s">
        <v>14760</v>
      </c>
      <c r="C27065" t="s">
        <v>14761</v>
      </c>
      <c r="D27065" t="s">
        <v>14762</v>
      </c>
    </row>
    <row r="27067" spans="1:4" x14ac:dyDescent="0.25">
      <c r="A27067" t="s">
        <v>14763</v>
      </c>
      <c r="B27067" t="s">
        <v>14760</v>
      </c>
      <c r="C27067" t="s">
        <v>14764</v>
      </c>
    </row>
    <row r="27069" spans="1:4" x14ac:dyDescent="0.25">
      <c r="A27069" t="s">
        <v>14765</v>
      </c>
    </row>
    <row r="27070" spans="1:4" x14ac:dyDescent="0.25">
      <c r="A27070" t="s">
        <v>14766</v>
      </c>
    </row>
    <row r="27071" spans="1:4" x14ac:dyDescent="0.25">
      <c r="A27071" t="s">
        <v>14767</v>
      </c>
    </row>
    <row r="27072" spans="1:4" x14ac:dyDescent="0.25">
      <c r="A27072" t="s">
        <v>9737</v>
      </c>
    </row>
    <row r="27074" spans="1:8" x14ac:dyDescent="0.25">
      <c r="A27074" t="s">
        <v>9738</v>
      </c>
    </row>
    <row r="27076" spans="1:8" x14ac:dyDescent="0.25">
      <c r="A27076" t="s">
        <v>9739</v>
      </c>
    </row>
    <row r="27078" spans="1:8" x14ac:dyDescent="0.25">
      <c r="A27078" t="s">
        <v>9740</v>
      </c>
      <c r="B27078" t="s">
        <v>9741</v>
      </c>
      <c r="C27078" t="s">
        <v>9742</v>
      </c>
      <c r="D27078" t="s">
        <v>9743</v>
      </c>
      <c r="E27078" t="s">
        <v>9744</v>
      </c>
      <c r="F27078" t="s">
        <v>9745</v>
      </c>
      <c r="G27078" t="s">
        <v>9746</v>
      </c>
      <c r="H27078" t="s">
        <v>10475</v>
      </c>
    </row>
    <row r="27080" spans="1:8" x14ac:dyDescent="0.25">
      <c r="A27080" t="s">
        <v>9748</v>
      </c>
    </row>
    <row r="27082" spans="1:8" x14ac:dyDescent="0.25">
      <c r="A27082" t="s">
        <v>11953</v>
      </c>
    </row>
    <row r="27084" spans="1:8" x14ac:dyDescent="0.25">
      <c r="A27084" t="s">
        <v>3803</v>
      </c>
    </row>
    <row r="27085" spans="1:8" x14ac:dyDescent="0.25">
      <c r="A27085" t="s">
        <v>11954</v>
      </c>
    </row>
    <row r="27086" spans="1:8" x14ac:dyDescent="0.25">
      <c r="A27086" t="s">
        <v>11955</v>
      </c>
    </row>
    <row r="27087" spans="1:8" x14ac:dyDescent="0.25">
      <c r="A27087" t="s">
        <v>11956</v>
      </c>
    </row>
    <row r="27088" spans="1:8" x14ac:dyDescent="0.25">
      <c r="A27088" t="s">
        <v>11957</v>
      </c>
    </row>
    <row r="27089" spans="1:1" x14ac:dyDescent="0.25">
      <c r="A27089" t="s">
        <v>3345</v>
      </c>
    </row>
    <row r="27090" spans="1:1" x14ac:dyDescent="0.25">
      <c r="A27090" t="s">
        <v>11958</v>
      </c>
    </row>
    <row r="27092" spans="1:1" x14ac:dyDescent="0.25">
      <c r="A27092" t="s">
        <v>3054</v>
      </c>
    </row>
    <row r="27093" spans="1:1" x14ac:dyDescent="0.25">
      <c r="A27093" t="s">
        <v>11959</v>
      </c>
    </row>
    <row r="27094" spans="1:1" x14ac:dyDescent="0.25">
      <c r="A27094" t="s">
        <v>11960</v>
      </c>
    </row>
    <row r="27095" spans="1:1" x14ac:dyDescent="0.25">
      <c r="A27095" t="s">
        <v>11961</v>
      </c>
    </row>
    <row r="27096" spans="1:1" x14ac:dyDescent="0.25">
      <c r="A27096" t="s">
        <v>9758</v>
      </c>
    </row>
    <row r="27097" spans="1:1" x14ac:dyDescent="0.25">
      <c r="A27097" t="s">
        <v>11962</v>
      </c>
    </row>
    <row r="27098" spans="1:1" x14ac:dyDescent="0.25">
      <c r="A27098" t="s">
        <v>11963</v>
      </c>
    </row>
    <row r="27099" spans="1:1" x14ac:dyDescent="0.25">
      <c r="A27099" t="s">
        <v>11964</v>
      </c>
    </row>
    <row r="27100" spans="1:1" x14ac:dyDescent="0.25">
      <c r="A27100" t="s">
        <v>11965</v>
      </c>
    </row>
    <row r="27101" spans="1:1" x14ac:dyDescent="0.25">
      <c r="A27101" t="s">
        <v>11966</v>
      </c>
    </row>
    <row r="27102" spans="1:1" x14ac:dyDescent="0.25">
      <c r="A27102" t="s">
        <v>9763</v>
      </c>
    </row>
    <row r="27103" spans="1:1" x14ac:dyDescent="0.25">
      <c r="A27103" t="s">
        <v>9764</v>
      </c>
    </row>
    <row r="27104" spans="1:1" x14ac:dyDescent="0.25">
      <c r="A27104" t="s">
        <v>9765</v>
      </c>
    </row>
    <row r="27105" spans="1:1" x14ac:dyDescent="0.25">
      <c r="A27105" t="s">
        <v>9766</v>
      </c>
    </row>
    <row r="27106" spans="1:1" x14ac:dyDescent="0.25">
      <c r="A27106" t="s">
        <v>9767</v>
      </c>
    </row>
    <row r="27108" spans="1:1" x14ac:dyDescent="0.25">
      <c r="A27108" t="s">
        <v>9768</v>
      </c>
    </row>
    <row r="27109" spans="1:1" x14ac:dyDescent="0.25">
      <c r="A27109" t="s">
        <v>9769</v>
      </c>
    </row>
    <row r="27110" spans="1:1" x14ac:dyDescent="0.25">
      <c r="A27110" t="s">
        <v>9770</v>
      </c>
    </row>
    <row r="27111" spans="1:1" x14ac:dyDescent="0.25">
      <c r="A27111" t="s">
        <v>9771</v>
      </c>
    </row>
    <row r="27112" spans="1:1" x14ac:dyDescent="0.25">
      <c r="A27112" t="s">
        <v>9772</v>
      </c>
    </row>
    <row r="27113" spans="1:1" x14ac:dyDescent="0.25">
      <c r="A27113" t="s">
        <v>9773</v>
      </c>
    </row>
    <row r="27114" spans="1:1" x14ac:dyDescent="0.25">
      <c r="A27114" t="s">
        <v>9774</v>
      </c>
    </row>
    <row r="27115" spans="1:1" x14ac:dyDescent="0.25">
      <c r="A27115" t="s">
        <v>9775</v>
      </c>
    </row>
    <row r="27116" spans="1:1" x14ac:dyDescent="0.25">
      <c r="A27116" t="s">
        <v>9776</v>
      </c>
    </row>
    <row r="27117" spans="1:1" x14ac:dyDescent="0.25">
      <c r="A27117" t="s">
        <v>9777</v>
      </c>
    </row>
    <row r="27118" spans="1:1" x14ac:dyDescent="0.25">
      <c r="A27118" t="s">
        <v>9778</v>
      </c>
    </row>
    <row r="27119" spans="1:1" x14ac:dyDescent="0.25">
      <c r="A27119" t="s">
        <v>9779</v>
      </c>
    </row>
    <row r="27120" spans="1:1" x14ac:dyDescent="0.25">
      <c r="A27120" t="s">
        <v>9780</v>
      </c>
    </row>
    <row r="27122" spans="1:1" x14ac:dyDescent="0.25">
      <c r="A27122" t="s">
        <v>9781</v>
      </c>
    </row>
    <row r="27124" spans="1:1" x14ac:dyDescent="0.25">
      <c r="A27124" t="s">
        <v>9782</v>
      </c>
    </row>
    <row r="27126" spans="1:1" x14ac:dyDescent="0.25">
      <c r="A27126" t="s">
        <v>9783</v>
      </c>
    </row>
    <row r="27128" spans="1:1" x14ac:dyDescent="0.25">
      <c r="A27128" t="s">
        <v>9784</v>
      </c>
    </row>
    <row r="27130" spans="1:1" x14ac:dyDescent="0.25">
      <c r="A27130" t="s">
        <v>9785</v>
      </c>
    </row>
    <row r="27132" spans="1:1" x14ac:dyDescent="0.25">
      <c r="A27132" t="s">
        <v>9786</v>
      </c>
    </row>
    <row r="27134" spans="1:1" x14ac:dyDescent="0.25">
      <c r="A27134" t="s">
        <v>10320</v>
      </c>
    </row>
    <row r="27135" spans="1:1" x14ac:dyDescent="0.25">
      <c r="A27135" t="s">
        <v>10321</v>
      </c>
    </row>
    <row r="27136" spans="1:1" x14ac:dyDescent="0.25">
      <c r="A27136" t="s">
        <v>5230</v>
      </c>
    </row>
    <row r="27137" spans="1:1" x14ac:dyDescent="0.25">
      <c r="A27137" t="s">
        <v>11967</v>
      </c>
    </row>
    <row r="27138" spans="1:1" x14ac:dyDescent="0.25">
      <c r="A27138" t="s">
        <v>11968</v>
      </c>
    </row>
    <row r="27139" spans="1:1" x14ac:dyDescent="0.25">
      <c r="A27139" t="s">
        <v>14768</v>
      </c>
    </row>
    <row r="27141" spans="1:1" x14ac:dyDescent="0.25">
      <c r="A27141" t="s">
        <v>14769</v>
      </c>
    </row>
    <row r="27143" spans="1:1" x14ac:dyDescent="0.25">
      <c r="A27143" t="s">
        <v>14770</v>
      </c>
    </row>
    <row r="27144" spans="1:1" x14ac:dyDescent="0.25">
      <c r="A27144" t="s">
        <v>14771</v>
      </c>
    </row>
    <row r="27145" spans="1:1" x14ac:dyDescent="0.25">
      <c r="A27145" t="s">
        <v>14772</v>
      </c>
    </row>
    <row r="27146" spans="1:1" x14ac:dyDescent="0.25">
      <c r="A27146" t="s">
        <v>14773</v>
      </c>
    </row>
    <row r="27147" spans="1:1" x14ac:dyDescent="0.25">
      <c r="A27147" t="s">
        <v>14774</v>
      </c>
    </row>
    <row r="27148" spans="1:1" x14ac:dyDescent="0.25">
      <c r="A27148" t="s">
        <v>14775</v>
      </c>
    </row>
    <row r="27149" spans="1:1" x14ac:dyDescent="0.25">
      <c r="A27149" t="s">
        <v>14776</v>
      </c>
    </row>
    <row r="27151" spans="1:1" x14ac:dyDescent="0.25">
      <c r="A27151" t="s">
        <v>2205</v>
      </c>
    </row>
    <row r="27152" spans="1:1" x14ac:dyDescent="0.25">
      <c r="A27152" t="s">
        <v>14777</v>
      </c>
    </row>
    <row r="27153" spans="1:1" x14ac:dyDescent="0.25">
      <c r="A27153" t="s">
        <v>14778</v>
      </c>
    </row>
    <row r="27154" spans="1:1" x14ac:dyDescent="0.25">
      <c r="A27154" t="s">
        <v>14779</v>
      </c>
    </row>
    <row r="27155" spans="1:1" x14ac:dyDescent="0.25">
      <c r="A27155" t="s">
        <v>14780</v>
      </c>
    </row>
    <row r="27156" spans="1:1" x14ac:dyDescent="0.25">
      <c r="A27156" t="s">
        <v>14781</v>
      </c>
    </row>
    <row r="27157" spans="1:1" x14ac:dyDescent="0.25">
      <c r="A27157" t="s">
        <v>14782</v>
      </c>
    </row>
    <row r="27158" spans="1:1" x14ac:dyDescent="0.25">
      <c r="A27158" t="s">
        <v>14783</v>
      </c>
    </row>
    <row r="27159" spans="1:1" x14ac:dyDescent="0.25">
      <c r="A27159" t="s">
        <v>14784</v>
      </c>
    </row>
    <row r="27160" spans="1:1" x14ac:dyDescent="0.25">
      <c r="A27160" t="s">
        <v>14785</v>
      </c>
    </row>
    <row r="27161" spans="1:1" x14ac:dyDescent="0.25">
      <c r="A27161" t="s">
        <v>14786</v>
      </c>
    </row>
    <row r="27163" spans="1:1" x14ac:dyDescent="0.25">
      <c r="A27163" t="s">
        <v>14787</v>
      </c>
    </row>
    <row r="27165" spans="1:1" x14ac:dyDescent="0.25">
      <c r="A27165" t="s">
        <v>2453</v>
      </c>
    </row>
    <row r="27166" spans="1:1" x14ac:dyDescent="0.25">
      <c r="A27166" t="s">
        <v>14788</v>
      </c>
    </row>
    <row r="27167" spans="1:1" x14ac:dyDescent="0.25">
      <c r="A27167" t="s">
        <v>14789</v>
      </c>
    </row>
    <row r="27168" spans="1:1" x14ac:dyDescent="0.25">
      <c r="A27168" t="s">
        <v>14790</v>
      </c>
    </row>
    <row r="27169" spans="1:1" x14ac:dyDescent="0.25">
      <c r="A27169" t="s">
        <v>14791</v>
      </c>
    </row>
    <row r="27170" spans="1:1" x14ac:dyDescent="0.25">
      <c r="A27170" t="s">
        <v>14792</v>
      </c>
    </row>
    <row r="27171" spans="1:1" x14ac:dyDescent="0.25">
      <c r="A27171" t="s">
        <v>14793</v>
      </c>
    </row>
    <row r="27172" spans="1:1" x14ac:dyDescent="0.25">
      <c r="A27172" t="s">
        <v>1957</v>
      </c>
    </row>
    <row r="27173" spans="1:1" x14ac:dyDescent="0.25">
      <c r="A27173" t="s">
        <v>14794</v>
      </c>
    </row>
    <row r="27174" spans="1:1" x14ac:dyDescent="0.25">
      <c r="A27174" t="s">
        <v>14795</v>
      </c>
    </row>
    <row r="27176" spans="1:1" x14ac:dyDescent="0.25">
      <c r="A27176" t="s">
        <v>14796</v>
      </c>
    </row>
    <row r="27178" spans="1:1" x14ac:dyDescent="0.25">
      <c r="A27178" t="s">
        <v>14797</v>
      </c>
    </row>
    <row r="27180" spans="1:1" x14ac:dyDescent="0.25">
      <c r="A27180" t="s">
        <v>5974</v>
      </c>
    </row>
    <row r="27181" spans="1:1" x14ac:dyDescent="0.25">
      <c r="A27181" t="s">
        <v>14798</v>
      </c>
    </row>
    <row r="27182" spans="1:1" x14ac:dyDescent="0.25">
      <c r="A27182" t="s">
        <v>14799</v>
      </c>
    </row>
    <row r="27184" spans="1:1" x14ac:dyDescent="0.25">
      <c r="A27184" t="s">
        <v>14800</v>
      </c>
    </row>
    <row r="27186" spans="1:1" x14ac:dyDescent="0.25">
      <c r="A27186" t="s">
        <v>14801</v>
      </c>
    </row>
    <row r="27188" spans="1:1" x14ac:dyDescent="0.25">
      <c r="A27188" t="s">
        <v>14802</v>
      </c>
    </row>
    <row r="27190" spans="1:1" x14ac:dyDescent="0.25">
      <c r="A27190" t="s">
        <v>14803</v>
      </c>
    </row>
    <row r="27192" spans="1:1" x14ac:dyDescent="0.25">
      <c r="A27192" t="s">
        <v>14804</v>
      </c>
    </row>
    <row r="27194" spans="1:1" x14ac:dyDescent="0.25">
      <c r="A27194" t="s">
        <v>14805</v>
      </c>
    </row>
    <row r="27196" spans="1:1" x14ac:dyDescent="0.25">
      <c r="A27196" t="s">
        <v>14806</v>
      </c>
    </row>
    <row r="27198" spans="1:1" x14ac:dyDescent="0.25">
      <c r="A27198" t="s">
        <v>14807</v>
      </c>
    </row>
    <row r="27201" spans="1:1" x14ac:dyDescent="0.25">
      <c r="A27201" t="s">
        <v>14808</v>
      </c>
    </row>
    <row r="27203" spans="1:1" x14ac:dyDescent="0.25">
      <c r="A27203" t="s">
        <v>14809</v>
      </c>
    </row>
    <row r="27205" spans="1:1" x14ac:dyDescent="0.25">
      <c r="A27205" t="s">
        <v>14810</v>
      </c>
    </row>
    <row r="27206" spans="1:1" x14ac:dyDescent="0.25">
      <c r="A27206" t="s">
        <v>14811</v>
      </c>
    </row>
    <row r="27207" spans="1:1" x14ac:dyDescent="0.25">
      <c r="A27207" t="s">
        <v>14812</v>
      </c>
    </row>
    <row r="27208" spans="1:1" x14ac:dyDescent="0.25">
      <c r="A27208" t="s">
        <v>14813</v>
      </c>
    </row>
    <row r="27209" spans="1:1" x14ac:dyDescent="0.25">
      <c r="A27209" t="s">
        <v>14814</v>
      </c>
    </row>
    <row r="27210" spans="1:1" x14ac:dyDescent="0.25">
      <c r="A27210" t="s">
        <v>14815</v>
      </c>
    </row>
    <row r="27211" spans="1:1" x14ac:dyDescent="0.25">
      <c r="A27211" t="s">
        <v>14816</v>
      </c>
    </row>
    <row r="27212" spans="1:1" x14ac:dyDescent="0.25">
      <c r="A27212" t="s">
        <v>14817</v>
      </c>
    </row>
    <row r="27213" spans="1:1" x14ac:dyDescent="0.25">
      <c r="A27213" t="s">
        <v>14818</v>
      </c>
    </row>
    <row r="27214" spans="1:1" x14ac:dyDescent="0.25">
      <c r="A27214" t="s">
        <v>14819</v>
      </c>
    </row>
    <row r="27215" spans="1:1" x14ac:dyDescent="0.25">
      <c r="A27215" t="s">
        <v>14820</v>
      </c>
    </row>
    <row r="27216" spans="1:1" x14ac:dyDescent="0.25">
      <c r="A27216" t="s">
        <v>14821</v>
      </c>
    </row>
    <row r="27217" spans="1:2" x14ac:dyDescent="0.25">
      <c r="A27217" t="s">
        <v>14822</v>
      </c>
    </row>
    <row r="27218" spans="1:2" x14ac:dyDescent="0.25">
      <c r="A27218" t="s">
        <v>10112</v>
      </c>
    </row>
    <row r="27220" spans="1:2" x14ac:dyDescent="0.25">
      <c r="A27220" t="s">
        <v>14823</v>
      </c>
    </row>
    <row r="27221" spans="1:2" x14ac:dyDescent="0.25">
      <c r="A27221" t="s">
        <v>14824</v>
      </c>
    </row>
    <row r="27222" spans="1:2" x14ac:dyDescent="0.25">
      <c r="A27222" t="s">
        <v>14825</v>
      </c>
    </row>
    <row r="27223" spans="1:2" x14ac:dyDescent="0.25">
      <c r="A27223" t="s">
        <v>14826</v>
      </c>
      <c r="B27223" t="s">
        <v>14827</v>
      </c>
    </row>
    <row r="27224" spans="1:2" x14ac:dyDescent="0.25">
      <c r="A27224" t="s">
        <v>14828</v>
      </c>
    </row>
    <row r="27225" spans="1:2" x14ac:dyDescent="0.25">
      <c r="A27225" t="s">
        <v>14829</v>
      </c>
    </row>
    <row r="27226" spans="1:2" x14ac:dyDescent="0.25">
      <c r="A27226" t="s">
        <v>14830</v>
      </c>
    </row>
    <row r="27227" spans="1:2" x14ac:dyDescent="0.25">
      <c r="A27227" t="s">
        <v>14831</v>
      </c>
    </row>
    <row r="27228" spans="1:2" x14ac:dyDescent="0.25">
      <c r="A27228" t="s">
        <v>14832</v>
      </c>
    </row>
    <row r="27229" spans="1:2" x14ac:dyDescent="0.25">
      <c r="A27229" t="s">
        <v>14833</v>
      </c>
    </row>
    <row r="27230" spans="1:2" x14ac:dyDescent="0.25">
      <c r="A27230" t="s">
        <v>14834</v>
      </c>
    </row>
    <row r="27232" spans="1:2" x14ac:dyDescent="0.25">
      <c r="A27232" t="s">
        <v>14835</v>
      </c>
    </row>
    <row r="27233" spans="1:2" x14ac:dyDescent="0.25">
      <c r="A27233" t="s">
        <v>14836</v>
      </c>
    </row>
    <row r="27234" spans="1:2" x14ac:dyDescent="0.25">
      <c r="A27234" t="s">
        <v>14837</v>
      </c>
      <c r="B27234" t="s">
        <v>14838</v>
      </c>
    </row>
    <row r="27235" spans="1:2" x14ac:dyDescent="0.25">
      <c r="A27235" t="s">
        <v>14839</v>
      </c>
    </row>
    <row r="27237" spans="1:2" x14ac:dyDescent="0.25">
      <c r="A27237" t="s">
        <v>14840</v>
      </c>
    </row>
    <row r="27238" spans="1:2" x14ac:dyDescent="0.25">
      <c r="A27238" t="s">
        <v>14841</v>
      </c>
    </row>
    <row r="27240" spans="1:2" x14ac:dyDescent="0.25">
      <c r="A27240" t="s">
        <v>14842</v>
      </c>
    </row>
    <row r="27241" spans="1:2" x14ac:dyDescent="0.25">
      <c r="A27241" t="s">
        <v>14843</v>
      </c>
    </row>
    <row r="27243" spans="1:2" x14ac:dyDescent="0.25">
      <c r="A27243" t="s">
        <v>14844</v>
      </c>
    </row>
    <row r="27245" spans="1:2" x14ac:dyDescent="0.25">
      <c r="A27245" t="s">
        <v>14845</v>
      </c>
    </row>
    <row r="27247" spans="1:2" x14ac:dyDescent="0.25">
      <c r="A27247" t="s">
        <v>14846</v>
      </c>
    </row>
    <row r="27249" spans="1:2" x14ac:dyDescent="0.25">
      <c r="A27249" t="s">
        <v>14847</v>
      </c>
    </row>
    <row r="27251" spans="1:2" x14ac:dyDescent="0.25">
      <c r="A27251" t="s">
        <v>14848</v>
      </c>
    </row>
    <row r="27253" spans="1:2" x14ac:dyDescent="0.25">
      <c r="A27253" t="s">
        <v>14849</v>
      </c>
    </row>
    <row r="27255" spans="1:2" x14ac:dyDescent="0.25">
      <c r="A27255" t="s">
        <v>14850</v>
      </c>
    </row>
    <row r="27256" spans="1:2" x14ac:dyDescent="0.25">
      <c r="A27256" t="s">
        <v>14851</v>
      </c>
    </row>
    <row r="27258" spans="1:2" x14ac:dyDescent="0.25">
      <c r="A27258" t="s">
        <v>4467</v>
      </c>
    </row>
    <row r="27259" spans="1:2" x14ac:dyDescent="0.25">
      <c r="A27259" t="s">
        <v>14852</v>
      </c>
    </row>
    <row r="27261" spans="1:2" x14ac:dyDescent="0.25">
      <c r="A27261" t="s">
        <v>14853</v>
      </c>
      <c r="B27261" t="s">
        <v>14854</v>
      </c>
    </row>
    <row r="27262" spans="1:2" x14ac:dyDescent="0.25">
      <c r="A27262" t="s">
        <v>14855</v>
      </c>
    </row>
    <row r="27264" spans="1:2" x14ac:dyDescent="0.25">
      <c r="A27264" t="s">
        <v>14856</v>
      </c>
    </row>
    <row r="27265" spans="1:1" x14ac:dyDescent="0.25">
      <c r="A27265" t="s">
        <v>14857</v>
      </c>
    </row>
    <row r="27266" spans="1:1" x14ac:dyDescent="0.25">
      <c r="A27266" t="s">
        <v>14858</v>
      </c>
    </row>
    <row r="27267" spans="1:1" x14ac:dyDescent="0.25">
      <c r="A27267" t="s">
        <v>10657</v>
      </c>
    </row>
    <row r="27268" spans="1:1" x14ac:dyDescent="0.25">
      <c r="A27268" t="s">
        <v>14859</v>
      </c>
    </row>
    <row r="27269" spans="1:1" x14ac:dyDescent="0.25">
      <c r="A27269" t="s">
        <v>14196</v>
      </c>
    </row>
    <row r="27270" spans="1:1" x14ac:dyDescent="0.25">
      <c r="A27270" t="s">
        <v>14860</v>
      </c>
    </row>
    <row r="27271" spans="1:1" x14ac:dyDescent="0.25">
      <c r="A27271" t="s">
        <v>14861</v>
      </c>
    </row>
    <row r="27272" spans="1:1" x14ac:dyDescent="0.25">
      <c r="A27272" t="s">
        <v>14862</v>
      </c>
    </row>
    <row r="27273" spans="1:1" x14ac:dyDescent="0.25">
      <c r="A27273" t="s">
        <v>14863</v>
      </c>
    </row>
    <row r="27274" spans="1:1" x14ac:dyDescent="0.25">
      <c r="A27274" t="s">
        <v>14864</v>
      </c>
    </row>
    <row r="27275" spans="1:1" x14ac:dyDescent="0.25">
      <c r="A27275" t="s">
        <v>14865</v>
      </c>
    </row>
    <row r="27276" spans="1:1" x14ac:dyDescent="0.25">
      <c r="A27276" t="s">
        <v>14866</v>
      </c>
    </row>
    <row r="27277" spans="1:1" x14ac:dyDescent="0.25">
      <c r="A27277" t="s">
        <v>14867</v>
      </c>
    </row>
    <row r="27278" spans="1:1" x14ac:dyDescent="0.25">
      <c r="A27278" t="s">
        <v>14868</v>
      </c>
    </row>
    <row r="27279" spans="1:1" x14ac:dyDescent="0.25">
      <c r="A27279" t="s">
        <v>14869</v>
      </c>
    </row>
    <row r="27280" spans="1:1" x14ac:dyDescent="0.25">
      <c r="A27280" t="s">
        <v>14870</v>
      </c>
    </row>
    <row r="27281" spans="1:2" x14ac:dyDescent="0.25">
      <c r="A27281" t="s">
        <v>14871</v>
      </c>
    </row>
    <row r="27282" spans="1:2" x14ac:dyDescent="0.25">
      <c r="A27282" t="s">
        <v>14872</v>
      </c>
    </row>
    <row r="27283" spans="1:2" x14ac:dyDescent="0.25">
      <c r="A27283" t="s">
        <v>14873</v>
      </c>
    </row>
    <row r="27284" spans="1:2" x14ac:dyDescent="0.25">
      <c r="A27284" t="s">
        <v>14874</v>
      </c>
    </row>
    <row r="27285" spans="1:2" x14ac:dyDescent="0.25">
      <c r="A27285" t="s">
        <v>14875</v>
      </c>
    </row>
    <row r="27286" spans="1:2" x14ac:dyDescent="0.25">
      <c r="A27286" t="s">
        <v>14876</v>
      </c>
    </row>
    <row r="27287" spans="1:2" x14ac:dyDescent="0.25">
      <c r="A27287" t="s">
        <v>14877</v>
      </c>
    </row>
    <row r="27288" spans="1:2" x14ac:dyDescent="0.25">
      <c r="A27288" t="s">
        <v>14878</v>
      </c>
    </row>
    <row r="27289" spans="1:2" x14ac:dyDescent="0.25">
      <c r="A27289" t="s">
        <v>14879</v>
      </c>
    </row>
    <row r="27290" spans="1:2" x14ac:dyDescent="0.25">
      <c r="A27290" t="s">
        <v>14880</v>
      </c>
    </row>
    <row r="27291" spans="1:2" x14ac:dyDescent="0.25">
      <c r="A27291" t="s">
        <v>14881</v>
      </c>
    </row>
    <row r="27292" spans="1:2" x14ac:dyDescent="0.25">
      <c r="A27292" t="s">
        <v>14882</v>
      </c>
    </row>
    <row r="27293" spans="1:2" x14ac:dyDescent="0.25">
      <c r="A27293" t="s">
        <v>14883</v>
      </c>
    </row>
    <row r="27294" spans="1:2" x14ac:dyDescent="0.25">
      <c r="A27294" t="s">
        <v>14884</v>
      </c>
    </row>
    <row r="27295" spans="1:2" x14ac:dyDescent="0.25">
      <c r="A27295" t="s">
        <v>11505</v>
      </c>
      <c r="B27295" t="s">
        <v>14885</v>
      </c>
    </row>
    <row r="27296" spans="1:2" x14ac:dyDescent="0.25">
      <c r="A27296" t="s">
        <v>14886</v>
      </c>
    </row>
    <row r="27298" spans="1:1" x14ac:dyDescent="0.25">
      <c r="A27298" t="s">
        <v>14887</v>
      </c>
    </row>
    <row r="27300" spans="1:1" x14ac:dyDescent="0.25">
      <c r="A27300" t="s">
        <v>5403</v>
      </c>
    </row>
    <row r="27302" spans="1:1" x14ac:dyDescent="0.25">
      <c r="A27302" t="s">
        <v>14888</v>
      </c>
    </row>
    <row r="27304" spans="1:1" x14ac:dyDescent="0.25">
      <c r="A27304" t="s">
        <v>14889</v>
      </c>
    </row>
    <row r="27306" spans="1:1" x14ac:dyDescent="0.25">
      <c r="A27306" t="s">
        <v>14890</v>
      </c>
    </row>
    <row r="27308" spans="1:1" x14ac:dyDescent="0.25">
      <c r="A27308" t="s">
        <v>14891</v>
      </c>
    </row>
    <row r="27310" spans="1:1" x14ac:dyDescent="0.25">
      <c r="A27310" t="s">
        <v>14892</v>
      </c>
    </row>
    <row r="27312" spans="1:1" x14ac:dyDescent="0.25">
      <c r="A27312" t="s">
        <v>14893</v>
      </c>
    </row>
    <row r="27314" spans="1:1" x14ac:dyDescent="0.25">
      <c r="A27314" t="s">
        <v>2687</v>
      </c>
    </row>
    <row r="27316" spans="1:1" x14ac:dyDescent="0.25">
      <c r="A27316" t="s">
        <v>14894</v>
      </c>
    </row>
    <row r="27318" spans="1:1" x14ac:dyDescent="0.25">
      <c r="A27318" t="s">
        <v>14895</v>
      </c>
    </row>
    <row r="27320" spans="1:1" x14ac:dyDescent="0.25">
      <c r="A27320" t="s">
        <v>14896</v>
      </c>
    </row>
    <row r="27322" spans="1:1" x14ac:dyDescent="0.25">
      <c r="A27322" t="s">
        <v>14897</v>
      </c>
    </row>
    <row r="27324" spans="1:1" x14ac:dyDescent="0.25">
      <c r="A27324" t="s">
        <v>14898</v>
      </c>
    </row>
    <row r="27326" spans="1:1" x14ac:dyDescent="0.25">
      <c r="A27326" t="s">
        <v>14899</v>
      </c>
    </row>
    <row r="27328" spans="1:1" x14ac:dyDescent="0.25">
      <c r="A27328" t="s">
        <v>14900</v>
      </c>
    </row>
    <row r="27330" spans="1:1" x14ac:dyDescent="0.25">
      <c r="A27330" t="s">
        <v>14901</v>
      </c>
    </row>
    <row r="27332" spans="1:1" x14ac:dyDescent="0.25">
      <c r="A27332" t="s">
        <v>14902</v>
      </c>
    </row>
    <row r="27334" spans="1:1" x14ac:dyDescent="0.25">
      <c r="A27334" t="s">
        <v>14903</v>
      </c>
    </row>
    <row r="27336" spans="1:1" x14ac:dyDescent="0.25">
      <c r="A27336" t="s">
        <v>14904</v>
      </c>
    </row>
    <row r="27338" spans="1:1" x14ac:dyDescent="0.25">
      <c r="A27338" t="s">
        <v>14905</v>
      </c>
    </row>
    <row r="27339" spans="1:1" x14ac:dyDescent="0.25">
      <c r="A27339" t="s">
        <v>14906</v>
      </c>
    </row>
    <row r="27340" spans="1:1" x14ac:dyDescent="0.25">
      <c r="A27340" t="s">
        <v>14907</v>
      </c>
    </row>
    <row r="27343" spans="1:1" x14ac:dyDescent="0.25">
      <c r="A27343" t="s">
        <v>6379</v>
      </c>
    </row>
    <row r="27345" spans="1:1" x14ac:dyDescent="0.25">
      <c r="A27345" t="s">
        <v>14908</v>
      </c>
    </row>
    <row r="27346" spans="1:1" x14ac:dyDescent="0.25">
      <c r="A27346" t="s">
        <v>14909</v>
      </c>
    </row>
    <row r="27347" spans="1:1" x14ac:dyDescent="0.25">
      <c r="A27347" t="s">
        <v>14910</v>
      </c>
    </row>
    <row r="27348" spans="1:1" x14ac:dyDescent="0.25">
      <c r="A27348" t="s">
        <v>14911</v>
      </c>
    </row>
    <row r="27349" spans="1:1" x14ac:dyDescent="0.25">
      <c r="A27349" t="s">
        <v>14912</v>
      </c>
    </row>
    <row r="27350" spans="1:1" x14ac:dyDescent="0.25">
      <c r="A27350" t="s">
        <v>14913</v>
      </c>
    </row>
    <row r="27351" spans="1:1" x14ac:dyDescent="0.25">
      <c r="A27351" t="s">
        <v>14914</v>
      </c>
    </row>
    <row r="27352" spans="1:1" x14ac:dyDescent="0.25">
      <c r="A27352" t="s">
        <v>3632</v>
      </c>
    </row>
    <row r="27353" spans="1:1" x14ac:dyDescent="0.25">
      <c r="A27353" t="s">
        <v>14915</v>
      </c>
    </row>
    <row r="27354" spans="1:1" x14ac:dyDescent="0.25">
      <c r="A27354" t="s">
        <v>14916</v>
      </c>
    </row>
    <row r="27355" spans="1:1" x14ac:dyDescent="0.25">
      <c r="A27355" t="s">
        <v>14917</v>
      </c>
    </row>
    <row r="27356" spans="1:1" x14ac:dyDescent="0.25">
      <c r="A27356" t="s">
        <v>14918</v>
      </c>
    </row>
    <row r="27357" spans="1:1" x14ac:dyDescent="0.25">
      <c r="A27357" t="s">
        <v>14919</v>
      </c>
    </row>
    <row r="27358" spans="1:1" x14ac:dyDescent="0.25">
      <c r="A27358" t="s">
        <v>14920</v>
      </c>
    </row>
    <row r="27359" spans="1:1" x14ac:dyDescent="0.25">
      <c r="A27359" t="s">
        <v>14921</v>
      </c>
    </row>
    <row r="27360" spans="1:1" x14ac:dyDescent="0.25">
      <c r="A27360" t="s">
        <v>14922</v>
      </c>
    </row>
    <row r="27361" spans="1:1" x14ac:dyDescent="0.25">
      <c r="A27361" t="s">
        <v>14923</v>
      </c>
    </row>
    <row r="27362" spans="1:1" x14ac:dyDescent="0.25">
      <c r="A27362" t="s">
        <v>14924</v>
      </c>
    </row>
    <row r="27363" spans="1:1" x14ac:dyDescent="0.25">
      <c r="A27363" t="s">
        <v>14925</v>
      </c>
    </row>
    <row r="27364" spans="1:1" x14ac:dyDescent="0.25">
      <c r="A27364" t="s">
        <v>14926</v>
      </c>
    </row>
    <row r="27365" spans="1:1" x14ac:dyDescent="0.25">
      <c r="A27365" t="s">
        <v>14927</v>
      </c>
    </row>
    <row r="27366" spans="1:1" x14ac:dyDescent="0.25">
      <c r="A27366" t="s">
        <v>14928</v>
      </c>
    </row>
    <row r="27367" spans="1:1" x14ac:dyDescent="0.25">
      <c r="A27367" t="s">
        <v>14929</v>
      </c>
    </row>
    <row r="27368" spans="1:1" x14ac:dyDescent="0.25">
      <c r="A27368" t="s">
        <v>14930</v>
      </c>
    </row>
    <row r="27369" spans="1:1" x14ac:dyDescent="0.25">
      <c r="A27369" t="s">
        <v>14931</v>
      </c>
    </row>
    <row r="27370" spans="1:1" x14ac:dyDescent="0.25">
      <c r="A27370" t="s">
        <v>14932</v>
      </c>
    </row>
    <row r="27371" spans="1:1" x14ac:dyDescent="0.25">
      <c r="A27371" t="s">
        <v>14933</v>
      </c>
    </row>
    <row r="27372" spans="1:1" x14ac:dyDescent="0.25">
      <c r="A27372" t="s">
        <v>14934</v>
      </c>
    </row>
    <row r="27373" spans="1:1" x14ac:dyDescent="0.25">
      <c r="A27373" t="s">
        <v>14935</v>
      </c>
    </row>
    <row r="27374" spans="1:1" x14ac:dyDescent="0.25">
      <c r="A27374" t="s">
        <v>14936</v>
      </c>
    </row>
    <row r="27375" spans="1:1" x14ac:dyDescent="0.25">
      <c r="A27375" t="s">
        <v>14937</v>
      </c>
    </row>
    <row r="27376" spans="1:1" x14ac:dyDescent="0.25">
      <c r="A27376" t="s">
        <v>14938</v>
      </c>
    </row>
    <row r="27377" spans="1:1" x14ac:dyDescent="0.25">
      <c r="A27377" t="s">
        <v>14939</v>
      </c>
    </row>
    <row r="27378" spans="1:1" x14ac:dyDescent="0.25">
      <c r="A27378" t="s">
        <v>14940</v>
      </c>
    </row>
    <row r="27379" spans="1:1" x14ac:dyDescent="0.25">
      <c r="A27379" t="s">
        <v>14941</v>
      </c>
    </row>
    <row r="27380" spans="1:1" x14ac:dyDescent="0.25">
      <c r="A27380" t="s">
        <v>14942</v>
      </c>
    </row>
    <row r="27381" spans="1:1" x14ac:dyDescent="0.25">
      <c r="A27381" t="s">
        <v>14943</v>
      </c>
    </row>
    <row r="27383" spans="1:1" x14ac:dyDescent="0.25">
      <c r="A27383" t="s">
        <v>4515</v>
      </c>
    </row>
    <row r="27384" spans="1:1" x14ac:dyDescent="0.25">
      <c r="A27384" t="s">
        <v>6399</v>
      </c>
    </row>
    <row r="27386" spans="1:1" x14ac:dyDescent="0.25">
      <c r="A27386" t="s">
        <v>6400</v>
      </c>
    </row>
    <row r="27387" spans="1:1" x14ac:dyDescent="0.25">
      <c r="A27387" t="s">
        <v>6401</v>
      </c>
    </row>
    <row r="27388" spans="1:1" x14ac:dyDescent="0.25">
      <c r="A27388" t="s">
        <v>6402</v>
      </c>
    </row>
    <row r="27390" spans="1:1" x14ac:dyDescent="0.25">
      <c r="A27390" t="s">
        <v>6403</v>
      </c>
    </row>
    <row r="27391" spans="1:1" x14ac:dyDescent="0.25">
      <c r="A27391" t="s">
        <v>6404</v>
      </c>
    </row>
    <row r="27392" spans="1:1" x14ac:dyDescent="0.25">
      <c r="A27392" t="s">
        <v>6405</v>
      </c>
    </row>
    <row r="27394" spans="1:1" x14ac:dyDescent="0.25">
      <c r="A27394" t="s">
        <v>6406</v>
      </c>
    </row>
    <row r="27395" spans="1:1" x14ac:dyDescent="0.25">
      <c r="A27395" t="s">
        <v>6407</v>
      </c>
    </row>
    <row r="27396" spans="1:1" x14ac:dyDescent="0.25">
      <c r="A27396" t="s">
        <v>6408</v>
      </c>
    </row>
    <row r="27398" spans="1:1" x14ac:dyDescent="0.25">
      <c r="A27398" t="s">
        <v>6409</v>
      </c>
    </row>
    <row r="27399" spans="1:1" x14ac:dyDescent="0.25">
      <c r="A27399" t="s">
        <v>14944</v>
      </c>
    </row>
    <row r="27400" spans="1:1" x14ac:dyDescent="0.25">
      <c r="A27400" t="s">
        <v>6411</v>
      </c>
    </row>
    <row r="27402" spans="1:1" x14ac:dyDescent="0.25">
      <c r="A27402" t="s">
        <v>6412</v>
      </c>
    </row>
    <row r="27403" spans="1:1" x14ac:dyDescent="0.25">
      <c r="A27403" t="s">
        <v>6413</v>
      </c>
    </row>
    <row r="27404" spans="1:1" x14ac:dyDescent="0.25">
      <c r="A27404" t="s">
        <v>6414</v>
      </c>
    </row>
    <row r="27405" spans="1:1" x14ac:dyDescent="0.25">
      <c r="A27405" t="s">
        <v>14945</v>
      </c>
    </row>
    <row r="27406" spans="1:1" x14ac:dyDescent="0.25">
      <c r="A27406" t="s">
        <v>14946</v>
      </c>
    </row>
    <row r="27407" spans="1:1" x14ac:dyDescent="0.25">
      <c r="A27407" t="s">
        <v>6417</v>
      </c>
    </row>
    <row r="27408" spans="1:1" x14ac:dyDescent="0.25">
      <c r="A27408" t="s">
        <v>6418</v>
      </c>
    </row>
    <row r="27409" spans="1:1" x14ac:dyDescent="0.25">
      <c r="A27409" t="s">
        <v>6419</v>
      </c>
    </row>
    <row r="27410" spans="1:1" x14ac:dyDescent="0.25">
      <c r="A27410" t="s">
        <v>6420</v>
      </c>
    </row>
    <row r="27411" spans="1:1" x14ac:dyDescent="0.25">
      <c r="A27411" t="s">
        <v>6421</v>
      </c>
    </row>
    <row r="27412" spans="1:1" x14ac:dyDescent="0.25">
      <c r="A27412" t="s">
        <v>6422</v>
      </c>
    </row>
    <row r="27413" spans="1:1" x14ac:dyDescent="0.25">
      <c r="A27413" t="s">
        <v>6423</v>
      </c>
    </row>
    <row r="27414" spans="1:1" x14ac:dyDescent="0.25">
      <c r="A27414" t="s">
        <v>6424</v>
      </c>
    </row>
    <row r="27415" spans="1:1" x14ac:dyDescent="0.25">
      <c r="A27415" t="s">
        <v>6425</v>
      </c>
    </row>
    <row r="27416" spans="1:1" x14ac:dyDescent="0.25">
      <c r="A27416" t="s">
        <v>6426</v>
      </c>
    </row>
    <row r="27418" spans="1:1" x14ac:dyDescent="0.25">
      <c r="A27418" t="s">
        <v>6435</v>
      </c>
    </row>
    <row r="27419" spans="1:1" x14ac:dyDescent="0.25">
      <c r="A27419" t="s">
        <v>6436</v>
      </c>
    </row>
    <row r="27421" spans="1:1" x14ac:dyDescent="0.25">
      <c r="A27421" t="s">
        <v>14947</v>
      </c>
    </row>
    <row r="27422" spans="1:1" x14ac:dyDescent="0.25">
      <c r="A27422" t="s">
        <v>14948</v>
      </c>
    </row>
    <row r="27423" spans="1:1" x14ac:dyDescent="0.25">
      <c r="A27423" t="s">
        <v>14949</v>
      </c>
    </row>
    <row r="27424" spans="1:1" x14ac:dyDescent="0.25">
      <c r="A27424" t="s">
        <v>14950</v>
      </c>
    </row>
    <row r="27425" spans="1:1" x14ac:dyDescent="0.25">
      <c r="A27425" t="s">
        <v>14951</v>
      </c>
    </row>
    <row r="27426" spans="1:1" x14ac:dyDescent="0.25">
      <c r="A27426" t="s">
        <v>14952</v>
      </c>
    </row>
    <row r="27427" spans="1:1" x14ac:dyDescent="0.25">
      <c r="A27427" t="s">
        <v>14953</v>
      </c>
    </row>
    <row r="27428" spans="1:1" x14ac:dyDescent="0.25">
      <c r="A27428" t="s">
        <v>14954</v>
      </c>
    </row>
    <row r="27429" spans="1:1" x14ac:dyDescent="0.25">
      <c r="A27429" t="s">
        <v>14955</v>
      </c>
    </row>
    <row r="27430" spans="1:1" x14ac:dyDescent="0.25">
      <c r="A27430" t="s">
        <v>14956</v>
      </c>
    </row>
    <row r="27432" spans="1:1" x14ac:dyDescent="0.25">
      <c r="A27432" t="s">
        <v>7599</v>
      </c>
    </row>
    <row r="27434" spans="1:1" x14ac:dyDescent="0.25">
      <c r="A27434" t="s">
        <v>14957</v>
      </c>
    </row>
    <row r="27435" spans="1:1" x14ac:dyDescent="0.25">
      <c r="A27435" t="s">
        <v>14958</v>
      </c>
    </row>
    <row r="27436" spans="1:1" x14ac:dyDescent="0.25">
      <c r="A27436" t="s">
        <v>14959</v>
      </c>
    </row>
    <row r="27437" spans="1:1" x14ac:dyDescent="0.25">
      <c r="A27437" t="s">
        <v>14960</v>
      </c>
    </row>
    <row r="27438" spans="1:1" x14ac:dyDescent="0.25">
      <c r="A27438" t="s">
        <v>14961</v>
      </c>
    </row>
    <row r="27439" spans="1:1" x14ac:dyDescent="0.25">
      <c r="A27439" t="s">
        <v>14962</v>
      </c>
    </row>
    <row r="27441" spans="1:1" x14ac:dyDescent="0.25">
      <c r="A27441" t="s">
        <v>7607</v>
      </c>
    </row>
    <row r="27443" spans="1:1" x14ac:dyDescent="0.25">
      <c r="A27443" t="s">
        <v>14963</v>
      </c>
    </row>
    <row r="27445" spans="1:1" x14ac:dyDescent="0.25">
      <c r="A27445" t="s">
        <v>7608</v>
      </c>
    </row>
    <row r="27447" spans="1:1" x14ac:dyDescent="0.25">
      <c r="A27447" t="s">
        <v>7609</v>
      </c>
    </row>
    <row r="27448" spans="1:1" x14ac:dyDescent="0.25">
      <c r="A27448" t="s">
        <v>7610</v>
      </c>
    </row>
    <row r="27449" spans="1:1" x14ac:dyDescent="0.25">
      <c r="A27449" t="s">
        <v>7611</v>
      </c>
    </row>
    <row r="27451" spans="1:1" x14ac:dyDescent="0.25">
      <c r="A27451" t="s">
        <v>7612</v>
      </c>
    </row>
    <row r="27452" spans="1:1" x14ac:dyDescent="0.25">
      <c r="A27452" t="s">
        <v>14964</v>
      </c>
    </row>
    <row r="27453" spans="1:1" x14ac:dyDescent="0.25">
      <c r="A27453" t="s">
        <v>14965</v>
      </c>
    </row>
    <row r="27455" spans="1:1" x14ac:dyDescent="0.25">
      <c r="A27455" t="s">
        <v>14966</v>
      </c>
    </row>
    <row r="27456" spans="1:1" x14ac:dyDescent="0.25">
      <c r="A27456" t="s">
        <v>14967</v>
      </c>
    </row>
    <row r="27458" spans="1:1" x14ac:dyDescent="0.25">
      <c r="A27458" t="s">
        <v>1868</v>
      </c>
    </row>
    <row r="27459" spans="1:1" x14ac:dyDescent="0.25">
      <c r="A27459" t="s">
        <v>14968</v>
      </c>
    </row>
    <row r="27460" spans="1:1" x14ac:dyDescent="0.25">
      <c r="A27460" t="s">
        <v>14969</v>
      </c>
    </row>
    <row r="27461" spans="1:1" x14ac:dyDescent="0.25">
      <c r="A27461" t="s">
        <v>14970</v>
      </c>
    </row>
    <row r="27462" spans="1:1" x14ac:dyDescent="0.25">
      <c r="A27462" t="s">
        <v>14971</v>
      </c>
    </row>
    <row r="27463" spans="1:1" x14ac:dyDescent="0.25">
      <c r="A27463" t="s">
        <v>14972</v>
      </c>
    </row>
    <row r="27464" spans="1:1" x14ac:dyDescent="0.25">
      <c r="A27464" t="s">
        <v>14973</v>
      </c>
    </row>
    <row r="27465" spans="1:1" x14ac:dyDescent="0.25">
      <c r="A27465" t="s">
        <v>14974</v>
      </c>
    </row>
    <row r="27466" spans="1:1" x14ac:dyDescent="0.25">
      <c r="A27466" t="s">
        <v>14975</v>
      </c>
    </row>
    <row r="27467" spans="1:1" x14ac:dyDescent="0.25">
      <c r="A27467" t="s">
        <v>14976</v>
      </c>
    </row>
    <row r="27468" spans="1:1" x14ac:dyDescent="0.25">
      <c r="A27468" t="s">
        <v>2687</v>
      </c>
    </row>
    <row r="27470" spans="1:1" x14ac:dyDescent="0.25">
      <c r="A27470" t="s">
        <v>14977</v>
      </c>
    </row>
    <row r="27471" spans="1:1" x14ac:dyDescent="0.25">
      <c r="A27471" t="s">
        <v>14978</v>
      </c>
    </row>
    <row r="27472" spans="1:1" x14ac:dyDescent="0.25">
      <c r="A27472" t="s">
        <v>14979</v>
      </c>
    </row>
    <row r="27473" spans="1:1" x14ac:dyDescent="0.25">
      <c r="A27473" t="s">
        <v>14980</v>
      </c>
    </row>
    <row r="27474" spans="1:1" x14ac:dyDescent="0.25">
      <c r="A27474" t="s">
        <v>14981</v>
      </c>
    </row>
    <row r="27475" spans="1:1" x14ac:dyDescent="0.25">
      <c r="A27475" t="s">
        <v>14982</v>
      </c>
    </row>
    <row r="27476" spans="1:1" x14ac:dyDescent="0.25">
      <c r="A27476" t="s">
        <v>14983</v>
      </c>
    </row>
    <row r="27477" spans="1:1" x14ac:dyDescent="0.25">
      <c r="A27477" t="s">
        <v>14984</v>
      </c>
    </row>
    <row r="27478" spans="1:1" x14ac:dyDescent="0.25">
      <c r="A27478" t="s">
        <v>14985</v>
      </c>
    </row>
    <row r="27479" spans="1:1" x14ac:dyDescent="0.25">
      <c r="A27479" t="s">
        <v>2583</v>
      </c>
    </row>
    <row r="27480" spans="1:1" x14ac:dyDescent="0.25">
      <c r="A27480" t="s">
        <v>14986</v>
      </c>
    </row>
    <row r="27481" spans="1:1" x14ac:dyDescent="0.25">
      <c r="A27481" t="s">
        <v>14987</v>
      </c>
    </row>
    <row r="27483" spans="1:1" x14ac:dyDescent="0.25">
      <c r="A27483" t="s">
        <v>14988</v>
      </c>
    </row>
    <row r="27485" spans="1:1" x14ac:dyDescent="0.25">
      <c r="A27485" t="s">
        <v>14989</v>
      </c>
    </row>
    <row r="27487" spans="1:1" x14ac:dyDescent="0.25">
      <c r="A27487" t="s">
        <v>14990</v>
      </c>
    </row>
    <row r="27488" spans="1:1" x14ac:dyDescent="0.25">
      <c r="A27488" t="s">
        <v>14991</v>
      </c>
    </row>
    <row r="27489" spans="1:1" x14ac:dyDescent="0.25">
      <c r="A27489" t="s">
        <v>14992</v>
      </c>
    </row>
    <row r="27491" spans="1:1" x14ac:dyDescent="0.25">
      <c r="A27491" t="s">
        <v>14993</v>
      </c>
    </row>
    <row r="27492" spans="1:1" x14ac:dyDescent="0.25">
      <c r="A27492" t="s">
        <v>14994</v>
      </c>
    </row>
    <row r="27493" spans="1:1" x14ac:dyDescent="0.25">
      <c r="A27493" t="s">
        <v>14995</v>
      </c>
    </row>
    <row r="27495" spans="1:1" x14ac:dyDescent="0.25">
      <c r="A27495" t="s">
        <v>14996</v>
      </c>
    </row>
    <row r="27497" spans="1:1" x14ac:dyDescent="0.25">
      <c r="A27497" t="s">
        <v>14997</v>
      </c>
    </row>
    <row r="27498" spans="1:1" x14ac:dyDescent="0.25">
      <c r="A27498" t="s">
        <v>14998</v>
      </c>
    </row>
    <row r="27499" spans="1:1" x14ac:dyDescent="0.25">
      <c r="A27499" t="s">
        <v>14999</v>
      </c>
    </row>
    <row r="27500" spans="1:1" x14ac:dyDescent="0.25">
      <c r="A27500" t="s">
        <v>15000</v>
      </c>
    </row>
    <row r="27501" spans="1:1" x14ac:dyDescent="0.25">
      <c r="A27501" t="s">
        <v>15001</v>
      </c>
    </row>
    <row r="27502" spans="1:1" x14ac:dyDescent="0.25">
      <c r="A27502" t="s">
        <v>15002</v>
      </c>
    </row>
    <row r="27503" spans="1:1" x14ac:dyDescent="0.25">
      <c r="A27503" t="s">
        <v>15003</v>
      </c>
    </row>
    <row r="27504" spans="1:1" x14ac:dyDescent="0.25">
      <c r="A27504" t="s">
        <v>15004</v>
      </c>
    </row>
    <row r="27505" spans="1:1" x14ac:dyDescent="0.25">
      <c r="A27505" t="s">
        <v>15005</v>
      </c>
    </row>
    <row r="27506" spans="1:1" x14ac:dyDescent="0.25">
      <c r="A27506" t="s">
        <v>15006</v>
      </c>
    </row>
    <row r="27507" spans="1:1" x14ac:dyDescent="0.25">
      <c r="A27507" t="s">
        <v>15007</v>
      </c>
    </row>
    <row r="27508" spans="1:1" x14ac:dyDescent="0.25">
      <c r="A27508" t="s">
        <v>15008</v>
      </c>
    </row>
    <row r="27509" spans="1:1" x14ac:dyDescent="0.25">
      <c r="A27509" t="s">
        <v>15009</v>
      </c>
    </row>
    <row r="27510" spans="1:1" x14ac:dyDescent="0.25">
      <c r="A27510" t="s">
        <v>15010</v>
      </c>
    </row>
    <row r="27511" spans="1:1" x14ac:dyDescent="0.25">
      <c r="A27511" t="s">
        <v>15011</v>
      </c>
    </row>
    <row r="27512" spans="1:1" x14ac:dyDescent="0.25">
      <c r="A27512" t="s">
        <v>15012</v>
      </c>
    </row>
    <row r="27513" spans="1:1" x14ac:dyDescent="0.25">
      <c r="A27513" t="s">
        <v>15013</v>
      </c>
    </row>
    <row r="27514" spans="1:1" x14ac:dyDescent="0.25">
      <c r="A27514" t="s">
        <v>15014</v>
      </c>
    </row>
    <row r="27515" spans="1:1" x14ac:dyDescent="0.25">
      <c r="A27515" t="s">
        <v>15015</v>
      </c>
    </row>
    <row r="27516" spans="1:1" x14ac:dyDescent="0.25">
      <c r="A27516" t="s">
        <v>15016</v>
      </c>
    </row>
    <row r="27517" spans="1:1" x14ac:dyDescent="0.25">
      <c r="A27517" t="s">
        <v>15017</v>
      </c>
    </row>
    <row r="27518" spans="1:1" x14ac:dyDescent="0.25">
      <c r="A27518" t="s">
        <v>15018</v>
      </c>
    </row>
    <row r="27519" spans="1:1" x14ac:dyDescent="0.25">
      <c r="A27519" t="s">
        <v>15019</v>
      </c>
    </row>
    <row r="27520" spans="1:1" x14ac:dyDescent="0.25">
      <c r="A27520" t="s">
        <v>15020</v>
      </c>
    </row>
    <row r="27521" spans="1:1" x14ac:dyDescent="0.25">
      <c r="A27521" t="s">
        <v>15021</v>
      </c>
    </row>
    <row r="27522" spans="1:1" x14ac:dyDescent="0.25">
      <c r="A27522" t="s">
        <v>15022</v>
      </c>
    </row>
    <row r="27523" spans="1:1" x14ac:dyDescent="0.25">
      <c r="A27523" t="s">
        <v>15023</v>
      </c>
    </row>
    <row r="27524" spans="1:1" x14ac:dyDescent="0.25">
      <c r="A27524" t="s">
        <v>15024</v>
      </c>
    </row>
    <row r="27525" spans="1:1" x14ac:dyDescent="0.25">
      <c r="A27525" t="s">
        <v>15025</v>
      </c>
    </row>
    <row r="27526" spans="1:1" x14ac:dyDescent="0.25">
      <c r="A27526" t="s">
        <v>15026</v>
      </c>
    </row>
    <row r="27527" spans="1:1" x14ac:dyDescent="0.25">
      <c r="A27527" t="s">
        <v>15027</v>
      </c>
    </row>
    <row r="27528" spans="1:1" x14ac:dyDescent="0.25">
      <c r="A27528" t="s">
        <v>15028</v>
      </c>
    </row>
    <row r="27529" spans="1:1" x14ac:dyDescent="0.25">
      <c r="A27529" t="s">
        <v>15029</v>
      </c>
    </row>
    <row r="27530" spans="1:1" x14ac:dyDescent="0.25">
      <c r="A27530" t="s">
        <v>15030</v>
      </c>
    </row>
    <row r="27531" spans="1:1" x14ac:dyDescent="0.25">
      <c r="A27531" t="s">
        <v>15031</v>
      </c>
    </row>
    <row r="27532" spans="1:1" x14ac:dyDescent="0.25">
      <c r="A27532" t="s">
        <v>15032</v>
      </c>
    </row>
    <row r="27533" spans="1:1" x14ac:dyDescent="0.25">
      <c r="A27533" t="s">
        <v>15033</v>
      </c>
    </row>
    <row r="27534" spans="1:1" x14ac:dyDescent="0.25">
      <c r="A27534">
        <v>159829</v>
      </c>
    </row>
    <row r="27536" spans="1:1" x14ac:dyDescent="0.25">
      <c r="A27536" t="s">
        <v>11764</v>
      </c>
    </row>
    <row r="27537" spans="1:1" x14ac:dyDescent="0.25">
      <c r="A27537" t="s">
        <v>15034</v>
      </c>
    </row>
    <row r="27538" spans="1:1" x14ac:dyDescent="0.25">
      <c r="A27538" t="s">
        <v>15035</v>
      </c>
    </row>
    <row r="27539" spans="1:1" x14ac:dyDescent="0.25">
      <c r="A27539" t="s">
        <v>746</v>
      </c>
    </row>
    <row r="27542" spans="1:1" x14ac:dyDescent="0.25">
      <c r="A27542" t="s">
        <v>11254</v>
      </c>
    </row>
    <row r="27544" spans="1:1" x14ac:dyDescent="0.25">
      <c r="A27544" t="s">
        <v>3830</v>
      </c>
    </row>
    <row r="27546" spans="1:1" x14ac:dyDescent="0.25">
      <c r="A27546">
        <v>1141</v>
      </c>
    </row>
    <row r="27548" spans="1:1" x14ac:dyDescent="0.25">
      <c r="A27548" t="s">
        <v>11255</v>
      </c>
    </row>
    <row r="27550" spans="1:1" x14ac:dyDescent="0.25">
      <c r="A27550">
        <v>1</v>
      </c>
    </row>
    <row r="27552" spans="1:1" x14ac:dyDescent="0.25">
      <c r="A27552" t="s">
        <v>3831</v>
      </c>
    </row>
    <row r="27554" spans="1:1" x14ac:dyDescent="0.25">
      <c r="A27554" t="s">
        <v>1765</v>
      </c>
    </row>
    <row r="27556" spans="1:1" x14ac:dyDescent="0.25">
      <c r="A27556" t="s">
        <v>11257</v>
      </c>
    </row>
    <row r="27558" spans="1:1" x14ac:dyDescent="0.25">
      <c r="A27558" t="s">
        <v>15036</v>
      </c>
    </row>
    <row r="27560" spans="1:1" x14ac:dyDescent="0.25">
      <c r="A27560" t="s">
        <v>2193</v>
      </c>
    </row>
    <row r="27562" spans="1:1" x14ac:dyDescent="0.25">
      <c r="A27562" t="s">
        <v>15037</v>
      </c>
    </row>
    <row r="27563" spans="1:1" x14ac:dyDescent="0.25">
      <c r="A27563" t="s">
        <v>15038</v>
      </c>
    </row>
    <row r="27564" spans="1:1" x14ac:dyDescent="0.25">
      <c r="A27564" t="s">
        <v>15039</v>
      </c>
    </row>
    <row r="27565" spans="1:1" x14ac:dyDescent="0.25">
      <c r="A27565" t="s">
        <v>15040</v>
      </c>
    </row>
    <row r="27566" spans="1:1" x14ac:dyDescent="0.25">
      <c r="A27566" t="s">
        <v>15041</v>
      </c>
    </row>
    <row r="27567" spans="1:1" x14ac:dyDescent="0.25">
      <c r="A27567" t="s">
        <v>15042</v>
      </c>
    </row>
    <row r="27568" spans="1:1" x14ac:dyDescent="0.25">
      <c r="A27568" t="s">
        <v>15043</v>
      </c>
    </row>
    <row r="27569" spans="1:2" x14ac:dyDescent="0.25">
      <c r="A27569" t="s">
        <v>15044</v>
      </c>
    </row>
    <row r="27570" spans="1:2" x14ac:dyDescent="0.25">
      <c r="A27570" t="s">
        <v>15045</v>
      </c>
    </row>
    <row r="27571" spans="1:2" x14ac:dyDescent="0.25">
      <c r="A27571" t="s">
        <v>15046</v>
      </c>
    </row>
    <row r="27572" spans="1:2" x14ac:dyDescent="0.25">
      <c r="A27572" t="s">
        <v>15047</v>
      </c>
    </row>
    <row r="27573" spans="1:2" x14ac:dyDescent="0.25">
      <c r="A27573" t="s">
        <v>15048</v>
      </c>
    </row>
    <row r="27574" spans="1:2" x14ac:dyDescent="0.25">
      <c r="A27574" t="s">
        <v>15049</v>
      </c>
    </row>
    <row r="27575" spans="1:2" x14ac:dyDescent="0.25">
      <c r="A27575" t="s">
        <v>15050</v>
      </c>
      <c r="B27575" t="s">
        <v>15051</v>
      </c>
    </row>
    <row r="27576" spans="1:2" x14ac:dyDescent="0.25">
      <c r="A27576" t="s">
        <v>15052</v>
      </c>
    </row>
    <row r="27577" spans="1:2" x14ac:dyDescent="0.25">
      <c r="A27577" t="s">
        <v>15053</v>
      </c>
    </row>
    <row r="27578" spans="1:2" x14ac:dyDescent="0.25">
      <c r="A27578" t="s">
        <v>15054</v>
      </c>
    </row>
    <row r="27579" spans="1:2" x14ac:dyDescent="0.25">
      <c r="A27579" t="s">
        <v>15055</v>
      </c>
    </row>
    <row r="27580" spans="1:2" x14ac:dyDescent="0.25">
      <c r="A27580" t="s">
        <v>15056</v>
      </c>
    </row>
    <row r="27581" spans="1:2" x14ac:dyDescent="0.25">
      <c r="A27581" t="s">
        <v>15057</v>
      </c>
    </row>
    <row r="27582" spans="1:2" x14ac:dyDescent="0.25">
      <c r="A27582" t="s">
        <v>3218</v>
      </c>
    </row>
    <row r="27583" spans="1:2" x14ac:dyDescent="0.25">
      <c r="A27583" t="s">
        <v>15058</v>
      </c>
    </row>
    <row r="27584" spans="1:2" x14ac:dyDescent="0.25">
      <c r="A27584" t="s">
        <v>15059</v>
      </c>
    </row>
    <row r="27585" spans="1:2" x14ac:dyDescent="0.25">
      <c r="A27585" t="s">
        <v>11267</v>
      </c>
    </row>
    <row r="27586" spans="1:2" x14ac:dyDescent="0.25">
      <c r="A27586" t="s">
        <v>15060</v>
      </c>
      <c r="B27586" t="s">
        <v>15061</v>
      </c>
    </row>
    <row r="27587" spans="1:2" x14ac:dyDescent="0.25">
      <c r="A27587" t="s">
        <v>15062</v>
      </c>
    </row>
    <row r="27588" spans="1:2" x14ac:dyDescent="0.25">
      <c r="A27588" t="s">
        <v>15063</v>
      </c>
    </row>
    <row r="27589" spans="1:2" x14ac:dyDescent="0.25">
      <c r="A27589" t="s">
        <v>15064</v>
      </c>
    </row>
    <row r="27590" spans="1:2" x14ac:dyDescent="0.25">
      <c r="A27590" t="s">
        <v>15065</v>
      </c>
    </row>
    <row r="27591" spans="1:2" x14ac:dyDescent="0.25">
      <c r="A27591" t="s">
        <v>15066</v>
      </c>
      <c r="B27591" t="s">
        <v>15067</v>
      </c>
    </row>
    <row r="27592" spans="1:2" x14ac:dyDescent="0.25">
      <c r="A27592" t="s">
        <v>15068</v>
      </c>
    </row>
    <row r="27593" spans="1:2" x14ac:dyDescent="0.25">
      <c r="A27593" t="s">
        <v>15069</v>
      </c>
    </row>
    <row r="27594" spans="1:2" x14ac:dyDescent="0.25">
      <c r="A27594" t="s">
        <v>15070</v>
      </c>
    </row>
    <row r="27595" spans="1:2" x14ac:dyDescent="0.25">
      <c r="A27595" t="s">
        <v>15071</v>
      </c>
    </row>
    <row r="27596" spans="1:2" x14ac:dyDescent="0.25">
      <c r="A27596" t="s">
        <v>15072</v>
      </c>
      <c r="B27596" t="s">
        <v>15073</v>
      </c>
    </row>
    <row r="27597" spans="1:2" x14ac:dyDescent="0.25">
      <c r="A27597" t="s">
        <v>15074</v>
      </c>
    </row>
    <row r="27598" spans="1:2" x14ac:dyDescent="0.25">
      <c r="A27598" t="s">
        <v>15075</v>
      </c>
    </row>
    <row r="27599" spans="1:2" x14ac:dyDescent="0.25">
      <c r="A27599" t="s">
        <v>15076</v>
      </c>
    </row>
    <row r="27600" spans="1:2" x14ac:dyDescent="0.25">
      <c r="A27600" t="s">
        <v>15077</v>
      </c>
    </row>
    <row r="27601" spans="1:1" x14ac:dyDescent="0.25">
      <c r="A27601" t="s">
        <v>15078</v>
      </c>
    </row>
    <row r="27602" spans="1:1" x14ac:dyDescent="0.25">
      <c r="A27602" t="s">
        <v>1941</v>
      </c>
    </row>
    <row r="27603" spans="1:1" x14ac:dyDescent="0.25">
      <c r="A27603" t="s">
        <v>15079</v>
      </c>
    </row>
    <row r="27604" spans="1:1" x14ac:dyDescent="0.25">
      <c r="A27604" t="s">
        <v>15080</v>
      </c>
    </row>
    <row r="27605" spans="1:1" x14ac:dyDescent="0.25">
      <c r="A27605" t="s">
        <v>15081</v>
      </c>
    </row>
    <row r="27606" spans="1:1" x14ac:dyDescent="0.25">
      <c r="A27606" t="s">
        <v>15082</v>
      </c>
    </row>
    <row r="27607" spans="1:1" x14ac:dyDescent="0.25">
      <c r="A27607" t="s">
        <v>15083</v>
      </c>
    </row>
    <row r="27608" spans="1:1" x14ac:dyDescent="0.25">
      <c r="A27608" t="s">
        <v>15084</v>
      </c>
    </row>
    <row r="27610" spans="1:1" x14ac:dyDescent="0.25">
      <c r="A27610" t="s">
        <v>3314</v>
      </c>
    </row>
    <row r="27612" spans="1:1" x14ac:dyDescent="0.25">
      <c r="A27612" t="s">
        <v>3315</v>
      </c>
    </row>
    <row r="27614" spans="1:1" x14ac:dyDescent="0.25">
      <c r="A27614" t="s">
        <v>3316</v>
      </c>
    </row>
    <row r="27615" spans="1:1" x14ac:dyDescent="0.25">
      <c r="A27615" t="s">
        <v>3317</v>
      </c>
    </row>
    <row r="27616" spans="1:1" x14ac:dyDescent="0.25">
      <c r="A27616" t="s">
        <v>15085</v>
      </c>
    </row>
    <row r="27617" spans="1:4" x14ac:dyDescent="0.25">
      <c r="A27617" t="s">
        <v>15086</v>
      </c>
    </row>
    <row r="27618" spans="1:4" x14ac:dyDescent="0.25">
      <c r="A27618" t="s">
        <v>15087</v>
      </c>
    </row>
    <row r="27619" spans="1:4" x14ac:dyDescent="0.25">
      <c r="A27619" t="s">
        <v>15088</v>
      </c>
    </row>
    <row r="27620" spans="1:4" x14ac:dyDescent="0.25">
      <c r="A27620" t="s">
        <v>3322</v>
      </c>
    </row>
    <row r="27621" spans="1:4" x14ac:dyDescent="0.25">
      <c r="A27621" t="s">
        <v>3328</v>
      </c>
    </row>
    <row r="27622" spans="1:4" x14ac:dyDescent="0.25">
      <c r="A27622" t="s">
        <v>2453</v>
      </c>
    </row>
    <row r="27623" spans="1:4" x14ac:dyDescent="0.25">
      <c r="A27623" t="s">
        <v>15089</v>
      </c>
      <c r="B27623" t="s">
        <v>15090</v>
      </c>
    </row>
    <row r="27624" spans="1:4" x14ac:dyDescent="0.25">
      <c r="A27624" t="s">
        <v>15091</v>
      </c>
    </row>
    <row r="27625" spans="1:4" x14ac:dyDescent="0.25">
      <c r="A27625" t="s">
        <v>15092</v>
      </c>
    </row>
    <row r="27626" spans="1:4" x14ac:dyDescent="0.25">
      <c r="A27626" t="s">
        <v>1818</v>
      </c>
    </row>
    <row r="27627" spans="1:4" x14ac:dyDescent="0.25">
      <c r="A27627" t="s">
        <v>3336</v>
      </c>
    </row>
    <row r="27628" spans="1:4" x14ac:dyDescent="0.25">
      <c r="A27628" t="s">
        <v>3337</v>
      </c>
    </row>
    <row r="27629" spans="1:4" x14ac:dyDescent="0.25">
      <c r="A27629" t="s">
        <v>3338</v>
      </c>
      <c r="B27629" t="s">
        <v>3339</v>
      </c>
      <c r="C27629" t="s">
        <v>3340</v>
      </c>
      <c r="D27629" t="s">
        <v>3341</v>
      </c>
    </row>
    <row r="27630" spans="1:4" x14ac:dyDescent="0.25">
      <c r="A27630" t="s">
        <v>3342</v>
      </c>
    </row>
    <row r="27631" spans="1:4" x14ac:dyDescent="0.25">
      <c r="A27631" t="s">
        <v>15093</v>
      </c>
    </row>
    <row r="27632" spans="1:4" x14ac:dyDescent="0.25">
      <c r="A27632" t="s">
        <v>15094</v>
      </c>
    </row>
    <row r="27634" spans="1:1" x14ac:dyDescent="0.25">
      <c r="A27634" t="s">
        <v>15095</v>
      </c>
    </row>
    <row r="27636" spans="1:1" x14ac:dyDescent="0.25">
      <c r="A27636" t="s">
        <v>15096</v>
      </c>
    </row>
    <row r="27638" spans="1:1" x14ac:dyDescent="0.25">
      <c r="A27638" t="s">
        <v>15097</v>
      </c>
    </row>
    <row r="27640" spans="1:1" x14ac:dyDescent="0.25">
      <c r="A27640" t="s">
        <v>15098</v>
      </c>
    </row>
    <row r="27642" spans="1:1" x14ac:dyDescent="0.25">
      <c r="A27642" t="s">
        <v>15099</v>
      </c>
    </row>
    <row r="27644" spans="1:1" x14ac:dyDescent="0.25">
      <c r="A27644" t="s">
        <v>15100</v>
      </c>
    </row>
    <row r="27645" spans="1:1" x14ac:dyDescent="0.25">
      <c r="A27645" t="s">
        <v>3270</v>
      </c>
    </row>
    <row r="27646" spans="1:1" x14ac:dyDescent="0.25">
      <c r="A27646" t="s">
        <v>15101</v>
      </c>
    </row>
    <row r="27647" spans="1:1" x14ac:dyDescent="0.25">
      <c r="A27647" t="s">
        <v>15102</v>
      </c>
    </row>
    <row r="27648" spans="1:1" x14ac:dyDescent="0.25">
      <c r="A27648" t="s">
        <v>15103</v>
      </c>
    </row>
    <row r="27649" spans="1:1" x14ac:dyDescent="0.25">
      <c r="A27649" t="s">
        <v>15104</v>
      </c>
    </row>
    <row r="27650" spans="1:1" x14ac:dyDescent="0.25">
      <c r="A27650" t="s">
        <v>15105</v>
      </c>
    </row>
    <row r="27651" spans="1:1" x14ac:dyDescent="0.25">
      <c r="A27651" t="s">
        <v>15106</v>
      </c>
    </row>
    <row r="27652" spans="1:1" x14ac:dyDescent="0.25">
      <c r="A27652" t="s">
        <v>15107</v>
      </c>
    </row>
    <row r="27653" spans="1:1" x14ac:dyDescent="0.25">
      <c r="A27653" t="s">
        <v>15108</v>
      </c>
    </row>
    <row r="27654" spans="1:1" x14ac:dyDescent="0.25">
      <c r="A27654" t="s">
        <v>15109</v>
      </c>
    </row>
    <row r="27655" spans="1:1" x14ac:dyDescent="0.25">
      <c r="A27655" t="s">
        <v>15110</v>
      </c>
    </row>
    <row r="27656" spans="1:1" x14ac:dyDescent="0.25">
      <c r="A27656" t="s">
        <v>15111</v>
      </c>
    </row>
    <row r="27657" spans="1:1" x14ac:dyDescent="0.25">
      <c r="A27657" t="s">
        <v>15112</v>
      </c>
    </row>
    <row r="27658" spans="1:1" x14ac:dyDescent="0.25">
      <c r="A27658" t="s">
        <v>15113</v>
      </c>
    </row>
    <row r="27659" spans="1:1" x14ac:dyDescent="0.25">
      <c r="A27659" t="s">
        <v>15114</v>
      </c>
    </row>
    <row r="27660" spans="1:1" x14ac:dyDescent="0.25">
      <c r="A27660" t="s">
        <v>15115</v>
      </c>
    </row>
    <row r="27661" spans="1:1" x14ac:dyDescent="0.25">
      <c r="A27661" t="s">
        <v>15116</v>
      </c>
    </row>
    <row r="27662" spans="1:1" x14ac:dyDescent="0.25">
      <c r="A27662" t="s">
        <v>15117</v>
      </c>
    </row>
    <row r="27663" spans="1:1" x14ac:dyDescent="0.25">
      <c r="A27663" t="s">
        <v>15118</v>
      </c>
    </row>
    <row r="27664" spans="1:1" x14ac:dyDescent="0.25">
      <c r="A27664" t="s">
        <v>15119</v>
      </c>
    </row>
    <row r="27665" spans="1:1" x14ac:dyDescent="0.25">
      <c r="A27665" t="s">
        <v>15120</v>
      </c>
    </row>
    <row r="27666" spans="1:1" x14ac:dyDescent="0.25">
      <c r="A27666" t="s">
        <v>15121</v>
      </c>
    </row>
    <row r="27667" spans="1:1" x14ac:dyDescent="0.25">
      <c r="A27667" t="s">
        <v>15122</v>
      </c>
    </row>
    <row r="27668" spans="1:1" x14ac:dyDescent="0.25">
      <c r="A27668" t="s">
        <v>15123</v>
      </c>
    </row>
    <row r="27669" spans="1:1" x14ac:dyDescent="0.25">
      <c r="A27669" t="s">
        <v>15124</v>
      </c>
    </row>
    <row r="27670" spans="1:1" x14ac:dyDescent="0.25">
      <c r="A27670" t="s">
        <v>15125</v>
      </c>
    </row>
    <row r="27671" spans="1:1" x14ac:dyDescent="0.25">
      <c r="A27671" t="s">
        <v>15126</v>
      </c>
    </row>
    <row r="27672" spans="1:1" x14ac:dyDescent="0.25">
      <c r="A27672" t="s">
        <v>15127</v>
      </c>
    </row>
    <row r="27673" spans="1:1" x14ac:dyDescent="0.25">
      <c r="A27673" t="s">
        <v>15128</v>
      </c>
    </row>
    <row r="27676" spans="1:1" x14ac:dyDescent="0.25">
      <c r="A27676" t="s">
        <v>15129</v>
      </c>
    </row>
    <row r="27677" spans="1:1" x14ac:dyDescent="0.25">
      <c r="A27677" t="s">
        <v>15130</v>
      </c>
    </row>
    <row r="27679" spans="1:1" x14ac:dyDescent="0.25">
      <c r="A27679" t="s">
        <v>15131</v>
      </c>
    </row>
    <row r="27680" spans="1:1" x14ac:dyDescent="0.25">
      <c r="A27680" t="s">
        <v>15132</v>
      </c>
    </row>
    <row r="27681" spans="1:1" x14ac:dyDescent="0.25">
      <c r="A27681" t="s">
        <v>15133</v>
      </c>
    </row>
    <row r="27683" spans="1:1" x14ac:dyDescent="0.25">
      <c r="A27683" t="s">
        <v>3552</v>
      </c>
    </row>
    <row r="27685" spans="1:1" x14ac:dyDescent="0.25">
      <c r="A27685" t="s">
        <v>3553</v>
      </c>
    </row>
    <row r="27686" spans="1:1" x14ac:dyDescent="0.25">
      <c r="A27686" t="s">
        <v>3554</v>
      </c>
    </row>
    <row r="27687" spans="1:1" x14ac:dyDescent="0.25">
      <c r="A27687" t="s">
        <v>3555</v>
      </c>
    </row>
    <row r="27688" spans="1:1" x14ac:dyDescent="0.25">
      <c r="A27688" t="s">
        <v>3556</v>
      </c>
    </row>
    <row r="27689" spans="1:1" x14ac:dyDescent="0.25">
      <c r="A27689" t="s">
        <v>3557</v>
      </c>
    </row>
    <row r="27690" spans="1:1" x14ac:dyDescent="0.25">
      <c r="A27690" t="s">
        <v>3558</v>
      </c>
    </row>
    <row r="27691" spans="1:1" x14ac:dyDescent="0.25">
      <c r="A27691" t="s">
        <v>3559</v>
      </c>
    </row>
    <row r="27692" spans="1:1" x14ac:dyDescent="0.25">
      <c r="A27692" t="s">
        <v>3560</v>
      </c>
    </row>
    <row r="27693" spans="1:1" x14ac:dyDescent="0.25">
      <c r="A27693" t="s">
        <v>2657</v>
      </c>
    </row>
    <row r="27694" spans="1:1" x14ac:dyDescent="0.25">
      <c r="A27694" t="s">
        <v>3561</v>
      </c>
    </row>
    <row r="27695" spans="1:1" x14ac:dyDescent="0.25">
      <c r="A27695" t="s">
        <v>3562</v>
      </c>
    </row>
    <row r="27696" spans="1:1" x14ac:dyDescent="0.25">
      <c r="A27696" t="s">
        <v>3563</v>
      </c>
    </row>
    <row r="27697" spans="1:1" x14ac:dyDescent="0.25">
      <c r="A27697" t="s">
        <v>3564</v>
      </c>
    </row>
    <row r="27698" spans="1:1" x14ac:dyDescent="0.25">
      <c r="A27698" t="s">
        <v>3565</v>
      </c>
    </row>
    <row r="27699" spans="1:1" x14ac:dyDescent="0.25">
      <c r="A27699" t="s">
        <v>3566</v>
      </c>
    </row>
    <row r="27700" spans="1:1" x14ac:dyDescent="0.25">
      <c r="A27700" t="s">
        <v>3567</v>
      </c>
    </row>
    <row r="27701" spans="1:1" x14ac:dyDescent="0.25">
      <c r="A27701" t="s">
        <v>3568</v>
      </c>
    </row>
    <row r="27702" spans="1:1" x14ac:dyDescent="0.25">
      <c r="A27702" t="s">
        <v>3569</v>
      </c>
    </row>
    <row r="27703" spans="1:1" x14ac:dyDescent="0.25">
      <c r="A27703" t="s">
        <v>3570</v>
      </c>
    </row>
    <row r="27704" spans="1:1" x14ac:dyDescent="0.25">
      <c r="A27704" t="s">
        <v>3571</v>
      </c>
    </row>
    <row r="27705" spans="1:1" x14ac:dyDescent="0.25">
      <c r="A27705" t="s">
        <v>3572</v>
      </c>
    </row>
    <row r="27706" spans="1:1" x14ac:dyDescent="0.25">
      <c r="A27706" t="s">
        <v>3573</v>
      </c>
    </row>
    <row r="27707" spans="1:1" x14ac:dyDescent="0.25">
      <c r="A27707" t="s">
        <v>3574</v>
      </c>
    </row>
    <row r="27708" spans="1:1" x14ac:dyDescent="0.25">
      <c r="A27708" t="s">
        <v>3575</v>
      </c>
    </row>
    <row r="27710" spans="1:1" x14ac:dyDescent="0.25">
      <c r="A27710" t="s">
        <v>3576</v>
      </c>
    </row>
    <row r="27711" spans="1:1" x14ac:dyDescent="0.25">
      <c r="A27711" t="s">
        <v>3577</v>
      </c>
    </row>
    <row r="27712" spans="1:1" x14ac:dyDescent="0.25">
      <c r="A27712" t="s">
        <v>15134</v>
      </c>
    </row>
    <row r="27713" spans="1:1" x14ac:dyDescent="0.25">
      <c r="A27713" t="s">
        <v>3579</v>
      </c>
    </row>
    <row r="27715" spans="1:1" x14ac:dyDescent="0.25">
      <c r="A27715" t="s">
        <v>3580</v>
      </c>
    </row>
    <row r="27717" spans="1:1" x14ac:dyDescent="0.25">
      <c r="A27717" t="s">
        <v>3581</v>
      </c>
    </row>
    <row r="27719" spans="1:1" x14ac:dyDescent="0.25">
      <c r="A27719" t="s">
        <v>3582</v>
      </c>
    </row>
    <row r="27720" spans="1:1" x14ac:dyDescent="0.25">
      <c r="A27720" t="s">
        <v>1902</v>
      </c>
    </row>
    <row r="27721" spans="1:1" x14ac:dyDescent="0.25">
      <c r="A27721" t="s">
        <v>3583</v>
      </c>
    </row>
    <row r="27723" spans="1:1" x14ac:dyDescent="0.25">
      <c r="A27723" t="s">
        <v>3584</v>
      </c>
    </row>
    <row r="27725" spans="1:1" x14ac:dyDescent="0.25">
      <c r="A27725" t="s">
        <v>3585</v>
      </c>
    </row>
    <row r="27727" spans="1:1" x14ac:dyDescent="0.25">
      <c r="A27727" t="s">
        <v>3586</v>
      </c>
    </row>
    <row r="27729" spans="1:1" x14ac:dyDescent="0.25">
      <c r="A27729" t="s">
        <v>3587</v>
      </c>
    </row>
    <row r="27731" spans="1:1" x14ac:dyDescent="0.25">
      <c r="A27731" t="s">
        <v>3588</v>
      </c>
    </row>
    <row r="27733" spans="1:1" x14ac:dyDescent="0.25">
      <c r="A27733" t="e">
        <f>+ Ability to contribute that knowledge to the academic and Research strength of PNNL and have experience writing scientific publications demonstrating their insight and discovery.</f>
        <v>#NAME?</v>
      </c>
    </row>
    <row r="27735" spans="1:1" x14ac:dyDescent="0.25">
      <c r="A27735" t="s">
        <v>3589</v>
      </c>
    </row>
    <row r="27736" spans="1:1" x14ac:dyDescent="0.25">
      <c r="A27736" t="s">
        <v>1907</v>
      </c>
    </row>
    <row r="27737" spans="1:1" x14ac:dyDescent="0.25">
      <c r="A27737" t="s">
        <v>3590</v>
      </c>
    </row>
    <row r="27738" spans="1:1" x14ac:dyDescent="0.25">
      <c r="A27738" t="s">
        <v>1913</v>
      </c>
    </row>
    <row r="27739" spans="1:1" x14ac:dyDescent="0.25">
      <c r="A27739" t="s">
        <v>1914</v>
      </c>
    </row>
    <row r="27740" spans="1:1" x14ac:dyDescent="0.25">
      <c r="A27740" t="s">
        <v>1915</v>
      </c>
    </row>
    <row r="27741" spans="1:1" x14ac:dyDescent="0.25">
      <c r="A27741" t="s">
        <v>3591</v>
      </c>
    </row>
    <row r="27742" spans="1:1" x14ac:dyDescent="0.25">
      <c r="A27742" t="s">
        <v>3592</v>
      </c>
    </row>
    <row r="27744" spans="1:1" x14ac:dyDescent="0.25">
      <c r="A27744" t="s">
        <v>1957</v>
      </c>
    </row>
    <row r="27745" spans="1:1" x14ac:dyDescent="0.25">
      <c r="A27745" t="s">
        <v>3593</v>
      </c>
    </row>
    <row r="27746" spans="1:1" x14ac:dyDescent="0.25">
      <c r="A27746" t="s">
        <v>3594</v>
      </c>
    </row>
    <row r="27747" spans="1:1" x14ac:dyDescent="0.25">
      <c r="A27747" t="s">
        <v>3595</v>
      </c>
    </row>
    <row r="27748" spans="1:1" x14ac:dyDescent="0.25">
      <c r="A27748" t="s">
        <v>3596</v>
      </c>
    </row>
    <row r="27750" spans="1:1" x14ac:dyDescent="0.25">
      <c r="A27750" t="s">
        <v>3597</v>
      </c>
    </row>
    <row r="27752" spans="1:1" x14ac:dyDescent="0.25">
      <c r="A27752" t="s">
        <v>3598</v>
      </c>
    </row>
    <row r="27754" spans="1:1" x14ac:dyDescent="0.25">
      <c r="A27754" t="s">
        <v>3599</v>
      </c>
    </row>
    <row r="27756" spans="1:1" x14ac:dyDescent="0.25">
      <c r="A27756" t="s">
        <v>3600</v>
      </c>
    </row>
    <row r="27758" spans="1:1" x14ac:dyDescent="0.25">
      <c r="A27758" t="s">
        <v>3601</v>
      </c>
    </row>
    <row r="27759" spans="1:1" x14ac:dyDescent="0.25">
      <c r="A27759" t="s">
        <v>3602</v>
      </c>
    </row>
    <row r="27760" spans="1:1" x14ac:dyDescent="0.25">
      <c r="A27760" t="s">
        <v>15135</v>
      </c>
    </row>
    <row r="27762" spans="1:1" x14ac:dyDescent="0.25">
      <c r="A27762" t="s">
        <v>9832</v>
      </c>
    </row>
    <row r="27764" spans="1:1" x14ac:dyDescent="0.25">
      <c r="A27764" t="s">
        <v>2776</v>
      </c>
    </row>
    <row r="27765" spans="1:1" x14ac:dyDescent="0.25">
      <c r="A27765" t="s">
        <v>9833</v>
      </c>
    </row>
    <row r="27767" spans="1:1" x14ac:dyDescent="0.25">
      <c r="A27767" t="s">
        <v>9834</v>
      </c>
    </row>
    <row r="27768" spans="1:1" x14ac:dyDescent="0.25">
      <c r="A27768" t="s">
        <v>9835</v>
      </c>
    </row>
    <row r="27769" spans="1:1" x14ac:dyDescent="0.25">
      <c r="A27769" t="s">
        <v>9836</v>
      </c>
    </row>
    <row r="27770" spans="1:1" x14ac:dyDescent="0.25">
      <c r="A27770" t="s">
        <v>9837</v>
      </c>
    </row>
    <row r="27771" spans="1:1" x14ac:dyDescent="0.25">
      <c r="A27771" t="s">
        <v>9838</v>
      </c>
    </row>
    <row r="27772" spans="1:1" x14ac:dyDescent="0.25">
      <c r="A27772" t="s">
        <v>9839</v>
      </c>
    </row>
    <row r="27773" spans="1:1" x14ac:dyDescent="0.25">
      <c r="A27773" t="s">
        <v>9840</v>
      </c>
    </row>
    <row r="27774" spans="1:1" x14ac:dyDescent="0.25">
      <c r="A27774" t="s">
        <v>9841</v>
      </c>
    </row>
    <row r="27775" spans="1:1" x14ac:dyDescent="0.25">
      <c r="A27775" t="s">
        <v>9842</v>
      </c>
    </row>
    <row r="27776" spans="1:1" x14ac:dyDescent="0.25">
      <c r="A27776" t="s">
        <v>9843</v>
      </c>
    </row>
    <row r="27777" spans="1:1" x14ac:dyDescent="0.25">
      <c r="A27777" t="s">
        <v>9844</v>
      </c>
    </row>
    <row r="27778" spans="1:1" x14ac:dyDescent="0.25">
      <c r="A27778" t="s">
        <v>9845</v>
      </c>
    </row>
    <row r="27779" spans="1:1" x14ac:dyDescent="0.25">
      <c r="A27779" t="s">
        <v>9846</v>
      </c>
    </row>
    <row r="27780" spans="1:1" x14ac:dyDescent="0.25">
      <c r="A27780" t="s">
        <v>9847</v>
      </c>
    </row>
    <row r="27781" spans="1:1" x14ac:dyDescent="0.25">
      <c r="A27781" t="s">
        <v>9848</v>
      </c>
    </row>
    <row r="27782" spans="1:1" x14ac:dyDescent="0.25">
      <c r="A27782" t="s">
        <v>9849</v>
      </c>
    </row>
    <row r="27783" spans="1:1" x14ac:dyDescent="0.25">
      <c r="A27783" t="s">
        <v>9850</v>
      </c>
    </row>
    <row r="27784" spans="1:1" x14ac:dyDescent="0.25">
      <c r="A27784" t="s">
        <v>9851</v>
      </c>
    </row>
    <row r="27785" spans="1:1" x14ac:dyDescent="0.25">
      <c r="A27785" t="s">
        <v>9852</v>
      </c>
    </row>
    <row r="27786" spans="1:1" x14ac:dyDescent="0.25">
      <c r="A27786" t="s">
        <v>9853</v>
      </c>
    </row>
    <row r="27787" spans="1:1" x14ac:dyDescent="0.25">
      <c r="A27787" t="s">
        <v>9854</v>
      </c>
    </row>
    <row r="27789" spans="1:1" x14ac:dyDescent="0.25">
      <c r="A27789" t="s">
        <v>2086</v>
      </c>
    </row>
    <row r="27790" spans="1:1" x14ac:dyDescent="0.25">
      <c r="A27790" t="s">
        <v>9855</v>
      </c>
    </row>
    <row r="27792" spans="1:1" x14ac:dyDescent="0.25">
      <c r="A27792" t="s">
        <v>9856</v>
      </c>
    </row>
    <row r="27794" spans="1:1" x14ac:dyDescent="0.25">
      <c r="A27794" t="s">
        <v>9857</v>
      </c>
    </row>
    <row r="27796" spans="1:1" x14ac:dyDescent="0.25">
      <c r="A27796" t="s">
        <v>9858</v>
      </c>
    </row>
    <row r="27798" spans="1:1" x14ac:dyDescent="0.25">
      <c r="A27798" t="s">
        <v>9859</v>
      </c>
    </row>
    <row r="27799" spans="1:1" x14ac:dyDescent="0.25">
      <c r="A27799" t="s">
        <v>9860</v>
      </c>
    </row>
    <row r="27801" spans="1:1" x14ac:dyDescent="0.25">
      <c r="A27801" t="s">
        <v>9861</v>
      </c>
    </row>
    <row r="27802" spans="1:1" x14ac:dyDescent="0.25">
      <c r="A27802" t="s">
        <v>9862</v>
      </c>
    </row>
    <row r="27804" spans="1:1" x14ac:dyDescent="0.25">
      <c r="A27804" t="s">
        <v>2811</v>
      </c>
    </row>
    <row r="27805" spans="1:1" x14ac:dyDescent="0.25">
      <c r="A27805" t="s">
        <v>2812</v>
      </c>
    </row>
    <row r="27807" spans="1:1" x14ac:dyDescent="0.25">
      <c r="A27807" t="s">
        <v>9863</v>
      </c>
    </row>
    <row r="27808" spans="1:1" x14ac:dyDescent="0.25">
      <c r="A27808" t="s">
        <v>9864</v>
      </c>
    </row>
    <row r="27810" spans="1:1" x14ac:dyDescent="0.25">
      <c r="A27810" t="s">
        <v>9865</v>
      </c>
    </row>
    <row r="27811" spans="1:1" x14ac:dyDescent="0.25">
      <c r="A27811" t="s">
        <v>1427</v>
      </c>
    </row>
    <row r="27813" spans="1:1" x14ac:dyDescent="0.25">
      <c r="A27813" t="s">
        <v>9866</v>
      </c>
    </row>
    <row r="27814" spans="1:1" x14ac:dyDescent="0.25">
      <c r="A27814" t="s">
        <v>9867</v>
      </c>
    </row>
    <row r="27816" spans="1:1" x14ac:dyDescent="0.25">
      <c r="A27816" t="s">
        <v>2813</v>
      </c>
    </row>
    <row r="27817" spans="1:1" x14ac:dyDescent="0.25">
      <c r="A27817" t="s">
        <v>1430</v>
      </c>
    </row>
    <row r="27819" spans="1:1" x14ac:dyDescent="0.25">
      <c r="A27819" t="s">
        <v>9868</v>
      </c>
    </row>
    <row r="27820" spans="1:1" x14ac:dyDescent="0.25">
      <c r="A27820" t="s">
        <v>9869</v>
      </c>
    </row>
    <row r="27821" spans="1:1" x14ac:dyDescent="0.25">
      <c r="A27821" t="s">
        <v>9870</v>
      </c>
    </row>
    <row r="27822" spans="1:1" x14ac:dyDescent="0.25">
      <c r="A27822" t="s">
        <v>15136</v>
      </c>
    </row>
    <row r="27824" spans="1:1" x14ac:dyDescent="0.25">
      <c r="A27824" t="s">
        <v>15137</v>
      </c>
    </row>
    <row r="27826" spans="1:1" x14ac:dyDescent="0.25">
      <c r="A27826" t="s">
        <v>15138</v>
      </c>
    </row>
    <row r="27828" spans="1:1" x14ac:dyDescent="0.25">
      <c r="A27828" t="s">
        <v>15139</v>
      </c>
    </row>
    <row r="27830" spans="1:1" x14ac:dyDescent="0.25">
      <c r="A27830" t="s">
        <v>15140</v>
      </c>
    </row>
    <row r="27832" spans="1:1" x14ac:dyDescent="0.25">
      <c r="A27832" t="s">
        <v>15141</v>
      </c>
    </row>
    <row r="27834" spans="1:1" x14ac:dyDescent="0.25">
      <c r="A27834" t="s">
        <v>15142</v>
      </c>
    </row>
    <row r="27836" spans="1:1" x14ac:dyDescent="0.25">
      <c r="A27836" t="s">
        <v>1957</v>
      </c>
    </row>
    <row r="27838" spans="1:1" x14ac:dyDescent="0.25">
      <c r="A27838" t="s">
        <v>15143</v>
      </c>
    </row>
    <row r="27839" spans="1:1" x14ac:dyDescent="0.25">
      <c r="A27839" t="s">
        <v>15144</v>
      </c>
    </row>
    <row r="27840" spans="1:1" x14ac:dyDescent="0.25">
      <c r="A27840" t="s">
        <v>15145</v>
      </c>
    </row>
    <row r="27841" spans="1:1" x14ac:dyDescent="0.25">
      <c r="A27841" t="s">
        <v>15146</v>
      </c>
    </row>
    <row r="27842" spans="1:1" x14ac:dyDescent="0.25">
      <c r="A27842" t="s">
        <v>15147</v>
      </c>
    </row>
    <row r="27843" spans="1:1" x14ac:dyDescent="0.25">
      <c r="A27843" t="s">
        <v>15148</v>
      </c>
    </row>
    <row r="27844" spans="1:1" x14ac:dyDescent="0.25">
      <c r="A27844" t="s">
        <v>15149</v>
      </c>
    </row>
    <row r="27845" spans="1:1" x14ac:dyDescent="0.25">
      <c r="A27845" t="s">
        <v>15150</v>
      </c>
    </row>
    <row r="27846" spans="1:1" x14ac:dyDescent="0.25">
      <c r="A27846" t="s">
        <v>15151</v>
      </c>
    </row>
    <row r="27847" spans="1:1" x14ac:dyDescent="0.25">
      <c r="A27847" t="s">
        <v>15152</v>
      </c>
    </row>
    <row r="27848" spans="1:1" x14ac:dyDescent="0.25">
      <c r="A27848" t="s">
        <v>15153</v>
      </c>
    </row>
    <row r="27849" spans="1:1" x14ac:dyDescent="0.25">
      <c r="A27849" t="s">
        <v>15154</v>
      </c>
    </row>
    <row r="27850" spans="1:1" x14ac:dyDescent="0.25">
      <c r="A27850" t="s">
        <v>15155</v>
      </c>
    </row>
    <row r="27851" spans="1:1" x14ac:dyDescent="0.25">
      <c r="A27851" t="s">
        <v>15156</v>
      </c>
    </row>
    <row r="27852" spans="1:1" x14ac:dyDescent="0.25">
      <c r="A27852" t="s">
        <v>12793</v>
      </c>
    </row>
    <row r="27853" spans="1:1" x14ac:dyDescent="0.25">
      <c r="A27853" t="s">
        <v>12794</v>
      </c>
    </row>
    <row r="27854" spans="1:1" x14ac:dyDescent="0.25">
      <c r="A27854" t="s">
        <v>12795</v>
      </c>
    </row>
    <row r="27855" spans="1:1" x14ac:dyDescent="0.25">
      <c r="A27855" t="s">
        <v>12796</v>
      </c>
    </row>
    <row r="27856" spans="1:1" x14ac:dyDescent="0.25">
      <c r="A27856" t="s">
        <v>12797</v>
      </c>
    </row>
    <row r="27857" spans="1:1" x14ac:dyDescent="0.25">
      <c r="A27857" t="s">
        <v>12798</v>
      </c>
    </row>
    <row r="27858" spans="1:1" x14ac:dyDescent="0.25">
      <c r="A27858" t="s">
        <v>12799</v>
      </c>
    </row>
    <row r="27859" spans="1:1" x14ac:dyDescent="0.25">
      <c r="A27859" t="s">
        <v>12800</v>
      </c>
    </row>
    <row r="27860" spans="1:1" x14ac:dyDescent="0.25">
      <c r="A27860" t="s">
        <v>12801</v>
      </c>
    </row>
    <row r="27861" spans="1:1" x14ac:dyDescent="0.25">
      <c r="A27861" t="s">
        <v>12802</v>
      </c>
    </row>
    <row r="27863" spans="1:1" x14ac:dyDescent="0.25">
      <c r="A27863" t="s">
        <v>12803</v>
      </c>
    </row>
    <row r="27865" spans="1:1" x14ac:dyDescent="0.25">
      <c r="A27865" t="s">
        <v>12804</v>
      </c>
    </row>
    <row r="27866" spans="1:1" x14ac:dyDescent="0.25">
      <c r="A27866" t="s">
        <v>12805</v>
      </c>
    </row>
    <row r="27867" spans="1:1" x14ac:dyDescent="0.25">
      <c r="A27867" t="s">
        <v>12806</v>
      </c>
    </row>
    <row r="27868" spans="1:1" x14ac:dyDescent="0.25">
      <c r="A27868" t="s">
        <v>12807</v>
      </c>
    </row>
    <row r="27869" spans="1:1" x14ac:dyDescent="0.25">
      <c r="A27869" t="s">
        <v>12808</v>
      </c>
    </row>
    <row r="27870" spans="1:1" x14ac:dyDescent="0.25">
      <c r="A27870" t="s">
        <v>12809</v>
      </c>
    </row>
    <row r="27871" spans="1:1" x14ac:dyDescent="0.25">
      <c r="A27871" t="s">
        <v>12810</v>
      </c>
    </row>
    <row r="27872" spans="1:1" x14ac:dyDescent="0.25">
      <c r="A27872" t="s">
        <v>12811</v>
      </c>
    </row>
    <row r="27873" spans="1:1" x14ac:dyDescent="0.25">
      <c r="A27873" t="s">
        <v>12812</v>
      </c>
    </row>
    <row r="27874" spans="1:1" x14ac:dyDescent="0.25">
      <c r="A27874" t="s">
        <v>12813</v>
      </c>
    </row>
    <row r="27875" spans="1:1" x14ac:dyDescent="0.25">
      <c r="A27875" t="s">
        <v>12814</v>
      </c>
    </row>
    <row r="27876" spans="1:1" x14ac:dyDescent="0.25">
      <c r="A27876" t="s">
        <v>12815</v>
      </c>
    </row>
    <row r="27877" spans="1:1" x14ac:dyDescent="0.25">
      <c r="A27877" t="s">
        <v>12816</v>
      </c>
    </row>
    <row r="27878" spans="1:1" x14ac:dyDescent="0.25">
      <c r="A27878" t="s">
        <v>12817</v>
      </c>
    </row>
    <row r="27879" spans="1:1" x14ac:dyDescent="0.25">
      <c r="A27879" t="s">
        <v>12818</v>
      </c>
    </row>
    <row r="27880" spans="1:1" x14ac:dyDescent="0.25">
      <c r="A27880" t="s">
        <v>12819</v>
      </c>
    </row>
    <row r="27881" spans="1:1" x14ac:dyDescent="0.25">
      <c r="A27881" t="s">
        <v>12820</v>
      </c>
    </row>
    <row r="27882" spans="1:1" x14ac:dyDescent="0.25">
      <c r="A27882" t="s">
        <v>12821</v>
      </c>
    </row>
    <row r="27883" spans="1:1" x14ac:dyDescent="0.25">
      <c r="A27883" t="s">
        <v>12822</v>
      </c>
    </row>
    <row r="27884" spans="1:1" x14ac:dyDescent="0.25">
      <c r="A27884" t="s">
        <v>15157</v>
      </c>
    </row>
    <row r="27886" spans="1:1" x14ac:dyDescent="0.25">
      <c r="A27886" t="s">
        <v>9872</v>
      </c>
    </row>
    <row r="27888" spans="1:1" x14ac:dyDescent="0.25">
      <c r="A27888" t="s">
        <v>9873</v>
      </c>
    </row>
    <row r="27890" spans="1:1" x14ac:dyDescent="0.25">
      <c r="A27890" t="s">
        <v>9874</v>
      </c>
    </row>
    <row r="27892" spans="1:1" x14ac:dyDescent="0.25">
      <c r="A27892" t="s">
        <v>9875</v>
      </c>
    </row>
    <row r="27894" spans="1:1" x14ac:dyDescent="0.25">
      <c r="A27894" t="s">
        <v>9876</v>
      </c>
    </row>
    <row r="27896" spans="1:1" x14ac:dyDescent="0.25">
      <c r="A27896" t="s">
        <v>9877</v>
      </c>
    </row>
    <row r="27898" spans="1:1" x14ac:dyDescent="0.25">
      <c r="A27898" t="s">
        <v>9878</v>
      </c>
    </row>
    <row r="27900" spans="1:1" x14ac:dyDescent="0.25">
      <c r="A27900" t="s">
        <v>9879</v>
      </c>
    </row>
    <row r="27902" spans="1:1" x14ac:dyDescent="0.25">
      <c r="A27902" t="s">
        <v>9880</v>
      </c>
    </row>
    <row r="27904" spans="1:1" x14ac:dyDescent="0.25">
      <c r="A27904" t="s">
        <v>9881</v>
      </c>
    </row>
    <row r="27906" spans="1:1" x14ac:dyDescent="0.25">
      <c r="A27906" t="s">
        <v>9882</v>
      </c>
    </row>
    <row r="27908" spans="1:1" x14ac:dyDescent="0.25">
      <c r="A27908" t="s">
        <v>2578</v>
      </c>
    </row>
    <row r="27910" spans="1:1" x14ac:dyDescent="0.25">
      <c r="A27910" t="s">
        <v>9883</v>
      </c>
    </row>
    <row r="27912" spans="1:1" x14ac:dyDescent="0.25">
      <c r="A27912" t="s">
        <v>9884</v>
      </c>
    </row>
    <row r="27914" spans="1:1" x14ac:dyDescent="0.25">
      <c r="A27914" t="s">
        <v>9885</v>
      </c>
    </row>
    <row r="27916" spans="1:1" x14ac:dyDescent="0.25">
      <c r="A27916" t="s">
        <v>9886</v>
      </c>
    </row>
    <row r="27918" spans="1:1" x14ac:dyDescent="0.25">
      <c r="A27918" t="s">
        <v>9887</v>
      </c>
    </row>
    <row r="27920" spans="1:1" x14ac:dyDescent="0.25">
      <c r="A27920" t="s">
        <v>9888</v>
      </c>
    </row>
    <row r="27922" spans="1:1" x14ac:dyDescent="0.25">
      <c r="A27922" t="s">
        <v>9889</v>
      </c>
    </row>
    <row r="27924" spans="1:1" x14ac:dyDescent="0.25">
      <c r="A27924" t="s">
        <v>9890</v>
      </c>
    </row>
    <row r="27926" spans="1:1" x14ac:dyDescent="0.25">
      <c r="A27926" t="s">
        <v>2844</v>
      </c>
    </row>
    <row r="27928" spans="1:1" x14ac:dyDescent="0.25">
      <c r="A27928" t="s">
        <v>9891</v>
      </c>
    </row>
    <row r="27930" spans="1:1" x14ac:dyDescent="0.25">
      <c r="A27930" t="s">
        <v>9892</v>
      </c>
    </row>
    <row r="27932" spans="1:1" x14ac:dyDescent="0.25">
      <c r="A27932" t="s">
        <v>9893</v>
      </c>
    </row>
    <row r="27934" spans="1:1" x14ac:dyDescent="0.25">
      <c r="A27934" t="s">
        <v>9894</v>
      </c>
    </row>
    <row r="27936" spans="1:1" x14ac:dyDescent="0.25">
      <c r="A27936" t="s">
        <v>9895</v>
      </c>
    </row>
    <row r="27938" spans="1:1" x14ac:dyDescent="0.25">
      <c r="A27938" t="s">
        <v>9896</v>
      </c>
    </row>
    <row r="27940" spans="1:1" x14ac:dyDescent="0.25">
      <c r="A27940" t="s">
        <v>9897</v>
      </c>
    </row>
    <row r="27942" spans="1:1" x14ac:dyDescent="0.25">
      <c r="A27942" t="s">
        <v>9898</v>
      </c>
    </row>
    <row r="27944" spans="1:1" x14ac:dyDescent="0.25">
      <c r="A27944" t="s">
        <v>9899</v>
      </c>
    </row>
    <row r="27946" spans="1:1" x14ac:dyDescent="0.25">
      <c r="A27946" t="s">
        <v>9900</v>
      </c>
    </row>
    <row r="27948" spans="1:1" x14ac:dyDescent="0.25">
      <c r="A27948" t="s">
        <v>9901</v>
      </c>
    </row>
    <row r="27950" spans="1:1" x14ac:dyDescent="0.25">
      <c r="A27950" t="s">
        <v>9902</v>
      </c>
    </row>
    <row r="27952" spans="1:1" x14ac:dyDescent="0.25">
      <c r="A27952" t="s">
        <v>9903</v>
      </c>
    </row>
    <row r="27954" spans="1:7" x14ac:dyDescent="0.25">
      <c r="A27954" t="s">
        <v>9904</v>
      </c>
    </row>
    <row r="27956" spans="1:7" x14ac:dyDescent="0.25">
      <c r="A27956" t="s">
        <v>9905</v>
      </c>
    </row>
    <row r="27958" spans="1:7" x14ac:dyDescent="0.25">
      <c r="A27958" t="s">
        <v>9906</v>
      </c>
    </row>
    <row r="27960" spans="1:7" x14ac:dyDescent="0.25">
      <c r="A27960" t="s">
        <v>9907</v>
      </c>
      <c r="B27960" t="s">
        <v>9908</v>
      </c>
    </row>
    <row r="27962" spans="1:7" x14ac:dyDescent="0.25">
      <c r="A27962" t="s">
        <v>9909</v>
      </c>
    </row>
    <row r="27964" spans="1:7" x14ac:dyDescent="0.25">
      <c r="A27964" t="s">
        <v>9910</v>
      </c>
    </row>
    <row r="27965" spans="1:7" x14ac:dyDescent="0.25">
      <c r="A27965" t="s">
        <v>9911</v>
      </c>
    </row>
    <row r="27966" spans="1:7" x14ac:dyDescent="0.25">
      <c r="A27966" t="s">
        <v>9912</v>
      </c>
      <c r="B27966" t="s">
        <v>9913</v>
      </c>
      <c r="C27966" t="s">
        <v>9914</v>
      </c>
      <c r="D27966" t="s">
        <v>9915</v>
      </c>
      <c r="E27966" t="s">
        <v>9916</v>
      </c>
      <c r="F27966" t="s">
        <v>9917</v>
      </c>
      <c r="G27966" t="s">
        <v>9918</v>
      </c>
    </row>
    <row r="27967" spans="1:7" x14ac:dyDescent="0.25">
      <c r="A27967" t="s">
        <v>9919</v>
      </c>
    </row>
    <row r="27968" spans="1:7" x14ac:dyDescent="0.25">
      <c r="A27968" t="s">
        <v>15158</v>
      </c>
    </row>
    <row r="27970" spans="1:1" x14ac:dyDescent="0.25">
      <c r="A27970" t="s">
        <v>15159</v>
      </c>
    </row>
    <row r="27972" spans="1:1" x14ac:dyDescent="0.25">
      <c r="A27972" t="s">
        <v>15160</v>
      </c>
    </row>
    <row r="27974" spans="1:1" x14ac:dyDescent="0.25">
      <c r="A27974" t="s">
        <v>11822</v>
      </c>
    </row>
    <row r="27976" spans="1:1" x14ac:dyDescent="0.25">
      <c r="A27976" t="s">
        <v>15161</v>
      </c>
    </row>
    <row r="27978" spans="1:1" x14ac:dyDescent="0.25">
      <c r="A27978" t="s">
        <v>15162</v>
      </c>
    </row>
    <row r="27980" spans="1:1" x14ac:dyDescent="0.25">
      <c r="A27980" t="s">
        <v>15163</v>
      </c>
    </row>
    <row r="27982" spans="1:1" x14ac:dyDescent="0.25">
      <c r="A27982" t="s">
        <v>11829</v>
      </c>
    </row>
    <row r="27984" spans="1:1" x14ac:dyDescent="0.25">
      <c r="A27984" t="s">
        <v>9469</v>
      </c>
    </row>
    <row r="27986" spans="1:1" x14ac:dyDescent="0.25">
      <c r="A27986" t="s">
        <v>11831</v>
      </c>
    </row>
    <row r="27988" spans="1:1" x14ac:dyDescent="0.25">
      <c r="A27988" t="s">
        <v>11832</v>
      </c>
    </row>
    <row r="27990" spans="1:1" x14ac:dyDescent="0.25">
      <c r="A27990" t="s">
        <v>11833</v>
      </c>
    </row>
    <row r="27992" spans="1:1" x14ac:dyDescent="0.25">
      <c r="A27992" t="s">
        <v>8938</v>
      </c>
    </row>
    <row r="27994" spans="1:1" x14ac:dyDescent="0.25">
      <c r="A27994" t="s">
        <v>15164</v>
      </c>
    </row>
    <row r="27996" spans="1:1" x14ac:dyDescent="0.25">
      <c r="A27996" t="s">
        <v>15165</v>
      </c>
    </row>
    <row r="27998" spans="1:1" x14ac:dyDescent="0.25">
      <c r="A27998" t="s">
        <v>11838</v>
      </c>
    </row>
    <row r="28000" spans="1:1" x14ac:dyDescent="0.25">
      <c r="A28000" t="s">
        <v>15166</v>
      </c>
    </row>
    <row r="28002" spans="1:1" x14ac:dyDescent="0.25">
      <c r="A28002" t="s">
        <v>15167</v>
      </c>
    </row>
    <row r="28004" spans="1:1" x14ac:dyDescent="0.25">
      <c r="A28004" t="s">
        <v>15168</v>
      </c>
    </row>
    <row r="28006" spans="1:1" x14ac:dyDescent="0.25">
      <c r="A28006" t="s">
        <v>11843</v>
      </c>
    </row>
    <row r="28008" spans="1:1" x14ac:dyDescent="0.25">
      <c r="A28008" t="s">
        <v>11844</v>
      </c>
    </row>
    <row r="28010" spans="1:1" x14ac:dyDescent="0.25">
      <c r="A28010" t="s">
        <v>15169</v>
      </c>
    </row>
    <row r="28012" spans="1:1" x14ac:dyDescent="0.25">
      <c r="A28012" t="s">
        <v>11845</v>
      </c>
    </row>
    <row r="28014" spans="1:1" x14ac:dyDescent="0.25">
      <c r="A28014" t="s">
        <v>15170</v>
      </c>
    </row>
    <row r="28016" spans="1:1" x14ac:dyDescent="0.25">
      <c r="A28016" t="s">
        <v>11846</v>
      </c>
    </row>
    <row r="28018" spans="1:2" x14ac:dyDescent="0.25">
      <c r="A28018" t="s">
        <v>11847</v>
      </c>
    </row>
    <row r="28020" spans="1:2" x14ac:dyDescent="0.25">
      <c r="A28020" t="s">
        <v>11848</v>
      </c>
    </row>
    <row r="28022" spans="1:2" x14ac:dyDescent="0.25">
      <c r="A28022" t="s">
        <v>11849</v>
      </c>
    </row>
    <row r="28024" spans="1:2" x14ac:dyDescent="0.25">
      <c r="A28024" t="s">
        <v>11850</v>
      </c>
    </row>
    <row r="28026" spans="1:2" x14ac:dyDescent="0.25">
      <c r="A28026" t="s">
        <v>11851</v>
      </c>
    </row>
    <row r="28028" spans="1:2" x14ac:dyDescent="0.25">
      <c r="A28028" t="s">
        <v>11852</v>
      </c>
      <c r="B28028" t="s">
        <v>11853</v>
      </c>
    </row>
    <row r="28029" spans="1:2" x14ac:dyDescent="0.25">
      <c r="A28029" t="s">
        <v>15171</v>
      </c>
    </row>
    <row r="28030" spans="1:2" x14ac:dyDescent="0.25">
      <c r="A28030" t="s">
        <v>15172</v>
      </c>
    </row>
    <row r="28032" spans="1:2" x14ac:dyDescent="0.25">
      <c r="A28032" t="s">
        <v>12825</v>
      </c>
    </row>
    <row r="28034" spans="1:1" x14ac:dyDescent="0.25">
      <c r="A28034" t="s">
        <v>7028</v>
      </c>
    </row>
    <row r="28035" spans="1:1" x14ac:dyDescent="0.25">
      <c r="A28035" t="s">
        <v>12826</v>
      </c>
    </row>
    <row r="28036" spans="1:1" x14ac:dyDescent="0.25">
      <c r="A28036" t="s">
        <v>12827</v>
      </c>
    </row>
    <row r="28037" spans="1:1" x14ac:dyDescent="0.25">
      <c r="A28037" t="s">
        <v>12828</v>
      </c>
    </row>
    <row r="28038" spans="1:1" x14ac:dyDescent="0.25">
      <c r="A28038" t="s">
        <v>12829</v>
      </c>
    </row>
    <row r="28039" spans="1:1" x14ac:dyDescent="0.25">
      <c r="A28039" t="s">
        <v>12830</v>
      </c>
    </row>
    <row r="28040" spans="1:1" x14ac:dyDescent="0.25">
      <c r="A28040" t="s">
        <v>12831</v>
      </c>
    </row>
    <row r="28041" spans="1:1" x14ac:dyDescent="0.25">
      <c r="A28041" t="s">
        <v>12832</v>
      </c>
    </row>
    <row r="28042" spans="1:1" x14ac:dyDescent="0.25">
      <c r="A28042" t="s">
        <v>12833</v>
      </c>
    </row>
    <row r="28043" spans="1:1" x14ac:dyDescent="0.25">
      <c r="A28043" t="s">
        <v>12834</v>
      </c>
    </row>
    <row r="28044" spans="1:1" x14ac:dyDescent="0.25">
      <c r="A28044" t="s">
        <v>12835</v>
      </c>
    </row>
    <row r="28045" spans="1:1" x14ac:dyDescent="0.25">
      <c r="A28045" t="s">
        <v>12836</v>
      </c>
    </row>
    <row r="28046" spans="1:1" x14ac:dyDescent="0.25">
      <c r="A28046" t="s">
        <v>12837</v>
      </c>
    </row>
    <row r="28047" spans="1:1" x14ac:dyDescent="0.25">
      <c r="A28047" t="s">
        <v>12838</v>
      </c>
    </row>
    <row r="28048" spans="1:1" x14ac:dyDescent="0.25">
      <c r="A28048" t="s">
        <v>12839</v>
      </c>
    </row>
    <row r="28049" spans="1:1" x14ac:dyDescent="0.25">
      <c r="A28049" t="s">
        <v>12840</v>
      </c>
    </row>
    <row r="28050" spans="1:1" x14ac:dyDescent="0.25">
      <c r="A28050" t="s">
        <v>12841</v>
      </c>
    </row>
    <row r="28051" spans="1:1" x14ac:dyDescent="0.25">
      <c r="A28051" t="s">
        <v>12842</v>
      </c>
    </row>
    <row r="28052" spans="1:1" x14ac:dyDescent="0.25">
      <c r="A28052" t="s">
        <v>12843</v>
      </c>
    </row>
    <row r="28053" spans="1:1" x14ac:dyDescent="0.25">
      <c r="A28053" t="s">
        <v>12844</v>
      </c>
    </row>
    <row r="28054" spans="1:1" x14ac:dyDescent="0.25">
      <c r="A28054" t="s">
        <v>12845</v>
      </c>
    </row>
    <row r="28055" spans="1:1" x14ac:dyDescent="0.25">
      <c r="A28055" t="s">
        <v>12846</v>
      </c>
    </row>
    <row r="28056" spans="1:1" x14ac:dyDescent="0.25">
      <c r="A28056" t="s">
        <v>12847</v>
      </c>
    </row>
    <row r="28057" spans="1:1" x14ac:dyDescent="0.25">
      <c r="A28057" t="s">
        <v>12848</v>
      </c>
    </row>
    <row r="28058" spans="1:1" x14ac:dyDescent="0.25">
      <c r="A28058" t="s">
        <v>12849</v>
      </c>
    </row>
    <row r="28059" spans="1:1" x14ac:dyDescent="0.25">
      <c r="A28059" t="s">
        <v>5321</v>
      </c>
    </row>
    <row r="28060" spans="1:1" x14ac:dyDescent="0.25">
      <c r="A28060" t="s">
        <v>12850</v>
      </c>
    </row>
    <row r="28061" spans="1:1" x14ac:dyDescent="0.25">
      <c r="A28061" t="s">
        <v>12851</v>
      </c>
    </row>
    <row r="28062" spans="1:1" x14ac:dyDescent="0.25">
      <c r="A28062" t="s">
        <v>12852</v>
      </c>
    </row>
    <row r="28063" spans="1:1" x14ac:dyDescent="0.25">
      <c r="A28063" t="s">
        <v>12853</v>
      </c>
    </row>
    <row r="28064" spans="1:1" x14ac:dyDescent="0.25">
      <c r="A28064" t="s">
        <v>12854</v>
      </c>
    </row>
    <row r="28065" spans="1:1" x14ac:dyDescent="0.25">
      <c r="A28065" t="s">
        <v>12855</v>
      </c>
    </row>
    <row r="28066" spans="1:1" x14ac:dyDescent="0.25">
      <c r="A28066" t="s">
        <v>12856</v>
      </c>
    </row>
    <row r="28067" spans="1:1" x14ac:dyDescent="0.25">
      <c r="A28067" t="s">
        <v>12857</v>
      </c>
    </row>
    <row r="28068" spans="1:1" x14ac:dyDescent="0.25">
      <c r="A28068" t="s">
        <v>12858</v>
      </c>
    </row>
    <row r="28069" spans="1:1" x14ac:dyDescent="0.25">
      <c r="A28069" t="s">
        <v>12859</v>
      </c>
    </row>
    <row r="28070" spans="1:1" x14ac:dyDescent="0.25">
      <c r="A28070" t="s">
        <v>12860</v>
      </c>
    </row>
    <row r="28071" spans="1:1" x14ac:dyDescent="0.25">
      <c r="A28071" t="s">
        <v>12861</v>
      </c>
    </row>
    <row r="28072" spans="1:1" x14ac:dyDescent="0.25">
      <c r="A28072" t="s">
        <v>12862</v>
      </c>
    </row>
    <row r="28073" spans="1:1" x14ac:dyDescent="0.25">
      <c r="A28073" t="s">
        <v>12863</v>
      </c>
    </row>
    <row r="28074" spans="1:1" x14ac:dyDescent="0.25">
      <c r="A28074" t="s">
        <v>12864</v>
      </c>
    </row>
    <row r="28075" spans="1:1" x14ac:dyDescent="0.25">
      <c r="A28075" t="s">
        <v>12865</v>
      </c>
    </row>
    <row r="28076" spans="1:1" x14ac:dyDescent="0.25">
      <c r="A28076" t="s">
        <v>12866</v>
      </c>
    </row>
    <row r="28077" spans="1:1" x14ac:dyDescent="0.25">
      <c r="A28077" t="s">
        <v>12867</v>
      </c>
    </row>
    <row r="28078" spans="1:1" x14ac:dyDescent="0.25">
      <c r="A28078" t="s">
        <v>12868</v>
      </c>
    </row>
    <row r="28080" spans="1:1" x14ac:dyDescent="0.25">
      <c r="A28080" t="s">
        <v>12869</v>
      </c>
    </row>
    <row r="28081" spans="1:1" x14ac:dyDescent="0.25">
      <c r="A28081" t="s">
        <v>12870</v>
      </c>
    </row>
    <row r="28082" spans="1:1" x14ac:dyDescent="0.25">
      <c r="A28082" t="s">
        <v>15173</v>
      </c>
    </row>
    <row r="28084" spans="1:1" x14ac:dyDescent="0.25">
      <c r="A28084" t="s">
        <v>15174</v>
      </c>
    </row>
    <row r="28086" spans="1:1" x14ac:dyDescent="0.25">
      <c r="A28086" t="s">
        <v>15175</v>
      </c>
    </row>
    <row r="28088" spans="1:1" x14ac:dyDescent="0.25">
      <c r="A28088" t="s">
        <v>15176</v>
      </c>
    </row>
    <row r="28089" spans="1:1" x14ac:dyDescent="0.25">
      <c r="A28089" t="s">
        <v>15177</v>
      </c>
    </row>
    <row r="28090" spans="1:1" x14ac:dyDescent="0.25">
      <c r="A28090" t="s">
        <v>15178</v>
      </c>
    </row>
    <row r="28091" spans="1:1" x14ac:dyDescent="0.25">
      <c r="A28091" t="s">
        <v>15179</v>
      </c>
    </row>
    <row r="28092" spans="1:1" x14ac:dyDescent="0.25">
      <c r="A28092" t="s">
        <v>15180</v>
      </c>
    </row>
    <row r="28093" spans="1:1" x14ac:dyDescent="0.25">
      <c r="A28093" t="s">
        <v>15181</v>
      </c>
    </row>
    <row r="28094" spans="1:1" x14ac:dyDescent="0.25">
      <c r="A28094" t="s">
        <v>15182</v>
      </c>
    </row>
    <row r="28095" spans="1:1" x14ac:dyDescent="0.25">
      <c r="A28095" t="s">
        <v>15183</v>
      </c>
    </row>
    <row r="28096" spans="1:1" x14ac:dyDescent="0.25">
      <c r="A28096" t="s">
        <v>15184</v>
      </c>
    </row>
    <row r="28097" spans="1:2" x14ac:dyDescent="0.25">
      <c r="A28097" t="s">
        <v>15185</v>
      </c>
    </row>
    <row r="28098" spans="1:2" x14ac:dyDescent="0.25">
      <c r="A28098" t="s">
        <v>15186</v>
      </c>
    </row>
    <row r="28099" spans="1:2" x14ac:dyDescent="0.25">
      <c r="A28099" t="s">
        <v>15187</v>
      </c>
    </row>
    <row r="28100" spans="1:2" x14ac:dyDescent="0.25">
      <c r="A28100" t="s">
        <v>15188</v>
      </c>
    </row>
    <row r="28101" spans="1:2" x14ac:dyDescent="0.25">
      <c r="A28101" t="s">
        <v>15189</v>
      </c>
      <c r="B28101" t="s">
        <v>15190</v>
      </c>
    </row>
    <row r="28102" spans="1:2" x14ac:dyDescent="0.25">
      <c r="A28102" t="s">
        <v>15191</v>
      </c>
    </row>
    <row r="28103" spans="1:2" x14ac:dyDescent="0.25">
      <c r="A28103" t="s">
        <v>15192</v>
      </c>
    </row>
    <row r="28105" spans="1:2" x14ac:dyDescent="0.25">
      <c r="A28105" t="s">
        <v>15193</v>
      </c>
    </row>
    <row r="28106" spans="1:2" x14ac:dyDescent="0.25">
      <c r="A28106" t="s">
        <v>15194</v>
      </c>
    </row>
    <row r="28107" spans="1:2" x14ac:dyDescent="0.25">
      <c r="A28107" t="s">
        <v>15195</v>
      </c>
    </row>
    <row r="28108" spans="1:2" x14ac:dyDescent="0.25">
      <c r="A28108" t="s">
        <v>15196</v>
      </c>
    </row>
    <row r="28109" spans="1:2" x14ac:dyDescent="0.25">
      <c r="A28109" t="s">
        <v>15197</v>
      </c>
    </row>
    <row r="28110" spans="1:2" x14ac:dyDescent="0.25">
      <c r="A28110" t="s">
        <v>15198</v>
      </c>
    </row>
    <row r="28111" spans="1:2" x14ac:dyDescent="0.25">
      <c r="A28111" t="s">
        <v>15199</v>
      </c>
    </row>
    <row r="28112" spans="1:2" x14ac:dyDescent="0.25">
      <c r="A28112" t="s">
        <v>15200</v>
      </c>
    </row>
    <row r="28113" spans="1:1" x14ac:dyDescent="0.25">
      <c r="A28113" t="s">
        <v>15201</v>
      </c>
    </row>
    <row r="28114" spans="1:1" x14ac:dyDescent="0.25">
      <c r="A28114" t="s">
        <v>15202</v>
      </c>
    </row>
    <row r="28115" spans="1:1" x14ac:dyDescent="0.25">
      <c r="A28115" t="s">
        <v>15203</v>
      </c>
    </row>
    <row r="28116" spans="1:1" x14ac:dyDescent="0.25">
      <c r="A28116" t="s">
        <v>15204</v>
      </c>
    </row>
    <row r="28117" spans="1:1" x14ac:dyDescent="0.25">
      <c r="A28117" t="s">
        <v>15205</v>
      </c>
    </row>
    <row r="28118" spans="1:1" x14ac:dyDescent="0.25">
      <c r="A28118" t="s">
        <v>15206</v>
      </c>
    </row>
    <row r="28119" spans="1:1" x14ac:dyDescent="0.25">
      <c r="A28119" t="s">
        <v>15207</v>
      </c>
    </row>
    <row r="28120" spans="1:1" x14ac:dyDescent="0.25">
      <c r="A28120" t="s">
        <v>15208</v>
      </c>
    </row>
    <row r="28121" spans="1:1" x14ac:dyDescent="0.25">
      <c r="A28121" t="s">
        <v>15209</v>
      </c>
    </row>
    <row r="28122" spans="1:1" x14ac:dyDescent="0.25">
      <c r="A28122" t="s">
        <v>15210</v>
      </c>
    </row>
    <row r="28123" spans="1:1" x14ac:dyDescent="0.25">
      <c r="A28123" t="s">
        <v>15211</v>
      </c>
    </row>
    <row r="28124" spans="1:1" x14ac:dyDescent="0.25">
      <c r="A28124" t="s">
        <v>1055</v>
      </c>
    </row>
    <row r="28126" spans="1:1" x14ac:dyDescent="0.25">
      <c r="A28126" t="s">
        <v>15212</v>
      </c>
    </row>
    <row r="28128" spans="1:1" x14ac:dyDescent="0.25">
      <c r="A28128" t="s">
        <v>10762</v>
      </c>
    </row>
    <row r="28130" spans="1:1" x14ac:dyDescent="0.25">
      <c r="A28130" t="s">
        <v>15193</v>
      </c>
    </row>
    <row r="28132" spans="1:1" x14ac:dyDescent="0.25">
      <c r="A28132" t="s">
        <v>15213</v>
      </c>
    </row>
    <row r="28134" spans="1:1" x14ac:dyDescent="0.25">
      <c r="A28134" t="s">
        <v>15214</v>
      </c>
    </row>
    <row r="28136" spans="1:1" x14ac:dyDescent="0.25">
      <c r="A28136" t="s">
        <v>15215</v>
      </c>
    </row>
    <row r="28138" spans="1:1" x14ac:dyDescent="0.25">
      <c r="A28138" t="s">
        <v>15216</v>
      </c>
    </row>
    <row r="28140" spans="1:1" x14ac:dyDescent="0.25">
      <c r="A28140" t="s">
        <v>15217</v>
      </c>
    </row>
    <row r="28142" spans="1:1" x14ac:dyDescent="0.25">
      <c r="A28142" t="s">
        <v>15218</v>
      </c>
    </row>
    <row r="28143" spans="1:1" x14ac:dyDescent="0.25">
      <c r="A28143" t="s">
        <v>15219</v>
      </c>
    </row>
    <row r="28144" spans="1:1" x14ac:dyDescent="0.25">
      <c r="A28144" t="s">
        <v>15220</v>
      </c>
    </row>
    <row r="28146" spans="1:1" x14ac:dyDescent="0.25">
      <c r="A28146" t="s">
        <v>12872</v>
      </c>
    </row>
    <row r="28148" spans="1:1" x14ac:dyDescent="0.25">
      <c r="A28148" t="s">
        <v>12873</v>
      </c>
    </row>
    <row r="28150" spans="1:1" x14ac:dyDescent="0.25">
      <c r="A28150" t="s">
        <v>12874</v>
      </c>
    </row>
    <row r="28151" spans="1:1" x14ac:dyDescent="0.25">
      <c r="A28151" t="s">
        <v>12875</v>
      </c>
    </row>
    <row r="28152" spans="1:1" x14ac:dyDescent="0.25">
      <c r="A28152" t="s">
        <v>12876</v>
      </c>
    </row>
    <row r="28153" spans="1:1" x14ac:dyDescent="0.25">
      <c r="A28153" t="s">
        <v>12877</v>
      </c>
    </row>
    <row r="28154" spans="1:1" x14ac:dyDescent="0.25">
      <c r="A28154" t="s">
        <v>12878</v>
      </c>
    </row>
    <row r="28155" spans="1:1" x14ac:dyDescent="0.25">
      <c r="A28155" t="s">
        <v>12879</v>
      </c>
    </row>
    <row r="28156" spans="1:1" x14ac:dyDescent="0.25">
      <c r="A28156" t="s">
        <v>12880</v>
      </c>
    </row>
    <row r="28157" spans="1:1" x14ac:dyDescent="0.25">
      <c r="A28157" t="s">
        <v>12881</v>
      </c>
    </row>
    <row r="28158" spans="1:1" x14ac:dyDescent="0.25">
      <c r="A28158" t="s">
        <v>4466</v>
      </c>
    </row>
    <row r="28160" spans="1:1" x14ac:dyDescent="0.25">
      <c r="A28160" t="s">
        <v>12882</v>
      </c>
    </row>
    <row r="28162" spans="1:1" x14ac:dyDescent="0.25">
      <c r="A28162" t="s">
        <v>12883</v>
      </c>
    </row>
    <row r="28163" spans="1:1" x14ac:dyDescent="0.25">
      <c r="A28163" t="s">
        <v>12884</v>
      </c>
    </row>
    <row r="28164" spans="1:1" x14ac:dyDescent="0.25">
      <c r="A28164" t="s">
        <v>12885</v>
      </c>
    </row>
    <row r="28165" spans="1:1" x14ac:dyDescent="0.25">
      <c r="A28165" t="s">
        <v>12886</v>
      </c>
    </row>
    <row r="28166" spans="1:1" x14ac:dyDescent="0.25">
      <c r="A28166" t="s">
        <v>12887</v>
      </c>
    </row>
    <row r="28167" spans="1:1" x14ac:dyDescent="0.25">
      <c r="A28167" t="s">
        <v>12888</v>
      </c>
    </row>
    <row r="28168" spans="1:1" x14ac:dyDescent="0.25">
      <c r="A28168" t="s">
        <v>12889</v>
      </c>
    </row>
    <row r="28169" spans="1:1" x14ac:dyDescent="0.25">
      <c r="A28169" t="s">
        <v>12890</v>
      </c>
    </row>
    <row r="28171" spans="1:1" x14ac:dyDescent="0.25">
      <c r="A28171" t="s">
        <v>12891</v>
      </c>
    </row>
    <row r="28173" spans="1:1" x14ac:dyDescent="0.25">
      <c r="A28173" t="s">
        <v>12892</v>
      </c>
    </row>
    <row r="28175" spans="1:1" x14ac:dyDescent="0.25">
      <c r="A28175" t="s">
        <v>12893</v>
      </c>
    </row>
    <row r="28177" spans="1:1" x14ac:dyDescent="0.25">
      <c r="A28177" t="s">
        <v>12894</v>
      </c>
    </row>
    <row r="28178" spans="1:1" x14ac:dyDescent="0.25">
      <c r="A28178" t="s">
        <v>12895</v>
      </c>
    </row>
    <row r="28179" spans="1:1" x14ac:dyDescent="0.25">
      <c r="A28179" t="s">
        <v>15221</v>
      </c>
    </row>
    <row r="28181" spans="1:1" x14ac:dyDescent="0.25">
      <c r="A28181" t="s">
        <v>12915</v>
      </c>
    </row>
    <row r="28183" spans="1:1" x14ac:dyDescent="0.25">
      <c r="A28183" t="s">
        <v>12916</v>
      </c>
    </row>
    <row r="28185" spans="1:1" x14ac:dyDescent="0.25">
      <c r="A28185" t="s">
        <v>12917</v>
      </c>
    </row>
    <row r="28187" spans="1:1" x14ac:dyDescent="0.25">
      <c r="A28187" t="s">
        <v>12918</v>
      </c>
    </row>
    <row r="28188" spans="1:1" x14ac:dyDescent="0.25">
      <c r="A28188" t="s">
        <v>12919</v>
      </c>
    </row>
    <row r="28189" spans="1:1" x14ac:dyDescent="0.25">
      <c r="A28189" t="s">
        <v>12920</v>
      </c>
    </row>
    <row r="28190" spans="1:1" x14ac:dyDescent="0.25">
      <c r="A28190" t="s">
        <v>12921</v>
      </c>
    </row>
    <row r="28191" spans="1:1" x14ac:dyDescent="0.25">
      <c r="A28191" t="s">
        <v>12922</v>
      </c>
    </row>
    <row r="28192" spans="1:1" x14ac:dyDescent="0.25">
      <c r="A28192" t="s">
        <v>12923</v>
      </c>
    </row>
    <row r="28193" spans="1:2" x14ac:dyDescent="0.25">
      <c r="A28193" t="s">
        <v>12924</v>
      </c>
      <c r="B28193" t="s">
        <v>12925</v>
      </c>
    </row>
    <row r="28194" spans="1:2" x14ac:dyDescent="0.25">
      <c r="A28194" t="s">
        <v>12926</v>
      </c>
      <c r="B28194" t="s">
        <v>12927</v>
      </c>
    </row>
    <row r="28195" spans="1:2" x14ac:dyDescent="0.25">
      <c r="A28195" t="s">
        <v>11740</v>
      </c>
    </row>
    <row r="28197" spans="1:2" x14ac:dyDescent="0.25">
      <c r="A28197" t="s">
        <v>12928</v>
      </c>
    </row>
    <row r="28198" spans="1:2" x14ac:dyDescent="0.25">
      <c r="A28198" t="s">
        <v>12929</v>
      </c>
    </row>
    <row r="28199" spans="1:2" x14ac:dyDescent="0.25">
      <c r="A28199" t="s">
        <v>12930</v>
      </c>
    </row>
    <row r="28200" spans="1:2" x14ac:dyDescent="0.25">
      <c r="A28200" t="s">
        <v>12931</v>
      </c>
    </row>
    <row r="28201" spans="1:2" x14ac:dyDescent="0.25">
      <c r="A28201" t="s">
        <v>12932</v>
      </c>
    </row>
    <row r="28202" spans="1:2" x14ac:dyDescent="0.25">
      <c r="A28202" t="s">
        <v>12933</v>
      </c>
    </row>
    <row r="28203" spans="1:2" x14ac:dyDescent="0.25">
      <c r="A28203" t="s">
        <v>12934</v>
      </c>
    </row>
    <row r="28204" spans="1:2" x14ac:dyDescent="0.25">
      <c r="A28204" t="s">
        <v>12935</v>
      </c>
    </row>
    <row r="28205" spans="1:2" x14ac:dyDescent="0.25">
      <c r="A28205" t="s">
        <v>12936</v>
      </c>
    </row>
    <row r="28206" spans="1:2" x14ac:dyDescent="0.25">
      <c r="A28206" t="s">
        <v>12937</v>
      </c>
    </row>
    <row r="28209" spans="1:1" x14ac:dyDescent="0.25">
      <c r="A28209" t="s">
        <v>12938</v>
      </c>
    </row>
    <row r="28211" spans="1:1" x14ac:dyDescent="0.25">
      <c r="A28211" t="s">
        <v>12939</v>
      </c>
    </row>
    <row r="28213" spans="1:1" x14ac:dyDescent="0.25">
      <c r="A28213" t="s">
        <v>12940</v>
      </c>
    </row>
    <row r="28215" spans="1:1" x14ac:dyDescent="0.25">
      <c r="A28215" t="s">
        <v>12941</v>
      </c>
    </row>
    <row r="28217" spans="1:1" x14ac:dyDescent="0.25">
      <c r="A28217" t="s">
        <v>12942</v>
      </c>
    </row>
    <row r="28219" spans="1:1" x14ac:dyDescent="0.25">
      <c r="A28219" t="s">
        <v>12943</v>
      </c>
    </row>
    <row r="28221" spans="1:1" x14ac:dyDescent="0.25">
      <c r="A28221" t="s">
        <v>12944</v>
      </c>
    </row>
    <row r="28223" spans="1:1" x14ac:dyDescent="0.25">
      <c r="A28223" t="s">
        <v>12945</v>
      </c>
    </row>
    <row r="28225" spans="1:1" x14ac:dyDescent="0.25">
      <c r="A28225" t="s">
        <v>12946</v>
      </c>
    </row>
    <row r="28227" spans="1:1" x14ac:dyDescent="0.25">
      <c r="A28227" t="s">
        <v>12947</v>
      </c>
    </row>
    <row r="28229" spans="1:1" x14ac:dyDescent="0.25">
      <c r="A28229" t="s">
        <v>12948</v>
      </c>
    </row>
    <row r="28231" spans="1:1" x14ac:dyDescent="0.25">
      <c r="A28231" t="s">
        <v>12949</v>
      </c>
    </row>
    <row r="28233" spans="1:1" x14ac:dyDescent="0.25">
      <c r="A28233" t="s">
        <v>12950</v>
      </c>
    </row>
    <row r="28234" spans="1:1" x14ac:dyDescent="0.25">
      <c r="A28234" t="s">
        <v>12951</v>
      </c>
    </row>
    <row r="28235" spans="1:1" x14ac:dyDescent="0.25">
      <c r="A28235" t="s">
        <v>12952</v>
      </c>
    </row>
    <row r="28236" spans="1:1" x14ac:dyDescent="0.25">
      <c r="A28236" t="s">
        <v>12953</v>
      </c>
    </row>
    <row r="28237" spans="1:1" x14ac:dyDescent="0.25">
      <c r="A28237" t="s">
        <v>12954</v>
      </c>
    </row>
    <row r="28238" spans="1:1" x14ac:dyDescent="0.25">
      <c r="A28238" t="s">
        <v>15222</v>
      </c>
    </row>
    <row r="28240" spans="1:1" x14ac:dyDescent="0.25">
      <c r="A28240" t="s">
        <v>5073</v>
      </c>
    </row>
    <row r="28241" spans="1:1" x14ac:dyDescent="0.25">
      <c r="A28241" t="s">
        <v>12956</v>
      </c>
    </row>
    <row r="28242" spans="1:1" x14ac:dyDescent="0.25">
      <c r="A28242" t="s">
        <v>2205</v>
      </c>
    </row>
    <row r="28243" spans="1:1" x14ac:dyDescent="0.25">
      <c r="A28243" t="s">
        <v>12957</v>
      </c>
    </row>
    <row r="28244" spans="1:1" x14ac:dyDescent="0.25">
      <c r="A28244" t="s">
        <v>12958</v>
      </c>
    </row>
    <row r="28245" spans="1:1" x14ac:dyDescent="0.25">
      <c r="A28245" t="s">
        <v>12959</v>
      </c>
    </row>
    <row r="28246" spans="1:1" x14ac:dyDescent="0.25">
      <c r="A28246" t="s">
        <v>12960</v>
      </c>
    </row>
    <row r="28247" spans="1:1" x14ac:dyDescent="0.25">
      <c r="A28247" t="s">
        <v>12961</v>
      </c>
    </row>
    <row r="28248" spans="1:1" x14ac:dyDescent="0.25">
      <c r="A28248" t="s">
        <v>12962</v>
      </c>
    </row>
    <row r="28249" spans="1:1" x14ac:dyDescent="0.25">
      <c r="A28249" t="s">
        <v>12963</v>
      </c>
    </row>
    <row r="28250" spans="1:1" x14ac:dyDescent="0.25">
      <c r="A28250" t="s">
        <v>2436</v>
      </c>
    </row>
    <row r="28251" spans="1:1" x14ac:dyDescent="0.25">
      <c r="A28251" t="s">
        <v>12964</v>
      </c>
    </row>
    <row r="28252" spans="1:1" x14ac:dyDescent="0.25">
      <c r="A28252" t="s">
        <v>12965</v>
      </c>
    </row>
    <row r="28253" spans="1:1" x14ac:dyDescent="0.25">
      <c r="A28253" t="s">
        <v>12966</v>
      </c>
    </row>
    <row r="28254" spans="1:1" x14ac:dyDescent="0.25">
      <c r="A28254" t="s">
        <v>15223</v>
      </c>
    </row>
    <row r="28256" spans="1:1" x14ac:dyDescent="0.25">
      <c r="A28256" t="s">
        <v>9922</v>
      </c>
    </row>
    <row r="28258" spans="1:1" x14ac:dyDescent="0.25">
      <c r="A28258" t="s">
        <v>5403</v>
      </c>
    </row>
    <row r="28259" spans="1:1" x14ac:dyDescent="0.25">
      <c r="A28259" t="s">
        <v>9923</v>
      </c>
    </row>
    <row r="28260" spans="1:1" x14ac:dyDescent="0.25">
      <c r="A28260" t="s">
        <v>9924</v>
      </c>
    </row>
    <row r="28261" spans="1:1" x14ac:dyDescent="0.25">
      <c r="A28261" t="s">
        <v>9925</v>
      </c>
    </row>
    <row r="28262" spans="1:1" x14ac:dyDescent="0.25">
      <c r="A28262" t="s">
        <v>6466</v>
      </c>
    </row>
    <row r="28263" spans="1:1" x14ac:dyDescent="0.25">
      <c r="A28263" t="s">
        <v>9926</v>
      </c>
    </row>
    <row r="28264" spans="1:1" x14ac:dyDescent="0.25">
      <c r="A28264" t="s">
        <v>9927</v>
      </c>
    </row>
    <row r="28265" spans="1:1" x14ac:dyDescent="0.25">
      <c r="A28265" t="s">
        <v>9928</v>
      </c>
    </row>
    <row r="28266" spans="1:1" x14ac:dyDescent="0.25">
      <c r="A28266" t="s">
        <v>9929</v>
      </c>
    </row>
    <row r="28267" spans="1:1" x14ac:dyDescent="0.25">
      <c r="A28267" t="s">
        <v>9930</v>
      </c>
    </row>
    <row r="28268" spans="1:1" x14ac:dyDescent="0.25">
      <c r="A28268" t="s">
        <v>6471</v>
      </c>
    </row>
    <row r="28269" spans="1:1" x14ac:dyDescent="0.25">
      <c r="A28269" t="s">
        <v>9931</v>
      </c>
    </row>
    <row r="28270" spans="1:1" x14ac:dyDescent="0.25">
      <c r="A28270" t="s">
        <v>6473</v>
      </c>
    </row>
    <row r="28271" spans="1:1" x14ac:dyDescent="0.25">
      <c r="A28271" t="s">
        <v>6474</v>
      </c>
    </row>
    <row r="28273" spans="1:1" x14ac:dyDescent="0.25">
      <c r="A28273" t="s">
        <v>6477</v>
      </c>
    </row>
    <row r="28275" spans="1:1" x14ac:dyDescent="0.25">
      <c r="A28275" t="s">
        <v>6478</v>
      </c>
    </row>
    <row r="28276" spans="1:1" x14ac:dyDescent="0.25">
      <c r="A28276" t="s">
        <v>9932</v>
      </c>
    </row>
    <row r="28277" spans="1:1" x14ac:dyDescent="0.25">
      <c r="A28277" t="s">
        <v>15224</v>
      </c>
    </row>
    <row r="28279" spans="1:1" x14ac:dyDescent="0.25">
      <c r="A28279" t="s">
        <v>7350</v>
      </c>
    </row>
    <row r="28280" spans="1:1" x14ac:dyDescent="0.25">
      <c r="A28280" t="s">
        <v>7351</v>
      </c>
    </row>
    <row r="28281" spans="1:1" x14ac:dyDescent="0.25">
      <c r="A28281" t="s">
        <v>7352</v>
      </c>
    </row>
    <row r="28282" spans="1:1" x14ac:dyDescent="0.25">
      <c r="A28282" t="s">
        <v>7353</v>
      </c>
    </row>
    <row r="28283" spans="1:1" x14ac:dyDescent="0.25">
      <c r="A28283" t="s">
        <v>7354</v>
      </c>
    </row>
    <row r="28284" spans="1:1" x14ac:dyDescent="0.25">
      <c r="A28284" t="s">
        <v>7355</v>
      </c>
    </row>
    <row r="28285" spans="1:1" x14ac:dyDescent="0.25">
      <c r="A28285" t="s">
        <v>7356</v>
      </c>
    </row>
    <row r="28286" spans="1:1" x14ac:dyDescent="0.25">
      <c r="A28286" t="s">
        <v>7357</v>
      </c>
    </row>
    <row r="28287" spans="1:1" x14ac:dyDescent="0.25">
      <c r="A28287" t="s">
        <v>7358</v>
      </c>
    </row>
    <row r="28288" spans="1:1" x14ac:dyDescent="0.25">
      <c r="A28288" t="s">
        <v>7359</v>
      </c>
    </row>
    <row r="28289" spans="1:1" x14ac:dyDescent="0.25">
      <c r="A28289" t="s">
        <v>7360</v>
      </c>
    </row>
    <row r="28290" spans="1:1" x14ac:dyDescent="0.25">
      <c r="A28290" t="s">
        <v>7361</v>
      </c>
    </row>
    <row r="28291" spans="1:1" x14ac:dyDescent="0.25">
      <c r="A28291" t="s">
        <v>7362</v>
      </c>
    </row>
    <row r="28292" spans="1:1" x14ac:dyDescent="0.25">
      <c r="A28292" t="s">
        <v>7363</v>
      </c>
    </row>
    <row r="28293" spans="1:1" x14ac:dyDescent="0.25">
      <c r="A28293" t="s">
        <v>7364</v>
      </c>
    </row>
    <row r="28294" spans="1:1" x14ac:dyDescent="0.25">
      <c r="A28294" t="s">
        <v>7365</v>
      </c>
    </row>
    <row r="28295" spans="1:1" x14ac:dyDescent="0.25">
      <c r="A28295" t="s">
        <v>7366</v>
      </c>
    </row>
    <row r="28296" spans="1:1" x14ac:dyDescent="0.25">
      <c r="A28296" t="s">
        <v>7367</v>
      </c>
    </row>
    <row r="28297" spans="1:1" x14ac:dyDescent="0.25">
      <c r="A28297" t="s">
        <v>7368</v>
      </c>
    </row>
    <row r="28298" spans="1:1" x14ac:dyDescent="0.25">
      <c r="A28298" t="s">
        <v>7369</v>
      </c>
    </row>
    <row r="28299" spans="1:1" x14ac:dyDescent="0.25">
      <c r="A28299" t="s">
        <v>7370</v>
      </c>
    </row>
    <row r="28300" spans="1:1" x14ac:dyDescent="0.25">
      <c r="A28300" t="s">
        <v>7371</v>
      </c>
    </row>
    <row r="28301" spans="1:1" x14ac:dyDescent="0.25">
      <c r="A28301" t="s">
        <v>7372</v>
      </c>
    </row>
    <row r="28302" spans="1:1" x14ac:dyDescent="0.25">
      <c r="A28302" t="s">
        <v>7373</v>
      </c>
    </row>
    <row r="28303" spans="1:1" x14ac:dyDescent="0.25">
      <c r="A28303" t="s">
        <v>7374</v>
      </c>
    </row>
    <row r="28304" spans="1:1" x14ac:dyDescent="0.25">
      <c r="A28304" t="s">
        <v>7375</v>
      </c>
    </row>
    <row r="28305" spans="1:1" x14ac:dyDescent="0.25">
      <c r="A28305" t="s">
        <v>7376</v>
      </c>
    </row>
    <row r="28306" spans="1:1" x14ac:dyDescent="0.25">
      <c r="A28306" t="s">
        <v>7377</v>
      </c>
    </row>
    <row r="28307" spans="1:1" x14ac:dyDescent="0.25">
      <c r="A28307" t="s">
        <v>7378</v>
      </c>
    </row>
    <row r="28308" spans="1:1" x14ac:dyDescent="0.25">
      <c r="A28308" t="s">
        <v>7379</v>
      </c>
    </row>
    <row r="28309" spans="1:1" x14ac:dyDescent="0.25">
      <c r="A28309" t="s">
        <v>7380</v>
      </c>
    </row>
    <row r="28310" spans="1:1" x14ac:dyDescent="0.25">
      <c r="A28310" t="s">
        <v>7381</v>
      </c>
    </row>
    <row r="28311" spans="1:1" x14ac:dyDescent="0.25">
      <c r="A28311" t="s">
        <v>7382</v>
      </c>
    </row>
    <row r="28313" spans="1:1" x14ac:dyDescent="0.25">
      <c r="A28313" t="s">
        <v>7383</v>
      </c>
    </row>
    <row r="28314" spans="1:1" x14ac:dyDescent="0.25">
      <c r="A28314" t="s">
        <v>7384</v>
      </c>
    </row>
    <row r="28315" spans="1:1" x14ac:dyDescent="0.25">
      <c r="A28315" t="s">
        <v>15225</v>
      </c>
    </row>
    <row r="28318" spans="1:1" x14ac:dyDescent="0.25">
      <c r="A28318" t="s">
        <v>9935</v>
      </c>
    </row>
    <row r="28320" spans="1:1" x14ac:dyDescent="0.25">
      <c r="A28320" t="s">
        <v>9936</v>
      </c>
    </row>
    <row r="28322" spans="1:1" x14ac:dyDescent="0.25">
      <c r="A28322" t="s">
        <v>1868</v>
      </c>
    </row>
    <row r="28323" spans="1:1" x14ac:dyDescent="0.25">
      <c r="A28323" t="s">
        <v>9937</v>
      </c>
    </row>
    <row r="28324" spans="1:1" x14ac:dyDescent="0.25">
      <c r="A28324" t="s">
        <v>9938</v>
      </c>
    </row>
    <row r="28325" spans="1:1" x14ac:dyDescent="0.25">
      <c r="A28325" t="s">
        <v>9939</v>
      </c>
    </row>
    <row r="28326" spans="1:1" x14ac:dyDescent="0.25">
      <c r="A28326" t="s">
        <v>9940</v>
      </c>
    </row>
    <row r="28327" spans="1:1" x14ac:dyDescent="0.25">
      <c r="A28327" t="s">
        <v>9941</v>
      </c>
    </row>
    <row r="28328" spans="1:1" x14ac:dyDescent="0.25">
      <c r="A28328" t="s">
        <v>9942</v>
      </c>
    </row>
    <row r="28329" spans="1:1" x14ac:dyDescent="0.25">
      <c r="A28329" t="s">
        <v>9943</v>
      </c>
    </row>
    <row r="28330" spans="1:1" x14ac:dyDescent="0.25">
      <c r="A28330" t="s">
        <v>9944</v>
      </c>
    </row>
    <row r="28331" spans="1:1" x14ac:dyDescent="0.25">
      <c r="A28331" t="s">
        <v>9945</v>
      </c>
    </row>
    <row r="28332" spans="1:1" x14ac:dyDescent="0.25">
      <c r="A28332" t="s">
        <v>9946</v>
      </c>
    </row>
    <row r="28333" spans="1:1" x14ac:dyDescent="0.25">
      <c r="A28333" t="s">
        <v>3345</v>
      </c>
    </row>
    <row r="28334" spans="1:1" x14ac:dyDescent="0.25">
      <c r="A28334" t="s">
        <v>9947</v>
      </c>
    </row>
    <row r="28335" spans="1:1" x14ac:dyDescent="0.25">
      <c r="A28335" t="s">
        <v>9948</v>
      </c>
    </row>
    <row r="28336" spans="1:1" x14ac:dyDescent="0.25">
      <c r="A28336" t="s">
        <v>9949</v>
      </c>
    </row>
    <row r="28337" spans="1:1" x14ac:dyDescent="0.25">
      <c r="A28337" t="s">
        <v>9950</v>
      </c>
    </row>
    <row r="28338" spans="1:1" x14ac:dyDescent="0.25">
      <c r="A28338" t="s">
        <v>9951</v>
      </c>
    </row>
    <row r="28339" spans="1:1" x14ac:dyDescent="0.25">
      <c r="A28339" t="s">
        <v>9952</v>
      </c>
    </row>
    <row r="28340" spans="1:1" x14ac:dyDescent="0.25">
      <c r="A28340" t="s">
        <v>9953</v>
      </c>
    </row>
    <row r="28341" spans="1:1" x14ac:dyDescent="0.25">
      <c r="A28341" t="s">
        <v>5959</v>
      </c>
    </row>
    <row r="28342" spans="1:1" x14ac:dyDescent="0.25">
      <c r="A28342" t="s">
        <v>9954</v>
      </c>
    </row>
    <row r="28343" spans="1:1" x14ac:dyDescent="0.25">
      <c r="A28343" t="s">
        <v>9955</v>
      </c>
    </row>
    <row r="28344" spans="1:1" x14ac:dyDescent="0.25">
      <c r="A28344" t="s">
        <v>9956</v>
      </c>
    </row>
    <row r="28345" spans="1:1" x14ac:dyDescent="0.25">
      <c r="A28345" t="s">
        <v>9957</v>
      </c>
    </row>
    <row r="28346" spans="1:1" x14ac:dyDescent="0.25">
      <c r="A28346" t="s">
        <v>9958</v>
      </c>
    </row>
    <row r="28347" spans="1:1" x14ac:dyDescent="0.25">
      <c r="A28347" t="s">
        <v>9959</v>
      </c>
    </row>
    <row r="28349" spans="1:1" x14ac:dyDescent="0.25">
      <c r="A28349" t="s">
        <v>9960</v>
      </c>
    </row>
    <row r="28351" spans="1:1" x14ac:dyDescent="0.25">
      <c r="A28351" t="s">
        <v>9961</v>
      </c>
    </row>
    <row r="28352" spans="1:1" x14ac:dyDescent="0.25">
      <c r="A28352" t="s">
        <v>9962</v>
      </c>
    </row>
    <row r="28354" spans="1:1" x14ac:dyDescent="0.25">
      <c r="A28354" t="s">
        <v>9963</v>
      </c>
    </row>
    <row r="28356" spans="1:1" x14ac:dyDescent="0.25">
      <c r="A28356" t="s">
        <v>9964</v>
      </c>
    </row>
    <row r="28358" spans="1:1" x14ac:dyDescent="0.25">
      <c r="A28358" t="s">
        <v>9965</v>
      </c>
    </row>
    <row r="28360" spans="1:1" x14ac:dyDescent="0.25">
      <c r="A28360" t="s">
        <v>9966</v>
      </c>
    </row>
    <row r="28361" spans="1:1" x14ac:dyDescent="0.25">
      <c r="A28361" t="s">
        <v>9967</v>
      </c>
    </row>
    <row r="28362" spans="1:1" x14ac:dyDescent="0.25">
      <c r="A28362" t="s">
        <v>15226</v>
      </c>
    </row>
    <row r="28364" spans="1:1" x14ac:dyDescent="0.25">
      <c r="A28364" t="s">
        <v>12971</v>
      </c>
    </row>
    <row r="28366" spans="1:1" x14ac:dyDescent="0.25">
      <c r="A28366" t="s">
        <v>12972</v>
      </c>
    </row>
    <row r="28368" spans="1:1" x14ac:dyDescent="0.25">
      <c r="A28368" t="s">
        <v>12973</v>
      </c>
    </row>
    <row r="28370" spans="1:1" x14ac:dyDescent="0.25">
      <c r="A28370" t="s">
        <v>12974</v>
      </c>
    </row>
    <row r="28372" spans="1:1" x14ac:dyDescent="0.25">
      <c r="A28372" t="s">
        <v>12975</v>
      </c>
    </row>
    <row r="28374" spans="1:1" x14ac:dyDescent="0.25">
      <c r="A28374" t="s">
        <v>12976</v>
      </c>
    </row>
    <row r="28376" spans="1:1" x14ac:dyDescent="0.25">
      <c r="A28376" t="s">
        <v>12977</v>
      </c>
    </row>
    <row r="28378" spans="1:1" x14ac:dyDescent="0.25">
      <c r="A28378" t="s">
        <v>12978</v>
      </c>
    </row>
    <row r="28380" spans="1:1" x14ac:dyDescent="0.25">
      <c r="A28380" t="s">
        <v>12979</v>
      </c>
    </row>
    <row r="28382" spans="1:1" x14ac:dyDescent="0.25">
      <c r="A28382" t="s">
        <v>12980</v>
      </c>
    </row>
    <row r="28384" spans="1:1" x14ac:dyDescent="0.25">
      <c r="A28384" t="s">
        <v>12981</v>
      </c>
    </row>
    <row r="28386" spans="1:1" x14ac:dyDescent="0.25">
      <c r="A28386" t="s">
        <v>5257</v>
      </c>
    </row>
    <row r="28388" spans="1:1" x14ac:dyDescent="0.25">
      <c r="A28388" t="s">
        <v>4919</v>
      </c>
    </row>
    <row r="28390" spans="1:1" x14ac:dyDescent="0.25">
      <c r="A28390" t="s">
        <v>12982</v>
      </c>
    </row>
    <row r="28392" spans="1:1" x14ac:dyDescent="0.25">
      <c r="A28392" t="s">
        <v>12983</v>
      </c>
    </row>
    <row r="28393" spans="1:1" x14ac:dyDescent="0.25">
      <c r="A28393" t="s">
        <v>12984</v>
      </c>
    </row>
    <row r="28394" spans="1:1" x14ac:dyDescent="0.25">
      <c r="A28394" t="s">
        <v>12985</v>
      </c>
    </row>
    <row r="28395" spans="1:1" x14ac:dyDescent="0.25">
      <c r="A28395" t="s">
        <v>12986</v>
      </c>
    </row>
    <row r="28396" spans="1:1" x14ac:dyDescent="0.25">
      <c r="A28396" t="s">
        <v>12987</v>
      </c>
    </row>
    <row r="28397" spans="1:1" x14ac:dyDescent="0.25">
      <c r="A28397" t="s">
        <v>12988</v>
      </c>
    </row>
    <row r="28398" spans="1:1" x14ac:dyDescent="0.25">
      <c r="A28398" t="s">
        <v>12989</v>
      </c>
    </row>
    <row r="28399" spans="1:1" x14ac:dyDescent="0.25">
      <c r="A28399" t="s">
        <v>12990</v>
      </c>
    </row>
    <row r="28400" spans="1:1" x14ac:dyDescent="0.25">
      <c r="A28400" t="s">
        <v>12991</v>
      </c>
    </row>
    <row r="28401" spans="1:1" x14ac:dyDescent="0.25">
      <c r="A28401" t="s">
        <v>12992</v>
      </c>
    </row>
    <row r="28402" spans="1:1" x14ac:dyDescent="0.25">
      <c r="A28402" t="s">
        <v>12993</v>
      </c>
    </row>
    <row r="28403" spans="1:1" x14ac:dyDescent="0.25">
      <c r="A28403" t="s">
        <v>12994</v>
      </c>
    </row>
    <row r="28404" spans="1:1" x14ac:dyDescent="0.25">
      <c r="A28404" t="s">
        <v>12995</v>
      </c>
    </row>
    <row r="28405" spans="1:1" x14ac:dyDescent="0.25">
      <c r="A28405" t="s">
        <v>12996</v>
      </c>
    </row>
    <row r="28406" spans="1:1" x14ac:dyDescent="0.25">
      <c r="A28406" t="s">
        <v>12997</v>
      </c>
    </row>
    <row r="28407" spans="1:1" x14ac:dyDescent="0.25">
      <c r="A28407" t="s">
        <v>12998</v>
      </c>
    </row>
    <row r="28408" spans="1:1" x14ac:dyDescent="0.25">
      <c r="A28408" t="s">
        <v>12999</v>
      </c>
    </row>
    <row r="28409" spans="1:1" x14ac:dyDescent="0.25">
      <c r="A28409" t="s">
        <v>13000</v>
      </c>
    </row>
    <row r="28410" spans="1:1" x14ac:dyDescent="0.25">
      <c r="A28410" t="s">
        <v>13001</v>
      </c>
    </row>
    <row r="28411" spans="1:1" x14ac:dyDescent="0.25">
      <c r="A28411" t="s">
        <v>13002</v>
      </c>
    </row>
    <row r="28412" spans="1:1" x14ac:dyDescent="0.25">
      <c r="A28412" t="s">
        <v>13003</v>
      </c>
    </row>
    <row r="28413" spans="1:1" x14ac:dyDescent="0.25">
      <c r="A28413" t="s">
        <v>13004</v>
      </c>
    </row>
    <row r="28414" spans="1:1" x14ac:dyDescent="0.25">
      <c r="A28414" t="s">
        <v>13005</v>
      </c>
    </row>
    <row r="28415" spans="1:1" x14ac:dyDescent="0.25">
      <c r="A28415" t="s">
        <v>13006</v>
      </c>
    </row>
    <row r="28416" spans="1:1" x14ac:dyDescent="0.25">
      <c r="A28416" t="s">
        <v>13007</v>
      </c>
    </row>
    <row r="28417" spans="1:2" x14ac:dyDescent="0.25">
      <c r="A28417" t="s">
        <v>13008</v>
      </c>
    </row>
    <row r="28418" spans="1:2" x14ac:dyDescent="0.25">
      <c r="A28418" t="s">
        <v>13009</v>
      </c>
    </row>
    <row r="28419" spans="1:2" x14ac:dyDescent="0.25">
      <c r="A28419" t="s">
        <v>13010</v>
      </c>
    </row>
    <row r="28420" spans="1:2" x14ac:dyDescent="0.25">
      <c r="A28420" t="s">
        <v>13011</v>
      </c>
    </row>
    <row r="28421" spans="1:2" x14ac:dyDescent="0.25">
      <c r="A28421" t="s">
        <v>13012</v>
      </c>
    </row>
    <row r="28422" spans="1:2" x14ac:dyDescent="0.25">
      <c r="A28422" t="s">
        <v>13013</v>
      </c>
    </row>
    <row r="28423" spans="1:2" x14ac:dyDescent="0.25">
      <c r="A28423" t="s">
        <v>13014</v>
      </c>
    </row>
    <row r="28424" spans="1:2" x14ac:dyDescent="0.25">
      <c r="A28424" t="s">
        <v>13015</v>
      </c>
    </row>
    <row r="28425" spans="1:2" x14ac:dyDescent="0.25">
      <c r="A28425" t="s">
        <v>13016</v>
      </c>
    </row>
    <row r="28426" spans="1:2" x14ac:dyDescent="0.25">
      <c r="A28426" t="s">
        <v>13017</v>
      </c>
    </row>
    <row r="28427" spans="1:2" x14ac:dyDescent="0.25">
      <c r="A28427" t="s">
        <v>13018</v>
      </c>
      <c r="B28427" t="s">
        <v>13019</v>
      </c>
    </row>
    <row r="28428" spans="1:2" x14ac:dyDescent="0.25">
      <c r="A28428" t="s">
        <v>13020</v>
      </c>
    </row>
    <row r="28429" spans="1:2" x14ac:dyDescent="0.25">
      <c r="A28429" t="s">
        <v>13021</v>
      </c>
    </row>
    <row r="28430" spans="1:2" x14ac:dyDescent="0.25">
      <c r="A28430" t="s">
        <v>13022</v>
      </c>
    </row>
    <row r="28431" spans="1:2" x14ac:dyDescent="0.25">
      <c r="A28431" t="s">
        <v>13023</v>
      </c>
    </row>
    <row r="28432" spans="1:2" x14ac:dyDescent="0.25">
      <c r="A28432" t="s">
        <v>13024</v>
      </c>
    </row>
    <row r="28433" spans="1:1" x14ac:dyDescent="0.25">
      <c r="A28433" t="s">
        <v>13025</v>
      </c>
    </row>
    <row r="28434" spans="1:1" x14ac:dyDescent="0.25">
      <c r="A28434" t="s">
        <v>13026</v>
      </c>
    </row>
    <row r="28435" spans="1:1" x14ac:dyDescent="0.25">
      <c r="A28435" t="s">
        <v>13027</v>
      </c>
    </row>
    <row r="28436" spans="1:1" x14ac:dyDescent="0.25">
      <c r="A28436" t="s">
        <v>13028</v>
      </c>
    </row>
    <row r="28437" spans="1:1" x14ac:dyDescent="0.25">
      <c r="A28437" t="s">
        <v>13029</v>
      </c>
    </row>
    <row r="28438" spans="1:1" x14ac:dyDescent="0.25">
      <c r="A28438" t="s">
        <v>13030</v>
      </c>
    </row>
    <row r="28439" spans="1:1" x14ac:dyDescent="0.25">
      <c r="A28439" t="s">
        <v>13031</v>
      </c>
    </row>
    <row r="28440" spans="1:1" x14ac:dyDescent="0.25">
      <c r="A28440" t="s">
        <v>15227</v>
      </c>
    </row>
    <row r="28441" spans="1:1" x14ac:dyDescent="0.25">
      <c r="A28441" t="s">
        <v>7386</v>
      </c>
    </row>
    <row r="28442" spans="1:1" x14ac:dyDescent="0.25">
      <c r="A28442" t="s">
        <v>7387</v>
      </c>
    </row>
    <row r="28443" spans="1:1" x14ac:dyDescent="0.25">
      <c r="A28443" t="s">
        <v>7388</v>
      </c>
    </row>
    <row r="28444" spans="1:1" x14ac:dyDescent="0.25">
      <c r="A28444" t="s">
        <v>7389</v>
      </c>
    </row>
    <row r="28445" spans="1:1" x14ac:dyDescent="0.25">
      <c r="A28445" t="s">
        <v>7390</v>
      </c>
    </row>
    <row r="28446" spans="1:1" x14ac:dyDescent="0.25">
      <c r="A28446" t="s">
        <v>7391</v>
      </c>
    </row>
    <row r="28447" spans="1:1" x14ac:dyDescent="0.25">
      <c r="A28447" t="s">
        <v>7392</v>
      </c>
    </row>
    <row r="28448" spans="1:1" x14ac:dyDescent="0.25">
      <c r="A28448" t="s">
        <v>7393</v>
      </c>
    </row>
    <row r="28449" spans="1:1" x14ac:dyDescent="0.25">
      <c r="A28449" t="s">
        <v>7394</v>
      </c>
    </row>
    <row r="28450" spans="1:1" x14ac:dyDescent="0.25">
      <c r="A28450" t="s">
        <v>7395</v>
      </c>
    </row>
    <row r="28451" spans="1:1" x14ac:dyDescent="0.25">
      <c r="A28451" t="s">
        <v>2810</v>
      </c>
    </row>
    <row r="28452" spans="1:1" x14ac:dyDescent="0.25">
      <c r="A28452" t="s">
        <v>7396</v>
      </c>
    </row>
    <row r="28454" spans="1:1" x14ac:dyDescent="0.25">
      <c r="A28454" t="s">
        <v>7397</v>
      </c>
    </row>
    <row r="28455" spans="1:1" x14ac:dyDescent="0.25">
      <c r="A28455" t="s">
        <v>7398</v>
      </c>
    </row>
    <row r="28456" spans="1:1" x14ac:dyDescent="0.25">
      <c r="A28456" t="s">
        <v>7399</v>
      </c>
    </row>
    <row r="28457" spans="1:1" x14ac:dyDescent="0.25">
      <c r="A28457" t="s">
        <v>7400</v>
      </c>
    </row>
    <row r="28458" spans="1:1" x14ac:dyDescent="0.25">
      <c r="A28458" t="s">
        <v>7401</v>
      </c>
    </row>
    <row r="28459" spans="1:1" x14ac:dyDescent="0.25">
      <c r="A28459" t="s">
        <v>7402</v>
      </c>
    </row>
    <row r="28460" spans="1:1" x14ac:dyDescent="0.25">
      <c r="A28460" t="s">
        <v>7403</v>
      </c>
    </row>
    <row r="28461" spans="1:1" x14ac:dyDescent="0.25">
      <c r="A28461" t="s">
        <v>7404</v>
      </c>
    </row>
    <row r="28462" spans="1:1" x14ac:dyDescent="0.25">
      <c r="A28462" t="s">
        <v>7405</v>
      </c>
    </row>
    <row r="28463" spans="1:1" x14ac:dyDescent="0.25">
      <c r="A28463" t="s">
        <v>7406</v>
      </c>
    </row>
    <row r="28464" spans="1:1" x14ac:dyDescent="0.25">
      <c r="A28464" t="s">
        <v>7407</v>
      </c>
    </row>
    <row r="28465" spans="1:1" x14ac:dyDescent="0.25">
      <c r="A28465" t="s">
        <v>7408</v>
      </c>
    </row>
    <row r="28466" spans="1:1" x14ac:dyDescent="0.25">
      <c r="A28466" t="s">
        <v>7409</v>
      </c>
    </row>
    <row r="28467" spans="1:1" x14ac:dyDescent="0.25">
      <c r="A28467" t="s">
        <v>7410</v>
      </c>
    </row>
    <row r="28468" spans="1:1" x14ac:dyDescent="0.25">
      <c r="A28468" t="s">
        <v>7411</v>
      </c>
    </row>
    <row r="28469" spans="1:1" x14ac:dyDescent="0.25">
      <c r="A28469" t="s">
        <v>7412</v>
      </c>
    </row>
    <row r="28470" spans="1:1" x14ac:dyDescent="0.25">
      <c r="A28470" t="s">
        <v>7413</v>
      </c>
    </row>
    <row r="28471" spans="1:1" x14ac:dyDescent="0.25">
      <c r="A28471" t="s">
        <v>7414</v>
      </c>
    </row>
    <row r="28472" spans="1:1" x14ac:dyDescent="0.25">
      <c r="A28472" t="s">
        <v>7415</v>
      </c>
    </row>
    <row r="28473" spans="1:1" x14ac:dyDescent="0.25">
      <c r="A28473" t="s">
        <v>7416</v>
      </c>
    </row>
    <row r="28474" spans="1:1" x14ac:dyDescent="0.25">
      <c r="A28474" t="s">
        <v>7417</v>
      </c>
    </row>
    <row r="28475" spans="1:1" x14ac:dyDescent="0.25">
      <c r="A28475" t="s">
        <v>7418</v>
      </c>
    </row>
    <row r="28476" spans="1:1" x14ac:dyDescent="0.25">
      <c r="A28476" t="s">
        <v>7419</v>
      </c>
    </row>
    <row r="28477" spans="1:1" x14ac:dyDescent="0.25">
      <c r="A28477" t="s">
        <v>7420</v>
      </c>
    </row>
    <row r="28478" spans="1:1" x14ac:dyDescent="0.25">
      <c r="A28478" t="s">
        <v>7421</v>
      </c>
    </row>
    <row r="28479" spans="1:1" x14ac:dyDescent="0.25">
      <c r="A28479" t="s">
        <v>7422</v>
      </c>
    </row>
    <row r="28480" spans="1:1" x14ac:dyDescent="0.25">
      <c r="A28480" t="s">
        <v>7423</v>
      </c>
    </row>
    <row r="28481" spans="1:1" x14ac:dyDescent="0.25">
      <c r="A28481" t="s">
        <v>7424</v>
      </c>
    </row>
    <row r="28482" spans="1:1" x14ac:dyDescent="0.25">
      <c r="A28482" t="s">
        <v>7425</v>
      </c>
    </row>
    <row r="28483" spans="1:1" x14ac:dyDescent="0.25">
      <c r="A28483" t="s">
        <v>7426</v>
      </c>
    </row>
    <row r="28484" spans="1:1" x14ac:dyDescent="0.25">
      <c r="A28484" t="s">
        <v>7427</v>
      </c>
    </row>
    <row r="28485" spans="1:1" x14ac:dyDescent="0.25">
      <c r="A28485" t="s">
        <v>7428</v>
      </c>
    </row>
    <row r="28486" spans="1:1" x14ac:dyDescent="0.25">
      <c r="A28486" t="s">
        <v>3270</v>
      </c>
    </row>
    <row r="28487" spans="1:1" x14ac:dyDescent="0.25">
      <c r="A28487" t="s">
        <v>7429</v>
      </c>
    </row>
    <row r="28489" spans="1:1" x14ac:dyDescent="0.25">
      <c r="A28489" t="s">
        <v>7430</v>
      </c>
    </row>
    <row r="28490" spans="1:1" x14ac:dyDescent="0.25">
      <c r="A28490" t="s">
        <v>7431</v>
      </c>
    </row>
    <row r="28491" spans="1:1" x14ac:dyDescent="0.25">
      <c r="A28491" t="s">
        <v>7432</v>
      </c>
    </row>
    <row r="28492" spans="1:1" x14ac:dyDescent="0.25">
      <c r="A28492" t="s">
        <v>2319</v>
      </c>
    </row>
    <row r="28493" spans="1:1" x14ac:dyDescent="0.25">
      <c r="A28493" t="s">
        <v>7433</v>
      </c>
    </row>
    <row r="28495" spans="1:1" x14ac:dyDescent="0.25">
      <c r="A28495" t="s">
        <v>7434</v>
      </c>
    </row>
    <row r="28496" spans="1:1" x14ac:dyDescent="0.25">
      <c r="A28496" t="s">
        <v>7435</v>
      </c>
    </row>
    <row r="28497" spans="1:3" x14ac:dyDescent="0.25">
      <c r="A28497" t="s">
        <v>15228</v>
      </c>
    </row>
    <row r="28499" spans="1:3" x14ac:dyDescent="0.25">
      <c r="A28499" t="s">
        <v>3388</v>
      </c>
    </row>
    <row r="28501" spans="1:3" x14ac:dyDescent="0.25">
      <c r="A28501" t="s">
        <v>13035</v>
      </c>
    </row>
    <row r="28503" spans="1:3" x14ac:dyDescent="0.25">
      <c r="A28503" t="s">
        <v>13036</v>
      </c>
    </row>
    <row r="28505" spans="1:3" x14ac:dyDescent="0.25">
      <c r="A28505" t="s">
        <v>13037</v>
      </c>
    </row>
    <row r="28507" spans="1:3" x14ac:dyDescent="0.25">
      <c r="A28507" t="s">
        <v>2453</v>
      </c>
    </row>
    <row r="28509" spans="1:3" x14ac:dyDescent="0.25">
      <c r="A28509" t="s">
        <v>13038</v>
      </c>
    </row>
    <row r="28510" spans="1:3" x14ac:dyDescent="0.25">
      <c r="A28510" t="s">
        <v>13039</v>
      </c>
      <c r="B28510" t="s">
        <v>13040</v>
      </c>
      <c r="C28510" t="s">
        <v>13041</v>
      </c>
    </row>
    <row r="28511" spans="1:3" x14ac:dyDescent="0.25">
      <c r="A28511" t="s">
        <v>13042</v>
      </c>
    </row>
    <row r="28512" spans="1:3" x14ac:dyDescent="0.25">
      <c r="A28512" t="s">
        <v>13043</v>
      </c>
    </row>
    <row r="28513" spans="1:1" x14ac:dyDescent="0.25">
      <c r="A28513" t="s">
        <v>2844</v>
      </c>
    </row>
    <row r="28514" spans="1:1" x14ac:dyDescent="0.25">
      <c r="A28514" t="s">
        <v>13044</v>
      </c>
    </row>
    <row r="28515" spans="1:1" x14ac:dyDescent="0.25">
      <c r="A28515" t="s">
        <v>13045</v>
      </c>
    </row>
    <row r="28516" spans="1:1" x14ac:dyDescent="0.25">
      <c r="A28516" t="s">
        <v>13046</v>
      </c>
    </row>
    <row r="28517" spans="1:1" x14ac:dyDescent="0.25">
      <c r="A28517" t="s">
        <v>13047</v>
      </c>
    </row>
    <row r="28518" spans="1:1" x14ac:dyDescent="0.25">
      <c r="A28518" t="s">
        <v>13048</v>
      </c>
    </row>
    <row r="28519" spans="1:1" x14ac:dyDescent="0.25">
      <c r="A28519" t="s">
        <v>13049</v>
      </c>
    </row>
    <row r="28520" spans="1:1" x14ac:dyDescent="0.25">
      <c r="A28520" t="s">
        <v>13050</v>
      </c>
    </row>
    <row r="28521" spans="1:1" x14ac:dyDescent="0.25">
      <c r="A28521" t="s">
        <v>13051</v>
      </c>
    </row>
    <row r="28522" spans="1:1" x14ac:dyDescent="0.25">
      <c r="A28522" t="s">
        <v>13052</v>
      </c>
    </row>
    <row r="28523" spans="1:1" x14ac:dyDescent="0.25">
      <c r="A28523" t="s">
        <v>13053</v>
      </c>
    </row>
    <row r="28524" spans="1:1" x14ac:dyDescent="0.25">
      <c r="A28524" t="s">
        <v>13054</v>
      </c>
    </row>
    <row r="28525" spans="1:1" x14ac:dyDescent="0.25">
      <c r="A28525" t="s">
        <v>13045</v>
      </c>
    </row>
    <row r="28526" spans="1:1" x14ac:dyDescent="0.25">
      <c r="A28526" t="s">
        <v>13055</v>
      </c>
    </row>
    <row r="28527" spans="1:1" x14ac:dyDescent="0.25">
      <c r="A28527" t="s">
        <v>13046</v>
      </c>
    </row>
    <row r="28528" spans="1:1" x14ac:dyDescent="0.25">
      <c r="A28528" t="s">
        <v>13056</v>
      </c>
    </row>
    <row r="28529" spans="1:1" x14ac:dyDescent="0.25">
      <c r="A28529" t="s">
        <v>3404</v>
      </c>
    </row>
    <row r="28531" spans="1:1" x14ac:dyDescent="0.25">
      <c r="A28531" t="s">
        <v>3405</v>
      </c>
    </row>
    <row r="28533" spans="1:1" x14ac:dyDescent="0.25">
      <c r="A28533" t="s">
        <v>3406</v>
      </c>
    </row>
    <row r="28535" spans="1:1" x14ac:dyDescent="0.25">
      <c r="A28535" t="s">
        <v>3407</v>
      </c>
    </row>
    <row r="28537" spans="1:1" x14ac:dyDescent="0.25">
      <c r="A28537" t="s">
        <v>3408</v>
      </c>
    </row>
    <row r="28539" spans="1:1" x14ac:dyDescent="0.25">
      <c r="A28539" t="s">
        <v>3409</v>
      </c>
    </row>
    <row r="28541" spans="1:1" x14ac:dyDescent="0.25">
      <c r="A28541" t="s">
        <v>3410</v>
      </c>
    </row>
    <row r="28543" spans="1:1" x14ac:dyDescent="0.25">
      <c r="A28543" t="s">
        <v>3411</v>
      </c>
    </row>
    <row r="28545" spans="1:1" x14ac:dyDescent="0.25">
      <c r="A28545" t="s">
        <v>3412</v>
      </c>
    </row>
    <row r="28547" spans="1:1" x14ac:dyDescent="0.25">
      <c r="A28547" t="s">
        <v>3413</v>
      </c>
    </row>
    <row r="28549" spans="1:1" x14ac:dyDescent="0.25">
      <c r="A28549" t="s">
        <v>3414</v>
      </c>
    </row>
    <row r="28551" spans="1:1" x14ac:dyDescent="0.25">
      <c r="A28551" t="s">
        <v>13057</v>
      </c>
    </row>
    <row r="28553" spans="1:1" x14ac:dyDescent="0.25">
      <c r="A28553" t="s">
        <v>13058</v>
      </c>
    </row>
    <row r="28555" spans="1:1" x14ac:dyDescent="0.25">
      <c r="A28555" t="s">
        <v>13059</v>
      </c>
    </row>
    <row r="28556" spans="1:1" x14ac:dyDescent="0.25">
      <c r="A28556" t="s">
        <v>13060</v>
      </c>
    </row>
    <row r="28557" spans="1:1" x14ac:dyDescent="0.25">
      <c r="A28557" t="s">
        <v>15229</v>
      </c>
    </row>
    <row r="28559" spans="1:1" x14ac:dyDescent="0.25">
      <c r="A28559" t="s">
        <v>7437</v>
      </c>
    </row>
    <row r="28561" spans="1:1" x14ac:dyDescent="0.25">
      <c r="A28561" t="s">
        <v>7438</v>
      </c>
    </row>
    <row r="28562" spans="1:1" x14ac:dyDescent="0.25">
      <c r="A28562" t="s">
        <v>7439</v>
      </c>
    </row>
    <row r="28563" spans="1:1" x14ac:dyDescent="0.25">
      <c r="A28563" t="s">
        <v>7440</v>
      </c>
    </row>
    <row r="28564" spans="1:1" x14ac:dyDescent="0.25">
      <c r="A28564" t="s">
        <v>7441</v>
      </c>
    </row>
    <row r="28565" spans="1:1" x14ac:dyDescent="0.25">
      <c r="A28565" t="s">
        <v>7442</v>
      </c>
    </row>
    <row r="28566" spans="1:1" x14ac:dyDescent="0.25">
      <c r="A28566" t="s">
        <v>7443</v>
      </c>
    </row>
    <row r="28567" spans="1:1" x14ac:dyDescent="0.25">
      <c r="A28567" t="s">
        <v>7444</v>
      </c>
    </row>
    <row r="28568" spans="1:1" x14ac:dyDescent="0.25">
      <c r="A28568" t="s">
        <v>7445</v>
      </c>
    </row>
    <row r="28569" spans="1:1" x14ac:dyDescent="0.25">
      <c r="A28569" t="s">
        <v>7446</v>
      </c>
    </row>
    <row r="28571" spans="1:1" x14ac:dyDescent="0.25">
      <c r="A28571" t="s">
        <v>7447</v>
      </c>
    </row>
    <row r="28572" spans="1:1" x14ac:dyDescent="0.25">
      <c r="A28572" t="s">
        <v>7448</v>
      </c>
    </row>
    <row r="28573" spans="1:1" x14ac:dyDescent="0.25">
      <c r="A28573" t="s">
        <v>7449</v>
      </c>
    </row>
    <row r="28574" spans="1:1" x14ac:dyDescent="0.25">
      <c r="A28574" t="s">
        <v>7450</v>
      </c>
    </row>
    <row r="28575" spans="1:1" x14ac:dyDescent="0.25">
      <c r="A28575" t="s">
        <v>7451</v>
      </c>
    </row>
    <row r="28576" spans="1:1" x14ac:dyDescent="0.25">
      <c r="A28576" t="s">
        <v>7452</v>
      </c>
    </row>
    <row r="28577" spans="1:1" x14ac:dyDescent="0.25">
      <c r="A28577" t="s">
        <v>7453</v>
      </c>
    </row>
    <row r="28578" spans="1:1" x14ac:dyDescent="0.25">
      <c r="A28578" t="s">
        <v>7454</v>
      </c>
    </row>
    <row r="28579" spans="1:1" x14ac:dyDescent="0.25">
      <c r="A28579" t="s">
        <v>7455</v>
      </c>
    </row>
    <row r="28580" spans="1:1" x14ac:dyDescent="0.25">
      <c r="A28580" t="s">
        <v>7456</v>
      </c>
    </row>
    <row r="28581" spans="1:1" x14ac:dyDescent="0.25">
      <c r="A28581" t="s">
        <v>15230</v>
      </c>
    </row>
    <row r="28583" spans="1:1" x14ac:dyDescent="0.25">
      <c r="A28583" t="s">
        <v>13062</v>
      </c>
    </row>
    <row r="28585" spans="1:1" x14ac:dyDescent="0.25">
      <c r="A28585" t="s">
        <v>13063</v>
      </c>
    </row>
    <row r="28586" spans="1:1" x14ac:dyDescent="0.25">
      <c r="A28586" t="s">
        <v>13064</v>
      </c>
    </row>
    <row r="28587" spans="1:1" x14ac:dyDescent="0.25">
      <c r="A28587" t="s">
        <v>13065</v>
      </c>
    </row>
    <row r="28588" spans="1:1" x14ac:dyDescent="0.25">
      <c r="A28588" t="s">
        <v>13066</v>
      </c>
    </row>
    <row r="28589" spans="1:1" x14ac:dyDescent="0.25">
      <c r="A28589" t="s">
        <v>13067</v>
      </c>
    </row>
    <row r="28590" spans="1:1" x14ac:dyDescent="0.25">
      <c r="A28590" t="s">
        <v>13068</v>
      </c>
    </row>
    <row r="28591" spans="1:1" x14ac:dyDescent="0.25">
      <c r="A28591" t="s">
        <v>13069</v>
      </c>
    </row>
    <row r="28592" spans="1:1" x14ac:dyDescent="0.25">
      <c r="A28592" t="s">
        <v>13070</v>
      </c>
    </row>
    <row r="28593" spans="1:1" x14ac:dyDescent="0.25">
      <c r="A28593" t="s">
        <v>13071</v>
      </c>
    </row>
    <row r="28594" spans="1:1" x14ac:dyDescent="0.25">
      <c r="A28594" t="s">
        <v>13072</v>
      </c>
    </row>
    <row r="28595" spans="1:1" x14ac:dyDescent="0.25">
      <c r="A28595" t="s">
        <v>13073</v>
      </c>
    </row>
    <row r="28596" spans="1:1" x14ac:dyDescent="0.25">
      <c r="A28596" t="s">
        <v>13074</v>
      </c>
    </row>
    <row r="28597" spans="1:1" x14ac:dyDescent="0.25">
      <c r="A28597" t="s">
        <v>13075</v>
      </c>
    </row>
    <row r="28598" spans="1:1" x14ac:dyDescent="0.25">
      <c r="A28598" t="s">
        <v>13076</v>
      </c>
    </row>
    <row r="28599" spans="1:1" x14ac:dyDescent="0.25">
      <c r="A28599" t="s">
        <v>13077</v>
      </c>
    </row>
    <row r="28600" spans="1:1" x14ac:dyDescent="0.25">
      <c r="A28600" t="s">
        <v>13078</v>
      </c>
    </row>
    <row r="28601" spans="1:1" x14ac:dyDescent="0.25">
      <c r="A28601" t="s">
        <v>13079</v>
      </c>
    </row>
    <row r="28602" spans="1:1" x14ac:dyDescent="0.25">
      <c r="A28602" t="s">
        <v>15231</v>
      </c>
    </row>
    <row r="28604" spans="1:1" x14ac:dyDescent="0.25">
      <c r="A28604" t="s">
        <v>13107</v>
      </c>
    </row>
    <row r="28606" spans="1:1" x14ac:dyDescent="0.25">
      <c r="A28606" t="s">
        <v>2205</v>
      </c>
    </row>
    <row r="28607" spans="1:1" x14ac:dyDescent="0.25">
      <c r="A28607" t="s">
        <v>13108</v>
      </c>
    </row>
    <row r="28608" spans="1:1" x14ac:dyDescent="0.25">
      <c r="A28608" t="s">
        <v>13109</v>
      </c>
    </row>
    <row r="28609" spans="1:1" x14ac:dyDescent="0.25">
      <c r="A28609" t="s">
        <v>13110</v>
      </c>
    </row>
    <row r="28610" spans="1:1" x14ac:dyDescent="0.25">
      <c r="A28610" t="s">
        <v>13111</v>
      </c>
    </row>
    <row r="28611" spans="1:1" x14ac:dyDescent="0.25">
      <c r="A28611" t="s">
        <v>13112</v>
      </c>
    </row>
    <row r="28612" spans="1:1" x14ac:dyDescent="0.25">
      <c r="A28612" t="s">
        <v>13113</v>
      </c>
    </row>
    <row r="28613" spans="1:1" x14ac:dyDescent="0.25">
      <c r="A28613" t="s">
        <v>13114</v>
      </c>
    </row>
    <row r="28614" spans="1:1" x14ac:dyDescent="0.25">
      <c r="A28614" t="s">
        <v>13115</v>
      </c>
    </row>
    <row r="28615" spans="1:1" x14ac:dyDescent="0.25">
      <c r="A28615" t="s">
        <v>13116</v>
      </c>
    </row>
    <row r="28616" spans="1:1" x14ac:dyDescent="0.25">
      <c r="A28616" t="s">
        <v>13117</v>
      </c>
    </row>
    <row r="28617" spans="1:1" x14ac:dyDescent="0.25">
      <c r="A28617" t="s">
        <v>9515</v>
      </c>
    </row>
    <row r="28618" spans="1:1" x14ac:dyDescent="0.25">
      <c r="A28618" t="s">
        <v>13118</v>
      </c>
    </row>
    <row r="28619" spans="1:1" x14ac:dyDescent="0.25">
      <c r="A28619" t="s">
        <v>2755</v>
      </c>
    </row>
    <row r="28620" spans="1:1" x14ac:dyDescent="0.25">
      <c r="A28620" t="s">
        <v>13119</v>
      </c>
    </row>
    <row r="28621" spans="1:1" x14ac:dyDescent="0.25">
      <c r="A28621" t="s">
        <v>13120</v>
      </c>
    </row>
    <row r="28622" spans="1:1" x14ac:dyDescent="0.25">
      <c r="A28622" t="s">
        <v>13121</v>
      </c>
    </row>
    <row r="28623" spans="1:1" x14ac:dyDescent="0.25">
      <c r="A28623" t="s">
        <v>13122</v>
      </c>
    </row>
    <row r="28624" spans="1:1" x14ac:dyDescent="0.25">
      <c r="A28624" t="s">
        <v>13123</v>
      </c>
    </row>
    <row r="28625" spans="1:1" x14ac:dyDescent="0.25">
      <c r="A28625" t="s">
        <v>13124</v>
      </c>
    </row>
    <row r="28626" spans="1:1" x14ac:dyDescent="0.25">
      <c r="A28626" t="s">
        <v>13125</v>
      </c>
    </row>
    <row r="28627" spans="1:1" x14ac:dyDescent="0.25">
      <c r="A28627" t="s">
        <v>13126</v>
      </c>
    </row>
    <row r="28628" spans="1:1" x14ac:dyDescent="0.25">
      <c r="A28628" t="s">
        <v>13127</v>
      </c>
    </row>
    <row r="28629" spans="1:1" x14ac:dyDescent="0.25">
      <c r="A28629" t="s">
        <v>15232</v>
      </c>
    </row>
    <row r="28630" spans="1:1" x14ac:dyDescent="0.25">
      <c r="A28630" t="s">
        <v>13129</v>
      </c>
    </row>
    <row r="28631" spans="1:1" x14ac:dyDescent="0.25">
      <c r="A28631" t="s">
        <v>13130</v>
      </c>
    </row>
    <row r="28632" spans="1:1" x14ac:dyDescent="0.25">
      <c r="A28632" t="s">
        <v>13131</v>
      </c>
    </row>
    <row r="28633" spans="1:1" x14ac:dyDescent="0.25">
      <c r="A28633" t="s">
        <v>13132</v>
      </c>
    </row>
    <row r="28634" spans="1:1" x14ac:dyDescent="0.25">
      <c r="A28634" t="s">
        <v>13133</v>
      </c>
    </row>
    <row r="28635" spans="1:1" x14ac:dyDescent="0.25">
      <c r="A28635" t="s">
        <v>13134</v>
      </c>
    </row>
    <row r="28637" spans="1:1" x14ac:dyDescent="0.25">
      <c r="A28637" t="s">
        <v>13135</v>
      </c>
    </row>
    <row r="28639" spans="1:1" x14ac:dyDescent="0.25">
      <c r="A28639" t="s">
        <v>13136</v>
      </c>
    </row>
    <row r="28641" spans="1:1" x14ac:dyDescent="0.25">
      <c r="A28641" t="s">
        <v>13137</v>
      </c>
    </row>
    <row r="28643" spans="1:1" x14ac:dyDescent="0.25">
      <c r="A28643" t="s">
        <v>13138</v>
      </c>
    </row>
    <row r="28644" spans="1:1" x14ac:dyDescent="0.25">
      <c r="A28644" t="s">
        <v>13139</v>
      </c>
    </row>
    <row r="28645" spans="1:1" x14ac:dyDescent="0.25">
      <c r="A28645" t="s">
        <v>13140</v>
      </c>
    </row>
    <row r="28646" spans="1:1" x14ac:dyDescent="0.25">
      <c r="A28646" t="s">
        <v>13141</v>
      </c>
    </row>
    <row r="28647" spans="1:1" x14ac:dyDescent="0.25">
      <c r="A28647" t="s">
        <v>13142</v>
      </c>
    </row>
    <row r="28648" spans="1:1" x14ac:dyDescent="0.25">
      <c r="A28648" t="s">
        <v>13143</v>
      </c>
    </row>
    <row r="28649" spans="1:1" x14ac:dyDescent="0.25">
      <c r="A28649" t="s">
        <v>13144</v>
      </c>
    </row>
    <row r="28651" spans="1:1" x14ac:dyDescent="0.25">
      <c r="A28651" t="s">
        <v>13145</v>
      </c>
    </row>
    <row r="28652" spans="1:1" x14ac:dyDescent="0.25">
      <c r="A28652" t="s">
        <v>2453</v>
      </c>
    </row>
    <row r="28653" spans="1:1" x14ac:dyDescent="0.25">
      <c r="A28653" t="s">
        <v>13146</v>
      </c>
    </row>
    <row r="28654" spans="1:1" x14ac:dyDescent="0.25">
      <c r="A28654" t="s">
        <v>13147</v>
      </c>
    </row>
    <row r="28655" spans="1:1" x14ac:dyDescent="0.25">
      <c r="A28655" t="s">
        <v>13148</v>
      </c>
    </row>
    <row r="28656" spans="1:1" x14ac:dyDescent="0.25">
      <c r="A28656" t="s">
        <v>13149</v>
      </c>
    </row>
    <row r="28657" spans="1:1" x14ac:dyDescent="0.25">
      <c r="A28657" t="s">
        <v>2246</v>
      </c>
    </row>
    <row r="28658" spans="1:1" x14ac:dyDescent="0.25">
      <c r="A28658" t="s">
        <v>2453</v>
      </c>
    </row>
    <row r="28659" spans="1:1" x14ac:dyDescent="0.25">
      <c r="A28659" t="s">
        <v>13150</v>
      </c>
    </row>
    <row r="28660" spans="1:1" x14ac:dyDescent="0.25">
      <c r="A28660" t="s">
        <v>13151</v>
      </c>
    </row>
    <row r="28661" spans="1:1" x14ac:dyDescent="0.25">
      <c r="A28661" t="s">
        <v>13152</v>
      </c>
    </row>
    <row r="28662" spans="1:1" x14ac:dyDescent="0.25">
      <c r="A28662" t="s">
        <v>13153</v>
      </c>
    </row>
    <row r="28663" spans="1:1" x14ac:dyDescent="0.25">
      <c r="A28663" t="s">
        <v>13154</v>
      </c>
    </row>
    <row r="28664" spans="1:1" x14ac:dyDescent="0.25">
      <c r="A28664" t="s">
        <v>13155</v>
      </c>
    </row>
    <row r="28665" spans="1:1" x14ac:dyDescent="0.25">
      <c r="A28665" t="s">
        <v>13156</v>
      </c>
    </row>
    <row r="28666" spans="1:1" x14ac:dyDescent="0.25">
      <c r="A28666" t="s">
        <v>13157</v>
      </c>
    </row>
    <row r="28667" spans="1:1" x14ac:dyDescent="0.25">
      <c r="A28667" t="s">
        <v>13158</v>
      </c>
    </row>
    <row r="28668" spans="1:1" x14ac:dyDescent="0.25">
      <c r="A28668" t="s">
        <v>13159</v>
      </c>
    </row>
    <row r="28669" spans="1:1" x14ac:dyDescent="0.25">
      <c r="A28669" t="s">
        <v>13160</v>
      </c>
    </row>
    <row r="28670" spans="1:1" x14ac:dyDescent="0.25">
      <c r="A28670" t="s">
        <v>13161</v>
      </c>
    </row>
    <row r="28671" spans="1:1" x14ac:dyDescent="0.25">
      <c r="A28671" t="s">
        <v>13162</v>
      </c>
    </row>
    <row r="28673" spans="1:1" x14ac:dyDescent="0.25">
      <c r="A28673" t="s">
        <v>2258</v>
      </c>
    </row>
    <row r="28674" spans="1:1" x14ac:dyDescent="0.25">
      <c r="A28674" t="s">
        <v>2453</v>
      </c>
    </row>
    <row r="28675" spans="1:1" x14ac:dyDescent="0.25">
      <c r="A28675" t="s">
        <v>13163</v>
      </c>
    </row>
    <row r="28676" spans="1:1" x14ac:dyDescent="0.25">
      <c r="A28676" t="s">
        <v>13164</v>
      </c>
    </row>
    <row r="28677" spans="1:1" x14ac:dyDescent="0.25">
      <c r="A28677" t="s">
        <v>13165</v>
      </c>
    </row>
    <row r="28678" spans="1:1" x14ac:dyDescent="0.25">
      <c r="A28678" t="s">
        <v>13166</v>
      </c>
    </row>
    <row r="28679" spans="1:1" x14ac:dyDescent="0.25">
      <c r="A28679" t="s">
        <v>13167</v>
      </c>
    </row>
    <row r="28680" spans="1:1" x14ac:dyDescent="0.25">
      <c r="A28680" t="s">
        <v>13168</v>
      </c>
    </row>
    <row r="28681" spans="1:1" x14ac:dyDescent="0.25">
      <c r="A28681" t="s">
        <v>13169</v>
      </c>
    </row>
    <row r="28682" spans="1:1" x14ac:dyDescent="0.25">
      <c r="A28682" t="s">
        <v>13170</v>
      </c>
    </row>
    <row r="28683" spans="1:1" x14ac:dyDescent="0.25">
      <c r="A28683" t="s">
        <v>13171</v>
      </c>
    </row>
    <row r="28684" spans="1:1" x14ac:dyDescent="0.25">
      <c r="A28684" t="s">
        <v>13172</v>
      </c>
    </row>
    <row r="28685" spans="1:1" x14ac:dyDescent="0.25">
      <c r="A28685" t="s">
        <v>13173</v>
      </c>
    </row>
    <row r="28686" spans="1:1" x14ac:dyDescent="0.25">
      <c r="A28686" t="s">
        <v>13174</v>
      </c>
    </row>
    <row r="28687" spans="1:1" x14ac:dyDescent="0.25">
      <c r="A28687" t="s">
        <v>13175</v>
      </c>
    </row>
    <row r="28688" spans="1:1" x14ac:dyDescent="0.25">
      <c r="A28688" t="s">
        <v>13176</v>
      </c>
    </row>
    <row r="28689" spans="1:1" x14ac:dyDescent="0.25">
      <c r="A28689" t="s">
        <v>13177</v>
      </c>
    </row>
    <row r="28690" spans="1:1" x14ac:dyDescent="0.25">
      <c r="A28690" t="s">
        <v>13178</v>
      </c>
    </row>
    <row r="28691" spans="1:1" x14ac:dyDescent="0.25">
      <c r="A28691" t="s">
        <v>15233</v>
      </c>
    </row>
    <row r="28694" spans="1:1" x14ac:dyDescent="0.25">
      <c r="A28694" t="s">
        <v>3496</v>
      </c>
    </row>
    <row r="28696" spans="1:1" x14ac:dyDescent="0.25">
      <c r="A28696" t="s">
        <v>3497</v>
      </c>
    </row>
    <row r="28698" spans="1:1" x14ac:dyDescent="0.25">
      <c r="A28698" t="s">
        <v>3498</v>
      </c>
    </row>
    <row r="28700" spans="1:1" x14ac:dyDescent="0.25">
      <c r="A28700" t="s">
        <v>2755</v>
      </c>
    </row>
    <row r="28701" spans="1:1" x14ac:dyDescent="0.25">
      <c r="A28701" t="s">
        <v>3499</v>
      </c>
    </row>
    <row r="28702" spans="1:1" x14ac:dyDescent="0.25">
      <c r="A28702" t="s">
        <v>3500</v>
      </c>
    </row>
    <row r="28703" spans="1:1" x14ac:dyDescent="0.25">
      <c r="A28703" t="s">
        <v>3501</v>
      </c>
    </row>
    <row r="28704" spans="1:1" x14ac:dyDescent="0.25">
      <c r="A28704" t="s">
        <v>3502</v>
      </c>
    </row>
    <row r="28705" spans="1:2" x14ac:dyDescent="0.25">
      <c r="A28705" t="s">
        <v>3503</v>
      </c>
    </row>
    <row r="28706" spans="1:2" x14ac:dyDescent="0.25">
      <c r="A28706" t="s">
        <v>3504</v>
      </c>
    </row>
    <row r="28707" spans="1:2" x14ac:dyDescent="0.25">
      <c r="A28707" t="s">
        <v>3505</v>
      </c>
      <c r="B28707" t="s">
        <v>3506</v>
      </c>
    </row>
    <row r="28708" spans="1:2" x14ac:dyDescent="0.25">
      <c r="A28708" t="s">
        <v>3507</v>
      </c>
    </row>
    <row r="28709" spans="1:2" x14ac:dyDescent="0.25">
      <c r="A28709" t="s">
        <v>3508</v>
      </c>
    </row>
    <row r="28710" spans="1:2" x14ac:dyDescent="0.25">
      <c r="A28710" t="s">
        <v>3509</v>
      </c>
    </row>
    <row r="28711" spans="1:2" x14ac:dyDescent="0.25">
      <c r="A28711" t="s">
        <v>3270</v>
      </c>
    </row>
    <row r="28712" spans="1:2" x14ac:dyDescent="0.25">
      <c r="A28712" t="s">
        <v>3510</v>
      </c>
    </row>
    <row r="28713" spans="1:2" x14ac:dyDescent="0.25">
      <c r="A28713" t="s">
        <v>3511</v>
      </c>
    </row>
    <row r="28714" spans="1:2" x14ac:dyDescent="0.25">
      <c r="A28714" t="s">
        <v>3512</v>
      </c>
    </row>
    <row r="28715" spans="1:2" x14ac:dyDescent="0.25">
      <c r="A28715" t="s">
        <v>3513</v>
      </c>
    </row>
    <row r="28716" spans="1:2" x14ac:dyDescent="0.25">
      <c r="A28716" t="s">
        <v>3514</v>
      </c>
    </row>
    <row r="28717" spans="1:2" x14ac:dyDescent="0.25">
      <c r="A28717" t="s">
        <v>3515</v>
      </c>
    </row>
    <row r="28718" spans="1:2" x14ac:dyDescent="0.25">
      <c r="A28718" t="s">
        <v>3516</v>
      </c>
    </row>
    <row r="28719" spans="1:2" x14ac:dyDescent="0.25">
      <c r="A28719" t="s">
        <v>3517</v>
      </c>
    </row>
    <row r="28720" spans="1:2" x14ac:dyDescent="0.25">
      <c r="A28720" t="s">
        <v>3518</v>
      </c>
    </row>
    <row r="28721" spans="1:1" x14ac:dyDescent="0.25">
      <c r="A28721" t="s">
        <v>3519</v>
      </c>
    </row>
    <row r="28722" spans="1:1" x14ac:dyDescent="0.25">
      <c r="A28722" t="s">
        <v>2211</v>
      </c>
    </row>
    <row r="28725" spans="1:1" x14ac:dyDescent="0.25">
      <c r="A28725" t="s">
        <v>3520</v>
      </c>
    </row>
    <row r="28727" spans="1:1" x14ac:dyDescent="0.25">
      <c r="A28727" t="s">
        <v>2822</v>
      </c>
    </row>
    <row r="28730" spans="1:1" x14ac:dyDescent="0.25">
      <c r="A28730" t="s">
        <v>3521</v>
      </c>
    </row>
    <row r="28732" spans="1:1" x14ac:dyDescent="0.25">
      <c r="A28732" t="s">
        <v>3522</v>
      </c>
    </row>
    <row r="28734" spans="1:1" x14ac:dyDescent="0.25">
      <c r="A28734" t="s">
        <v>3523</v>
      </c>
    </row>
    <row r="28736" spans="1:1" x14ac:dyDescent="0.25">
      <c r="A28736" t="s">
        <v>3524</v>
      </c>
    </row>
    <row r="28739" spans="1:1" x14ac:dyDescent="0.25">
      <c r="A28739" t="s">
        <v>3525</v>
      </c>
    </row>
    <row r="28740" spans="1:1" x14ac:dyDescent="0.25">
      <c r="A28740" t="s">
        <v>3526</v>
      </c>
    </row>
    <row r="28741" spans="1:1" x14ac:dyDescent="0.25">
      <c r="A28741" t="s">
        <v>15234</v>
      </c>
    </row>
    <row r="28743" spans="1:1" x14ac:dyDescent="0.25">
      <c r="A28743" t="s">
        <v>3861</v>
      </c>
    </row>
    <row r="28745" spans="1:1" x14ac:dyDescent="0.25">
      <c r="A28745" t="s">
        <v>3862</v>
      </c>
    </row>
    <row r="28747" spans="1:1" x14ac:dyDescent="0.25">
      <c r="A28747" t="s">
        <v>3863</v>
      </c>
    </row>
    <row r="28749" spans="1:1" x14ac:dyDescent="0.25">
      <c r="A28749" t="s">
        <v>3864</v>
      </c>
    </row>
    <row r="28751" spans="1:1" x14ac:dyDescent="0.25">
      <c r="A28751" t="s">
        <v>3865</v>
      </c>
    </row>
    <row r="28753" spans="1:2" x14ac:dyDescent="0.25">
      <c r="A28753" t="s">
        <v>3866</v>
      </c>
    </row>
    <row r="28755" spans="1:2" x14ac:dyDescent="0.25">
      <c r="A28755" t="s">
        <v>3867</v>
      </c>
    </row>
    <row r="28757" spans="1:2" x14ac:dyDescent="0.25">
      <c r="A28757" t="s">
        <v>3868</v>
      </c>
    </row>
    <row r="28759" spans="1:2" x14ac:dyDescent="0.25">
      <c r="A28759" t="s">
        <v>3869</v>
      </c>
    </row>
    <row r="28761" spans="1:2" x14ac:dyDescent="0.25">
      <c r="A28761" t="s">
        <v>3870</v>
      </c>
    </row>
    <row r="28763" spans="1:2" x14ac:dyDescent="0.25">
      <c r="A28763" t="s">
        <v>3871</v>
      </c>
      <c r="B28763" t="s">
        <v>3872</v>
      </c>
    </row>
    <row r="28765" spans="1:2" x14ac:dyDescent="0.25">
      <c r="A28765" t="s">
        <v>3873</v>
      </c>
    </row>
    <row r="28767" spans="1:2" x14ac:dyDescent="0.25">
      <c r="A28767" t="s">
        <v>3874</v>
      </c>
    </row>
    <row r="28768" spans="1:2" x14ac:dyDescent="0.25">
      <c r="A28768" t="s">
        <v>3875</v>
      </c>
    </row>
    <row r="28769" spans="1:1" x14ac:dyDescent="0.25">
      <c r="A28769" t="s">
        <v>3876</v>
      </c>
    </row>
    <row r="28770" spans="1:1" x14ac:dyDescent="0.25">
      <c r="A28770" t="s">
        <v>3877</v>
      </c>
    </row>
    <row r="28771" spans="1:1" x14ac:dyDescent="0.25">
      <c r="A28771" t="s">
        <v>3878</v>
      </c>
    </row>
    <row r="28772" spans="1:1" x14ac:dyDescent="0.25">
      <c r="A28772" t="s">
        <v>3879</v>
      </c>
    </row>
    <row r="28773" spans="1:1" x14ac:dyDescent="0.25">
      <c r="A28773" t="s">
        <v>3165</v>
      </c>
    </row>
    <row r="28774" spans="1:1" x14ac:dyDescent="0.25">
      <c r="A28774" t="s">
        <v>3880</v>
      </c>
    </row>
    <row r="28775" spans="1:1" x14ac:dyDescent="0.25">
      <c r="A28775" t="s">
        <v>3881</v>
      </c>
    </row>
    <row r="28776" spans="1:1" x14ac:dyDescent="0.25">
      <c r="A28776" t="s">
        <v>3882</v>
      </c>
    </row>
    <row r="28777" spans="1:1" x14ac:dyDescent="0.25">
      <c r="A28777" t="s">
        <v>3883</v>
      </c>
    </row>
    <row r="28778" spans="1:1" x14ac:dyDescent="0.25">
      <c r="A28778" t="s">
        <v>3884</v>
      </c>
    </row>
    <row r="28780" spans="1:1" x14ac:dyDescent="0.25">
      <c r="A28780" t="s">
        <v>3885</v>
      </c>
    </row>
    <row r="28782" spans="1:1" x14ac:dyDescent="0.25">
      <c r="A28782" t="s">
        <v>3886</v>
      </c>
    </row>
    <row r="28784" spans="1:1" x14ac:dyDescent="0.25">
      <c r="A28784" t="s">
        <v>3887</v>
      </c>
    </row>
    <row r="28786" spans="1:1" x14ac:dyDescent="0.25">
      <c r="A28786" t="s">
        <v>3888</v>
      </c>
    </row>
    <row r="28788" spans="1:1" x14ac:dyDescent="0.25">
      <c r="A28788" t="s">
        <v>3889</v>
      </c>
    </row>
    <row r="28790" spans="1:1" x14ac:dyDescent="0.25">
      <c r="A28790" t="s">
        <v>3890</v>
      </c>
    </row>
    <row r="28792" spans="1:1" x14ac:dyDescent="0.25">
      <c r="A28792" t="s">
        <v>3891</v>
      </c>
    </row>
    <row r="28794" spans="1:1" x14ac:dyDescent="0.25">
      <c r="A28794" t="s">
        <v>3890</v>
      </c>
    </row>
    <row r="28796" spans="1:1" x14ac:dyDescent="0.25">
      <c r="A28796" t="s">
        <v>3892</v>
      </c>
    </row>
    <row r="28798" spans="1:1" x14ac:dyDescent="0.25">
      <c r="A28798" t="s">
        <v>3890</v>
      </c>
    </row>
    <row r="28800" spans="1:1" x14ac:dyDescent="0.25">
      <c r="A28800" t="s">
        <v>3893</v>
      </c>
    </row>
    <row r="28802" spans="1:1" x14ac:dyDescent="0.25">
      <c r="A28802" t="s">
        <v>3894</v>
      </c>
    </row>
    <row r="28804" spans="1:1" x14ac:dyDescent="0.25">
      <c r="A28804" t="s">
        <v>3895</v>
      </c>
    </row>
    <row r="28806" spans="1:1" x14ac:dyDescent="0.25">
      <c r="A28806" t="s">
        <v>3896</v>
      </c>
    </row>
    <row r="28807" spans="1:1" x14ac:dyDescent="0.25">
      <c r="A28807" t="s">
        <v>3897</v>
      </c>
    </row>
    <row r="28808" spans="1:1" x14ac:dyDescent="0.25">
      <c r="A28808" t="s">
        <v>3898</v>
      </c>
    </row>
    <row r="28809" spans="1:1" x14ac:dyDescent="0.25">
      <c r="A28809" t="s">
        <v>3899</v>
      </c>
    </row>
    <row r="28811" spans="1:1" x14ac:dyDescent="0.25">
      <c r="A28811" t="s">
        <v>3900</v>
      </c>
    </row>
    <row r="28813" spans="1:1" x14ac:dyDescent="0.25">
      <c r="A28813" t="s">
        <v>3901</v>
      </c>
    </row>
    <row r="28815" spans="1:1" x14ac:dyDescent="0.25">
      <c r="A28815" t="s">
        <v>3902</v>
      </c>
    </row>
    <row r="28816" spans="1:1" x14ac:dyDescent="0.25">
      <c r="A28816" t="s">
        <v>3903</v>
      </c>
    </row>
    <row r="28817" spans="1:1" x14ac:dyDescent="0.25">
      <c r="A28817" t="s">
        <v>15235</v>
      </c>
    </row>
    <row r="28818" spans="1:1" x14ac:dyDescent="0.25">
      <c r="A28818" t="s">
        <v>15236</v>
      </c>
    </row>
    <row r="28819" spans="1:1" x14ac:dyDescent="0.25">
      <c r="A28819" t="s">
        <v>15237</v>
      </c>
    </row>
    <row r="28820" spans="1:1" x14ac:dyDescent="0.25">
      <c r="A28820" t="s">
        <v>15238</v>
      </c>
    </row>
    <row r="28821" spans="1:1" x14ac:dyDescent="0.25">
      <c r="A28821" t="s">
        <v>1868</v>
      </c>
    </row>
    <row r="28823" spans="1:1" x14ac:dyDescent="0.25">
      <c r="A28823" t="s">
        <v>15239</v>
      </c>
    </row>
    <row r="28824" spans="1:1" x14ac:dyDescent="0.25">
      <c r="A28824" t="s">
        <v>15240</v>
      </c>
    </row>
    <row r="28825" spans="1:1" x14ac:dyDescent="0.25">
      <c r="A28825" t="s">
        <v>15241</v>
      </c>
    </row>
    <row r="28826" spans="1:1" x14ac:dyDescent="0.25">
      <c r="A28826" t="s">
        <v>15242</v>
      </c>
    </row>
    <row r="28827" spans="1:1" x14ac:dyDescent="0.25">
      <c r="A28827" t="s">
        <v>15243</v>
      </c>
    </row>
    <row r="28828" spans="1:1" x14ac:dyDescent="0.25">
      <c r="A28828" t="s">
        <v>15244</v>
      </c>
    </row>
    <row r="28829" spans="1:1" x14ac:dyDescent="0.25">
      <c r="A28829" t="s">
        <v>15245</v>
      </c>
    </row>
    <row r="28830" spans="1:1" x14ac:dyDescent="0.25">
      <c r="A28830" t="s">
        <v>15246</v>
      </c>
    </row>
    <row r="28831" spans="1:1" x14ac:dyDescent="0.25">
      <c r="A28831" t="s">
        <v>15247</v>
      </c>
    </row>
    <row r="28832" spans="1:1" x14ac:dyDescent="0.25">
      <c r="A28832" t="s">
        <v>3054</v>
      </c>
    </row>
    <row r="28833" spans="1:1" x14ac:dyDescent="0.25">
      <c r="A28833" t="s">
        <v>15248</v>
      </c>
    </row>
    <row r="28834" spans="1:1" x14ac:dyDescent="0.25">
      <c r="A28834" t="s">
        <v>15249</v>
      </c>
    </row>
    <row r="28835" spans="1:1" x14ac:dyDescent="0.25">
      <c r="A28835" t="s">
        <v>15250</v>
      </c>
    </row>
    <row r="28836" spans="1:1" x14ac:dyDescent="0.25">
      <c r="A28836" t="s">
        <v>15251</v>
      </c>
    </row>
    <row r="28837" spans="1:1" x14ac:dyDescent="0.25">
      <c r="A28837" t="s">
        <v>15252</v>
      </c>
    </row>
    <row r="28838" spans="1:1" x14ac:dyDescent="0.25">
      <c r="A28838" t="s">
        <v>9758</v>
      </c>
    </row>
    <row r="28840" spans="1:1" x14ac:dyDescent="0.25">
      <c r="A28840" t="s">
        <v>15253</v>
      </c>
    </row>
    <row r="28842" spans="1:1" x14ac:dyDescent="0.25">
      <c r="A28842" t="s">
        <v>15254</v>
      </c>
    </row>
    <row r="28844" spans="1:1" x14ac:dyDescent="0.25">
      <c r="A28844" t="s">
        <v>15255</v>
      </c>
    </row>
    <row r="28846" spans="1:1" x14ac:dyDescent="0.25">
      <c r="A28846" t="s">
        <v>15256</v>
      </c>
    </row>
    <row r="28848" spans="1:1" x14ac:dyDescent="0.25">
      <c r="A28848" t="s">
        <v>2067</v>
      </c>
    </row>
    <row r="28850" spans="1:1" x14ac:dyDescent="0.25">
      <c r="A28850" t="s">
        <v>15257</v>
      </c>
    </row>
    <row r="28852" spans="1:1" x14ac:dyDescent="0.25">
      <c r="A28852" t="s">
        <v>15258</v>
      </c>
    </row>
    <row r="28854" spans="1:1" x14ac:dyDescent="0.25">
      <c r="A28854" t="s">
        <v>15259</v>
      </c>
    </row>
    <row r="28855" spans="1:1" x14ac:dyDescent="0.25">
      <c r="A28855" t="s">
        <v>15260</v>
      </c>
    </row>
    <row r="28856" spans="1:1" x14ac:dyDescent="0.25">
      <c r="A28856" t="s">
        <v>15261</v>
      </c>
    </row>
    <row r="28857" spans="1:1" x14ac:dyDescent="0.25">
      <c r="A28857" t="s">
        <v>746</v>
      </c>
    </row>
    <row r="28860" spans="1:1" x14ac:dyDescent="0.25">
      <c r="A28860" t="s">
        <v>9998</v>
      </c>
    </row>
    <row r="28862" spans="1:1" x14ac:dyDescent="0.25">
      <c r="A28862" t="s">
        <v>9999</v>
      </c>
    </row>
    <row r="28865" spans="1:1" x14ac:dyDescent="0.25">
      <c r="A28865" t="s">
        <v>10000</v>
      </c>
    </row>
    <row r="28867" spans="1:1" x14ac:dyDescent="0.25">
      <c r="A28867" t="s">
        <v>3831</v>
      </c>
    </row>
    <row r="28869" spans="1:1" x14ac:dyDescent="0.25">
      <c r="A28869" t="s">
        <v>10001</v>
      </c>
    </row>
    <row r="28872" spans="1:1" x14ac:dyDescent="0.25">
      <c r="A28872" t="s">
        <v>10002</v>
      </c>
    </row>
    <row r="28875" spans="1:1" x14ac:dyDescent="0.25">
      <c r="A28875" t="s">
        <v>10003</v>
      </c>
    </row>
    <row r="28877" spans="1:1" x14ac:dyDescent="0.25">
      <c r="A28877" t="s">
        <v>10004</v>
      </c>
    </row>
    <row r="28879" spans="1:1" x14ac:dyDescent="0.25">
      <c r="A28879" t="s">
        <v>10005</v>
      </c>
    </row>
    <row r="28881" spans="1:2" x14ac:dyDescent="0.25">
      <c r="A28881" t="s">
        <v>10006</v>
      </c>
    </row>
    <row r="28883" spans="1:2" x14ac:dyDescent="0.25">
      <c r="A28883" t="s">
        <v>10007</v>
      </c>
    </row>
    <row r="28885" spans="1:2" x14ac:dyDescent="0.25">
      <c r="A28885" t="s">
        <v>2855</v>
      </c>
    </row>
    <row r="28886" spans="1:2" x14ac:dyDescent="0.25">
      <c r="A28886" t="s">
        <v>10008</v>
      </c>
      <c r="B28886" t="s">
        <v>10009</v>
      </c>
    </row>
    <row r="28887" spans="1:2" x14ac:dyDescent="0.25">
      <c r="A28887" t="s">
        <v>10010</v>
      </c>
    </row>
    <row r="28888" spans="1:2" x14ac:dyDescent="0.25">
      <c r="A28888" t="s">
        <v>10011</v>
      </c>
    </row>
    <row r="28889" spans="1:2" x14ac:dyDescent="0.25">
      <c r="A28889" t="s">
        <v>10012</v>
      </c>
    </row>
    <row r="28890" spans="1:2" x14ac:dyDescent="0.25">
      <c r="A28890" t="s">
        <v>10013</v>
      </c>
    </row>
    <row r="28891" spans="1:2" x14ac:dyDescent="0.25">
      <c r="A28891" t="s">
        <v>10014</v>
      </c>
    </row>
    <row r="28892" spans="1:2" x14ac:dyDescent="0.25">
      <c r="A28892" t="s">
        <v>10015</v>
      </c>
    </row>
    <row r="28893" spans="1:2" x14ac:dyDescent="0.25">
      <c r="A28893" t="s">
        <v>10016</v>
      </c>
    </row>
    <row r="28894" spans="1:2" x14ac:dyDescent="0.25">
      <c r="A28894" t="s">
        <v>10017</v>
      </c>
    </row>
    <row r="28895" spans="1:2" x14ac:dyDescent="0.25">
      <c r="A28895" t="s">
        <v>10018</v>
      </c>
    </row>
    <row r="28896" spans="1:2" x14ac:dyDescent="0.25">
      <c r="A28896" t="s">
        <v>10019</v>
      </c>
    </row>
    <row r="28897" spans="1:2" x14ac:dyDescent="0.25">
      <c r="A28897" t="s">
        <v>10020</v>
      </c>
    </row>
    <row r="28898" spans="1:2" x14ac:dyDescent="0.25">
      <c r="A28898" t="s">
        <v>10021</v>
      </c>
    </row>
    <row r="28899" spans="1:2" x14ac:dyDescent="0.25">
      <c r="A28899" t="s">
        <v>10022</v>
      </c>
    </row>
    <row r="28900" spans="1:2" x14ac:dyDescent="0.25">
      <c r="A28900" t="s">
        <v>10023</v>
      </c>
    </row>
    <row r="28901" spans="1:2" x14ac:dyDescent="0.25">
      <c r="A28901" t="s">
        <v>10024</v>
      </c>
    </row>
    <row r="28902" spans="1:2" x14ac:dyDescent="0.25">
      <c r="A28902" t="s">
        <v>10025</v>
      </c>
    </row>
    <row r="28903" spans="1:2" x14ac:dyDescent="0.25">
      <c r="A28903" t="s">
        <v>10026</v>
      </c>
    </row>
    <row r="28904" spans="1:2" x14ac:dyDescent="0.25">
      <c r="A28904" t="s">
        <v>10027</v>
      </c>
    </row>
    <row r="28905" spans="1:2" x14ac:dyDescent="0.25">
      <c r="A28905" t="s">
        <v>10028</v>
      </c>
    </row>
    <row r="28906" spans="1:2" x14ac:dyDescent="0.25">
      <c r="A28906" t="s">
        <v>10029</v>
      </c>
    </row>
    <row r="28907" spans="1:2" x14ac:dyDescent="0.25">
      <c r="A28907" t="s">
        <v>10030</v>
      </c>
    </row>
    <row r="28908" spans="1:2" x14ac:dyDescent="0.25">
      <c r="A28908" t="s">
        <v>10031</v>
      </c>
    </row>
    <row r="28909" spans="1:2" x14ac:dyDescent="0.25">
      <c r="A28909" t="s">
        <v>10032</v>
      </c>
    </row>
    <row r="28910" spans="1:2" x14ac:dyDescent="0.25">
      <c r="A28910" t="s">
        <v>10033</v>
      </c>
    </row>
    <row r="28911" spans="1:2" x14ac:dyDescent="0.25">
      <c r="A28911" t="s">
        <v>10034</v>
      </c>
    </row>
    <row r="28912" spans="1:2" x14ac:dyDescent="0.25">
      <c r="A28912" t="s">
        <v>10035</v>
      </c>
      <c r="B28912" t="s">
        <v>10036</v>
      </c>
    </row>
    <row r="28913" spans="1:1" x14ac:dyDescent="0.25">
      <c r="A28913" t="s">
        <v>10037</v>
      </c>
    </row>
    <row r="28914" spans="1:1" x14ac:dyDescent="0.25">
      <c r="A28914" t="s">
        <v>10038</v>
      </c>
    </row>
    <row r="28915" spans="1:1" x14ac:dyDescent="0.25">
      <c r="A28915" t="s">
        <v>10039</v>
      </c>
    </row>
    <row r="28916" spans="1:1" x14ac:dyDescent="0.25">
      <c r="A28916" t="s">
        <v>10040</v>
      </c>
    </row>
    <row r="28917" spans="1:1" x14ac:dyDescent="0.25">
      <c r="A28917" t="s">
        <v>10041</v>
      </c>
    </row>
    <row r="28918" spans="1:1" x14ac:dyDescent="0.25">
      <c r="A28918" t="s">
        <v>10042</v>
      </c>
    </row>
    <row r="28919" spans="1:1" x14ac:dyDescent="0.25">
      <c r="A28919" t="s">
        <v>10043</v>
      </c>
    </row>
    <row r="28920" spans="1:1" x14ac:dyDescent="0.25">
      <c r="A28920" t="s">
        <v>10044</v>
      </c>
    </row>
    <row r="28921" spans="1:1" x14ac:dyDescent="0.25">
      <c r="A28921" t="s">
        <v>10045</v>
      </c>
    </row>
    <row r="28922" spans="1:1" x14ac:dyDescent="0.25">
      <c r="A28922" t="s">
        <v>10046</v>
      </c>
    </row>
    <row r="28923" spans="1:1" x14ac:dyDescent="0.25">
      <c r="A28923" t="s">
        <v>10047</v>
      </c>
    </row>
    <row r="28924" spans="1:1" x14ac:dyDescent="0.25">
      <c r="A28924" t="s">
        <v>10048</v>
      </c>
    </row>
    <row r="28925" spans="1:1" x14ac:dyDescent="0.25">
      <c r="A28925" t="s">
        <v>10049</v>
      </c>
    </row>
    <row r="28926" spans="1:1" x14ac:dyDescent="0.25">
      <c r="A28926" t="s">
        <v>10050</v>
      </c>
    </row>
    <row r="28927" spans="1:1" x14ac:dyDescent="0.25">
      <c r="A28927" t="s">
        <v>10051</v>
      </c>
    </row>
    <row r="28928" spans="1:1" x14ac:dyDescent="0.25">
      <c r="A28928" t="s">
        <v>10052</v>
      </c>
    </row>
    <row r="28929" spans="1:2" x14ac:dyDescent="0.25">
      <c r="A28929" t="s">
        <v>10053</v>
      </c>
      <c r="B28929" t="s">
        <v>10054</v>
      </c>
    </row>
    <row r="28930" spans="1:2" x14ac:dyDescent="0.25">
      <c r="A28930" t="s">
        <v>10055</v>
      </c>
    </row>
    <row r="28931" spans="1:2" x14ac:dyDescent="0.25">
      <c r="A28931" t="s">
        <v>8185</v>
      </c>
    </row>
    <row r="28932" spans="1:2" x14ac:dyDescent="0.25">
      <c r="A28932" t="s">
        <v>10056</v>
      </c>
    </row>
    <row r="28933" spans="1:2" x14ac:dyDescent="0.25">
      <c r="A28933" t="s">
        <v>10057</v>
      </c>
      <c r="B28933" t="s">
        <v>10058</v>
      </c>
    </row>
    <row r="28934" spans="1:2" x14ac:dyDescent="0.25">
      <c r="A28934" t="s">
        <v>10059</v>
      </c>
    </row>
    <row r="28935" spans="1:2" x14ac:dyDescent="0.25">
      <c r="A28935" t="s">
        <v>10060</v>
      </c>
    </row>
    <row r="28936" spans="1:2" x14ac:dyDescent="0.25">
      <c r="A28936" t="s">
        <v>15262</v>
      </c>
    </row>
    <row r="28939" spans="1:2" x14ac:dyDescent="0.25">
      <c r="A28939" t="s">
        <v>10062</v>
      </c>
    </row>
    <row r="28941" spans="1:2" x14ac:dyDescent="0.25">
      <c r="A28941" t="s">
        <v>8994</v>
      </c>
    </row>
    <row r="28943" spans="1:2" x14ac:dyDescent="0.25">
      <c r="A28943" t="s">
        <v>8995</v>
      </c>
    </row>
    <row r="28945" spans="1:1" x14ac:dyDescent="0.25">
      <c r="A28945" t="s">
        <v>10063</v>
      </c>
    </row>
    <row r="28947" spans="1:1" x14ac:dyDescent="0.25">
      <c r="A28947" t="s">
        <v>2233</v>
      </c>
    </row>
    <row r="28948" spans="1:1" x14ac:dyDescent="0.25">
      <c r="A28948" t="s">
        <v>10064</v>
      </c>
    </row>
    <row r="28949" spans="1:1" x14ac:dyDescent="0.25">
      <c r="A28949" t="s">
        <v>10065</v>
      </c>
    </row>
    <row r="28950" spans="1:1" x14ac:dyDescent="0.25">
      <c r="A28950" t="s">
        <v>10066</v>
      </c>
    </row>
    <row r="28951" spans="1:1" x14ac:dyDescent="0.25">
      <c r="A28951" t="s">
        <v>10067</v>
      </c>
    </row>
    <row r="28952" spans="1:1" x14ac:dyDescent="0.25">
      <c r="A28952" t="s">
        <v>10068</v>
      </c>
    </row>
    <row r="28953" spans="1:1" x14ac:dyDescent="0.25">
      <c r="A28953" t="s">
        <v>2238</v>
      </c>
    </row>
    <row r="28954" spans="1:1" x14ac:dyDescent="0.25">
      <c r="A28954" t="s">
        <v>10069</v>
      </c>
    </row>
    <row r="28955" spans="1:1" x14ac:dyDescent="0.25">
      <c r="A28955" t="s">
        <v>10070</v>
      </c>
    </row>
    <row r="28956" spans="1:1" x14ac:dyDescent="0.25">
      <c r="A28956" t="s">
        <v>10071</v>
      </c>
    </row>
    <row r="28957" spans="1:1" x14ac:dyDescent="0.25">
      <c r="A28957" t="s">
        <v>10072</v>
      </c>
    </row>
    <row r="28958" spans="1:1" x14ac:dyDescent="0.25">
      <c r="A28958" t="s">
        <v>10073</v>
      </c>
    </row>
    <row r="28959" spans="1:1" x14ac:dyDescent="0.25">
      <c r="A28959" t="s">
        <v>10074</v>
      </c>
    </row>
    <row r="28960" spans="1:1" x14ac:dyDescent="0.25">
      <c r="A28960" t="s">
        <v>10075</v>
      </c>
    </row>
    <row r="28961" spans="1:1" x14ac:dyDescent="0.25">
      <c r="A28961" t="s">
        <v>10076</v>
      </c>
    </row>
    <row r="28962" spans="1:1" x14ac:dyDescent="0.25">
      <c r="A28962" t="s">
        <v>10077</v>
      </c>
    </row>
    <row r="28963" spans="1:1" x14ac:dyDescent="0.25">
      <c r="A28963" t="s">
        <v>10078</v>
      </c>
    </row>
    <row r="28964" spans="1:1" x14ac:dyDescent="0.25">
      <c r="A28964" t="s">
        <v>10079</v>
      </c>
    </row>
    <row r="28965" spans="1:1" x14ac:dyDescent="0.25">
      <c r="A28965" t="s">
        <v>2245</v>
      </c>
    </row>
    <row r="28967" spans="1:1" x14ac:dyDescent="0.25">
      <c r="A28967" t="s">
        <v>2246</v>
      </c>
    </row>
    <row r="28968" spans="1:1" x14ac:dyDescent="0.25">
      <c r="A28968" t="s">
        <v>10080</v>
      </c>
    </row>
    <row r="28969" spans="1:1" x14ac:dyDescent="0.25">
      <c r="A28969" t="s">
        <v>10081</v>
      </c>
    </row>
    <row r="28970" spans="1:1" x14ac:dyDescent="0.25">
      <c r="A28970" t="s">
        <v>10082</v>
      </c>
    </row>
    <row r="28971" spans="1:1" x14ac:dyDescent="0.25">
      <c r="A28971" t="s">
        <v>10083</v>
      </c>
    </row>
    <row r="28972" spans="1:1" x14ac:dyDescent="0.25">
      <c r="A28972" t="s">
        <v>10084</v>
      </c>
    </row>
    <row r="28973" spans="1:1" x14ac:dyDescent="0.25">
      <c r="A28973" t="s">
        <v>10085</v>
      </c>
    </row>
    <row r="28974" spans="1:1" x14ac:dyDescent="0.25">
      <c r="A28974" t="s">
        <v>10086</v>
      </c>
    </row>
    <row r="28975" spans="1:1" x14ac:dyDescent="0.25">
      <c r="A28975" t="s">
        <v>10087</v>
      </c>
    </row>
    <row r="28976" spans="1:1" x14ac:dyDescent="0.25">
      <c r="A28976" t="s">
        <v>10088</v>
      </c>
    </row>
    <row r="28977" spans="1:1" x14ac:dyDescent="0.25">
      <c r="A28977" t="s">
        <v>2258</v>
      </c>
    </row>
    <row r="28978" spans="1:1" x14ac:dyDescent="0.25">
      <c r="A28978" t="s">
        <v>10089</v>
      </c>
    </row>
    <row r="28979" spans="1:1" x14ac:dyDescent="0.25">
      <c r="A28979" t="s">
        <v>2261</v>
      </c>
    </row>
    <row r="28980" spans="1:1" x14ac:dyDescent="0.25">
      <c r="A28980" t="s">
        <v>2262</v>
      </c>
    </row>
    <row r="28981" spans="1:1" x14ac:dyDescent="0.25">
      <c r="A28981" t="s">
        <v>2263</v>
      </c>
    </row>
    <row r="28982" spans="1:1" x14ac:dyDescent="0.25">
      <c r="A28982" t="s">
        <v>2264</v>
      </c>
    </row>
    <row r="28983" spans="1:1" x14ac:dyDescent="0.25">
      <c r="A28983" t="s">
        <v>2265</v>
      </c>
    </row>
    <row r="28984" spans="1:1" x14ac:dyDescent="0.25">
      <c r="A28984" t="s">
        <v>2266</v>
      </c>
    </row>
    <row r="28985" spans="1:1" x14ac:dyDescent="0.25">
      <c r="A28985" t="s">
        <v>2267</v>
      </c>
    </row>
    <row r="28987" spans="1:1" x14ac:dyDescent="0.25">
      <c r="A28987" t="s">
        <v>2268</v>
      </c>
    </row>
    <row r="28989" spans="1:1" x14ac:dyDescent="0.25">
      <c r="A28989" t="s">
        <v>2269</v>
      </c>
    </row>
    <row r="28991" spans="1:1" x14ac:dyDescent="0.25">
      <c r="A28991" t="s">
        <v>2270</v>
      </c>
    </row>
    <row r="28993" spans="1:1" x14ac:dyDescent="0.25">
      <c r="A28993" t="s">
        <v>2271</v>
      </c>
    </row>
    <row r="28996" spans="1:1" x14ac:dyDescent="0.25">
      <c r="A28996" t="s">
        <v>821</v>
      </c>
    </row>
    <row r="28998" spans="1:1" x14ac:dyDescent="0.25">
      <c r="A28998" t="s">
        <v>2272</v>
      </c>
    </row>
    <row r="29001" spans="1:1" x14ac:dyDescent="0.25">
      <c r="A29001" t="s">
        <v>2273</v>
      </c>
    </row>
    <row r="29003" spans="1:1" x14ac:dyDescent="0.25">
      <c r="A29003" t="s">
        <v>2274</v>
      </c>
    </row>
    <row r="29006" spans="1:1" x14ac:dyDescent="0.25">
      <c r="A29006" t="s">
        <v>2275</v>
      </c>
    </row>
    <row r="29008" spans="1:1" x14ac:dyDescent="0.25">
      <c r="A29008" t="s">
        <v>2276</v>
      </c>
    </row>
    <row r="29011" spans="1:1" x14ac:dyDescent="0.25">
      <c r="A29011" t="s">
        <v>2277</v>
      </c>
    </row>
    <row r="29012" spans="1:1" x14ac:dyDescent="0.25">
      <c r="A29012" t="s">
        <v>10090</v>
      </c>
    </row>
    <row r="29013" spans="1:1" x14ac:dyDescent="0.25">
      <c r="A29013" t="s">
        <v>15263</v>
      </c>
    </row>
    <row r="29014" spans="1:1" x14ac:dyDescent="0.25">
      <c r="A29014" t="s">
        <v>13203</v>
      </c>
    </row>
    <row r="29015" spans="1:1" x14ac:dyDescent="0.25">
      <c r="A29015" t="s">
        <v>13204</v>
      </c>
    </row>
    <row r="29016" spans="1:1" x14ac:dyDescent="0.25">
      <c r="A29016" t="s">
        <v>13205</v>
      </c>
    </row>
    <row r="29017" spans="1:1" x14ac:dyDescent="0.25">
      <c r="A29017" t="s">
        <v>13206</v>
      </c>
    </row>
    <row r="29018" spans="1:1" x14ac:dyDescent="0.25">
      <c r="A29018" t="s">
        <v>13207</v>
      </c>
    </row>
    <row r="29019" spans="1:1" x14ac:dyDescent="0.25">
      <c r="A29019" t="s">
        <v>13208</v>
      </c>
    </row>
    <row r="29020" spans="1:1" x14ac:dyDescent="0.25">
      <c r="A29020" t="s">
        <v>13209</v>
      </c>
    </row>
    <row r="29021" spans="1:1" x14ac:dyDescent="0.25">
      <c r="A29021" t="s">
        <v>13210</v>
      </c>
    </row>
    <row r="29022" spans="1:1" x14ac:dyDescent="0.25">
      <c r="A29022" t="s">
        <v>13211</v>
      </c>
    </row>
    <row r="29023" spans="1:1" x14ac:dyDescent="0.25">
      <c r="A29023" t="s">
        <v>13212</v>
      </c>
    </row>
    <row r="29024" spans="1:1" x14ac:dyDescent="0.25">
      <c r="A29024" t="s">
        <v>13213</v>
      </c>
    </row>
    <row r="29025" spans="1:1" x14ac:dyDescent="0.25">
      <c r="A29025" t="s">
        <v>13214</v>
      </c>
    </row>
    <row r="29026" spans="1:1" x14ac:dyDescent="0.25">
      <c r="A29026" t="s">
        <v>13215</v>
      </c>
    </row>
    <row r="29027" spans="1:1" x14ac:dyDescent="0.25">
      <c r="A29027" t="s">
        <v>13216</v>
      </c>
    </row>
    <row r="29028" spans="1:1" x14ac:dyDescent="0.25">
      <c r="A29028" t="s">
        <v>13217</v>
      </c>
    </row>
    <row r="29029" spans="1:1" x14ac:dyDescent="0.25">
      <c r="A29029" t="s">
        <v>13218</v>
      </c>
    </row>
    <row r="29030" spans="1:1" x14ac:dyDescent="0.25">
      <c r="A29030" t="s">
        <v>13219</v>
      </c>
    </row>
    <row r="29031" spans="1:1" x14ac:dyDescent="0.25">
      <c r="A29031" t="s">
        <v>13220</v>
      </c>
    </row>
    <row r="29032" spans="1:1" x14ac:dyDescent="0.25">
      <c r="A29032" t="s">
        <v>13221</v>
      </c>
    </row>
    <row r="29033" spans="1:1" x14ac:dyDescent="0.25">
      <c r="A29033" t="s">
        <v>13222</v>
      </c>
    </row>
    <row r="29034" spans="1:1" x14ac:dyDescent="0.25">
      <c r="A29034" t="s">
        <v>13223</v>
      </c>
    </row>
    <row r="29036" spans="1:1" x14ac:dyDescent="0.25">
      <c r="A29036" t="s">
        <v>13224</v>
      </c>
    </row>
    <row r="29037" spans="1:1" x14ac:dyDescent="0.25">
      <c r="A29037" t="s">
        <v>13225</v>
      </c>
    </row>
    <row r="29038" spans="1:1" x14ac:dyDescent="0.25">
      <c r="A29038" t="s">
        <v>15264</v>
      </c>
    </row>
    <row r="29041" spans="1:1" x14ac:dyDescent="0.25">
      <c r="A29041" t="s">
        <v>13182</v>
      </c>
    </row>
    <row r="29043" spans="1:1" x14ac:dyDescent="0.25">
      <c r="A29043" t="s">
        <v>13183</v>
      </c>
    </row>
    <row r="29045" spans="1:1" x14ac:dyDescent="0.25">
      <c r="A29045" t="s">
        <v>13184</v>
      </c>
    </row>
    <row r="29047" spans="1:1" x14ac:dyDescent="0.25">
      <c r="A29047" t="s">
        <v>13185</v>
      </c>
    </row>
    <row r="29049" spans="1:1" x14ac:dyDescent="0.25">
      <c r="A29049" t="s">
        <v>2755</v>
      </c>
    </row>
    <row r="29050" spans="1:1" x14ac:dyDescent="0.25">
      <c r="A29050" t="s">
        <v>13186</v>
      </c>
    </row>
    <row r="29051" spans="1:1" x14ac:dyDescent="0.25">
      <c r="A29051" t="s">
        <v>13187</v>
      </c>
    </row>
    <row r="29052" spans="1:1" x14ac:dyDescent="0.25">
      <c r="A29052" t="s">
        <v>13188</v>
      </c>
    </row>
    <row r="29053" spans="1:1" x14ac:dyDescent="0.25">
      <c r="A29053" t="s">
        <v>3270</v>
      </c>
    </row>
    <row r="29054" spans="1:1" x14ac:dyDescent="0.25">
      <c r="A29054" t="s">
        <v>13189</v>
      </c>
    </row>
    <row r="29055" spans="1:1" x14ac:dyDescent="0.25">
      <c r="A29055" t="s">
        <v>13190</v>
      </c>
    </row>
    <row r="29056" spans="1:1" x14ac:dyDescent="0.25">
      <c r="A29056" t="s">
        <v>13191</v>
      </c>
    </row>
    <row r="29057" spans="1:1" x14ac:dyDescent="0.25">
      <c r="A29057" t="s">
        <v>13192</v>
      </c>
    </row>
    <row r="29058" spans="1:1" x14ac:dyDescent="0.25">
      <c r="A29058" t="s">
        <v>13193</v>
      </c>
    </row>
    <row r="29059" spans="1:1" x14ac:dyDescent="0.25">
      <c r="A29059" t="s">
        <v>13194</v>
      </c>
    </row>
    <row r="29060" spans="1:1" x14ac:dyDescent="0.25">
      <c r="A29060" t="s">
        <v>13195</v>
      </c>
    </row>
    <row r="29061" spans="1:1" x14ac:dyDescent="0.25">
      <c r="A29061" t="s">
        <v>13196</v>
      </c>
    </row>
    <row r="29063" spans="1:1" x14ac:dyDescent="0.25">
      <c r="A29063" t="s">
        <v>13197</v>
      </c>
    </row>
    <row r="29065" spans="1:1" x14ac:dyDescent="0.25">
      <c r="A29065" t="s">
        <v>13198</v>
      </c>
    </row>
    <row r="29066" spans="1:1" x14ac:dyDescent="0.25">
      <c r="A29066" t="s">
        <v>13199</v>
      </c>
    </row>
    <row r="29067" spans="1:1" x14ac:dyDescent="0.25">
      <c r="A29067" t="s">
        <v>15265</v>
      </c>
    </row>
    <row r="29069" spans="1:1" x14ac:dyDescent="0.25">
      <c r="A29069" t="s">
        <v>5558</v>
      </c>
    </row>
    <row r="29071" spans="1:1" x14ac:dyDescent="0.25">
      <c r="A29071" t="s">
        <v>5559</v>
      </c>
    </row>
    <row r="29074" spans="1:1" x14ac:dyDescent="0.25">
      <c r="A29074" t="s">
        <v>5560</v>
      </c>
    </row>
    <row r="29076" spans="1:1" x14ac:dyDescent="0.25">
      <c r="A29076" t="s">
        <v>10093</v>
      </c>
    </row>
    <row r="29079" spans="1:1" x14ac:dyDescent="0.25">
      <c r="A29079" t="s">
        <v>5562</v>
      </c>
    </row>
    <row r="29080" spans="1:1" x14ac:dyDescent="0.25">
      <c r="A29080" t="s">
        <v>5563</v>
      </c>
    </row>
    <row r="29081" spans="1:1" x14ac:dyDescent="0.25">
      <c r="A29081" t="s">
        <v>5564</v>
      </c>
    </row>
    <row r="29082" spans="1:1" x14ac:dyDescent="0.25">
      <c r="A29082" t="s">
        <v>3162</v>
      </c>
    </row>
    <row r="29083" spans="1:1" x14ac:dyDescent="0.25">
      <c r="A29083" t="s">
        <v>5565</v>
      </c>
    </row>
    <row r="29084" spans="1:1" x14ac:dyDescent="0.25">
      <c r="A29084" t="s">
        <v>5566</v>
      </c>
    </row>
    <row r="29086" spans="1:1" x14ac:dyDescent="0.25">
      <c r="A29086" t="s">
        <v>5567</v>
      </c>
    </row>
    <row r="29087" spans="1:1" x14ac:dyDescent="0.25">
      <c r="A29087" t="s">
        <v>10094</v>
      </c>
    </row>
    <row r="29088" spans="1:1" x14ac:dyDescent="0.25">
      <c r="A29088" t="s">
        <v>5569</v>
      </c>
    </row>
    <row r="29089" spans="1:1" x14ac:dyDescent="0.25">
      <c r="A29089" t="s">
        <v>5570</v>
      </c>
    </row>
    <row r="29090" spans="1:1" x14ac:dyDescent="0.25">
      <c r="A29090" t="s">
        <v>5571</v>
      </c>
    </row>
    <row r="29091" spans="1:1" x14ac:dyDescent="0.25">
      <c r="A29091" t="s">
        <v>5572</v>
      </c>
    </row>
    <row r="29093" spans="1:1" x14ac:dyDescent="0.25">
      <c r="A29093" t="s">
        <v>5573</v>
      </c>
    </row>
    <row r="29094" spans="1:1" x14ac:dyDescent="0.25">
      <c r="A29094" t="s">
        <v>5574</v>
      </c>
    </row>
    <row r="29095" spans="1:1" x14ac:dyDescent="0.25">
      <c r="A29095" t="s">
        <v>5575</v>
      </c>
    </row>
    <row r="29096" spans="1:1" x14ac:dyDescent="0.25">
      <c r="A29096" t="s">
        <v>5576</v>
      </c>
    </row>
    <row r="29097" spans="1:1" x14ac:dyDescent="0.25">
      <c r="A29097" t="s">
        <v>5577</v>
      </c>
    </row>
    <row r="29098" spans="1:1" x14ac:dyDescent="0.25">
      <c r="A29098" t="s">
        <v>5578</v>
      </c>
    </row>
    <row r="29099" spans="1:1" x14ac:dyDescent="0.25">
      <c r="A29099" t="s">
        <v>5579</v>
      </c>
    </row>
    <row r="29100" spans="1:1" x14ac:dyDescent="0.25">
      <c r="A29100" t="s">
        <v>5580</v>
      </c>
    </row>
    <row r="29101" spans="1:1" x14ac:dyDescent="0.25">
      <c r="A29101" t="s">
        <v>5581</v>
      </c>
    </row>
    <row r="29102" spans="1:1" x14ac:dyDescent="0.25">
      <c r="A29102" t="s">
        <v>5582</v>
      </c>
    </row>
    <row r="29103" spans="1:1" x14ac:dyDescent="0.25">
      <c r="A29103" t="s">
        <v>5583</v>
      </c>
    </row>
    <row r="29104" spans="1:1" x14ac:dyDescent="0.25">
      <c r="A29104" t="s">
        <v>5584</v>
      </c>
    </row>
    <row r="29105" spans="1:1" x14ac:dyDescent="0.25">
      <c r="A29105" t="s">
        <v>5585</v>
      </c>
    </row>
    <row r="29106" spans="1:1" x14ac:dyDescent="0.25">
      <c r="A29106" t="s">
        <v>5586</v>
      </c>
    </row>
    <row r="29107" spans="1:1" x14ac:dyDescent="0.25">
      <c r="A29107" t="s">
        <v>5587</v>
      </c>
    </row>
    <row r="29108" spans="1:1" x14ac:dyDescent="0.25">
      <c r="A29108" t="s">
        <v>5588</v>
      </c>
    </row>
    <row r="29109" spans="1:1" x14ac:dyDescent="0.25">
      <c r="A29109" t="s">
        <v>5589</v>
      </c>
    </row>
    <row r="29110" spans="1:1" x14ac:dyDescent="0.25">
      <c r="A29110" t="s">
        <v>5590</v>
      </c>
    </row>
    <row r="29111" spans="1:1" x14ac:dyDescent="0.25">
      <c r="A29111" t="s">
        <v>5591</v>
      </c>
    </row>
    <row r="29112" spans="1:1" x14ac:dyDescent="0.25">
      <c r="A29112" t="s">
        <v>5592</v>
      </c>
    </row>
    <row r="29113" spans="1:1" x14ac:dyDescent="0.25">
      <c r="A29113" t="s">
        <v>5593</v>
      </c>
    </row>
    <row r="29114" spans="1:1" x14ac:dyDescent="0.25">
      <c r="A29114" t="s">
        <v>10095</v>
      </c>
    </row>
    <row r="29115" spans="1:1" x14ac:dyDescent="0.25">
      <c r="A29115" t="s">
        <v>15266</v>
      </c>
    </row>
    <row r="29117" spans="1:1" x14ac:dyDescent="0.25">
      <c r="A29117" t="s">
        <v>7458</v>
      </c>
    </row>
    <row r="29118" spans="1:1" x14ac:dyDescent="0.25">
      <c r="A29118" t="s">
        <v>7459</v>
      </c>
    </row>
    <row r="29120" spans="1:1" x14ac:dyDescent="0.25">
      <c r="A29120" t="s">
        <v>2491</v>
      </c>
    </row>
    <row r="29122" spans="1:3" x14ac:dyDescent="0.25">
      <c r="A29122" t="s">
        <v>7460</v>
      </c>
    </row>
    <row r="29124" spans="1:3" x14ac:dyDescent="0.25">
      <c r="A29124" t="s">
        <v>1957</v>
      </c>
    </row>
    <row r="29125" spans="1:3" x14ac:dyDescent="0.25">
      <c r="A29125" t="s">
        <v>7461</v>
      </c>
      <c r="B29125" t="s">
        <v>7462</v>
      </c>
      <c r="C29125" t="s">
        <v>7463</v>
      </c>
    </row>
    <row r="29126" spans="1:3" x14ac:dyDescent="0.25">
      <c r="A29126" t="s">
        <v>7464</v>
      </c>
    </row>
    <row r="29127" spans="1:3" x14ac:dyDescent="0.25">
      <c r="A29127" t="s">
        <v>7465</v>
      </c>
    </row>
    <row r="29129" spans="1:3" x14ac:dyDescent="0.25">
      <c r="A29129" t="s">
        <v>5929</v>
      </c>
    </row>
    <row r="29130" spans="1:3" x14ac:dyDescent="0.25">
      <c r="A29130" t="s">
        <v>7466</v>
      </c>
    </row>
    <row r="29131" spans="1:3" x14ac:dyDescent="0.25">
      <c r="A29131" t="s">
        <v>7467</v>
      </c>
    </row>
    <row r="29132" spans="1:3" x14ac:dyDescent="0.25">
      <c r="A29132" t="s">
        <v>7468</v>
      </c>
    </row>
    <row r="29133" spans="1:3" x14ac:dyDescent="0.25">
      <c r="A29133" t="s">
        <v>7469</v>
      </c>
    </row>
    <row r="29134" spans="1:3" x14ac:dyDescent="0.25">
      <c r="A29134" t="s">
        <v>7470</v>
      </c>
    </row>
    <row r="29137" spans="1:1" x14ac:dyDescent="0.25">
      <c r="A29137" t="s">
        <v>7471</v>
      </c>
    </row>
    <row r="29138" spans="1:1" x14ac:dyDescent="0.25">
      <c r="A29138" t="s">
        <v>7472</v>
      </c>
    </row>
    <row r="29139" spans="1:1" x14ac:dyDescent="0.25">
      <c r="A29139" t="s">
        <v>7473</v>
      </c>
    </row>
    <row r="29140" spans="1:1" x14ac:dyDescent="0.25">
      <c r="A29140" t="s">
        <v>7474</v>
      </c>
    </row>
    <row r="29141" spans="1:1" x14ac:dyDescent="0.25">
      <c r="A29141" t="s">
        <v>7475</v>
      </c>
    </row>
    <row r="29142" spans="1:1" x14ac:dyDescent="0.25">
      <c r="A29142" t="s">
        <v>7476</v>
      </c>
    </row>
    <row r="29145" spans="1:1" x14ac:dyDescent="0.25">
      <c r="A29145" t="s">
        <v>5965</v>
      </c>
    </row>
    <row r="29146" spans="1:1" x14ac:dyDescent="0.25">
      <c r="A29146" t="s">
        <v>7477</v>
      </c>
    </row>
    <row r="29147" spans="1:1" x14ac:dyDescent="0.25">
      <c r="A29147" t="s">
        <v>7478</v>
      </c>
    </row>
    <row r="29148" spans="1:1" x14ac:dyDescent="0.25">
      <c r="A29148" t="s">
        <v>7479</v>
      </c>
    </row>
    <row r="29149" spans="1:1" x14ac:dyDescent="0.25">
      <c r="A29149" t="s">
        <v>7480</v>
      </c>
    </row>
    <row r="29150" spans="1:1" x14ac:dyDescent="0.25">
      <c r="A29150" t="s">
        <v>7481</v>
      </c>
    </row>
    <row r="29153" spans="1:1" x14ac:dyDescent="0.25">
      <c r="A29153" t="s">
        <v>5971</v>
      </c>
    </row>
    <row r="29155" spans="1:1" x14ac:dyDescent="0.25">
      <c r="A29155" t="s">
        <v>5972</v>
      </c>
    </row>
    <row r="29156" spans="1:1" x14ac:dyDescent="0.25">
      <c r="A29156" t="s">
        <v>5973</v>
      </c>
    </row>
    <row r="29157" spans="1:1" x14ac:dyDescent="0.25">
      <c r="A29157" t="s">
        <v>5974</v>
      </c>
    </row>
    <row r="29158" spans="1:1" x14ac:dyDescent="0.25">
      <c r="A29158" t="s">
        <v>7482</v>
      </c>
    </row>
    <row r="29159" spans="1:1" x14ac:dyDescent="0.25">
      <c r="A29159" t="s">
        <v>15267</v>
      </c>
    </row>
    <row r="29161" spans="1:1" x14ac:dyDescent="0.25">
      <c r="A29161" t="s">
        <v>13228</v>
      </c>
    </row>
    <row r="29163" spans="1:1" x14ac:dyDescent="0.25">
      <c r="A29163" t="s">
        <v>4785</v>
      </c>
    </row>
    <row r="29164" spans="1:1" x14ac:dyDescent="0.25">
      <c r="A29164" t="s">
        <v>13229</v>
      </c>
    </row>
    <row r="29165" spans="1:1" x14ac:dyDescent="0.25">
      <c r="A29165" t="s">
        <v>13230</v>
      </c>
    </row>
    <row r="29166" spans="1:1" x14ac:dyDescent="0.25">
      <c r="A29166" t="s">
        <v>13231</v>
      </c>
    </row>
    <row r="29167" spans="1:1" x14ac:dyDescent="0.25">
      <c r="A29167" t="s">
        <v>13232</v>
      </c>
    </row>
    <row r="29168" spans="1:1" x14ac:dyDescent="0.25">
      <c r="A29168" t="s">
        <v>13233</v>
      </c>
    </row>
    <row r="29169" spans="1:1" x14ac:dyDescent="0.25">
      <c r="A29169" t="s">
        <v>13234</v>
      </c>
    </row>
    <row r="29170" spans="1:1" x14ac:dyDescent="0.25">
      <c r="A29170" t="s">
        <v>3243</v>
      </c>
    </row>
    <row r="29171" spans="1:1" x14ac:dyDescent="0.25">
      <c r="A29171" t="s">
        <v>13235</v>
      </c>
    </row>
    <row r="29172" spans="1:1" x14ac:dyDescent="0.25">
      <c r="A29172" t="s">
        <v>13236</v>
      </c>
    </row>
    <row r="29173" spans="1:1" x14ac:dyDescent="0.25">
      <c r="A29173" t="s">
        <v>13237</v>
      </c>
    </row>
    <row r="29174" spans="1:1" x14ac:dyDescent="0.25">
      <c r="A29174" t="s">
        <v>13238</v>
      </c>
    </row>
    <row r="29175" spans="1:1" x14ac:dyDescent="0.25">
      <c r="A29175" t="s">
        <v>13239</v>
      </c>
    </row>
    <row r="29176" spans="1:1" x14ac:dyDescent="0.25">
      <c r="A29176" t="s">
        <v>13240</v>
      </c>
    </row>
    <row r="29177" spans="1:1" x14ac:dyDescent="0.25">
      <c r="A29177" t="s">
        <v>2844</v>
      </c>
    </row>
    <row r="29178" spans="1:1" x14ac:dyDescent="0.25">
      <c r="A29178" t="s">
        <v>13241</v>
      </c>
    </row>
    <row r="29179" spans="1:1" x14ac:dyDescent="0.25">
      <c r="A29179" t="s">
        <v>13242</v>
      </c>
    </row>
    <row r="29180" spans="1:1" x14ac:dyDescent="0.25">
      <c r="A29180" t="s">
        <v>13243</v>
      </c>
    </row>
    <row r="29181" spans="1:1" x14ac:dyDescent="0.25">
      <c r="A29181" t="s">
        <v>13244</v>
      </c>
    </row>
    <row r="29182" spans="1:1" x14ac:dyDescent="0.25">
      <c r="A29182" t="s">
        <v>13245</v>
      </c>
    </row>
    <row r="29184" spans="1:1" x14ac:dyDescent="0.25">
      <c r="A29184" t="s">
        <v>13246</v>
      </c>
    </row>
    <row r="29186" spans="1:1" x14ac:dyDescent="0.25">
      <c r="A29186" t="s">
        <v>13247</v>
      </c>
    </row>
    <row r="29187" spans="1:1" x14ac:dyDescent="0.25">
      <c r="A29187" t="s">
        <v>13248</v>
      </c>
    </row>
    <row r="29188" spans="1:1" x14ac:dyDescent="0.25">
      <c r="A29188" t="s">
        <v>13249</v>
      </c>
    </row>
    <row r="29189" spans="1:1" x14ac:dyDescent="0.25">
      <c r="A29189" t="s">
        <v>13250</v>
      </c>
    </row>
    <row r="29190" spans="1:1" x14ac:dyDescent="0.25">
      <c r="A29190" t="s">
        <v>13251</v>
      </c>
    </row>
    <row r="29191" spans="1:1" x14ac:dyDescent="0.25">
      <c r="A29191" t="s">
        <v>13252</v>
      </c>
    </row>
    <row r="29192" spans="1:1" x14ac:dyDescent="0.25">
      <c r="A29192" t="s">
        <v>13253</v>
      </c>
    </row>
    <row r="29193" spans="1:1" x14ac:dyDescent="0.25">
      <c r="A29193" t="s">
        <v>13254</v>
      </c>
    </row>
    <row r="29194" spans="1:1" x14ac:dyDescent="0.25">
      <c r="A29194" t="s">
        <v>13255</v>
      </c>
    </row>
    <row r="29195" spans="1:1" x14ac:dyDescent="0.25">
      <c r="A29195" t="s">
        <v>13256</v>
      </c>
    </row>
    <row r="29196" spans="1:1" x14ac:dyDescent="0.25">
      <c r="A29196" t="s">
        <v>13257</v>
      </c>
    </row>
    <row r="29197" spans="1:1" x14ac:dyDescent="0.25">
      <c r="A29197" t="s">
        <v>13258</v>
      </c>
    </row>
    <row r="29199" spans="1:1" x14ac:dyDescent="0.25">
      <c r="A29199" t="s">
        <v>13259</v>
      </c>
    </row>
    <row r="29201" spans="1:4" x14ac:dyDescent="0.25">
      <c r="A29201" t="s">
        <v>13260</v>
      </c>
    </row>
    <row r="29203" spans="1:4" x14ac:dyDescent="0.25">
      <c r="A29203" t="s">
        <v>13261</v>
      </c>
    </row>
    <row r="29205" spans="1:4" x14ac:dyDescent="0.25">
      <c r="A29205" t="s">
        <v>13262</v>
      </c>
    </row>
    <row r="29206" spans="1:4" x14ac:dyDescent="0.25">
      <c r="A29206" t="s">
        <v>13263</v>
      </c>
    </row>
    <row r="29207" spans="1:4" x14ac:dyDescent="0.25">
      <c r="A29207" t="s">
        <v>15268</v>
      </c>
    </row>
    <row r="29208" spans="1:4" x14ac:dyDescent="0.25">
      <c r="A29208" t="s">
        <v>10097</v>
      </c>
      <c r="B29208" t="s">
        <v>10098</v>
      </c>
      <c r="C29208" t="s">
        <v>10099</v>
      </c>
      <c r="D29208" t="s">
        <v>10100</v>
      </c>
    </row>
    <row r="29209" spans="1:4" x14ac:dyDescent="0.25">
      <c r="A29209" t="s">
        <v>8431</v>
      </c>
    </row>
    <row r="29210" spans="1:4" x14ac:dyDescent="0.25">
      <c r="A29210" t="s">
        <v>10101</v>
      </c>
    </row>
    <row r="29211" spans="1:4" x14ac:dyDescent="0.25">
      <c r="A29211" t="s">
        <v>10102</v>
      </c>
    </row>
    <row r="29212" spans="1:4" x14ac:dyDescent="0.25">
      <c r="A29212" t="s">
        <v>10103</v>
      </c>
    </row>
    <row r="29213" spans="1:4" x14ac:dyDescent="0.25">
      <c r="A29213" t="s">
        <v>10104</v>
      </c>
      <c r="B29213" t="s">
        <v>10105</v>
      </c>
    </row>
    <row r="29214" spans="1:4" x14ac:dyDescent="0.25">
      <c r="A29214" t="s">
        <v>10106</v>
      </c>
    </row>
    <row r="29215" spans="1:4" x14ac:dyDescent="0.25">
      <c r="A29215" t="s">
        <v>10107</v>
      </c>
      <c r="B29215" t="s">
        <v>10108</v>
      </c>
    </row>
    <row r="29216" spans="1:4" x14ac:dyDescent="0.25">
      <c r="A29216" t="s">
        <v>10109</v>
      </c>
    </row>
    <row r="29217" spans="1:1" x14ac:dyDescent="0.25">
      <c r="A29217" t="s">
        <v>10110</v>
      </c>
    </row>
    <row r="29218" spans="1:1" x14ac:dyDescent="0.25">
      <c r="A29218" t="s">
        <v>10111</v>
      </c>
    </row>
    <row r="29219" spans="1:1" x14ac:dyDescent="0.25">
      <c r="A29219" t="s">
        <v>10112</v>
      </c>
    </row>
    <row r="29221" spans="1:1" x14ac:dyDescent="0.25">
      <c r="A29221" t="s">
        <v>7547</v>
      </c>
    </row>
    <row r="29222" spans="1:1" x14ac:dyDescent="0.25">
      <c r="A29222" t="s">
        <v>10113</v>
      </c>
    </row>
    <row r="29224" spans="1:1" x14ac:dyDescent="0.25">
      <c r="A29224" t="s">
        <v>10114</v>
      </c>
    </row>
    <row r="29225" spans="1:1" x14ac:dyDescent="0.25">
      <c r="A29225" t="s">
        <v>10115</v>
      </c>
    </row>
    <row r="29226" spans="1:1" x14ac:dyDescent="0.25">
      <c r="A29226" t="s">
        <v>10116</v>
      </c>
    </row>
    <row r="29228" spans="1:1" x14ac:dyDescent="0.25">
      <c r="A29228" t="s">
        <v>10117</v>
      </c>
    </row>
    <row r="29229" spans="1:1" x14ac:dyDescent="0.25">
      <c r="A29229" t="s">
        <v>10118</v>
      </c>
    </row>
    <row r="29230" spans="1:1" x14ac:dyDescent="0.25">
      <c r="A29230" t="s">
        <v>10119</v>
      </c>
    </row>
    <row r="29231" spans="1:1" x14ac:dyDescent="0.25">
      <c r="A29231" t="s">
        <v>15269</v>
      </c>
    </row>
    <row r="29233" spans="1:1" x14ac:dyDescent="0.25">
      <c r="A29233" t="s">
        <v>13327</v>
      </c>
    </row>
    <row r="29235" spans="1:1" x14ac:dyDescent="0.25">
      <c r="A29235" t="s">
        <v>13328</v>
      </c>
    </row>
    <row r="29237" spans="1:1" x14ac:dyDescent="0.25">
      <c r="A29237" t="s">
        <v>13329</v>
      </c>
    </row>
    <row r="29239" spans="1:1" x14ac:dyDescent="0.25">
      <c r="A29239" t="s">
        <v>13330</v>
      </c>
    </row>
    <row r="29241" spans="1:1" x14ac:dyDescent="0.25">
      <c r="A29241" t="s">
        <v>13331</v>
      </c>
    </row>
    <row r="29243" spans="1:1" x14ac:dyDescent="0.25">
      <c r="A29243" t="s">
        <v>13332</v>
      </c>
    </row>
    <row r="29245" spans="1:1" x14ac:dyDescent="0.25">
      <c r="A29245" t="s">
        <v>2755</v>
      </c>
    </row>
    <row r="29246" spans="1:1" x14ac:dyDescent="0.25">
      <c r="A29246" t="s">
        <v>13333</v>
      </c>
    </row>
    <row r="29247" spans="1:1" x14ac:dyDescent="0.25">
      <c r="A29247" t="s">
        <v>13334</v>
      </c>
    </row>
    <row r="29248" spans="1:1" x14ac:dyDescent="0.25">
      <c r="A29248" t="s">
        <v>13335</v>
      </c>
    </row>
    <row r="29249" spans="1:1" x14ac:dyDescent="0.25">
      <c r="A29249" t="s">
        <v>13336</v>
      </c>
    </row>
    <row r="29250" spans="1:1" x14ac:dyDescent="0.25">
      <c r="A29250" t="s">
        <v>13337</v>
      </c>
    </row>
    <row r="29251" spans="1:1" x14ac:dyDescent="0.25">
      <c r="A29251" t="s">
        <v>13338</v>
      </c>
    </row>
    <row r="29252" spans="1:1" x14ac:dyDescent="0.25">
      <c r="A29252" t="s">
        <v>13339</v>
      </c>
    </row>
    <row r="29253" spans="1:1" x14ac:dyDescent="0.25">
      <c r="A29253" t="s">
        <v>13340</v>
      </c>
    </row>
    <row r="29254" spans="1:1" x14ac:dyDescent="0.25">
      <c r="A29254" t="s">
        <v>13341</v>
      </c>
    </row>
    <row r="29255" spans="1:1" x14ac:dyDescent="0.25">
      <c r="A29255" t="s">
        <v>13342</v>
      </c>
    </row>
    <row r="29256" spans="1:1" x14ac:dyDescent="0.25">
      <c r="A29256" t="s">
        <v>3270</v>
      </c>
    </row>
    <row r="29257" spans="1:1" x14ac:dyDescent="0.25">
      <c r="A29257" t="s">
        <v>13343</v>
      </c>
    </row>
    <row r="29258" spans="1:1" x14ac:dyDescent="0.25">
      <c r="A29258" t="s">
        <v>13344</v>
      </c>
    </row>
    <row r="29259" spans="1:1" x14ac:dyDescent="0.25">
      <c r="A29259" t="s">
        <v>13345</v>
      </c>
    </row>
    <row r="29260" spans="1:1" x14ac:dyDescent="0.25">
      <c r="A29260" t="s">
        <v>13346</v>
      </c>
    </row>
    <row r="29261" spans="1:1" x14ac:dyDescent="0.25">
      <c r="A29261" t="s">
        <v>13347</v>
      </c>
    </row>
    <row r="29262" spans="1:1" x14ac:dyDescent="0.25">
      <c r="A29262" t="s">
        <v>13348</v>
      </c>
    </row>
    <row r="29263" spans="1:1" x14ac:dyDescent="0.25">
      <c r="A29263" t="s">
        <v>13349</v>
      </c>
    </row>
    <row r="29264" spans="1:1" x14ac:dyDescent="0.25">
      <c r="A29264" t="s">
        <v>13350</v>
      </c>
    </row>
    <row r="29265" spans="1:1" x14ac:dyDescent="0.25">
      <c r="A29265" t="s">
        <v>13351</v>
      </c>
    </row>
    <row r="29266" spans="1:1" x14ac:dyDescent="0.25">
      <c r="A29266" t="s">
        <v>13352</v>
      </c>
    </row>
    <row r="29267" spans="1:1" x14ac:dyDescent="0.25">
      <c r="A29267" t="s">
        <v>13353</v>
      </c>
    </row>
    <row r="29268" spans="1:1" x14ac:dyDescent="0.25">
      <c r="A29268" t="s">
        <v>5891</v>
      </c>
    </row>
    <row r="29270" spans="1:1" x14ac:dyDescent="0.25">
      <c r="A29270" t="s">
        <v>5892</v>
      </c>
    </row>
    <row r="29272" spans="1:1" x14ac:dyDescent="0.25">
      <c r="A29272" t="s">
        <v>5893</v>
      </c>
    </row>
    <row r="29274" spans="1:1" x14ac:dyDescent="0.25">
      <c r="A29274" t="s">
        <v>5894</v>
      </c>
    </row>
    <row r="29276" spans="1:1" x14ac:dyDescent="0.25">
      <c r="A29276" t="s">
        <v>5895</v>
      </c>
    </row>
    <row r="29278" spans="1:1" x14ac:dyDescent="0.25">
      <c r="A29278" t="s">
        <v>13354</v>
      </c>
    </row>
    <row r="29280" spans="1:1" x14ac:dyDescent="0.25">
      <c r="A29280" t="s">
        <v>5896</v>
      </c>
    </row>
    <row r="29281" spans="1:2" x14ac:dyDescent="0.25">
      <c r="A29281" t="s">
        <v>13355</v>
      </c>
    </row>
    <row r="29282" spans="1:2" x14ac:dyDescent="0.25">
      <c r="A29282" t="s">
        <v>15270</v>
      </c>
    </row>
    <row r="29284" spans="1:2" x14ac:dyDescent="0.25">
      <c r="A29284" t="s">
        <v>13265</v>
      </c>
    </row>
    <row r="29285" spans="1:2" x14ac:dyDescent="0.25">
      <c r="A29285" t="s">
        <v>13266</v>
      </c>
    </row>
    <row r="29286" spans="1:2" x14ac:dyDescent="0.25">
      <c r="A29286" t="s">
        <v>13267</v>
      </c>
    </row>
    <row r="29287" spans="1:2" x14ac:dyDescent="0.25">
      <c r="A29287" t="s">
        <v>13268</v>
      </c>
    </row>
    <row r="29288" spans="1:2" x14ac:dyDescent="0.25">
      <c r="A29288" t="s">
        <v>13269</v>
      </c>
    </row>
    <row r="29289" spans="1:2" x14ac:dyDescent="0.25">
      <c r="A29289" t="s">
        <v>13270</v>
      </c>
    </row>
    <row r="29290" spans="1:2" x14ac:dyDescent="0.25">
      <c r="A29290" t="s">
        <v>3684</v>
      </c>
    </row>
    <row r="29291" spans="1:2" x14ac:dyDescent="0.25">
      <c r="A29291" t="s">
        <v>13271</v>
      </c>
    </row>
    <row r="29292" spans="1:2" x14ac:dyDescent="0.25">
      <c r="A29292" t="s">
        <v>13272</v>
      </c>
    </row>
    <row r="29293" spans="1:2" x14ac:dyDescent="0.25">
      <c r="A29293" t="s">
        <v>13273</v>
      </c>
    </row>
    <row r="29294" spans="1:2" x14ac:dyDescent="0.25">
      <c r="A29294" t="s">
        <v>13274</v>
      </c>
      <c r="B29294" t="s">
        <v>13275</v>
      </c>
    </row>
    <row r="29295" spans="1:2" x14ac:dyDescent="0.25">
      <c r="A29295" t="s">
        <v>13276</v>
      </c>
      <c r="B29295" t="s">
        <v>13277</v>
      </c>
    </row>
    <row r="29296" spans="1:2" x14ac:dyDescent="0.25">
      <c r="A29296" t="s">
        <v>13278</v>
      </c>
    </row>
    <row r="29297" spans="1:2" x14ac:dyDescent="0.25">
      <c r="A29297" t="s">
        <v>13279</v>
      </c>
    </row>
    <row r="29298" spans="1:2" x14ac:dyDescent="0.25">
      <c r="A29298" t="s">
        <v>13280</v>
      </c>
    </row>
    <row r="29299" spans="1:2" x14ac:dyDescent="0.25">
      <c r="A29299" t="s">
        <v>13281</v>
      </c>
      <c r="B29299" t="s">
        <v>13282</v>
      </c>
    </row>
    <row r="29300" spans="1:2" x14ac:dyDescent="0.25">
      <c r="A29300" t="s">
        <v>13283</v>
      </c>
    </row>
    <row r="29301" spans="1:2" x14ac:dyDescent="0.25">
      <c r="A29301" t="s">
        <v>1960</v>
      </c>
    </row>
    <row r="29302" spans="1:2" x14ac:dyDescent="0.25">
      <c r="A29302" t="s">
        <v>13284</v>
      </c>
    </row>
    <row r="29303" spans="1:2" x14ac:dyDescent="0.25">
      <c r="A29303" t="s">
        <v>13285</v>
      </c>
      <c r="B29303" t="s">
        <v>13286</v>
      </c>
    </row>
    <row r="29304" spans="1:2" x14ac:dyDescent="0.25">
      <c r="A29304" t="s">
        <v>13287</v>
      </c>
    </row>
    <row r="29305" spans="1:2" x14ac:dyDescent="0.25">
      <c r="A29305" t="s">
        <v>5959</v>
      </c>
    </row>
    <row r="29306" spans="1:2" x14ac:dyDescent="0.25">
      <c r="A29306" t="s">
        <v>9481</v>
      </c>
    </row>
    <row r="29307" spans="1:2" x14ac:dyDescent="0.25">
      <c r="A29307" t="s">
        <v>13288</v>
      </c>
    </row>
    <row r="29308" spans="1:2" x14ac:dyDescent="0.25">
      <c r="A29308" t="s">
        <v>13289</v>
      </c>
    </row>
    <row r="29309" spans="1:2" x14ac:dyDescent="0.25">
      <c r="A29309" t="s">
        <v>13290</v>
      </c>
    </row>
    <row r="29310" spans="1:2" x14ac:dyDescent="0.25">
      <c r="A29310" t="s">
        <v>13291</v>
      </c>
    </row>
    <row r="29311" spans="1:2" x14ac:dyDescent="0.25">
      <c r="A29311" t="s">
        <v>13292</v>
      </c>
    </row>
    <row r="29312" spans="1:2" x14ac:dyDescent="0.25">
      <c r="A29312" t="s">
        <v>13293</v>
      </c>
    </row>
    <row r="29314" spans="1:1" x14ac:dyDescent="0.25">
      <c r="A29314" t="s">
        <v>13294</v>
      </c>
    </row>
    <row r="29316" spans="1:1" x14ac:dyDescent="0.25">
      <c r="A29316" t="s">
        <v>13295</v>
      </c>
    </row>
    <row r="29318" spans="1:1" x14ac:dyDescent="0.25">
      <c r="A29318" t="s">
        <v>13296</v>
      </c>
    </row>
    <row r="29319" spans="1:1" x14ac:dyDescent="0.25">
      <c r="A29319" t="s">
        <v>13297</v>
      </c>
    </row>
    <row r="29320" spans="1:1" x14ac:dyDescent="0.25">
      <c r="A29320" t="s">
        <v>15271</v>
      </c>
    </row>
    <row r="29321" spans="1:1" x14ac:dyDescent="0.25">
      <c r="A29321" t="s">
        <v>15272</v>
      </c>
    </row>
    <row r="29322" spans="1:1" x14ac:dyDescent="0.25">
      <c r="A29322" t="s">
        <v>15273</v>
      </c>
    </row>
    <row r="29323" spans="1:1" x14ac:dyDescent="0.25">
      <c r="A29323" t="s">
        <v>15274</v>
      </c>
    </row>
    <row r="29324" spans="1:1" x14ac:dyDescent="0.25">
      <c r="A29324" t="s">
        <v>15275</v>
      </c>
    </row>
    <row r="29325" spans="1:1" x14ac:dyDescent="0.25">
      <c r="A29325" t="s">
        <v>15276</v>
      </c>
    </row>
    <row r="29326" spans="1:1" x14ac:dyDescent="0.25">
      <c r="A29326" t="s">
        <v>15277</v>
      </c>
    </row>
    <row r="29327" spans="1:1" x14ac:dyDescent="0.25">
      <c r="A29327" t="s">
        <v>15278</v>
      </c>
    </row>
    <row r="29329" spans="1:1" x14ac:dyDescent="0.25">
      <c r="A29329" t="s">
        <v>15279</v>
      </c>
    </row>
    <row r="29330" spans="1:1" x14ac:dyDescent="0.25">
      <c r="A29330" t="s">
        <v>15280</v>
      </c>
    </row>
    <row r="29331" spans="1:1" x14ac:dyDescent="0.25">
      <c r="A29331" t="s">
        <v>15281</v>
      </c>
    </row>
    <row r="29332" spans="1:1" x14ac:dyDescent="0.25">
      <c r="A29332" t="s">
        <v>14914</v>
      </c>
    </row>
    <row r="29333" spans="1:1" x14ac:dyDescent="0.25">
      <c r="A29333" t="s">
        <v>15282</v>
      </c>
    </row>
    <row r="29334" spans="1:1" x14ac:dyDescent="0.25">
      <c r="A29334" t="s">
        <v>15283</v>
      </c>
    </row>
    <row r="29335" spans="1:1" x14ac:dyDescent="0.25">
      <c r="A29335" t="s">
        <v>15284</v>
      </c>
    </row>
    <row r="29336" spans="1:1" x14ac:dyDescent="0.25">
      <c r="A29336" t="s">
        <v>15285</v>
      </c>
    </row>
    <row r="29337" spans="1:1" x14ac:dyDescent="0.25">
      <c r="A29337" t="s">
        <v>15286</v>
      </c>
    </row>
    <row r="29338" spans="1:1" x14ac:dyDescent="0.25">
      <c r="A29338" t="s">
        <v>15287</v>
      </c>
    </row>
    <row r="29339" spans="1:1" x14ac:dyDescent="0.25">
      <c r="A29339" t="s">
        <v>15288</v>
      </c>
    </row>
    <row r="29340" spans="1:1" x14ac:dyDescent="0.25">
      <c r="A29340" t="s">
        <v>15289</v>
      </c>
    </row>
    <row r="29341" spans="1:1" x14ac:dyDescent="0.25">
      <c r="A29341" t="s">
        <v>15290</v>
      </c>
    </row>
    <row r="29342" spans="1:1" x14ac:dyDescent="0.25">
      <c r="A29342" t="s">
        <v>15291</v>
      </c>
    </row>
    <row r="29343" spans="1:1" x14ac:dyDescent="0.25">
      <c r="A29343" t="s">
        <v>15292</v>
      </c>
    </row>
    <row r="29344" spans="1:1" x14ac:dyDescent="0.25">
      <c r="A29344" t="s">
        <v>15293</v>
      </c>
    </row>
    <row r="29345" spans="1:1" x14ac:dyDescent="0.25">
      <c r="A29345" t="s">
        <v>15294</v>
      </c>
    </row>
    <row r="29346" spans="1:1" x14ac:dyDescent="0.25">
      <c r="A29346" t="s">
        <v>15295</v>
      </c>
    </row>
    <row r="29347" spans="1:1" x14ac:dyDescent="0.25">
      <c r="A29347" t="s">
        <v>15296</v>
      </c>
    </row>
    <row r="29348" spans="1:1" x14ac:dyDescent="0.25">
      <c r="A29348" t="s">
        <v>15297</v>
      </c>
    </row>
    <row r="29349" spans="1:1" x14ac:dyDescent="0.25">
      <c r="A29349" t="s">
        <v>15298</v>
      </c>
    </row>
    <row r="29350" spans="1:1" x14ac:dyDescent="0.25">
      <c r="A29350" t="s">
        <v>7702</v>
      </c>
    </row>
    <row r="29351" spans="1:1" x14ac:dyDescent="0.25">
      <c r="A29351" t="s">
        <v>7904</v>
      </c>
    </row>
    <row r="29352" spans="1:1" x14ac:dyDescent="0.25">
      <c r="A29352" t="s">
        <v>15299</v>
      </c>
    </row>
    <row r="29353" spans="1:1" x14ac:dyDescent="0.25">
      <c r="A29353" t="s">
        <v>15300</v>
      </c>
    </row>
    <row r="29354" spans="1:1" x14ac:dyDescent="0.25">
      <c r="A29354" t="s">
        <v>15301</v>
      </c>
    </row>
    <row r="29356" spans="1:1" x14ac:dyDescent="0.25">
      <c r="A29356" t="s">
        <v>7704</v>
      </c>
    </row>
    <row r="29357" spans="1:1" x14ac:dyDescent="0.25">
      <c r="A29357" t="s">
        <v>15302</v>
      </c>
    </row>
    <row r="29358" spans="1:1" x14ac:dyDescent="0.25">
      <c r="A29358" t="s">
        <v>14927</v>
      </c>
    </row>
    <row r="29359" spans="1:1" x14ac:dyDescent="0.25">
      <c r="A29359" t="s">
        <v>14335</v>
      </c>
    </row>
    <row r="29360" spans="1:1" x14ac:dyDescent="0.25">
      <c r="A29360" t="s">
        <v>15303</v>
      </c>
    </row>
    <row r="29361" spans="1:1" x14ac:dyDescent="0.25">
      <c r="A29361" t="s">
        <v>15304</v>
      </c>
    </row>
    <row r="29362" spans="1:1" x14ac:dyDescent="0.25">
      <c r="A29362" t="s">
        <v>14335</v>
      </c>
    </row>
    <row r="29363" spans="1:1" x14ac:dyDescent="0.25">
      <c r="A29363" t="s">
        <v>15305</v>
      </c>
    </row>
    <row r="29364" spans="1:1" x14ac:dyDescent="0.25">
      <c r="A29364" t="s">
        <v>15306</v>
      </c>
    </row>
    <row r="29365" spans="1:1" x14ac:dyDescent="0.25">
      <c r="A29365" t="s">
        <v>3216</v>
      </c>
    </row>
    <row r="29366" spans="1:1" x14ac:dyDescent="0.25">
      <c r="A29366" t="s">
        <v>15307</v>
      </c>
    </row>
    <row r="29367" spans="1:1" x14ac:dyDescent="0.25">
      <c r="A29367" t="s">
        <v>3216</v>
      </c>
    </row>
    <row r="29368" spans="1:1" x14ac:dyDescent="0.25">
      <c r="A29368" t="s">
        <v>15308</v>
      </c>
    </row>
    <row r="29369" spans="1:1" x14ac:dyDescent="0.25">
      <c r="A29369" t="s">
        <v>3216</v>
      </c>
    </row>
    <row r="29370" spans="1:1" x14ac:dyDescent="0.25">
      <c r="A29370" t="s">
        <v>15309</v>
      </c>
    </row>
    <row r="29371" spans="1:1" x14ac:dyDescent="0.25">
      <c r="A29371" t="s">
        <v>15310</v>
      </c>
    </row>
    <row r="29372" spans="1:1" x14ac:dyDescent="0.25">
      <c r="A29372" t="s">
        <v>15311</v>
      </c>
    </row>
    <row r="29373" spans="1:1" x14ac:dyDescent="0.25">
      <c r="A29373" t="s">
        <v>15312</v>
      </c>
    </row>
    <row r="29374" spans="1:1" x14ac:dyDescent="0.25">
      <c r="A29374" t="s">
        <v>5224</v>
      </c>
    </row>
    <row r="29375" spans="1:1" x14ac:dyDescent="0.25">
      <c r="A29375" t="s">
        <v>15313</v>
      </c>
    </row>
    <row r="29376" spans="1:1" x14ac:dyDescent="0.25">
      <c r="A29376" t="s">
        <v>15314</v>
      </c>
    </row>
    <row r="29377" spans="1:1" x14ac:dyDescent="0.25">
      <c r="A29377" t="s">
        <v>15315</v>
      </c>
    </row>
    <row r="29379" spans="1:1" x14ac:dyDescent="0.25">
      <c r="A29379" t="s">
        <v>15316</v>
      </c>
    </row>
    <row r="29380" spans="1:1" x14ac:dyDescent="0.25">
      <c r="A29380" t="s">
        <v>15317</v>
      </c>
    </row>
    <row r="29381" spans="1:1" x14ac:dyDescent="0.25">
      <c r="A29381" t="s">
        <v>15318</v>
      </c>
    </row>
    <row r="29383" spans="1:1" x14ac:dyDescent="0.25">
      <c r="A29383" t="s">
        <v>15319</v>
      </c>
    </row>
    <row r="29384" spans="1:1" x14ac:dyDescent="0.25">
      <c r="A29384" t="s">
        <v>15320</v>
      </c>
    </row>
    <row r="29385" spans="1:1" x14ac:dyDescent="0.25">
      <c r="A29385" t="s">
        <v>15321</v>
      </c>
    </row>
    <row r="29386" spans="1:1" x14ac:dyDescent="0.25">
      <c r="A29386" t="s">
        <v>15322</v>
      </c>
    </row>
    <row r="29387" spans="1:1" x14ac:dyDescent="0.25">
      <c r="A29387" t="s">
        <v>15323</v>
      </c>
    </row>
    <row r="29388" spans="1:1" x14ac:dyDescent="0.25">
      <c r="A29388" t="s">
        <v>15324</v>
      </c>
    </row>
    <row r="29390" spans="1:1" x14ac:dyDescent="0.25">
      <c r="A29390" t="s">
        <v>13300</v>
      </c>
    </row>
    <row r="29392" spans="1:1" x14ac:dyDescent="0.25">
      <c r="A29392" t="s">
        <v>13301</v>
      </c>
    </row>
    <row r="29396" spans="1:1" x14ac:dyDescent="0.25">
      <c r="A29396" t="s">
        <v>2755</v>
      </c>
    </row>
    <row r="29397" spans="1:1" x14ac:dyDescent="0.25">
      <c r="A29397" t="s">
        <v>13302</v>
      </c>
    </row>
    <row r="29398" spans="1:1" x14ac:dyDescent="0.25">
      <c r="A29398" t="s">
        <v>13303</v>
      </c>
    </row>
    <row r="29399" spans="1:1" x14ac:dyDescent="0.25">
      <c r="A29399" t="s">
        <v>13304</v>
      </c>
    </row>
    <row r="29400" spans="1:1" x14ac:dyDescent="0.25">
      <c r="A29400" t="s">
        <v>13305</v>
      </c>
    </row>
    <row r="29401" spans="1:1" x14ac:dyDescent="0.25">
      <c r="A29401" t="s">
        <v>13306</v>
      </c>
    </row>
    <row r="29402" spans="1:1" x14ac:dyDescent="0.25">
      <c r="A29402" t="s">
        <v>13307</v>
      </c>
    </row>
    <row r="29404" spans="1:1" x14ac:dyDescent="0.25">
      <c r="A29404" t="s">
        <v>1932</v>
      </c>
    </row>
    <row r="29405" spans="1:1" x14ac:dyDescent="0.25">
      <c r="A29405" t="s">
        <v>13308</v>
      </c>
    </row>
    <row r="29406" spans="1:1" x14ac:dyDescent="0.25">
      <c r="A29406" t="s">
        <v>13309</v>
      </c>
    </row>
    <row r="29407" spans="1:1" x14ac:dyDescent="0.25">
      <c r="A29407" t="s">
        <v>13310</v>
      </c>
    </row>
    <row r="29408" spans="1:1" x14ac:dyDescent="0.25">
      <c r="A29408" t="s">
        <v>13311</v>
      </c>
    </row>
    <row r="29409" spans="1:2" x14ac:dyDescent="0.25">
      <c r="A29409" t="s">
        <v>13312</v>
      </c>
    </row>
    <row r="29410" spans="1:2" x14ac:dyDescent="0.25">
      <c r="A29410" t="s">
        <v>13313</v>
      </c>
    </row>
    <row r="29411" spans="1:2" x14ac:dyDescent="0.25">
      <c r="A29411" t="s">
        <v>13314</v>
      </c>
      <c r="B29411" t="s">
        <v>13315</v>
      </c>
    </row>
    <row r="29412" spans="1:2" x14ac:dyDescent="0.25">
      <c r="A29412" t="s">
        <v>13316</v>
      </c>
    </row>
    <row r="29413" spans="1:2" x14ac:dyDescent="0.25">
      <c r="A29413" t="s">
        <v>13317</v>
      </c>
    </row>
    <row r="29414" spans="1:2" x14ac:dyDescent="0.25">
      <c r="A29414" t="s">
        <v>13318</v>
      </c>
    </row>
    <row r="29415" spans="1:2" x14ac:dyDescent="0.25">
      <c r="A29415" t="s">
        <v>13319</v>
      </c>
    </row>
    <row r="29416" spans="1:2" x14ac:dyDescent="0.25">
      <c r="A29416" t="s">
        <v>13320</v>
      </c>
    </row>
    <row r="29417" spans="1:2" x14ac:dyDescent="0.25">
      <c r="A29417" t="s">
        <v>13321</v>
      </c>
    </row>
    <row r="29418" spans="1:2" x14ac:dyDescent="0.25">
      <c r="A29418" t="s">
        <v>13322</v>
      </c>
    </row>
    <row r="29420" spans="1:2" x14ac:dyDescent="0.25">
      <c r="A29420" t="s">
        <v>13323</v>
      </c>
    </row>
    <row r="29422" spans="1:2" x14ac:dyDescent="0.25">
      <c r="A29422" t="s">
        <v>13324</v>
      </c>
    </row>
    <row r="29423" spans="1:2" x14ac:dyDescent="0.25">
      <c r="A29423" t="s">
        <v>13325</v>
      </c>
    </row>
    <row r="29424" spans="1:2" x14ac:dyDescent="0.25">
      <c r="A29424" t="s">
        <v>15325</v>
      </c>
    </row>
    <row r="29426" spans="1:1" x14ac:dyDescent="0.25">
      <c r="A29426" t="s">
        <v>13357</v>
      </c>
    </row>
    <row r="29428" spans="1:1" x14ac:dyDescent="0.25">
      <c r="A29428" t="s">
        <v>13358</v>
      </c>
    </row>
    <row r="29430" spans="1:1" x14ac:dyDescent="0.25">
      <c r="A29430" t="s">
        <v>13359</v>
      </c>
    </row>
    <row r="29432" spans="1:1" x14ac:dyDescent="0.25">
      <c r="A29432" t="s">
        <v>13360</v>
      </c>
    </row>
    <row r="29434" spans="1:1" x14ac:dyDescent="0.25">
      <c r="A29434" t="s">
        <v>7107</v>
      </c>
    </row>
    <row r="29435" spans="1:1" x14ac:dyDescent="0.25">
      <c r="A29435" t="s">
        <v>13361</v>
      </c>
    </row>
    <row r="29436" spans="1:1" x14ac:dyDescent="0.25">
      <c r="A29436" t="s">
        <v>13362</v>
      </c>
    </row>
    <row r="29437" spans="1:1" x14ac:dyDescent="0.25">
      <c r="A29437" t="s">
        <v>13363</v>
      </c>
    </row>
    <row r="29438" spans="1:1" x14ac:dyDescent="0.25">
      <c r="A29438" t="s">
        <v>13364</v>
      </c>
    </row>
    <row r="29439" spans="1:1" x14ac:dyDescent="0.25">
      <c r="A29439" t="s">
        <v>13365</v>
      </c>
    </row>
    <row r="29440" spans="1:1" x14ac:dyDescent="0.25">
      <c r="A29440" t="s">
        <v>3639</v>
      </c>
    </row>
    <row r="29441" spans="1:1" x14ac:dyDescent="0.25">
      <c r="A29441" t="s">
        <v>13366</v>
      </c>
    </row>
    <row r="29442" spans="1:1" x14ac:dyDescent="0.25">
      <c r="A29442" t="s">
        <v>13367</v>
      </c>
    </row>
    <row r="29443" spans="1:1" x14ac:dyDescent="0.25">
      <c r="A29443" t="s">
        <v>13368</v>
      </c>
    </row>
    <row r="29444" spans="1:1" x14ac:dyDescent="0.25">
      <c r="A29444" t="s">
        <v>13369</v>
      </c>
    </row>
    <row r="29445" spans="1:1" x14ac:dyDescent="0.25">
      <c r="A29445" t="s">
        <v>13370</v>
      </c>
    </row>
    <row r="29446" spans="1:1" x14ac:dyDescent="0.25">
      <c r="A29446" t="s">
        <v>13371</v>
      </c>
    </row>
    <row r="29447" spans="1:1" x14ac:dyDescent="0.25">
      <c r="A29447" t="s">
        <v>13372</v>
      </c>
    </row>
    <row r="29448" spans="1:1" x14ac:dyDescent="0.25">
      <c r="A29448" t="s">
        <v>13373</v>
      </c>
    </row>
    <row r="29449" spans="1:1" x14ac:dyDescent="0.25">
      <c r="A29449" t="s">
        <v>3453</v>
      </c>
    </row>
    <row r="29450" spans="1:1" x14ac:dyDescent="0.25">
      <c r="A29450" t="s">
        <v>13374</v>
      </c>
    </row>
    <row r="29451" spans="1:1" x14ac:dyDescent="0.25">
      <c r="A29451" t="s">
        <v>13375</v>
      </c>
    </row>
    <row r="29452" spans="1:1" x14ac:dyDescent="0.25">
      <c r="A29452" t="s">
        <v>15326</v>
      </c>
    </row>
    <row r="29454" spans="1:1" x14ac:dyDescent="0.25">
      <c r="A29454" t="s">
        <v>15327</v>
      </c>
    </row>
    <row r="29456" spans="1:1" x14ac:dyDescent="0.25">
      <c r="A29456" t="s">
        <v>2571</v>
      </c>
    </row>
    <row r="29457" spans="1:2" x14ac:dyDescent="0.25">
      <c r="A29457" t="s">
        <v>15328</v>
      </c>
    </row>
    <row r="29458" spans="1:2" x14ac:dyDescent="0.25">
      <c r="A29458" t="s">
        <v>15329</v>
      </c>
    </row>
    <row r="29459" spans="1:2" x14ac:dyDescent="0.25">
      <c r="A29459" t="s">
        <v>15330</v>
      </c>
    </row>
    <row r="29460" spans="1:2" x14ac:dyDescent="0.25">
      <c r="A29460" t="s">
        <v>15331</v>
      </c>
    </row>
    <row r="29461" spans="1:2" x14ac:dyDescent="0.25">
      <c r="A29461" t="s">
        <v>15332</v>
      </c>
    </row>
    <row r="29462" spans="1:2" x14ac:dyDescent="0.25">
      <c r="A29462" t="s">
        <v>1957</v>
      </c>
    </row>
    <row r="29463" spans="1:2" x14ac:dyDescent="0.25">
      <c r="A29463" t="s">
        <v>15333</v>
      </c>
    </row>
    <row r="29464" spans="1:2" x14ac:dyDescent="0.25">
      <c r="A29464" t="s">
        <v>15334</v>
      </c>
      <c r="B29464" t="s">
        <v>15335</v>
      </c>
    </row>
    <row r="29465" spans="1:2" x14ac:dyDescent="0.25">
      <c r="A29465" t="s">
        <v>15336</v>
      </c>
    </row>
    <row r="29466" spans="1:2" x14ac:dyDescent="0.25">
      <c r="A29466" t="s">
        <v>15337</v>
      </c>
    </row>
    <row r="29467" spans="1:2" x14ac:dyDescent="0.25">
      <c r="A29467" t="s">
        <v>15338</v>
      </c>
    </row>
    <row r="29468" spans="1:2" x14ac:dyDescent="0.25">
      <c r="A29468" t="s">
        <v>15339</v>
      </c>
    </row>
    <row r="29469" spans="1:2" x14ac:dyDescent="0.25">
      <c r="A29469" t="s">
        <v>15340</v>
      </c>
    </row>
    <row r="29470" spans="1:2" x14ac:dyDescent="0.25">
      <c r="A29470" t="s">
        <v>15341</v>
      </c>
    </row>
    <row r="29471" spans="1:2" x14ac:dyDescent="0.25">
      <c r="A29471" t="s">
        <v>15342</v>
      </c>
    </row>
    <row r="29472" spans="1:2" x14ac:dyDescent="0.25">
      <c r="A29472" t="s">
        <v>15343</v>
      </c>
    </row>
    <row r="29473" spans="1:1" x14ac:dyDescent="0.25">
      <c r="A29473" t="s">
        <v>15344</v>
      </c>
    </row>
    <row r="29474" spans="1:1" x14ac:dyDescent="0.25">
      <c r="A29474" t="s">
        <v>15345</v>
      </c>
    </row>
    <row r="29475" spans="1:1" x14ac:dyDescent="0.25">
      <c r="A29475" t="s">
        <v>15346</v>
      </c>
    </row>
    <row r="29476" spans="1:1" x14ac:dyDescent="0.25">
      <c r="A29476" t="s">
        <v>13377</v>
      </c>
    </row>
    <row r="29478" spans="1:1" x14ac:dyDescent="0.25">
      <c r="A29478" t="s">
        <v>13378</v>
      </c>
    </row>
    <row r="29480" spans="1:1" x14ac:dyDescent="0.25">
      <c r="A29480" t="s">
        <v>13379</v>
      </c>
    </row>
    <row r="29482" spans="1:1" x14ac:dyDescent="0.25">
      <c r="A29482" t="s">
        <v>13380</v>
      </c>
    </row>
    <row r="29484" spans="1:1" x14ac:dyDescent="0.25">
      <c r="A29484" t="s">
        <v>2571</v>
      </c>
    </row>
    <row r="29485" spans="1:1" x14ac:dyDescent="0.25">
      <c r="A29485" t="s">
        <v>13381</v>
      </c>
    </row>
    <row r="29486" spans="1:1" x14ac:dyDescent="0.25">
      <c r="A29486" t="s">
        <v>13382</v>
      </c>
    </row>
    <row r="29487" spans="1:1" x14ac:dyDescent="0.25">
      <c r="A29487" t="s">
        <v>13383</v>
      </c>
    </row>
    <row r="29488" spans="1:1" x14ac:dyDescent="0.25">
      <c r="A29488" t="s">
        <v>13384</v>
      </c>
    </row>
    <row r="29489" spans="1:1" x14ac:dyDescent="0.25">
      <c r="A29489" t="s">
        <v>13385</v>
      </c>
    </row>
    <row r="29491" spans="1:1" x14ac:dyDescent="0.25">
      <c r="A29491" t="s">
        <v>2578</v>
      </c>
    </row>
    <row r="29493" spans="1:1" x14ac:dyDescent="0.25">
      <c r="A29493" t="s">
        <v>13386</v>
      </c>
    </row>
    <row r="29494" spans="1:1" x14ac:dyDescent="0.25">
      <c r="A29494" t="s">
        <v>13387</v>
      </c>
    </row>
    <row r="29495" spans="1:1" x14ac:dyDescent="0.25">
      <c r="A29495" t="s">
        <v>13388</v>
      </c>
    </row>
    <row r="29496" spans="1:1" x14ac:dyDescent="0.25">
      <c r="A29496" t="s">
        <v>13389</v>
      </c>
    </row>
    <row r="29497" spans="1:1" x14ac:dyDescent="0.25">
      <c r="A29497" t="s">
        <v>13390</v>
      </c>
    </row>
    <row r="29498" spans="1:1" x14ac:dyDescent="0.25">
      <c r="A29498" t="s">
        <v>13391</v>
      </c>
    </row>
    <row r="29499" spans="1:1" x14ac:dyDescent="0.25">
      <c r="A29499" t="s">
        <v>13392</v>
      </c>
    </row>
    <row r="29500" spans="1:1" x14ac:dyDescent="0.25">
      <c r="A29500" t="s">
        <v>13393</v>
      </c>
    </row>
    <row r="29501" spans="1:1" x14ac:dyDescent="0.25">
      <c r="A29501" t="s">
        <v>13394</v>
      </c>
    </row>
    <row r="29502" spans="1:1" x14ac:dyDescent="0.25">
      <c r="A29502" t="s">
        <v>2844</v>
      </c>
    </row>
    <row r="29504" spans="1:1" x14ac:dyDescent="0.25">
      <c r="A29504" t="s">
        <v>13395</v>
      </c>
    </row>
    <row r="29505" spans="1:1" x14ac:dyDescent="0.25">
      <c r="A29505" t="s">
        <v>13396</v>
      </c>
    </row>
    <row r="29506" spans="1:1" x14ac:dyDescent="0.25">
      <c r="A29506" t="s">
        <v>13397</v>
      </c>
    </row>
    <row r="29507" spans="1:1" x14ac:dyDescent="0.25">
      <c r="A29507" t="s">
        <v>13398</v>
      </c>
    </row>
    <row r="29508" spans="1:1" x14ac:dyDescent="0.25">
      <c r="A29508" t="s">
        <v>13399</v>
      </c>
    </row>
    <row r="29509" spans="1:1" x14ac:dyDescent="0.25">
      <c r="A29509" t="s">
        <v>13400</v>
      </c>
    </row>
    <row r="29511" spans="1:1" x14ac:dyDescent="0.25">
      <c r="A29511" t="s">
        <v>13401</v>
      </c>
    </row>
    <row r="29513" spans="1:1" x14ac:dyDescent="0.25">
      <c r="A29513" t="s">
        <v>13402</v>
      </c>
    </row>
    <row r="29514" spans="1:1" x14ac:dyDescent="0.25">
      <c r="A29514" t="s">
        <v>13403</v>
      </c>
    </row>
    <row r="29515" spans="1:1" x14ac:dyDescent="0.25">
      <c r="A29515" t="s">
        <v>13404</v>
      </c>
    </row>
    <row r="29516" spans="1:1" x14ac:dyDescent="0.25">
      <c r="A29516" t="s">
        <v>13405</v>
      </c>
    </row>
    <row r="29517" spans="1:1" x14ac:dyDescent="0.25">
      <c r="A29517" t="s">
        <v>13406</v>
      </c>
    </row>
    <row r="29518" spans="1:1" x14ac:dyDescent="0.25">
      <c r="A29518" t="s">
        <v>13407</v>
      </c>
    </row>
    <row r="29519" spans="1:1" x14ac:dyDescent="0.25">
      <c r="A29519" t="s">
        <v>13408</v>
      </c>
    </row>
    <row r="29520" spans="1:1" x14ac:dyDescent="0.25">
      <c r="A29520" t="s">
        <v>13409</v>
      </c>
    </row>
    <row r="29522" spans="1:1" x14ac:dyDescent="0.25">
      <c r="A29522" t="s">
        <v>13410</v>
      </c>
    </row>
    <row r="29524" spans="1:1" x14ac:dyDescent="0.25">
      <c r="A29524" t="s">
        <v>13411</v>
      </c>
    </row>
    <row r="29526" spans="1:1" x14ac:dyDescent="0.25">
      <c r="A29526" t="s">
        <v>13412</v>
      </c>
    </row>
    <row r="29528" spans="1:1" x14ac:dyDescent="0.25">
      <c r="A29528" t="s">
        <v>13413</v>
      </c>
    </row>
    <row r="29530" spans="1:1" x14ac:dyDescent="0.25">
      <c r="A29530" t="s">
        <v>13414</v>
      </c>
    </row>
    <row r="29531" spans="1:1" x14ac:dyDescent="0.25">
      <c r="A29531" t="s">
        <v>13415</v>
      </c>
    </row>
    <row r="29532" spans="1:1" x14ac:dyDescent="0.25">
      <c r="A29532" t="s">
        <v>15347</v>
      </c>
    </row>
    <row r="29534" spans="1:1" x14ac:dyDescent="0.25">
      <c r="A29534" t="s">
        <v>13417</v>
      </c>
    </row>
    <row r="29537" spans="1:1" x14ac:dyDescent="0.25">
      <c r="A29537" t="s">
        <v>13418</v>
      </c>
    </row>
    <row r="29539" spans="1:1" x14ac:dyDescent="0.25">
      <c r="A29539" t="s">
        <v>2382</v>
      </c>
    </row>
    <row r="29540" spans="1:1" x14ac:dyDescent="0.25">
      <c r="A29540" t="s">
        <v>13419</v>
      </c>
    </row>
    <row r="29541" spans="1:1" x14ac:dyDescent="0.25">
      <c r="A29541" t="s">
        <v>13420</v>
      </c>
    </row>
    <row r="29542" spans="1:1" x14ac:dyDescent="0.25">
      <c r="A29542" t="s">
        <v>13421</v>
      </c>
    </row>
    <row r="29543" spans="1:1" x14ac:dyDescent="0.25">
      <c r="A29543" t="s">
        <v>13422</v>
      </c>
    </row>
    <row r="29544" spans="1:1" x14ac:dyDescent="0.25">
      <c r="A29544" t="s">
        <v>13423</v>
      </c>
    </row>
    <row r="29545" spans="1:1" x14ac:dyDescent="0.25">
      <c r="A29545" t="s">
        <v>5019</v>
      </c>
    </row>
    <row r="29548" spans="1:1" x14ac:dyDescent="0.25">
      <c r="A29548" t="s">
        <v>13424</v>
      </c>
    </row>
    <row r="29549" spans="1:1" x14ac:dyDescent="0.25">
      <c r="A29549" t="s">
        <v>13425</v>
      </c>
    </row>
    <row r="29550" spans="1:1" x14ac:dyDescent="0.25">
      <c r="A29550" t="s">
        <v>13426</v>
      </c>
    </row>
    <row r="29551" spans="1:1" x14ac:dyDescent="0.25">
      <c r="A29551" t="s">
        <v>13427</v>
      </c>
    </row>
    <row r="29552" spans="1:1" x14ac:dyDescent="0.25">
      <c r="A29552" t="s">
        <v>13428</v>
      </c>
    </row>
    <row r="29553" spans="1:1" x14ac:dyDescent="0.25">
      <c r="A29553" t="s">
        <v>13429</v>
      </c>
    </row>
    <row r="29554" spans="1:1" x14ac:dyDescent="0.25">
      <c r="A29554" t="s">
        <v>13430</v>
      </c>
    </row>
    <row r="29555" spans="1:1" x14ac:dyDescent="0.25">
      <c r="A29555" t="s">
        <v>6350</v>
      </c>
    </row>
    <row r="29556" spans="1:1" x14ac:dyDescent="0.25">
      <c r="A29556" t="s">
        <v>13431</v>
      </c>
    </row>
    <row r="29557" spans="1:1" x14ac:dyDescent="0.25">
      <c r="A29557" t="s">
        <v>13432</v>
      </c>
    </row>
    <row r="29558" spans="1:1" x14ac:dyDescent="0.25">
      <c r="A29558" t="s">
        <v>15348</v>
      </c>
    </row>
    <row r="29559" spans="1:1" x14ac:dyDescent="0.25">
      <c r="A29559" t="s">
        <v>15349</v>
      </c>
    </row>
    <row r="29560" spans="1:1" x14ac:dyDescent="0.25">
      <c r="A29560" t="s">
        <v>15350</v>
      </c>
    </row>
    <row r="29561" spans="1:1" x14ac:dyDescent="0.25">
      <c r="A29561" t="s">
        <v>15351</v>
      </c>
    </row>
    <row r="29562" spans="1:1" x14ac:dyDescent="0.25">
      <c r="A29562" t="s">
        <v>15352</v>
      </c>
    </row>
    <row r="29563" spans="1:1" x14ac:dyDescent="0.25">
      <c r="A29563" t="s">
        <v>15353</v>
      </c>
    </row>
    <row r="29565" spans="1:1" x14ac:dyDescent="0.25">
      <c r="A29565" t="s">
        <v>15354</v>
      </c>
    </row>
    <row r="29566" spans="1:1" x14ac:dyDescent="0.25">
      <c r="A29566" t="s">
        <v>15355</v>
      </c>
    </row>
    <row r="29567" spans="1:1" x14ac:dyDescent="0.25">
      <c r="A29567" t="s">
        <v>15356</v>
      </c>
    </row>
    <row r="29568" spans="1:1" x14ac:dyDescent="0.25">
      <c r="A29568" t="s">
        <v>15357</v>
      </c>
    </row>
    <row r="29569" spans="1:2" x14ac:dyDescent="0.25">
      <c r="A29569" t="s">
        <v>15358</v>
      </c>
    </row>
    <row r="29571" spans="1:2" x14ac:dyDescent="0.25">
      <c r="A29571" t="s">
        <v>1039</v>
      </c>
    </row>
    <row r="29572" spans="1:2" x14ac:dyDescent="0.25">
      <c r="A29572" t="s">
        <v>15359</v>
      </c>
    </row>
    <row r="29573" spans="1:2" x14ac:dyDescent="0.25">
      <c r="A29573" t="s">
        <v>15360</v>
      </c>
    </row>
    <row r="29574" spans="1:2" x14ac:dyDescent="0.25">
      <c r="A29574" t="s">
        <v>15361</v>
      </c>
    </row>
    <row r="29575" spans="1:2" x14ac:dyDescent="0.25">
      <c r="A29575" t="s">
        <v>15362</v>
      </c>
    </row>
    <row r="29576" spans="1:2" x14ac:dyDescent="0.25">
      <c r="A29576" t="s">
        <v>15363</v>
      </c>
    </row>
    <row r="29577" spans="1:2" x14ac:dyDescent="0.25">
      <c r="A29577" t="s">
        <v>15364</v>
      </c>
    </row>
    <row r="29578" spans="1:2" x14ac:dyDescent="0.25">
      <c r="A29578" t="s">
        <v>15365</v>
      </c>
    </row>
    <row r="29579" spans="1:2" x14ac:dyDescent="0.25">
      <c r="A29579" t="s">
        <v>15366</v>
      </c>
    </row>
    <row r="29581" spans="1:2" x14ac:dyDescent="0.25">
      <c r="A29581" t="s">
        <v>4515</v>
      </c>
    </row>
    <row r="29582" spans="1:2" x14ac:dyDescent="0.25">
      <c r="A29582" t="s">
        <v>15367</v>
      </c>
    </row>
    <row r="29583" spans="1:2" x14ac:dyDescent="0.25">
      <c r="A29583" t="s">
        <v>15368</v>
      </c>
    </row>
    <row r="29584" spans="1:2" x14ac:dyDescent="0.25">
      <c r="A29584" t="s">
        <v>15369</v>
      </c>
      <c r="B29584" t="s">
        <v>15370</v>
      </c>
    </row>
    <row r="29585" spans="1:3" x14ac:dyDescent="0.25">
      <c r="A29585" t="s">
        <v>15371</v>
      </c>
      <c r="B29585" t="s">
        <v>15372</v>
      </c>
      <c r="C29585" t="s">
        <v>15373</v>
      </c>
    </row>
    <row r="29586" spans="1:3" x14ac:dyDescent="0.25">
      <c r="A29586" t="s">
        <v>15374</v>
      </c>
    </row>
    <row r="29587" spans="1:3" x14ac:dyDescent="0.25">
      <c r="A29587" t="s">
        <v>15375</v>
      </c>
    </row>
    <row r="29588" spans="1:3" x14ac:dyDescent="0.25">
      <c r="A29588" t="s">
        <v>15376</v>
      </c>
    </row>
    <row r="29589" spans="1:3" x14ac:dyDescent="0.25">
      <c r="A29589" t="s">
        <v>15377</v>
      </c>
    </row>
    <row r="29591" spans="1:3" x14ac:dyDescent="0.25">
      <c r="A29591" t="s">
        <v>15378</v>
      </c>
    </row>
    <row r="29592" spans="1:3" x14ac:dyDescent="0.25">
      <c r="A29592" t="s">
        <v>15379</v>
      </c>
    </row>
    <row r="29593" spans="1:3" x14ac:dyDescent="0.25">
      <c r="A29593" t="s">
        <v>15380</v>
      </c>
    </row>
    <row r="29594" spans="1:3" x14ac:dyDescent="0.25">
      <c r="A29594" t="s">
        <v>15381</v>
      </c>
    </row>
    <row r="29595" spans="1:3" x14ac:dyDescent="0.25">
      <c r="A29595" t="s">
        <v>15382</v>
      </c>
    </row>
    <row r="29596" spans="1:3" x14ac:dyDescent="0.25">
      <c r="A29596" t="s">
        <v>14327</v>
      </c>
    </row>
    <row r="29597" spans="1:3" x14ac:dyDescent="0.25">
      <c r="A29597" t="s">
        <v>15383</v>
      </c>
    </row>
    <row r="29598" spans="1:3" x14ac:dyDescent="0.25">
      <c r="A29598" t="s">
        <v>15384</v>
      </c>
    </row>
    <row r="29599" spans="1:3" x14ac:dyDescent="0.25">
      <c r="A29599" t="s">
        <v>15385</v>
      </c>
    </row>
    <row r="29600" spans="1:3" x14ac:dyDescent="0.25">
      <c r="A29600" t="s">
        <v>15386</v>
      </c>
    </row>
    <row r="29601" spans="1:1" x14ac:dyDescent="0.25">
      <c r="A29601" t="s">
        <v>15387</v>
      </c>
    </row>
    <row r="29602" spans="1:1" x14ac:dyDescent="0.25">
      <c r="A29602" t="s">
        <v>15388</v>
      </c>
    </row>
    <row r="29603" spans="1:1" x14ac:dyDescent="0.25">
      <c r="A29603" t="s">
        <v>15389</v>
      </c>
    </row>
    <row r="29604" spans="1:1" x14ac:dyDescent="0.25">
      <c r="A29604" t="s">
        <v>15390</v>
      </c>
    </row>
    <row r="29605" spans="1:1" x14ac:dyDescent="0.25">
      <c r="A29605" t="s">
        <v>15391</v>
      </c>
    </row>
    <row r="29606" spans="1:1" x14ac:dyDescent="0.25">
      <c r="A29606" t="s">
        <v>15392</v>
      </c>
    </row>
    <row r="29607" spans="1:1" x14ac:dyDescent="0.25">
      <c r="A29607" t="s">
        <v>15393</v>
      </c>
    </row>
    <row r="29608" spans="1:1" x14ac:dyDescent="0.25">
      <c r="A29608" t="s">
        <v>15394</v>
      </c>
    </row>
    <row r="29609" spans="1:1" x14ac:dyDescent="0.25">
      <c r="A29609" t="s">
        <v>15395</v>
      </c>
    </row>
    <row r="29610" spans="1:1" x14ac:dyDescent="0.25">
      <c r="A29610" t="s">
        <v>15396</v>
      </c>
    </row>
    <row r="29611" spans="1:1" x14ac:dyDescent="0.25">
      <c r="A29611" t="s">
        <v>15397</v>
      </c>
    </row>
    <row r="29612" spans="1:1" x14ac:dyDescent="0.25">
      <c r="A29612" t="s">
        <v>15398</v>
      </c>
    </row>
    <row r="29613" spans="1:1" x14ac:dyDescent="0.25">
      <c r="A29613" t="s">
        <v>15399</v>
      </c>
    </row>
    <row r="29614" spans="1:1" x14ac:dyDescent="0.25">
      <c r="A29614" t="s">
        <v>15400</v>
      </c>
    </row>
    <row r="29615" spans="1:1" x14ac:dyDescent="0.25">
      <c r="A29615" t="s">
        <v>15401</v>
      </c>
    </row>
    <row r="29616" spans="1:1" x14ac:dyDescent="0.25">
      <c r="A29616" t="s">
        <v>15402</v>
      </c>
    </row>
    <row r="29617" spans="1:1" x14ac:dyDescent="0.25">
      <c r="A29617" t="s">
        <v>15403</v>
      </c>
    </row>
    <row r="29618" spans="1:1" x14ac:dyDescent="0.25">
      <c r="A29618" t="s">
        <v>15404</v>
      </c>
    </row>
    <row r="29619" spans="1:1" x14ac:dyDescent="0.25">
      <c r="A29619" t="s">
        <v>15405</v>
      </c>
    </row>
    <row r="29620" spans="1:1" x14ac:dyDescent="0.25">
      <c r="A29620" t="s">
        <v>15406</v>
      </c>
    </row>
    <row r="29621" spans="1:1" x14ac:dyDescent="0.25">
      <c r="A29621" t="s">
        <v>15407</v>
      </c>
    </row>
    <row r="29622" spans="1:1" x14ac:dyDescent="0.25">
      <c r="A29622" t="s">
        <v>15408</v>
      </c>
    </row>
    <row r="29623" spans="1:1" x14ac:dyDescent="0.25">
      <c r="A29623" t="s">
        <v>15409</v>
      </c>
    </row>
    <row r="29624" spans="1:1" x14ac:dyDescent="0.25">
      <c r="A29624" t="s">
        <v>15410</v>
      </c>
    </row>
    <row r="29625" spans="1:1" x14ac:dyDescent="0.25">
      <c r="A29625" t="s">
        <v>15411</v>
      </c>
    </row>
    <row r="29626" spans="1:1" x14ac:dyDescent="0.25">
      <c r="A29626" t="s">
        <v>15412</v>
      </c>
    </row>
    <row r="29627" spans="1:1" x14ac:dyDescent="0.25">
      <c r="A29627" t="s">
        <v>3638</v>
      </c>
    </row>
    <row r="29628" spans="1:1" x14ac:dyDescent="0.25">
      <c r="A29628" t="s">
        <v>15413</v>
      </c>
    </row>
    <row r="29629" spans="1:1" x14ac:dyDescent="0.25">
      <c r="A29629" t="s">
        <v>15414</v>
      </c>
    </row>
    <row r="29630" spans="1:1" x14ac:dyDescent="0.25">
      <c r="A29630" t="s">
        <v>15415</v>
      </c>
    </row>
    <row r="29631" spans="1:1" x14ac:dyDescent="0.25">
      <c r="A29631" t="s">
        <v>15416</v>
      </c>
    </row>
    <row r="29632" spans="1:1" x14ac:dyDescent="0.25">
      <c r="A29632" t="s">
        <v>15417</v>
      </c>
    </row>
    <row r="29633" spans="1:1" x14ac:dyDescent="0.25">
      <c r="A29633" t="s">
        <v>15418</v>
      </c>
    </row>
    <row r="29634" spans="1:1" x14ac:dyDescent="0.25">
      <c r="A29634" t="s">
        <v>15419</v>
      </c>
    </row>
    <row r="29635" spans="1:1" x14ac:dyDescent="0.25">
      <c r="A29635" t="s">
        <v>15420</v>
      </c>
    </row>
    <row r="29636" spans="1:1" x14ac:dyDescent="0.25">
      <c r="A29636" t="s">
        <v>15421</v>
      </c>
    </row>
    <row r="29637" spans="1:1" x14ac:dyDescent="0.25">
      <c r="A29637" t="s">
        <v>15422</v>
      </c>
    </row>
    <row r="29638" spans="1:1" x14ac:dyDescent="0.25">
      <c r="A29638" t="s">
        <v>15423</v>
      </c>
    </row>
    <row r="29639" spans="1:1" x14ac:dyDescent="0.25">
      <c r="A29639" t="s">
        <v>15424</v>
      </c>
    </row>
    <row r="29640" spans="1:1" x14ac:dyDescent="0.25">
      <c r="A29640" t="s">
        <v>15425</v>
      </c>
    </row>
    <row r="29642" spans="1:1" x14ac:dyDescent="0.25">
      <c r="A29642" t="s">
        <v>15426</v>
      </c>
    </row>
    <row r="29643" spans="1:1" x14ac:dyDescent="0.25">
      <c r="A29643" t="s">
        <v>15427</v>
      </c>
    </row>
    <row r="29644" spans="1:1" x14ac:dyDescent="0.25">
      <c r="A29644" t="s">
        <v>15428</v>
      </c>
    </row>
    <row r="29645" spans="1:1" x14ac:dyDescent="0.25">
      <c r="A29645" t="s">
        <v>15429</v>
      </c>
    </row>
    <row r="29646" spans="1:1" x14ac:dyDescent="0.25">
      <c r="A29646" t="s">
        <v>15430</v>
      </c>
    </row>
    <row r="29647" spans="1:1" x14ac:dyDescent="0.25">
      <c r="A29647" t="s">
        <v>15431</v>
      </c>
    </row>
    <row r="29649" spans="1:3" x14ac:dyDescent="0.25">
      <c r="A29649" t="s">
        <v>13434</v>
      </c>
    </row>
    <row r="29651" spans="1:3" x14ac:dyDescent="0.25">
      <c r="A29651" t="s">
        <v>13435</v>
      </c>
    </row>
    <row r="29653" spans="1:3" x14ac:dyDescent="0.25">
      <c r="A29653" t="s">
        <v>13436</v>
      </c>
    </row>
    <row r="29655" spans="1:3" x14ac:dyDescent="0.25">
      <c r="A29655" t="s">
        <v>13437</v>
      </c>
    </row>
    <row r="29656" spans="1:3" x14ac:dyDescent="0.25">
      <c r="A29656" t="s">
        <v>13438</v>
      </c>
    </row>
    <row r="29657" spans="1:3" x14ac:dyDescent="0.25">
      <c r="A29657" t="s">
        <v>13439</v>
      </c>
    </row>
    <row r="29658" spans="1:3" x14ac:dyDescent="0.25">
      <c r="A29658" t="s">
        <v>13440</v>
      </c>
    </row>
    <row r="29660" spans="1:3" x14ac:dyDescent="0.25">
      <c r="A29660" t="s">
        <v>13441</v>
      </c>
    </row>
    <row r="29661" spans="1:3" x14ac:dyDescent="0.25">
      <c r="A29661" t="s">
        <v>13442</v>
      </c>
    </row>
    <row r="29662" spans="1:3" x14ac:dyDescent="0.25">
      <c r="A29662" t="s">
        <v>13443</v>
      </c>
    </row>
    <row r="29663" spans="1:3" x14ac:dyDescent="0.25">
      <c r="A29663" t="s">
        <v>13444</v>
      </c>
    </row>
    <row r="29664" spans="1:3" x14ac:dyDescent="0.25">
      <c r="A29664" t="s">
        <v>13445</v>
      </c>
      <c r="B29664" t="s">
        <v>13446</v>
      </c>
      <c r="C29664" t="s">
        <v>13447</v>
      </c>
    </row>
    <row r="29665" spans="1:2" x14ac:dyDescent="0.25">
      <c r="A29665" t="s">
        <v>13448</v>
      </c>
    </row>
    <row r="29666" spans="1:2" x14ac:dyDescent="0.25">
      <c r="A29666" t="s">
        <v>13449</v>
      </c>
    </row>
    <row r="29667" spans="1:2" x14ac:dyDescent="0.25">
      <c r="A29667" t="s">
        <v>13450</v>
      </c>
      <c r="B29667" t="s">
        <v>13451</v>
      </c>
    </row>
    <row r="29668" spans="1:2" x14ac:dyDescent="0.25">
      <c r="A29668" t="s">
        <v>13452</v>
      </c>
      <c r="B29668" t="s">
        <v>13453</v>
      </c>
    </row>
    <row r="29669" spans="1:2" x14ac:dyDescent="0.25">
      <c r="A29669" t="s">
        <v>13454</v>
      </c>
    </row>
    <row r="29670" spans="1:2" x14ac:dyDescent="0.25">
      <c r="A29670" t="s">
        <v>13455</v>
      </c>
    </row>
    <row r="29672" spans="1:2" x14ac:dyDescent="0.25">
      <c r="A29672" t="s">
        <v>13456</v>
      </c>
    </row>
    <row r="29673" spans="1:2" x14ac:dyDescent="0.25">
      <c r="A29673" t="s">
        <v>13457</v>
      </c>
    </row>
    <row r="29674" spans="1:2" x14ac:dyDescent="0.25">
      <c r="A29674" t="s">
        <v>13458</v>
      </c>
    </row>
    <row r="29675" spans="1:2" x14ac:dyDescent="0.25">
      <c r="A29675" t="s">
        <v>13459</v>
      </c>
    </row>
    <row r="29676" spans="1:2" x14ac:dyDescent="0.25">
      <c r="A29676" t="s">
        <v>13460</v>
      </c>
    </row>
    <row r="29677" spans="1:2" x14ac:dyDescent="0.25">
      <c r="A29677" t="s">
        <v>13461</v>
      </c>
    </row>
    <row r="29678" spans="1:2" x14ac:dyDescent="0.25">
      <c r="A29678" t="s">
        <v>13462</v>
      </c>
    </row>
    <row r="29679" spans="1:2" x14ac:dyDescent="0.25">
      <c r="A29679" t="s">
        <v>13463</v>
      </c>
    </row>
    <row r="29680" spans="1:2" x14ac:dyDescent="0.25">
      <c r="A29680" t="s">
        <v>13464</v>
      </c>
    </row>
    <row r="29681" spans="1:1" x14ac:dyDescent="0.25">
      <c r="A29681" t="s">
        <v>13465</v>
      </c>
    </row>
    <row r="29682" spans="1:1" x14ac:dyDescent="0.25">
      <c r="A29682" t="s">
        <v>13466</v>
      </c>
    </row>
    <row r="29684" spans="1:1" x14ac:dyDescent="0.25">
      <c r="A29684" t="s">
        <v>13467</v>
      </c>
    </row>
    <row r="29685" spans="1:1" x14ac:dyDescent="0.25">
      <c r="A29685" t="s">
        <v>13468</v>
      </c>
    </row>
    <row r="29686" spans="1:1" x14ac:dyDescent="0.25">
      <c r="A29686" t="s">
        <v>13469</v>
      </c>
    </row>
    <row r="29687" spans="1:1" x14ac:dyDescent="0.25">
      <c r="A29687" t="s">
        <v>13470</v>
      </c>
    </row>
    <row r="29688" spans="1:1" x14ac:dyDescent="0.25">
      <c r="A29688" t="s">
        <v>13471</v>
      </c>
    </row>
    <row r="29689" spans="1:1" x14ac:dyDescent="0.25">
      <c r="A29689" t="s">
        <v>13472</v>
      </c>
    </row>
    <row r="29690" spans="1:1" x14ac:dyDescent="0.25">
      <c r="A29690" t="s">
        <v>13473</v>
      </c>
    </row>
    <row r="29691" spans="1:1" x14ac:dyDescent="0.25">
      <c r="A29691" t="s">
        <v>13474</v>
      </c>
    </row>
    <row r="29692" spans="1:1" x14ac:dyDescent="0.25">
      <c r="A29692" t="s">
        <v>13475</v>
      </c>
    </row>
    <row r="29694" spans="1:1" x14ac:dyDescent="0.25">
      <c r="A29694" t="s">
        <v>13476</v>
      </c>
    </row>
    <row r="29696" spans="1:1" x14ac:dyDescent="0.25">
      <c r="A29696" t="s">
        <v>13477</v>
      </c>
    </row>
    <row r="29697" spans="1:1" x14ac:dyDescent="0.25">
      <c r="A29697" t="s">
        <v>13478</v>
      </c>
    </row>
    <row r="29698" spans="1:1" x14ac:dyDescent="0.25">
      <c r="A29698" t="s">
        <v>15432</v>
      </c>
    </row>
    <row r="29700" spans="1:1" x14ac:dyDescent="0.25">
      <c r="A29700" t="s">
        <v>12690</v>
      </c>
    </row>
    <row r="29702" spans="1:1" x14ac:dyDescent="0.25">
      <c r="A29702" t="s">
        <v>15433</v>
      </c>
    </row>
    <row r="29704" spans="1:1" x14ac:dyDescent="0.25">
      <c r="A29704" t="s">
        <v>2193</v>
      </c>
    </row>
    <row r="29705" spans="1:1" x14ac:dyDescent="0.25">
      <c r="A29705" t="s">
        <v>15434</v>
      </c>
    </row>
    <row r="29706" spans="1:1" x14ac:dyDescent="0.25">
      <c r="A29706" t="s">
        <v>15435</v>
      </c>
    </row>
    <row r="29707" spans="1:1" x14ac:dyDescent="0.25">
      <c r="A29707" t="s">
        <v>15436</v>
      </c>
    </row>
    <row r="29708" spans="1:1" x14ac:dyDescent="0.25">
      <c r="A29708" t="s">
        <v>15437</v>
      </c>
    </row>
    <row r="29709" spans="1:1" x14ac:dyDescent="0.25">
      <c r="A29709" t="s">
        <v>15438</v>
      </c>
    </row>
    <row r="29710" spans="1:1" x14ac:dyDescent="0.25">
      <c r="A29710" t="s">
        <v>3270</v>
      </c>
    </row>
    <row r="29711" spans="1:1" x14ac:dyDescent="0.25">
      <c r="A29711" t="s">
        <v>15439</v>
      </c>
    </row>
    <row r="29712" spans="1:1" x14ac:dyDescent="0.25">
      <c r="A29712" t="s">
        <v>15440</v>
      </c>
    </row>
    <row r="29713" spans="1:1" x14ac:dyDescent="0.25">
      <c r="A29713" t="s">
        <v>15441</v>
      </c>
    </row>
    <row r="29714" spans="1:1" x14ac:dyDescent="0.25">
      <c r="A29714" t="s">
        <v>15442</v>
      </c>
    </row>
    <row r="29715" spans="1:1" x14ac:dyDescent="0.25">
      <c r="A29715" t="s">
        <v>15443</v>
      </c>
    </row>
    <row r="29716" spans="1:1" x14ac:dyDescent="0.25">
      <c r="A29716" t="s">
        <v>15444</v>
      </c>
    </row>
    <row r="29717" spans="1:1" x14ac:dyDescent="0.25">
      <c r="A29717" t="s">
        <v>15445</v>
      </c>
    </row>
    <row r="29718" spans="1:1" x14ac:dyDescent="0.25">
      <c r="A29718" t="s">
        <v>15446</v>
      </c>
    </row>
    <row r="29719" spans="1:1" x14ac:dyDescent="0.25">
      <c r="A29719" t="s">
        <v>15447</v>
      </c>
    </row>
    <row r="29720" spans="1:1" x14ac:dyDescent="0.25">
      <c r="A29720" t="s">
        <v>15448</v>
      </c>
    </row>
    <row r="29721" spans="1:1" x14ac:dyDescent="0.25">
      <c r="A29721" t="s">
        <v>15449</v>
      </c>
    </row>
    <row r="29722" spans="1:1" x14ac:dyDescent="0.25">
      <c r="A29722" t="s">
        <v>15450</v>
      </c>
    </row>
    <row r="29723" spans="1:1" x14ac:dyDescent="0.25">
      <c r="A29723" t="s">
        <v>12712</v>
      </c>
    </row>
    <row r="29725" spans="1:1" x14ac:dyDescent="0.25">
      <c r="A29725" t="s">
        <v>12713</v>
      </c>
    </row>
    <row r="29727" spans="1:1" x14ac:dyDescent="0.25">
      <c r="A29727" t="s">
        <v>12714</v>
      </c>
    </row>
    <row r="29729" spans="1:1" x14ac:dyDescent="0.25">
      <c r="A29729" t="s">
        <v>12715</v>
      </c>
    </row>
    <row r="29730" spans="1:1" x14ac:dyDescent="0.25">
      <c r="A29730" t="s">
        <v>15451</v>
      </c>
    </row>
    <row r="29731" spans="1:1" x14ac:dyDescent="0.25">
      <c r="A29731" t="s">
        <v>15452</v>
      </c>
    </row>
    <row r="29733" spans="1:1" x14ac:dyDescent="0.25">
      <c r="A29733" t="s">
        <v>7484</v>
      </c>
    </row>
    <row r="29736" spans="1:1" x14ac:dyDescent="0.25">
      <c r="A29736" t="s">
        <v>7485</v>
      </c>
    </row>
    <row r="29738" spans="1:1" x14ac:dyDescent="0.25">
      <c r="A29738" t="s">
        <v>7486</v>
      </c>
    </row>
    <row r="29740" spans="1:1" x14ac:dyDescent="0.25">
      <c r="A29740" t="s">
        <v>7487</v>
      </c>
    </row>
    <row r="29742" spans="1:1" x14ac:dyDescent="0.25">
      <c r="A29742" t="s">
        <v>7488</v>
      </c>
    </row>
    <row r="29743" spans="1:1" x14ac:dyDescent="0.25">
      <c r="A29743" t="s">
        <v>7489</v>
      </c>
    </row>
    <row r="29744" spans="1:1" x14ac:dyDescent="0.25">
      <c r="A29744" t="s">
        <v>7490</v>
      </c>
    </row>
    <row r="29745" spans="1:1" x14ac:dyDescent="0.25">
      <c r="A29745" t="s">
        <v>7491</v>
      </c>
    </row>
    <row r="29746" spans="1:1" x14ac:dyDescent="0.25">
      <c r="A29746" t="s">
        <v>7492</v>
      </c>
    </row>
    <row r="29747" spans="1:1" x14ac:dyDescent="0.25">
      <c r="A29747" t="s">
        <v>7493</v>
      </c>
    </row>
    <row r="29748" spans="1:1" x14ac:dyDescent="0.25">
      <c r="A29748" t="s">
        <v>7494</v>
      </c>
    </row>
    <row r="29749" spans="1:1" x14ac:dyDescent="0.25">
      <c r="A29749" t="s">
        <v>7495</v>
      </c>
    </row>
    <row r="29751" spans="1:1" x14ac:dyDescent="0.25">
      <c r="A29751" t="s">
        <v>7496</v>
      </c>
    </row>
    <row r="29753" spans="1:1" x14ac:dyDescent="0.25">
      <c r="A29753" t="s">
        <v>7497</v>
      </c>
    </row>
    <row r="29754" spans="1:1" x14ac:dyDescent="0.25">
      <c r="A29754" t="s">
        <v>7498</v>
      </c>
    </row>
    <row r="29755" spans="1:1" x14ac:dyDescent="0.25">
      <c r="A29755" t="s">
        <v>3673</v>
      </c>
    </row>
    <row r="29756" spans="1:1" x14ac:dyDescent="0.25">
      <c r="A29756" t="s">
        <v>7499</v>
      </c>
    </row>
    <row r="29757" spans="1:1" x14ac:dyDescent="0.25">
      <c r="A29757" t="s">
        <v>7500</v>
      </c>
    </row>
    <row r="29758" spans="1:1" x14ac:dyDescent="0.25">
      <c r="A29758" t="s">
        <v>7501</v>
      </c>
    </row>
    <row r="29759" spans="1:1" x14ac:dyDescent="0.25">
      <c r="A29759" t="s">
        <v>7502</v>
      </c>
    </row>
    <row r="29760" spans="1:1" x14ac:dyDescent="0.25">
      <c r="A29760" t="s">
        <v>7503</v>
      </c>
    </row>
    <row r="29761" spans="1:2" x14ac:dyDescent="0.25">
      <c r="A29761" t="s">
        <v>7504</v>
      </c>
    </row>
    <row r="29762" spans="1:2" x14ac:dyDescent="0.25">
      <c r="A29762" t="s">
        <v>7505</v>
      </c>
    </row>
    <row r="29763" spans="1:2" x14ac:dyDescent="0.25">
      <c r="A29763" t="s">
        <v>7506</v>
      </c>
    </row>
    <row r="29764" spans="1:2" x14ac:dyDescent="0.25">
      <c r="A29764" t="s">
        <v>7507</v>
      </c>
    </row>
    <row r="29765" spans="1:2" x14ac:dyDescent="0.25">
      <c r="A29765" t="s">
        <v>7508</v>
      </c>
    </row>
    <row r="29766" spans="1:2" x14ac:dyDescent="0.25">
      <c r="A29766" t="s">
        <v>7509</v>
      </c>
    </row>
    <row r="29767" spans="1:2" x14ac:dyDescent="0.25">
      <c r="A29767" t="s">
        <v>3846</v>
      </c>
    </row>
    <row r="29768" spans="1:2" x14ac:dyDescent="0.25">
      <c r="A29768" t="s">
        <v>7510</v>
      </c>
      <c r="B29768" t="s">
        <v>7511</v>
      </c>
    </row>
    <row r="29770" spans="1:2" x14ac:dyDescent="0.25">
      <c r="A29770" t="s">
        <v>7512</v>
      </c>
    </row>
    <row r="29771" spans="1:2" x14ac:dyDescent="0.25">
      <c r="A29771" t="s">
        <v>7513</v>
      </c>
    </row>
    <row r="29772" spans="1:2" x14ac:dyDescent="0.25">
      <c r="A29772" t="s">
        <v>7514</v>
      </c>
    </row>
    <row r="29773" spans="1:2" x14ac:dyDescent="0.25">
      <c r="A29773" t="s">
        <v>7515</v>
      </c>
    </row>
    <row r="29774" spans="1:2" x14ac:dyDescent="0.25">
      <c r="A29774" t="s">
        <v>7516</v>
      </c>
    </row>
    <row r="29775" spans="1:2" x14ac:dyDescent="0.25">
      <c r="A29775" t="s">
        <v>7517</v>
      </c>
    </row>
    <row r="29776" spans="1:2" x14ac:dyDescent="0.25">
      <c r="A29776" t="s">
        <v>7518</v>
      </c>
    </row>
    <row r="29777" spans="1:1" x14ac:dyDescent="0.25">
      <c r="A29777" t="s">
        <v>7519</v>
      </c>
    </row>
    <row r="29778" spans="1:1" x14ac:dyDescent="0.25">
      <c r="A29778" t="s">
        <v>7520</v>
      </c>
    </row>
    <row r="29779" spans="1:1" x14ac:dyDescent="0.25">
      <c r="A29779" t="s">
        <v>5352</v>
      </c>
    </row>
    <row r="29782" spans="1:1" x14ac:dyDescent="0.25">
      <c r="A29782" t="s">
        <v>7521</v>
      </c>
    </row>
    <row r="29784" spans="1:1" x14ac:dyDescent="0.25">
      <c r="A29784" t="s">
        <v>7522</v>
      </c>
    </row>
    <row r="29786" spans="1:1" x14ac:dyDescent="0.25">
      <c r="A29786" t="s">
        <v>7523</v>
      </c>
    </row>
    <row r="29787" spans="1:1" x14ac:dyDescent="0.25">
      <c r="A29787" t="s">
        <v>7524</v>
      </c>
    </row>
    <row r="29788" spans="1:1" x14ac:dyDescent="0.25">
      <c r="A29788" t="s">
        <v>15453</v>
      </c>
    </row>
    <row r="29790" spans="1:1" x14ac:dyDescent="0.25">
      <c r="A29790" t="s">
        <v>13480</v>
      </c>
    </row>
    <row r="29792" spans="1:1" x14ac:dyDescent="0.25">
      <c r="A29792" t="s">
        <v>13481</v>
      </c>
    </row>
    <row r="29794" spans="1:1" x14ac:dyDescent="0.25">
      <c r="A29794" t="s">
        <v>13482</v>
      </c>
    </row>
    <row r="29796" spans="1:1" x14ac:dyDescent="0.25">
      <c r="A29796" t="s">
        <v>2933</v>
      </c>
    </row>
    <row r="29797" spans="1:1" x14ac:dyDescent="0.25">
      <c r="A29797" t="s">
        <v>13483</v>
      </c>
    </row>
    <row r="29798" spans="1:1" x14ac:dyDescent="0.25">
      <c r="A29798" t="s">
        <v>13484</v>
      </c>
    </row>
    <row r="29799" spans="1:1" x14ac:dyDescent="0.25">
      <c r="A29799" t="s">
        <v>13485</v>
      </c>
    </row>
    <row r="29800" spans="1:1" x14ac:dyDescent="0.25">
      <c r="A29800" t="s">
        <v>13486</v>
      </c>
    </row>
    <row r="29801" spans="1:1" x14ac:dyDescent="0.25">
      <c r="A29801" t="s">
        <v>2382</v>
      </c>
    </row>
    <row r="29802" spans="1:1" x14ac:dyDescent="0.25">
      <c r="A29802" t="s">
        <v>13487</v>
      </c>
    </row>
    <row r="29803" spans="1:1" x14ac:dyDescent="0.25">
      <c r="A29803" t="s">
        <v>13488</v>
      </c>
    </row>
    <row r="29804" spans="1:1" x14ac:dyDescent="0.25">
      <c r="A29804" t="s">
        <v>13489</v>
      </c>
    </row>
    <row r="29805" spans="1:1" x14ac:dyDescent="0.25">
      <c r="A29805" t="s">
        <v>13490</v>
      </c>
    </row>
    <row r="29806" spans="1:1" x14ac:dyDescent="0.25">
      <c r="A29806" t="s">
        <v>13491</v>
      </c>
    </row>
    <row r="29807" spans="1:1" x14ac:dyDescent="0.25">
      <c r="A29807" t="s">
        <v>13492</v>
      </c>
    </row>
    <row r="29808" spans="1:1" x14ac:dyDescent="0.25">
      <c r="A29808" t="s">
        <v>13493</v>
      </c>
    </row>
    <row r="29809" spans="1:1" x14ac:dyDescent="0.25">
      <c r="A29809" t="s">
        <v>13494</v>
      </c>
    </row>
    <row r="29810" spans="1:1" x14ac:dyDescent="0.25">
      <c r="A29810" t="s">
        <v>13495</v>
      </c>
    </row>
    <row r="29811" spans="1:1" x14ac:dyDescent="0.25">
      <c r="A29811" t="s">
        <v>13496</v>
      </c>
    </row>
    <row r="29812" spans="1:1" x14ac:dyDescent="0.25">
      <c r="A29812" t="s">
        <v>13497</v>
      </c>
    </row>
    <row r="29813" spans="1:1" x14ac:dyDescent="0.25">
      <c r="A29813" t="s">
        <v>13498</v>
      </c>
    </row>
    <row r="29814" spans="1:1" x14ac:dyDescent="0.25">
      <c r="A29814" t="s">
        <v>13499</v>
      </c>
    </row>
    <row r="29815" spans="1:1" x14ac:dyDescent="0.25">
      <c r="A29815" t="s">
        <v>13500</v>
      </c>
    </row>
    <row r="29816" spans="1:1" x14ac:dyDescent="0.25">
      <c r="A29816" t="s">
        <v>13501</v>
      </c>
    </row>
    <row r="29817" spans="1:1" x14ac:dyDescent="0.25">
      <c r="A29817" t="s">
        <v>13502</v>
      </c>
    </row>
    <row r="29818" spans="1:1" x14ac:dyDescent="0.25">
      <c r="A29818" t="s">
        <v>13503</v>
      </c>
    </row>
    <row r="29819" spans="1:1" x14ac:dyDescent="0.25">
      <c r="A29819" t="s">
        <v>13504</v>
      </c>
    </row>
    <row r="29820" spans="1:1" x14ac:dyDescent="0.25">
      <c r="A29820" t="s">
        <v>13505</v>
      </c>
    </row>
    <row r="29821" spans="1:1" x14ac:dyDescent="0.25">
      <c r="A29821" t="s">
        <v>13506</v>
      </c>
    </row>
    <row r="29822" spans="1:1" x14ac:dyDescent="0.25">
      <c r="A29822" t="s">
        <v>15454</v>
      </c>
    </row>
    <row r="29824" spans="1:1" x14ac:dyDescent="0.25">
      <c r="A29824" t="s">
        <v>13509</v>
      </c>
    </row>
    <row r="29826" spans="1:1" x14ac:dyDescent="0.25">
      <c r="A29826" t="s">
        <v>13510</v>
      </c>
    </row>
    <row r="29827" spans="1:1" x14ac:dyDescent="0.25">
      <c r="A29827" t="s">
        <v>13511</v>
      </c>
    </row>
    <row r="29828" spans="1:1" x14ac:dyDescent="0.25">
      <c r="A29828" t="s">
        <v>13512</v>
      </c>
    </row>
    <row r="29829" spans="1:1" x14ac:dyDescent="0.25">
      <c r="A29829" t="s">
        <v>13513</v>
      </c>
    </row>
    <row r="29830" spans="1:1" x14ac:dyDescent="0.25">
      <c r="A29830" t="s">
        <v>13514</v>
      </c>
    </row>
    <row r="29831" spans="1:1" x14ac:dyDescent="0.25">
      <c r="A29831" t="s">
        <v>13515</v>
      </c>
    </row>
    <row r="29832" spans="1:1" x14ac:dyDescent="0.25">
      <c r="A29832" t="s">
        <v>13516</v>
      </c>
    </row>
    <row r="29833" spans="1:1" x14ac:dyDescent="0.25">
      <c r="A29833" t="s">
        <v>13517</v>
      </c>
    </row>
    <row r="29834" spans="1:1" x14ac:dyDescent="0.25">
      <c r="A29834" t="s">
        <v>13518</v>
      </c>
    </row>
    <row r="29835" spans="1:1" x14ac:dyDescent="0.25">
      <c r="A29835" t="s">
        <v>13519</v>
      </c>
    </row>
    <row r="29836" spans="1:1" x14ac:dyDescent="0.25">
      <c r="A29836" t="s">
        <v>13520</v>
      </c>
    </row>
    <row r="29837" spans="1:1" x14ac:dyDescent="0.25">
      <c r="A29837" t="s">
        <v>13521</v>
      </c>
    </row>
    <row r="29838" spans="1:1" x14ac:dyDescent="0.25">
      <c r="A29838" t="s">
        <v>13522</v>
      </c>
    </row>
    <row r="29839" spans="1:1" x14ac:dyDescent="0.25">
      <c r="A29839" t="s">
        <v>13523</v>
      </c>
    </row>
    <row r="29840" spans="1:1" x14ac:dyDescent="0.25">
      <c r="A29840" t="s">
        <v>13524</v>
      </c>
    </row>
    <row r="29841" spans="1:1" x14ac:dyDescent="0.25">
      <c r="A29841" t="s">
        <v>13525</v>
      </c>
    </row>
    <row r="29842" spans="1:1" x14ac:dyDescent="0.25">
      <c r="A29842" t="s">
        <v>13526</v>
      </c>
    </row>
    <row r="29843" spans="1:1" x14ac:dyDescent="0.25">
      <c r="A29843" t="s">
        <v>13527</v>
      </c>
    </row>
    <row r="29844" spans="1:1" x14ac:dyDescent="0.25">
      <c r="A29844" t="s">
        <v>13528</v>
      </c>
    </row>
    <row r="29845" spans="1:1" x14ac:dyDescent="0.25">
      <c r="A29845" t="s">
        <v>13529</v>
      </c>
    </row>
    <row r="29846" spans="1:1" x14ac:dyDescent="0.25">
      <c r="A29846" t="s">
        <v>13530</v>
      </c>
    </row>
    <row r="29847" spans="1:1" x14ac:dyDescent="0.25">
      <c r="A29847" t="s">
        <v>13531</v>
      </c>
    </row>
    <row r="29848" spans="1:1" x14ac:dyDescent="0.25">
      <c r="A29848" t="s">
        <v>13532</v>
      </c>
    </row>
    <row r="29849" spans="1:1" x14ac:dyDescent="0.25">
      <c r="A29849" t="s">
        <v>13533</v>
      </c>
    </row>
    <row r="29851" spans="1:1" x14ac:dyDescent="0.25">
      <c r="A29851" t="s">
        <v>13534</v>
      </c>
    </row>
    <row r="29853" spans="1:1" x14ac:dyDescent="0.25">
      <c r="A29853" t="s">
        <v>13535</v>
      </c>
    </row>
    <row r="29854" spans="1:1" x14ac:dyDescent="0.25">
      <c r="A29854" t="s">
        <v>13536</v>
      </c>
    </row>
    <row r="29855" spans="1:1" x14ac:dyDescent="0.25">
      <c r="A29855" t="s">
        <v>15455</v>
      </c>
    </row>
    <row r="29857" spans="1:1" x14ac:dyDescent="0.25">
      <c r="A29857" t="s">
        <v>12897</v>
      </c>
    </row>
    <row r="29859" spans="1:1" x14ac:dyDescent="0.25">
      <c r="A29859" t="s">
        <v>12898</v>
      </c>
    </row>
    <row r="29861" spans="1:1" x14ac:dyDescent="0.25">
      <c r="A29861" t="s">
        <v>12899</v>
      </c>
    </row>
    <row r="29863" spans="1:1" x14ac:dyDescent="0.25">
      <c r="A29863" t="s">
        <v>12900</v>
      </c>
    </row>
    <row r="29865" spans="1:1" x14ac:dyDescent="0.25">
      <c r="A29865" t="s">
        <v>12901</v>
      </c>
    </row>
    <row r="29867" spans="1:1" x14ac:dyDescent="0.25">
      <c r="A29867" t="s">
        <v>12902</v>
      </c>
    </row>
    <row r="29869" spans="1:1" x14ac:dyDescent="0.25">
      <c r="A29869" t="s">
        <v>12903</v>
      </c>
    </row>
    <row r="29871" spans="1:1" x14ac:dyDescent="0.25">
      <c r="A29871" t="s">
        <v>12904</v>
      </c>
    </row>
    <row r="29873" spans="1:1" x14ac:dyDescent="0.25">
      <c r="A29873" t="s">
        <v>10125</v>
      </c>
    </row>
    <row r="29875" spans="1:1" x14ac:dyDescent="0.25">
      <c r="A29875" t="s">
        <v>12905</v>
      </c>
    </row>
    <row r="29877" spans="1:1" x14ac:dyDescent="0.25">
      <c r="A29877" t="s">
        <v>12906</v>
      </c>
    </row>
    <row r="29879" spans="1:1" x14ac:dyDescent="0.25">
      <c r="A29879" t="s">
        <v>10127</v>
      </c>
    </row>
    <row r="29881" spans="1:1" x14ac:dyDescent="0.25">
      <c r="A29881" t="s">
        <v>12907</v>
      </c>
    </row>
    <row r="29882" spans="1:1" x14ac:dyDescent="0.25">
      <c r="A29882" t="s">
        <v>12908</v>
      </c>
    </row>
    <row r="29883" spans="1:1" x14ac:dyDescent="0.25">
      <c r="A29883" t="s">
        <v>12909</v>
      </c>
    </row>
    <row r="29884" spans="1:1" x14ac:dyDescent="0.25">
      <c r="A29884" t="s">
        <v>12910</v>
      </c>
    </row>
    <row r="29885" spans="1:1" x14ac:dyDescent="0.25">
      <c r="A29885" t="s">
        <v>10135</v>
      </c>
    </row>
    <row r="29887" spans="1:1" x14ac:dyDescent="0.25">
      <c r="A29887" t="s">
        <v>12911</v>
      </c>
    </row>
    <row r="29888" spans="1:1" x14ac:dyDescent="0.25">
      <c r="A29888" t="s">
        <v>10137</v>
      </c>
    </row>
    <row r="29889" spans="1:1" x14ac:dyDescent="0.25">
      <c r="A29889" t="s">
        <v>10138</v>
      </c>
    </row>
    <row r="29890" spans="1:1" x14ac:dyDescent="0.25">
      <c r="A29890" t="s">
        <v>10139</v>
      </c>
    </row>
    <row r="29891" spans="1:1" x14ac:dyDescent="0.25">
      <c r="A29891" t="s">
        <v>10141</v>
      </c>
    </row>
    <row r="29892" spans="1:1" x14ac:dyDescent="0.25">
      <c r="A29892" t="s">
        <v>10142</v>
      </c>
    </row>
    <row r="29893" spans="1:1" x14ac:dyDescent="0.25">
      <c r="A29893" t="s">
        <v>10143</v>
      </c>
    </row>
    <row r="29894" spans="1:1" x14ac:dyDescent="0.25">
      <c r="A29894" t="s">
        <v>12912</v>
      </c>
    </row>
    <row r="29895" spans="1:1" x14ac:dyDescent="0.25">
      <c r="A29895" t="s">
        <v>12913</v>
      </c>
    </row>
    <row r="29896" spans="1:1" x14ac:dyDescent="0.25">
      <c r="A29896" t="s">
        <v>15456</v>
      </c>
    </row>
    <row r="29897" spans="1:1" x14ac:dyDescent="0.25">
      <c r="A29897" t="s">
        <v>15457</v>
      </c>
    </row>
    <row r="29898" spans="1:1" x14ac:dyDescent="0.25">
      <c r="A29898" t="s">
        <v>15458</v>
      </c>
    </row>
    <row r="29900" spans="1:1" x14ac:dyDescent="0.25">
      <c r="A29900" t="s">
        <v>7526</v>
      </c>
    </row>
    <row r="29902" spans="1:1" x14ac:dyDescent="0.25">
      <c r="A29902" t="s">
        <v>7527</v>
      </c>
    </row>
    <row r="29904" spans="1:1" x14ac:dyDescent="0.25">
      <c r="A29904" t="s">
        <v>7528</v>
      </c>
    </row>
    <row r="29906" spans="1:1" x14ac:dyDescent="0.25">
      <c r="A29906" t="s">
        <v>7529</v>
      </c>
    </row>
    <row r="29908" spans="1:1" x14ac:dyDescent="0.25">
      <c r="A29908" t="s">
        <v>7530</v>
      </c>
    </row>
    <row r="29910" spans="1:1" x14ac:dyDescent="0.25">
      <c r="A29910" t="s">
        <v>7531</v>
      </c>
    </row>
    <row r="29912" spans="1:1" x14ac:dyDescent="0.25">
      <c r="A29912" t="s">
        <v>1957</v>
      </c>
    </row>
    <row r="29913" spans="1:1" x14ac:dyDescent="0.25">
      <c r="A29913" t="s">
        <v>7532</v>
      </c>
    </row>
    <row r="29914" spans="1:1" x14ac:dyDescent="0.25">
      <c r="A29914" t="s">
        <v>7533</v>
      </c>
    </row>
    <row r="29915" spans="1:1" x14ac:dyDescent="0.25">
      <c r="A29915" t="s">
        <v>7534</v>
      </c>
    </row>
    <row r="29916" spans="1:1" x14ac:dyDescent="0.25">
      <c r="A29916" t="s">
        <v>7535</v>
      </c>
    </row>
    <row r="29917" spans="1:1" x14ac:dyDescent="0.25">
      <c r="A29917" t="s">
        <v>7536</v>
      </c>
    </row>
    <row r="29918" spans="1:1" x14ac:dyDescent="0.25">
      <c r="A29918" t="s">
        <v>7537</v>
      </c>
    </row>
    <row r="29919" spans="1:1" x14ac:dyDescent="0.25">
      <c r="A29919" t="s">
        <v>7538</v>
      </c>
    </row>
    <row r="29920" spans="1:1" x14ac:dyDescent="0.25">
      <c r="A29920" t="s">
        <v>7539</v>
      </c>
    </row>
    <row r="29921" spans="1:1" x14ac:dyDescent="0.25">
      <c r="A29921" t="s">
        <v>7540</v>
      </c>
    </row>
    <row r="29922" spans="1:1" x14ac:dyDescent="0.25">
      <c r="A29922" t="s">
        <v>7541</v>
      </c>
    </row>
    <row r="29923" spans="1:1" x14ac:dyDescent="0.25">
      <c r="A29923" t="s">
        <v>7542</v>
      </c>
    </row>
    <row r="29924" spans="1:1" x14ac:dyDescent="0.25">
      <c r="A29924" t="s">
        <v>7543</v>
      </c>
    </row>
    <row r="29925" spans="1:1" x14ac:dyDescent="0.25">
      <c r="A29925" t="s">
        <v>7544</v>
      </c>
    </row>
    <row r="29926" spans="1:1" x14ac:dyDescent="0.25">
      <c r="A29926" t="s">
        <v>7545</v>
      </c>
    </row>
    <row r="29927" spans="1:1" x14ac:dyDescent="0.25">
      <c r="A29927" t="s">
        <v>7546</v>
      </c>
    </row>
    <row r="29929" spans="1:1" x14ac:dyDescent="0.25">
      <c r="A29929" t="s">
        <v>7547</v>
      </c>
    </row>
    <row r="29930" spans="1:1" x14ac:dyDescent="0.25">
      <c r="A29930" t="s">
        <v>7548</v>
      </c>
    </row>
    <row r="29931" spans="1:1" x14ac:dyDescent="0.25">
      <c r="A29931" t="s">
        <v>7549</v>
      </c>
    </row>
    <row r="29932" spans="1:1" x14ac:dyDescent="0.25">
      <c r="A29932" t="s">
        <v>7550</v>
      </c>
    </row>
    <row r="29933" spans="1:1" x14ac:dyDescent="0.25">
      <c r="A29933" t="s">
        <v>5183</v>
      </c>
    </row>
    <row r="29934" spans="1:1" x14ac:dyDescent="0.25">
      <c r="A29934" t="s">
        <v>7551</v>
      </c>
    </row>
    <row r="29935" spans="1:1" x14ac:dyDescent="0.25">
      <c r="A29935" t="s">
        <v>7552</v>
      </c>
    </row>
    <row r="29936" spans="1:1" x14ac:dyDescent="0.25">
      <c r="A29936" t="s">
        <v>7553</v>
      </c>
    </row>
    <row r="29937" spans="1:1" x14ac:dyDescent="0.25">
      <c r="A29937" t="s">
        <v>4499</v>
      </c>
    </row>
    <row r="29938" spans="1:1" x14ac:dyDescent="0.25">
      <c r="A29938" t="s">
        <v>7554</v>
      </c>
    </row>
    <row r="29939" spans="1:1" x14ac:dyDescent="0.25">
      <c r="A29939" t="s">
        <v>1818</v>
      </c>
    </row>
    <row r="29940" spans="1:1" x14ac:dyDescent="0.25">
      <c r="A29940" t="s">
        <v>7555</v>
      </c>
    </row>
    <row r="29941" spans="1:1" x14ac:dyDescent="0.25">
      <c r="A29941" t="s">
        <v>7556</v>
      </c>
    </row>
    <row r="29942" spans="1:1" x14ac:dyDescent="0.25">
      <c r="A29942" t="s">
        <v>7557</v>
      </c>
    </row>
    <row r="29943" spans="1:1" x14ac:dyDescent="0.25">
      <c r="A29943" t="s">
        <v>7558</v>
      </c>
    </row>
    <row r="29944" spans="1:1" x14ac:dyDescent="0.25">
      <c r="A29944" t="s">
        <v>15459</v>
      </c>
    </row>
    <row r="29946" spans="1:1" x14ac:dyDescent="0.25">
      <c r="A29946" t="s">
        <v>2776</v>
      </c>
    </row>
    <row r="29948" spans="1:1" x14ac:dyDescent="0.25">
      <c r="A29948" t="s">
        <v>10124</v>
      </c>
    </row>
    <row r="29950" spans="1:1" x14ac:dyDescent="0.25">
      <c r="A29950" t="s">
        <v>10125</v>
      </c>
    </row>
    <row r="29952" spans="1:1" x14ac:dyDescent="0.25">
      <c r="A29952" t="s">
        <v>10126</v>
      </c>
    </row>
    <row r="29954" spans="1:1" x14ac:dyDescent="0.25">
      <c r="A29954" t="s">
        <v>10127</v>
      </c>
    </row>
    <row r="29955" spans="1:1" x14ac:dyDescent="0.25">
      <c r="A29955" t="s">
        <v>10128</v>
      </c>
    </row>
    <row r="29956" spans="1:1" x14ac:dyDescent="0.25">
      <c r="A29956" t="s">
        <v>10129</v>
      </c>
    </row>
    <row r="29957" spans="1:1" x14ac:dyDescent="0.25">
      <c r="A29957" t="s">
        <v>10130</v>
      </c>
    </row>
    <row r="29958" spans="1:1" x14ac:dyDescent="0.25">
      <c r="A29958" t="s">
        <v>10131</v>
      </c>
    </row>
    <row r="29959" spans="1:1" x14ac:dyDescent="0.25">
      <c r="A29959" t="s">
        <v>10132</v>
      </c>
    </row>
    <row r="29960" spans="1:1" x14ac:dyDescent="0.25">
      <c r="A29960" t="s">
        <v>10133</v>
      </c>
    </row>
    <row r="29961" spans="1:1" x14ac:dyDescent="0.25">
      <c r="A29961" t="s">
        <v>10134</v>
      </c>
    </row>
    <row r="29962" spans="1:1" x14ac:dyDescent="0.25">
      <c r="A29962" t="s">
        <v>10135</v>
      </c>
    </row>
    <row r="29964" spans="1:1" x14ac:dyDescent="0.25">
      <c r="A29964" t="s">
        <v>10136</v>
      </c>
    </row>
    <row r="29965" spans="1:1" x14ac:dyDescent="0.25">
      <c r="A29965" t="s">
        <v>10137</v>
      </c>
    </row>
    <row r="29966" spans="1:1" x14ac:dyDescent="0.25">
      <c r="A29966" t="s">
        <v>10138</v>
      </c>
    </row>
    <row r="29967" spans="1:1" x14ac:dyDescent="0.25">
      <c r="A29967" t="s">
        <v>10139</v>
      </c>
    </row>
    <row r="29968" spans="1:1" x14ac:dyDescent="0.25">
      <c r="A29968" t="s">
        <v>10140</v>
      </c>
    </row>
    <row r="29969" spans="1:1" x14ac:dyDescent="0.25">
      <c r="A29969" t="s">
        <v>10141</v>
      </c>
    </row>
    <row r="29970" spans="1:1" x14ac:dyDescent="0.25">
      <c r="A29970" t="s">
        <v>10142</v>
      </c>
    </row>
    <row r="29971" spans="1:1" x14ac:dyDescent="0.25">
      <c r="A29971" t="s">
        <v>10143</v>
      </c>
    </row>
    <row r="29972" spans="1:1" x14ac:dyDescent="0.25">
      <c r="A29972" t="s">
        <v>10144</v>
      </c>
    </row>
    <row r="29973" spans="1:1" x14ac:dyDescent="0.25">
      <c r="A29973" t="s">
        <v>10145</v>
      </c>
    </row>
    <row r="29974" spans="1:1" x14ac:dyDescent="0.25">
      <c r="A29974" t="s">
        <v>15460</v>
      </c>
    </row>
    <row r="29976" spans="1:1" x14ac:dyDescent="0.25">
      <c r="A29976" t="s">
        <v>10147</v>
      </c>
    </row>
    <row r="29978" spans="1:1" x14ac:dyDescent="0.25">
      <c r="A29978" t="s">
        <v>2382</v>
      </c>
    </row>
    <row r="29980" spans="1:1" x14ac:dyDescent="0.25">
      <c r="A29980" t="s">
        <v>10148</v>
      </c>
    </row>
    <row r="29982" spans="1:1" x14ac:dyDescent="0.25">
      <c r="A29982" t="s">
        <v>10149</v>
      </c>
    </row>
    <row r="29983" spans="1:1" x14ac:dyDescent="0.25">
      <c r="A29983" t="s">
        <v>10150</v>
      </c>
    </row>
    <row r="29984" spans="1:1" x14ac:dyDescent="0.25">
      <c r="A29984" t="s">
        <v>10151</v>
      </c>
    </row>
    <row r="29985" spans="1:1" x14ac:dyDescent="0.25">
      <c r="A29985" t="s">
        <v>10152</v>
      </c>
    </row>
    <row r="29986" spans="1:1" x14ac:dyDescent="0.25">
      <c r="A29986" t="s">
        <v>10153</v>
      </c>
    </row>
    <row r="29987" spans="1:1" x14ac:dyDescent="0.25">
      <c r="A29987" t="s">
        <v>10154</v>
      </c>
    </row>
    <row r="29988" spans="1:1" x14ac:dyDescent="0.25">
      <c r="A29988" t="s">
        <v>10155</v>
      </c>
    </row>
    <row r="29989" spans="1:1" x14ac:dyDescent="0.25">
      <c r="A29989" t="s">
        <v>10156</v>
      </c>
    </row>
    <row r="29990" spans="1:1" x14ac:dyDescent="0.25">
      <c r="A29990" t="s">
        <v>10157</v>
      </c>
    </row>
    <row r="29991" spans="1:1" x14ac:dyDescent="0.25">
      <c r="A29991" t="s">
        <v>10158</v>
      </c>
    </row>
    <row r="29992" spans="1:1" x14ac:dyDescent="0.25">
      <c r="A29992" t="s">
        <v>10159</v>
      </c>
    </row>
    <row r="29993" spans="1:1" x14ac:dyDescent="0.25">
      <c r="A29993" t="s">
        <v>10160</v>
      </c>
    </row>
    <row r="29994" spans="1:1" x14ac:dyDescent="0.25">
      <c r="A29994" t="s">
        <v>10161</v>
      </c>
    </row>
    <row r="29995" spans="1:1" x14ac:dyDescent="0.25">
      <c r="A29995" t="s">
        <v>10162</v>
      </c>
    </row>
    <row r="29996" spans="1:1" x14ac:dyDescent="0.25">
      <c r="A29996" t="s">
        <v>10163</v>
      </c>
    </row>
    <row r="29997" spans="1:1" x14ac:dyDescent="0.25">
      <c r="A29997" t="s">
        <v>10164</v>
      </c>
    </row>
    <row r="29998" spans="1:1" x14ac:dyDescent="0.25">
      <c r="A29998" t="s">
        <v>2394</v>
      </c>
    </row>
    <row r="30000" spans="1:1" x14ac:dyDescent="0.25">
      <c r="A30000" t="s">
        <v>1882</v>
      </c>
    </row>
    <row r="30001" spans="1:1" x14ac:dyDescent="0.25">
      <c r="A30001" t="s">
        <v>10165</v>
      </c>
    </row>
    <row r="30002" spans="1:1" x14ac:dyDescent="0.25">
      <c r="A30002" t="s">
        <v>10166</v>
      </c>
    </row>
    <row r="30003" spans="1:1" x14ac:dyDescent="0.25">
      <c r="A30003" t="s">
        <v>10167</v>
      </c>
    </row>
    <row r="30004" spans="1:1" x14ac:dyDescent="0.25">
      <c r="A30004" t="s">
        <v>10168</v>
      </c>
    </row>
    <row r="30005" spans="1:1" x14ac:dyDescent="0.25">
      <c r="A30005" t="s">
        <v>9517</v>
      </c>
    </row>
    <row r="30006" spans="1:1" x14ac:dyDescent="0.25">
      <c r="A30006" t="s">
        <v>10169</v>
      </c>
    </row>
    <row r="30007" spans="1:1" x14ac:dyDescent="0.25">
      <c r="A30007" t="s">
        <v>10170</v>
      </c>
    </row>
    <row r="30008" spans="1:1" x14ac:dyDescent="0.25">
      <c r="A30008" t="s">
        <v>10171</v>
      </c>
    </row>
    <row r="30009" spans="1:1" x14ac:dyDescent="0.25">
      <c r="A30009" t="s">
        <v>10172</v>
      </c>
    </row>
    <row r="30010" spans="1:1" x14ac:dyDescent="0.25">
      <c r="A30010" t="s">
        <v>10173</v>
      </c>
    </row>
    <row r="30011" spans="1:1" x14ac:dyDescent="0.25">
      <c r="A30011" t="s">
        <v>10174</v>
      </c>
    </row>
    <row r="30012" spans="1:1" x14ac:dyDescent="0.25">
      <c r="A30012" t="s">
        <v>10175</v>
      </c>
    </row>
    <row r="30013" spans="1:1" x14ac:dyDescent="0.25">
      <c r="A30013" t="s">
        <v>2404</v>
      </c>
    </row>
    <row r="30015" spans="1:1" x14ac:dyDescent="0.25">
      <c r="A30015" t="s">
        <v>2405</v>
      </c>
    </row>
    <row r="30016" spans="1:1" x14ac:dyDescent="0.25">
      <c r="A30016" t="s">
        <v>2406</v>
      </c>
    </row>
    <row r="30017" spans="1:1" x14ac:dyDescent="0.25">
      <c r="A30017" t="s">
        <v>2407</v>
      </c>
    </row>
    <row r="30018" spans="1:1" x14ac:dyDescent="0.25">
      <c r="A30018" t="s">
        <v>2408</v>
      </c>
    </row>
    <row r="30019" spans="1:1" x14ac:dyDescent="0.25">
      <c r="A30019" t="s">
        <v>2409</v>
      </c>
    </row>
    <row r="30020" spans="1:1" x14ac:dyDescent="0.25">
      <c r="A30020" t="s">
        <v>2410</v>
      </c>
    </row>
    <row r="30021" spans="1:1" x14ac:dyDescent="0.25">
      <c r="A30021" t="s">
        <v>2411</v>
      </c>
    </row>
    <row r="30022" spans="1:1" x14ac:dyDescent="0.25">
      <c r="A30022" t="s">
        <v>2412</v>
      </c>
    </row>
    <row r="30023" spans="1:1" x14ac:dyDescent="0.25">
      <c r="A30023" t="s">
        <v>2413</v>
      </c>
    </row>
    <row r="30025" spans="1:1" x14ac:dyDescent="0.25">
      <c r="A30025" t="s">
        <v>2414</v>
      </c>
    </row>
    <row r="30026" spans="1:1" x14ac:dyDescent="0.25">
      <c r="A30026" t="s">
        <v>10176</v>
      </c>
    </row>
    <row r="30027" spans="1:1" x14ac:dyDescent="0.25">
      <c r="A30027" t="s">
        <v>15461</v>
      </c>
    </row>
    <row r="30028" spans="1:1" x14ac:dyDescent="0.25">
      <c r="A30028" t="s">
        <v>7566</v>
      </c>
    </row>
    <row r="30030" spans="1:1" x14ac:dyDescent="0.25">
      <c r="A30030" t="s">
        <v>7567</v>
      </c>
    </row>
    <row r="30031" spans="1:1" x14ac:dyDescent="0.25">
      <c r="A30031" t="s">
        <v>7568</v>
      </c>
    </row>
    <row r="30032" spans="1:1" x14ac:dyDescent="0.25">
      <c r="A30032" t="s">
        <v>7569</v>
      </c>
    </row>
    <row r="30033" spans="1:1" x14ac:dyDescent="0.25">
      <c r="A30033" t="s">
        <v>7570</v>
      </c>
    </row>
    <row r="30034" spans="1:1" x14ac:dyDescent="0.25">
      <c r="A30034" t="s">
        <v>7571</v>
      </c>
    </row>
    <row r="30035" spans="1:1" x14ac:dyDescent="0.25">
      <c r="A30035" t="s">
        <v>7572</v>
      </c>
    </row>
    <row r="30036" spans="1:1" x14ac:dyDescent="0.25">
      <c r="A30036" t="s">
        <v>7573</v>
      </c>
    </row>
    <row r="30037" spans="1:1" x14ac:dyDescent="0.25">
      <c r="A30037" t="s">
        <v>7574</v>
      </c>
    </row>
    <row r="30038" spans="1:1" x14ac:dyDescent="0.25">
      <c r="A30038" t="s">
        <v>7575</v>
      </c>
    </row>
    <row r="30039" spans="1:1" x14ac:dyDescent="0.25">
      <c r="A30039" t="s">
        <v>7576</v>
      </c>
    </row>
    <row r="30040" spans="1:1" x14ac:dyDescent="0.25">
      <c r="A30040" t="s">
        <v>7577</v>
      </c>
    </row>
    <row r="30041" spans="1:1" x14ac:dyDescent="0.25">
      <c r="A30041" t="s">
        <v>7578</v>
      </c>
    </row>
    <row r="30043" spans="1:1" x14ac:dyDescent="0.25">
      <c r="A30043" t="s">
        <v>7579</v>
      </c>
    </row>
    <row r="30044" spans="1:1" x14ac:dyDescent="0.25">
      <c r="A30044" t="s">
        <v>7580</v>
      </c>
    </row>
    <row r="30045" spans="1:1" x14ac:dyDescent="0.25">
      <c r="A30045" t="s">
        <v>7581</v>
      </c>
    </row>
    <row r="30046" spans="1:1" x14ac:dyDescent="0.25">
      <c r="A30046" t="s">
        <v>7582</v>
      </c>
    </row>
    <row r="30047" spans="1:1" x14ac:dyDescent="0.25">
      <c r="A30047" t="s">
        <v>7583</v>
      </c>
    </row>
    <row r="30048" spans="1:1" x14ac:dyDescent="0.25">
      <c r="A30048" t="s">
        <v>7584</v>
      </c>
    </row>
    <row r="30049" spans="1:1" x14ac:dyDescent="0.25">
      <c r="A30049" t="s">
        <v>7585</v>
      </c>
    </row>
    <row r="30050" spans="1:1" x14ac:dyDescent="0.25">
      <c r="A30050" t="s">
        <v>7586</v>
      </c>
    </row>
    <row r="30051" spans="1:1" x14ac:dyDescent="0.25">
      <c r="A30051" t="s">
        <v>7587</v>
      </c>
    </row>
    <row r="30052" spans="1:1" x14ac:dyDescent="0.25">
      <c r="A30052" t="s">
        <v>15462</v>
      </c>
    </row>
    <row r="30054" spans="1:1" x14ac:dyDescent="0.25">
      <c r="A30054" t="s">
        <v>13545</v>
      </c>
    </row>
    <row r="30056" spans="1:1" x14ac:dyDescent="0.25">
      <c r="A30056" t="s">
        <v>13546</v>
      </c>
    </row>
    <row r="30057" spans="1:1" x14ac:dyDescent="0.25">
      <c r="A30057" t="s">
        <v>13547</v>
      </c>
    </row>
    <row r="30058" spans="1:1" x14ac:dyDescent="0.25">
      <c r="A30058" t="s">
        <v>13548</v>
      </c>
    </row>
    <row r="30059" spans="1:1" x14ac:dyDescent="0.25">
      <c r="A30059" t="s">
        <v>13549</v>
      </c>
    </row>
    <row r="30060" spans="1:1" x14ac:dyDescent="0.25">
      <c r="A30060" t="s">
        <v>13550</v>
      </c>
    </row>
    <row r="30061" spans="1:1" x14ac:dyDescent="0.25">
      <c r="A30061" t="s">
        <v>13551</v>
      </c>
    </row>
    <row r="30062" spans="1:1" x14ac:dyDescent="0.25">
      <c r="A30062" t="s">
        <v>13552</v>
      </c>
    </row>
    <row r="30063" spans="1:1" x14ac:dyDescent="0.25">
      <c r="A30063" t="s">
        <v>1957</v>
      </c>
    </row>
    <row r="30064" spans="1:1" x14ac:dyDescent="0.25">
      <c r="A30064" t="s">
        <v>13553</v>
      </c>
    </row>
    <row r="30065" spans="1:2" x14ac:dyDescent="0.25">
      <c r="A30065" t="s">
        <v>13554</v>
      </c>
    </row>
    <row r="30066" spans="1:2" x14ac:dyDescent="0.25">
      <c r="A30066" t="s">
        <v>13555</v>
      </c>
    </row>
    <row r="30067" spans="1:2" x14ac:dyDescent="0.25">
      <c r="A30067" t="s">
        <v>13556</v>
      </c>
    </row>
    <row r="30068" spans="1:2" x14ac:dyDescent="0.25">
      <c r="A30068" t="s">
        <v>13557</v>
      </c>
    </row>
    <row r="30069" spans="1:2" x14ac:dyDescent="0.25">
      <c r="A30069" t="s">
        <v>13558</v>
      </c>
    </row>
    <row r="30070" spans="1:2" x14ac:dyDescent="0.25">
      <c r="A30070" t="s">
        <v>13559</v>
      </c>
    </row>
    <row r="30071" spans="1:2" x14ac:dyDescent="0.25">
      <c r="A30071" t="s">
        <v>13560</v>
      </c>
    </row>
    <row r="30072" spans="1:2" x14ac:dyDescent="0.25">
      <c r="A30072" t="s">
        <v>15463</v>
      </c>
      <c r="B30072" t="s">
        <v>10200</v>
      </c>
    </row>
    <row r="30074" spans="1:2" x14ac:dyDescent="0.25">
      <c r="A30074" t="s">
        <v>10201</v>
      </c>
    </row>
    <row r="30075" spans="1:2" x14ac:dyDescent="0.25">
      <c r="A30075" t="s">
        <v>10202</v>
      </c>
    </row>
    <row r="30076" spans="1:2" x14ac:dyDescent="0.25">
      <c r="A30076" t="s">
        <v>10203</v>
      </c>
    </row>
    <row r="30077" spans="1:2" x14ac:dyDescent="0.25">
      <c r="A30077" t="s">
        <v>10204</v>
      </c>
    </row>
    <row r="30078" spans="1:2" x14ac:dyDescent="0.25">
      <c r="A30078" t="s">
        <v>10205</v>
      </c>
    </row>
    <row r="30079" spans="1:2" x14ac:dyDescent="0.25">
      <c r="A30079" t="s">
        <v>10206</v>
      </c>
    </row>
    <row r="30080" spans="1:2" x14ac:dyDescent="0.25">
      <c r="A30080" t="s">
        <v>10207</v>
      </c>
    </row>
    <row r="30081" spans="1:2" x14ac:dyDescent="0.25">
      <c r="A30081" t="s">
        <v>10208</v>
      </c>
      <c r="B30081" t="s">
        <v>10209</v>
      </c>
    </row>
    <row r="30082" spans="1:2" x14ac:dyDescent="0.25">
      <c r="A30082" t="s">
        <v>10210</v>
      </c>
    </row>
    <row r="30083" spans="1:2" x14ac:dyDescent="0.25">
      <c r="A30083" t="s">
        <v>10211</v>
      </c>
    </row>
    <row r="30084" spans="1:2" x14ac:dyDescent="0.25">
      <c r="A30084" t="s">
        <v>10212</v>
      </c>
    </row>
    <row r="30085" spans="1:2" x14ac:dyDescent="0.25">
      <c r="A30085" t="s">
        <v>10213</v>
      </c>
    </row>
    <row r="30086" spans="1:2" x14ac:dyDescent="0.25">
      <c r="A30086" t="s">
        <v>10214</v>
      </c>
    </row>
    <row r="30087" spans="1:2" x14ac:dyDescent="0.25">
      <c r="A30087" t="s">
        <v>10215</v>
      </c>
    </row>
    <row r="30088" spans="1:2" x14ac:dyDescent="0.25">
      <c r="A30088" t="s">
        <v>10216</v>
      </c>
    </row>
    <row r="30089" spans="1:2" x14ac:dyDescent="0.25">
      <c r="A30089" t="s">
        <v>10217</v>
      </c>
    </row>
    <row r="30090" spans="1:2" x14ac:dyDescent="0.25">
      <c r="A30090" t="s">
        <v>10218</v>
      </c>
    </row>
    <row r="30091" spans="1:2" x14ac:dyDescent="0.25">
      <c r="A30091" t="s">
        <v>10219</v>
      </c>
    </row>
    <row r="30092" spans="1:2" x14ac:dyDescent="0.25">
      <c r="A30092" t="s">
        <v>10220</v>
      </c>
    </row>
    <row r="30093" spans="1:2" x14ac:dyDescent="0.25">
      <c r="A30093" t="s">
        <v>10221</v>
      </c>
    </row>
    <row r="30094" spans="1:2" x14ac:dyDescent="0.25">
      <c r="A30094" t="s">
        <v>10222</v>
      </c>
    </row>
    <row r="30095" spans="1:2" x14ac:dyDescent="0.25">
      <c r="A30095" t="s">
        <v>10223</v>
      </c>
    </row>
    <row r="30096" spans="1:2" x14ac:dyDescent="0.25">
      <c r="A30096" t="s">
        <v>10224</v>
      </c>
    </row>
    <row r="30097" spans="1:1" x14ac:dyDescent="0.25">
      <c r="A30097" t="s">
        <v>10225</v>
      </c>
    </row>
    <row r="30098" spans="1:1" x14ac:dyDescent="0.25">
      <c r="A30098" t="s">
        <v>10226</v>
      </c>
    </row>
    <row r="30100" spans="1:1" x14ac:dyDescent="0.25">
      <c r="A30100" t="s">
        <v>10227</v>
      </c>
    </row>
    <row r="30101" spans="1:1" x14ac:dyDescent="0.25">
      <c r="A30101" t="s">
        <v>10228</v>
      </c>
    </row>
    <row r="30102" spans="1:1" x14ac:dyDescent="0.25">
      <c r="A30102" t="s">
        <v>15464</v>
      </c>
    </row>
    <row r="30103" spans="1:1" x14ac:dyDescent="0.25">
      <c r="A30103" t="s">
        <v>10179</v>
      </c>
    </row>
    <row r="30104" spans="1:1" x14ac:dyDescent="0.25">
      <c r="A30104" t="s">
        <v>10180</v>
      </c>
    </row>
    <row r="30105" spans="1:1" x14ac:dyDescent="0.25">
      <c r="A30105" t="s">
        <v>10181</v>
      </c>
    </row>
    <row r="30106" spans="1:1" x14ac:dyDescent="0.25">
      <c r="A30106" t="s">
        <v>10182</v>
      </c>
    </row>
    <row r="30107" spans="1:1" x14ac:dyDescent="0.25">
      <c r="A30107" t="s">
        <v>10183</v>
      </c>
    </row>
    <row r="30108" spans="1:1" x14ac:dyDescent="0.25">
      <c r="A30108" t="s">
        <v>10184</v>
      </c>
    </row>
    <row r="30109" spans="1:1" x14ac:dyDescent="0.25">
      <c r="A30109" t="s">
        <v>10185</v>
      </c>
    </row>
    <row r="30110" spans="1:1" x14ac:dyDescent="0.25">
      <c r="A30110" t="s">
        <v>10186</v>
      </c>
    </row>
    <row r="30111" spans="1:1" x14ac:dyDescent="0.25">
      <c r="A30111" t="s">
        <v>10187</v>
      </c>
    </row>
    <row r="30112" spans="1:1" x14ac:dyDescent="0.25">
      <c r="A30112" t="s">
        <v>10188</v>
      </c>
    </row>
    <row r="30113" spans="1:1" x14ac:dyDescent="0.25">
      <c r="A30113" t="s">
        <v>10189</v>
      </c>
    </row>
    <row r="30114" spans="1:1" x14ac:dyDescent="0.25">
      <c r="A30114" t="s">
        <v>10190</v>
      </c>
    </row>
    <row r="30115" spans="1:1" x14ac:dyDescent="0.25">
      <c r="A30115" t="s">
        <v>10191</v>
      </c>
    </row>
    <row r="30116" spans="1:1" x14ac:dyDescent="0.25">
      <c r="A30116" t="s">
        <v>10192</v>
      </c>
    </row>
    <row r="30117" spans="1:1" x14ac:dyDescent="0.25">
      <c r="A30117" t="s">
        <v>10193</v>
      </c>
    </row>
    <row r="30118" spans="1:1" x14ac:dyDescent="0.25">
      <c r="A30118" t="s">
        <v>10194</v>
      </c>
    </row>
    <row r="30119" spans="1:1" x14ac:dyDescent="0.25">
      <c r="A30119" t="s">
        <v>10195</v>
      </c>
    </row>
    <row r="30120" spans="1:1" x14ac:dyDescent="0.25">
      <c r="A30120" t="s">
        <v>10196</v>
      </c>
    </row>
    <row r="30121" spans="1:1" x14ac:dyDescent="0.25">
      <c r="A30121" t="s">
        <v>10197</v>
      </c>
    </row>
    <row r="30122" spans="1:1" x14ac:dyDescent="0.25">
      <c r="A30122" t="s">
        <v>10198</v>
      </c>
    </row>
    <row r="30123" spans="1:1" x14ac:dyDescent="0.25">
      <c r="A30123" t="s">
        <v>15465</v>
      </c>
    </row>
    <row r="30125" spans="1:1" x14ac:dyDescent="0.25">
      <c r="A30125" t="s">
        <v>2319</v>
      </c>
    </row>
    <row r="30127" spans="1:1" x14ac:dyDescent="0.25">
      <c r="A30127" t="s">
        <v>10230</v>
      </c>
    </row>
    <row r="30129" spans="1:3" x14ac:dyDescent="0.25">
      <c r="A30129" t="s">
        <v>1868</v>
      </c>
    </row>
    <row r="30130" spans="1:3" x14ac:dyDescent="0.25">
      <c r="A30130" t="s">
        <v>10231</v>
      </c>
    </row>
    <row r="30131" spans="1:3" x14ac:dyDescent="0.25">
      <c r="A30131" t="s">
        <v>10232</v>
      </c>
    </row>
    <row r="30132" spans="1:3" x14ac:dyDescent="0.25">
      <c r="A30132" t="s">
        <v>10233</v>
      </c>
    </row>
    <row r="30133" spans="1:3" x14ac:dyDescent="0.25">
      <c r="A30133" t="s">
        <v>10234</v>
      </c>
    </row>
    <row r="30134" spans="1:3" x14ac:dyDescent="0.25">
      <c r="A30134" t="s">
        <v>10235</v>
      </c>
    </row>
    <row r="30135" spans="1:3" x14ac:dyDescent="0.25">
      <c r="A30135" t="s">
        <v>10236</v>
      </c>
    </row>
    <row r="30136" spans="1:3" x14ac:dyDescent="0.25">
      <c r="A30136" t="s">
        <v>10237</v>
      </c>
    </row>
    <row r="30137" spans="1:3" x14ac:dyDescent="0.25">
      <c r="A30137" t="s">
        <v>2453</v>
      </c>
    </row>
    <row r="30139" spans="1:3" x14ac:dyDescent="0.25">
      <c r="A30139" t="s">
        <v>10238</v>
      </c>
      <c r="B30139" t="s">
        <v>10239</v>
      </c>
      <c r="C30139" t="s">
        <v>10240</v>
      </c>
    </row>
    <row r="30140" spans="1:3" x14ac:dyDescent="0.25">
      <c r="A30140" t="s">
        <v>10241</v>
      </c>
    </row>
    <row r="30141" spans="1:3" x14ac:dyDescent="0.25">
      <c r="A30141" t="s">
        <v>10242</v>
      </c>
    </row>
    <row r="30142" spans="1:3" x14ac:dyDescent="0.25">
      <c r="A30142" t="s">
        <v>10243</v>
      </c>
    </row>
    <row r="30143" spans="1:3" x14ac:dyDescent="0.25">
      <c r="A30143" t="s">
        <v>10244</v>
      </c>
    </row>
    <row r="30144" spans="1:3" x14ac:dyDescent="0.25">
      <c r="A30144" t="s">
        <v>10245</v>
      </c>
    </row>
    <row r="30145" spans="1:4" x14ac:dyDescent="0.25">
      <c r="A30145" t="s">
        <v>10246</v>
      </c>
    </row>
    <row r="30146" spans="1:4" x14ac:dyDescent="0.25">
      <c r="A30146" t="s">
        <v>10247</v>
      </c>
    </row>
    <row r="30147" spans="1:4" x14ac:dyDescent="0.25">
      <c r="A30147" t="s">
        <v>10248</v>
      </c>
    </row>
    <row r="30148" spans="1:4" x14ac:dyDescent="0.25">
      <c r="A30148" t="s">
        <v>1818</v>
      </c>
    </row>
    <row r="30149" spans="1:4" x14ac:dyDescent="0.25">
      <c r="A30149" t="s">
        <v>3336</v>
      </c>
    </row>
    <row r="30150" spans="1:4" x14ac:dyDescent="0.25">
      <c r="A30150" t="s">
        <v>3337</v>
      </c>
    </row>
    <row r="30151" spans="1:4" x14ac:dyDescent="0.25">
      <c r="A30151" t="s">
        <v>3338</v>
      </c>
      <c r="B30151" t="s">
        <v>3339</v>
      </c>
      <c r="C30151" t="s">
        <v>3340</v>
      </c>
      <c r="D30151" t="s">
        <v>3341</v>
      </c>
    </row>
    <row r="30152" spans="1:4" x14ac:dyDescent="0.25">
      <c r="A30152" t="s">
        <v>3342</v>
      </c>
    </row>
    <row r="30153" spans="1:4" x14ac:dyDescent="0.25">
      <c r="A30153" t="s">
        <v>10249</v>
      </c>
    </row>
    <row r="30154" spans="1:4" x14ac:dyDescent="0.25">
      <c r="A30154" t="s">
        <v>15466</v>
      </c>
    </row>
    <row r="30156" spans="1:4" x14ac:dyDescent="0.25">
      <c r="A30156" t="s">
        <v>13565</v>
      </c>
    </row>
    <row r="30158" spans="1:4" x14ac:dyDescent="0.25">
      <c r="A30158" t="s">
        <v>13566</v>
      </c>
    </row>
    <row r="30160" spans="1:4" x14ac:dyDescent="0.25">
      <c r="A30160" t="s">
        <v>13567</v>
      </c>
    </row>
    <row r="30162" spans="1:1" x14ac:dyDescent="0.25">
      <c r="A30162" t="s">
        <v>2755</v>
      </c>
    </row>
    <row r="30163" spans="1:1" x14ac:dyDescent="0.25">
      <c r="A30163" t="s">
        <v>13568</v>
      </c>
    </row>
    <row r="30164" spans="1:1" x14ac:dyDescent="0.25">
      <c r="A30164" t="s">
        <v>13569</v>
      </c>
    </row>
    <row r="30165" spans="1:1" x14ac:dyDescent="0.25">
      <c r="A30165" t="s">
        <v>13570</v>
      </c>
    </row>
    <row r="30166" spans="1:1" x14ac:dyDescent="0.25">
      <c r="A30166" t="s">
        <v>13571</v>
      </c>
    </row>
    <row r="30167" spans="1:1" x14ac:dyDescent="0.25">
      <c r="A30167" t="s">
        <v>13572</v>
      </c>
    </row>
    <row r="30168" spans="1:1" x14ac:dyDescent="0.25">
      <c r="A30168" t="s">
        <v>13573</v>
      </c>
    </row>
    <row r="30169" spans="1:1" x14ac:dyDescent="0.25">
      <c r="A30169" t="s">
        <v>3270</v>
      </c>
    </row>
    <row r="30170" spans="1:1" x14ac:dyDescent="0.25">
      <c r="A30170" t="s">
        <v>13574</v>
      </c>
    </row>
    <row r="30171" spans="1:1" x14ac:dyDescent="0.25">
      <c r="A30171" t="s">
        <v>13575</v>
      </c>
    </row>
    <row r="30172" spans="1:1" x14ac:dyDescent="0.25">
      <c r="A30172" t="s">
        <v>13576</v>
      </c>
    </row>
    <row r="30173" spans="1:1" x14ac:dyDescent="0.25">
      <c r="A30173" t="s">
        <v>13577</v>
      </c>
    </row>
    <row r="30174" spans="1:1" x14ac:dyDescent="0.25">
      <c r="A30174" t="s">
        <v>13578</v>
      </c>
    </row>
    <row r="30175" spans="1:1" x14ac:dyDescent="0.25">
      <c r="A30175" t="s">
        <v>13579</v>
      </c>
    </row>
    <row r="30176" spans="1:1" x14ac:dyDescent="0.25">
      <c r="A30176" t="s">
        <v>13580</v>
      </c>
    </row>
    <row r="30177" spans="1:1" x14ac:dyDescent="0.25">
      <c r="A30177" t="s">
        <v>13581</v>
      </c>
    </row>
    <row r="30178" spans="1:1" x14ac:dyDescent="0.25">
      <c r="A30178" t="s">
        <v>13582</v>
      </c>
    </row>
    <row r="30179" spans="1:1" x14ac:dyDescent="0.25">
      <c r="A30179" t="s">
        <v>13583</v>
      </c>
    </row>
    <row r="30180" spans="1:1" x14ac:dyDescent="0.25">
      <c r="A30180" t="s">
        <v>13584</v>
      </c>
    </row>
    <row r="30181" spans="1:1" x14ac:dyDescent="0.25">
      <c r="A30181" t="s">
        <v>13585</v>
      </c>
    </row>
    <row r="30182" spans="1:1" x14ac:dyDescent="0.25">
      <c r="A30182" t="s">
        <v>13586</v>
      </c>
    </row>
    <row r="30183" spans="1:1" x14ac:dyDescent="0.25">
      <c r="A30183" t="s">
        <v>13587</v>
      </c>
    </row>
    <row r="30185" spans="1:1" x14ac:dyDescent="0.25">
      <c r="A30185" t="s">
        <v>13588</v>
      </c>
    </row>
    <row r="30187" spans="1:1" x14ac:dyDescent="0.25">
      <c r="A30187" t="s">
        <v>13589</v>
      </c>
    </row>
    <row r="30188" spans="1:1" x14ac:dyDescent="0.25">
      <c r="A30188" t="s">
        <v>13590</v>
      </c>
    </row>
    <row r="30189" spans="1:1" x14ac:dyDescent="0.25">
      <c r="A30189" t="s">
        <v>15467</v>
      </c>
    </row>
    <row r="30190" spans="1:1" x14ac:dyDescent="0.25">
      <c r="A30190" t="s">
        <v>1681</v>
      </c>
    </row>
    <row r="30192" spans="1:1" x14ac:dyDescent="0.25">
      <c r="A30192" t="s">
        <v>13592</v>
      </c>
    </row>
    <row r="30194" spans="1:1" x14ac:dyDescent="0.25">
      <c r="A30194" t="s">
        <v>2774</v>
      </c>
    </row>
    <row r="30195" spans="1:1" x14ac:dyDescent="0.25">
      <c r="A30195" t="s">
        <v>13593</v>
      </c>
    </row>
    <row r="30197" spans="1:1" x14ac:dyDescent="0.25">
      <c r="A30197" t="s">
        <v>2776</v>
      </c>
    </row>
    <row r="30198" spans="1:1" x14ac:dyDescent="0.25">
      <c r="A30198" t="s">
        <v>13594</v>
      </c>
    </row>
    <row r="30200" spans="1:1" x14ac:dyDescent="0.25">
      <c r="A30200" t="s">
        <v>13595</v>
      </c>
    </row>
    <row r="30202" spans="1:1" x14ac:dyDescent="0.25">
      <c r="A30202" t="s">
        <v>13596</v>
      </c>
    </row>
    <row r="30204" spans="1:1" x14ac:dyDescent="0.25">
      <c r="A30204" t="s">
        <v>13597</v>
      </c>
    </row>
    <row r="30206" spans="1:1" x14ac:dyDescent="0.25">
      <c r="A30206" t="s">
        <v>13598</v>
      </c>
    </row>
    <row r="30208" spans="1:1" x14ac:dyDescent="0.25">
      <c r="A30208" t="s">
        <v>13599</v>
      </c>
    </row>
    <row r="30209" spans="1:1" x14ac:dyDescent="0.25">
      <c r="A30209" t="s">
        <v>13600</v>
      </c>
    </row>
    <row r="30211" spans="1:1" x14ac:dyDescent="0.25">
      <c r="A30211" t="s">
        <v>2787</v>
      </c>
    </row>
    <row r="30212" spans="1:1" x14ac:dyDescent="0.25">
      <c r="A30212" t="s">
        <v>13601</v>
      </c>
    </row>
    <row r="30213" spans="1:1" x14ac:dyDescent="0.25">
      <c r="A30213" t="s">
        <v>13602</v>
      </c>
    </row>
    <row r="30214" spans="1:1" x14ac:dyDescent="0.25">
      <c r="A30214" t="s">
        <v>2809</v>
      </c>
    </row>
    <row r="30215" spans="1:1" x14ac:dyDescent="0.25">
      <c r="A30215" t="s">
        <v>2810</v>
      </c>
    </row>
    <row r="30217" spans="1:1" x14ac:dyDescent="0.25">
      <c r="A30217" t="s">
        <v>2811</v>
      </c>
    </row>
    <row r="30218" spans="1:1" x14ac:dyDescent="0.25">
      <c r="A30218" t="s">
        <v>2812</v>
      </c>
    </row>
    <row r="30220" spans="1:1" x14ac:dyDescent="0.25">
      <c r="A30220" t="s">
        <v>2813</v>
      </c>
    </row>
    <row r="30221" spans="1:1" x14ac:dyDescent="0.25">
      <c r="A30221" t="s">
        <v>821</v>
      </c>
    </row>
    <row r="30223" spans="1:1" x14ac:dyDescent="0.25">
      <c r="A30223" t="s">
        <v>2814</v>
      </c>
    </row>
    <row r="30224" spans="1:1" x14ac:dyDescent="0.25">
      <c r="A30224" t="s">
        <v>13603</v>
      </c>
    </row>
    <row r="30226" spans="1:1" x14ac:dyDescent="0.25">
      <c r="A30226" t="s">
        <v>2815</v>
      </c>
    </row>
    <row r="30227" spans="1:1" x14ac:dyDescent="0.25">
      <c r="A30227" t="s">
        <v>13604</v>
      </c>
    </row>
    <row r="30229" spans="1:1" x14ac:dyDescent="0.25">
      <c r="A30229" t="s">
        <v>2817</v>
      </c>
    </row>
    <row r="30230" spans="1:1" x14ac:dyDescent="0.25">
      <c r="A30230" t="s">
        <v>13605</v>
      </c>
    </row>
    <row r="30232" spans="1:1" x14ac:dyDescent="0.25">
      <c r="A30232" t="s">
        <v>2819</v>
      </c>
    </row>
    <row r="30233" spans="1:1" x14ac:dyDescent="0.25">
      <c r="A30233" t="s">
        <v>2275</v>
      </c>
    </row>
    <row r="30235" spans="1:1" x14ac:dyDescent="0.25">
      <c r="A30235" t="s">
        <v>2820</v>
      </c>
    </row>
    <row r="30236" spans="1:1" x14ac:dyDescent="0.25">
      <c r="A30236" t="s">
        <v>13606</v>
      </c>
    </row>
    <row r="30238" spans="1:1" x14ac:dyDescent="0.25">
      <c r="A30238" t="s">
        <v>2822</v>
      </c>
    </row>
    <row r="30239" spans="1:1" x14ac:dyDescent="0.25">
      <c r="A30239" t="s">
        <v>2823</v>
      </c>
    </row>
    <row r="30241" spans="1:1" x14ac:dyDescent="0.25">
      <c r="A30241" t="s">
        <v>2824</v>
      </c>
    </row>
    <row r="30242" spans="1:1" x14ac:dyDescent="0.25">
      <c r="A30242" t="s">
        <v>2825</v>
      </c>
    </row>
    <row r="30243" spans="1:1" x14ac:dyDescent="0.25">
      <c r="A30243" t="s">
        <v>13607</v>
      </c>
    </row>
    <row r="30244" spans="1:1" x14ac:dyDescent="0.25">
      <c r="A30244" t="s">
        <v>15468</v>
      </c>
    </row>
    <row r="30246" spans="1:1" x14ac:dyDescent="0.25">
      <c r="A30246" t="s">
        <v>4380</v>
      </c>
    </row>
    <row r="30247" spans="1:1" x14ac:dyDescent="0.25">
      <c r="A30247" t="s">
        <v>6911</v>
      </c>
    </row>
    <row r="30249" spans="1:1" x14ac:dyDescent="0.25">
      <c r="A30249" t="s">
        <v>6912</v>
      </c>
    </row>
    <row r="30251" spans="1:1" x14ac:dyDescent="0.25">
      <c r="A30251" t="s">
        <v>6913</v>
      </c>
    </row>
    <row r="30253" spans="1:1" x14ac:dyDescent="0.25">
      <c r="A30253" t="s">
        <v>7560</v>
      </c>
    </row>
    <row r="30255" spans="1:1" x14ac:dyDescent="0.25">
      <c r="A30255" t="s">
        <v>1868</v>
      </c>
    </row>
    <row r="30256" spans="1:1" x14ac:dyDescent="0.25">
      <c r="A30256" t="s">
        <v>6914</v>
      </c>
    </row>
    <row r="30258" spans="1:1" x14ac:dyDescent="0.25">
      <c r="A30258" t="s">
        <v>6915</v>
      </c>
    </row>
    <row r="30259" spans="1:1" x14ac:dyDescent="0.25">
      <c r="A30259" t="s">
        <v>6916</v>
      </c>
    </row>
    <row r="30260" spans="1:1" x14ac:dyDescent="0.25">
      <c r="A30260" t="s">
        <v>6917</v>
      </c>
    </row>
    <row r="30262" spans="1:1" x14ac:dyDescent="0.25">
      <c r="A30262" t="s">
        <v>6918</v>
      </c>
    </row>
    <row r="30263" spans="1:1" x14ac:dyDescent="0.25">
      <c r="A30263" t="s">
        <v>6916</v>
      </c>
    </row>
    <row r="30264" spans="1:1" x14ac:dyDescent="0.25">
      <c r="A30264" t="s">
        <v>6919</v>
      </c>
    </row>
    <row r="30265" spans="1:1" x14ac:dyDescent="0.25">
      <c r="A30265" t="s">
        <v>6920</v>
      </c>
    </row>
    <row r="30266" spans="1:1" x14ac:dyDescent="0.25">
      <c r="A30266" t="s">
        <v>6921</v>
      </c>
    </row>
    <row r="30267" spans="1:1" x14ac:dyDescent="0.25">
      <c r="A30267" t="s">
        <v>6922</v>
      </c>
    </row>
    <row r="30268" spans="1:1" x14ac:dyDescent="0.25">
      <c r="A30268" t="s">
        <v>6923</v>
      </c>
    </row>
    <row r="30270" spans="1:1" x14ac:dyDescent="0.25">
      <c r="A30270" t="s">
        <v>2788</v>
      </c>
    </row>
    <row r="30271" spans="1:1" x14ac:dyDescent="0.25">
      <c r="A30271" t="s">
        <v>6916</v>
      </c>
    </row>
    <row r="30272" spans="1:1" x14ac:dyDescent="0.25">
      <c r="A30272" t="s">
        <v>6924</v>
      </c>
    </row>
    <row r="30273" spans="1:1" x14ac:dyDescent="0.25">
      <c r="A30273" t="s">
        <v>6925</v>
      </c>
    </row>
    <row r="30274" spans="1:1" x14ac:dyDescent="0.25">
      <c r="A30274" t="s">
        <v>6916</v>
      </c>
    </row>
    <row r="30275" spans="1:1" x14ac:dyDescent="0.25">
      <c r="A30275" t="s">
        <v>6926</v>
      </c>
    </row>
    <row r="30277" spans="1:1" x14ac:dyDescent="0.25">
      <c r="A30277" t="s">
        <v>7561</v>
      </c>
    </row>
    <row r="30279" spans="1:1" x14ac:dyDescent="0.25">
      <c r="A30279" t="s">
        <v>6928</v>
      </c>
    </row>
    <row r="30281" spans="1:1" x14ac:dyDescent="0.25">
      <c r="A30281" t="s">
        <v>7562</v>
      </c>
    </row>
    <row r="30283" spans="1:1" x14ac:dyDescent="0.25">
      <c r="A30283" t="s">
        <v>7563</v>
      </c>
    </row>
    <row r="30284" spans="1:1" x14ac:dyDescent="0.25">
      <c r="A30284" t="s">
        <v>7564</v>
      </c>
    </row>
    <row r="30285" spans="1:1" x14ac:dyDescent="0.25">
      <c r="A30285" t="s">
        <v>15469</v>
      </c>
    </row>
    <row r="30287" spans="1:1" x14ac:dyDescent="0.25">
      <c r="A30287" t="s">
        <v>10251</v>
      </c>
    </row>
    <row r="30289" spans="1:3" x14ac:dyDescent="0.25">
      <c r="A30289" t="s">
        <v>10252</v>
      </c>
    </row>
    <row r="30291" spans="1:3" x14ac:dyDescent="0.25">
      <c r="A30291" t="s">
        <v>10253</v>
      </c>
    </row>
    <row r="30293" spans="1:3" x14ac:dyDescent="0.25">
      <c r="A30293" t="s">
        <v>3463</v>
      </c>
    </row>
    <row r="30295" spans="1:3" x14ac:dyDescent="0.25">
      <c r="A30295" t="s">
        <v>10254</v>
      </c>
    </row>
    <row r="30297" spans="1:3" x14ac:dyDescent="0.25">
      <c r="A30297" t="s">
        <v>2755</v>
      </c>
    </row>
    <row r="30298" spans="1:3" x14ac:dyDescent="0.25">
      <c r="A30298" t="s">
        <v>10255</v>
      </c>
    </row>
    <row r="30299" spans="1:3" x14ac:dyDescent="0.25">
      <c r="A30299" t="s">
        <v>10256</v>
      </c>
    </row>
    <row r="30300" spans="1:3" x14ac:dyDescent="0.25">
      <c r="A30300" t="s">
        <v>10257</v>
      </c>
    </row>
    <row r="30301" spans="1:3" x14ac:dyDescent="0.25">
      <c r="A30301" t="s">
        <v>10258</v>
      </c>
      <c r="B30301" t="s">
        <v>10259</v>
      </c>
      <c r="C30301" t="s">
        <v>10260</v>
      </c>
    </row>
    <row r="30302" spans="1:3" x14ac:dyDescent="0.25">
      <c r="A30302" t="s">
        <v>10261</v>
      </c>
    </row>
    <row r="30303" spans="1:3" x14ac:dyDescent="0.25">
      <c r="A30303" t="s">
        <v>10262</v>
      </c>
    </row>
    <row r="30304" spans="1:3" x14ac:dyDescent="0.25">
      <c r="A30304" t="s">
        <v>2015</v>
      </c>
    </row>
    <row r="30305" spans="1:3" x14ac:dyDescent="0.25">
      <c r="A30305" t="s">
        <v>10263</v>
      </c>
    </row>
    <row r="30306" spans="1:3" x14ac:dyDescent="0.25">
      <c r="A30306" t="s">
        <v>10264</v>
      </c>
    </row>
    <row r="30307" spans="1:3" x14ac:dyDescent="0.25">
      <c r="A30307" t="s">
        <v>10265</v>
      </c>
    </row>
    <row r="30308" spans="1:3" x14ac:dyDescent="0.25">
      <c r="A30308" t="s">
        <v>10266</v>
      </c>
    </row>
    <row r="30309" spans="1:3" x14ac:dyDescent="0.25">
      <c r="A30309" t="s">
        <v>10267</v>
      </c>
    </row>
    <row r="30310" spans="1:3" x14ac:dyDescent="0.25">
      <c r="A30310" t="s">
        <v>10268</v>
      </c>
    </row>
    <row r="30311" spans="1:3" x14ac:dyDescent="0.25">
      <c r="A30311" t="s">
        <v>10269</v>
      </c>
    </row>
    <row r="30312" spans="1:3" x14ac:dyDescent="0.25">
      <c r="A30312" t="s">
        <v>10270</v>
      </c>
    </row>
    <row r="30313" spans="1:3" x14ac:dyDescent="0.25">
      <c r="A30313" t="s">
        <v>10271</v>
      </c>
      <c r="B30313" t="s">
        <v>10272</v>
      </c>
      <c r="C30313" t="s">
        <v>10273</v>
      </c>
    </row>
    <row r="30314" spans="1:3" x14ac:dyDescent="0.25">
      <c r="A30314" t="s">
        <v>1941</v>
      </c>
    </row>
    <row r="30315" spans="1:3" x14ac:dyDescent="0.25">
      <c r="A30315" t="s">
        <v>10274</v>
      </c>
    </row>
    <row r="30316" spans="1:3" x14ac:dyDescent="0.25">
      <c r="A30316" t="s">
        <v>10275</v>
      </c>
    </row>
    <row r="30317" spans="1:3" x14ac:dyDescent="0.25">
      <c r="A30317" t="s">
        <v>10276</v>
      </c>
    </row>
    <row r="30319" spans="1:3" x14ac:dyDescent="0.25">
      <c r="A30319" t="s">
        <v>10277</v>
      </c>
    </row>
    <row r="30321" spans="1:1" x14ac:dyDescent="0.25">
      <c r="A30321" t="s">
        <v>10278</v>
      </c>
    </row>
    <row r="30322" spans="1:1" x14ac:dyDescent="0.25">
      <c r="A30322" t="s">
        <v>10279</v>
      </c>
    </row>
    <row r="30323" spans="1:1" x14ac:dyDescent="0.25">
      <c r="A30323" t="s">
        <v>15470</v>
      </c>
    </row>
    <row r="30325" spans="1:1" x14ac:dyDescent="0.25">
      <c r="A30325" t="s">
        <v>7589</v>
      </c>
    </row>
    <row r="30326" spans="1:1" x14ac:dyDescent="0.25">
      <c r="A30326" t="s">
        <v>7590</v>
      </c>
    </row>
    <row r="30327" spans="1:1" x14ac:dyDescent="0.25">
      <c r="A30327" t="s">
        <v>7591</v>
      </c>
    </row>
    <row r="30328" spans="1:1" x14ac:dyDescent="0.25">
      <c r="A30328" t="s">
        <v>7592</v>
      </c>
    </row>
    <row r="30329" spans="1:1" x14ac:dyDescent="0.25">
      <c r="A30329" t="s">
        <v>7593</v>
      </c>
    </row>
    <row r="30330" spans="1:1" x14ac:dyDescent="0.25">
      <c r="A30330" t="s">
        <v>7594</v>
      </c>
    </row>
    <row r="30331" spans="1:1" x14ac:dyDescent="0.25">
      <c r="A30331" t="s">
        <v>7595</v>
      </c>
    </row>
    <row r="30332" spans="1:1" x14ac:dyDescent="0.25">
      <c r="A30332" t="s">
        <v>7596</v>
      </c>
    </row>
    <row r="30333" spans="1:1" x14ac:dyDescent="0.25">
      <c r="A30333" t="s">
        <v>7597</v>
      </c>
    </row>
    <row r="30334" spans="1:1" x14ac:dyDescent="0.25">
      <c r="A30334" t="s">
        <v>7598</v>
      </c>
    </row>
    <row r="30336" spans="1:1" x14ac:dyDescent="0.25">
      <c r="A30336" t="s">
        <v>7599</v>
      </c>
    </row>
    <row r="30338" spans="1:1" x14ac:dyDescent="0.25">
      <c r="A30338" t="s">
        <v>7600</v>
      </c>
    </row>
    <row r="30339" spans="1:1" x14ac:dyDescent="0.25">
      <c r="A30339" t="s">
        <v>7601</v>
      </c>
    </row>
    <row r="30340" spans="1:1" x14ac:dyDescent="0.25">
      <c r="A30340" t="s">
        <v>7602</v>
      </c>
    </row>
    <row r="30341" spans="1:1" x14ac:dyDescent="0.25">
      <c r="A30341" t="s">
        <v>7603</v>
      </c>
    </row>
    <row r="30342" spans="1:1" x14ac:dyDescent="0.25">
      <c r="A30342" t="s">
        <v>7604</v>
      </c>
    </row>
    <row r="30343" spans="1:1" x14ac:dyDescent="0.25">
      <c r="A30343" t="s">
        <v>7605</v>
      </c>
    </row>
    <row r="30344" spans="1:1" x14ac:dyDescent="0.25">
      <c r="A30344" t="s">
        <v>7606</v>
      </c>
    </row>
    <row r="30346" spans="1:1" x14ac:dyDescent="0.25">
      <c r="A30346" t="s">
        <v>7607</v>
      </c>
    </row>
    <row r="30348" spans="1:1" x14ac:dyDescent="0.25">
      <c r="A30348" t="s">
        <v>4467</v>
      </c>
    </row>
    <row r="30350" spans="1:1" x14ac:dyDescent="0.25">
      <c r="A30350" t="s">
        <v>7608</v>
      </c>
    </row>
    <row r="30352" spans="1:1" x14ac:dyDescent="0.25">
      <c r="A30352" t="s">
        <v>7609</v>
      </c>
    </row>
    <row r="30353" spans="1:1" x14ac:dyDescent="0.25">
      <c r="A30353" t="s">
        <v>7610</v>
      </c>
    </row>
    <row r="30354" spans="1:1" x14ac:dyDescent="0.25">
      <c r="A30354" t="s">
        <v>7611</v>
      </c>
    </row>
    <row r="30356" spans="1:1" x14ac:dyDescent="0.25">
      <c r="A30356" t="s">
        <v>7612</v>
      </c>
    </row>
    <row r="30357" spans="1:1" x14ac:dyDescent="0.25">
      <c r="A30357" t="s">
        <v>7613</v>
      </c>
    </row>
    <row r="30358" spans="1:1" x14ac:dyDescent="0.25">
      <c r="A30358" t="s">
        <v>15471</v>
      </c>
    </row>
    <row r="30360" spans="1:1" x14ac:dyDescent="0.25">
      <c r="A30360" t="s">
        <v>3739</v>
      </c>
    </row>
    <row r="30362" spans="1:1" x14ac:dyDescent="0.25">
      <c r="A30362" t="s">
        <v>3740</v>
      </c>
    </row>
    <row r="30364" spans="1:1" x14ac:dyDescent="0.25">
      <c r="A30364" t="s">
        <v>3741</v>
      </c>
    </row>
    <row r="30366" spans="1:1" x14ac:dyDescent="0.25">
      <c r="A30366" t="s">
        <v>3742</v>
      </c>
    </row>
    <row r="30368" spans="1:1" x14ac:dyDescent="0.25">
      <c r="A30368" t="s">
        <v>3743</v>
      </c>
    </row>
    <row r="30370" spans="1:1" x14ac:dyDescent="0.25">
      <c r="A30370" t="s">
        <v>3744</v>
      </c>
    </row>
    <row r="30372" spans="1:1" x14ac:dyDescent="0.25">
      <c r="A30372" t="s">
        <v>3745</v>
      </c>
    </row>
    <row r="30374" spans="1:1" x14ac:dyDescent="0.25">
      <c r="A30374" t="s">
        <v>3746</v>
      </c>
    </row>
    <row r="30376" spans="1:1" x14ac:dyDescent="0.25">
      <c r="A30376" t="s">
        <v>3747</v>
      </c>
    </row>
    <row r="30378" spans="1:1" x14ac:dyDescent="0.25">
      <c r="A30378" t="s">
        <v>3748</v>
      </c>
    </row>
    <row r="30380" spans="1:1" x14ac:dyDescent="0.25">
      <c r="A30380" t="s">
        <v>3749</v>
      </c>
    </row>
    <row r="30382" spans="1:1" x14ac:dyDescent="0.25">
      <c r="A30382" t="s">
        <v>3750</v>
      </c>
    </row>
    <row r="30384" spans="1:1" x14ac:dyDescent="0.25">
      <c r="A30384" t="s">
        <v>2205</v>
      </c>
    </row>
    <row r="30386" spans="1:1" x14ac:dyDescent="0.25">
      <c r="A30386" t="s">
        <v>3751</v>
      </c>
    </row>
    <row r="30388" spans="1:1" x14ac:dyDescent="0.25">
      <c r="A30388" t="s">
        <v>3752</v>
      </c>
    </row>
    <row r="30390" spans="1:1" x14ac:dyDescent="0.25">
      <c r="A30390" t="s">
        <v>3753</v>
      </c>
    </row>
    <row r="30392" spans="1:1" x14ac:dyDescent="0.25">
      <c r="A30392" t="s">
        <v>3754</v>
      </c>
    </row>
    <row r="30394" spans="1:1" x14ac:dyDescent="0.25">
      <c r="A30394" t="s">
        <v>3755</v>
      </c>
    </row>
    <row r="30396" spans="1:1" x14ac:dyDescent="0.25">
      <c r="A30396" t="s">
        <v>3756</v>
      </c>
    </row>
    <row r="30398" spans="1:1" x14ac:dyDescent="0.25">
      <c r="A30398" t="s">
        <v>3757</v>
      </c>
    </row>
    <row r="30400" spans="1:1" x14ac:dyDescent="0.25">
      <c r="A30400" t="s">
        <v>3758</v>
      </c>
    </row>
    <row r="30402" spans="1:8" x14ac:dyDescent="0.25">
      <c r="A30402" t="s">
        <v>3759</v>
      </c>
    </row>
    <row r="30403" spans="1:8" x14ac:dyDescent="0.25">
      <c r="A30403" t="s">
        <v>3760</v>
      </c>
    </row>
    <row r="30404" spans="1:8" x14ac:dyDescent="0.25">
      <c r="A30404" t="s">
        <v>3761</v>
      </c>
    </row>
    <row r="30405" spans="1:8" x14ac:dyDescent="0.25">
      <c r="A30405" t="s">
        <v>3762</v>
      </c>
    </row>
    <row r="30406" spans="1:8" x14ac:dyDescent="0.25">
      <c r="A30406" t="s">
        <v>15472</v>
      </c>
    </row>
    <row r="30407" spans="1:8" x14ac:dyDescent="0.25">
      <c r="A30407" t="s">
        <v>9737</v>
      </c>
    </row>
    <row r="30409" spans="1:8" x14ac:dyDescent="0.25">
      <c r="A30409" t="s">
        <v>9738</v>
      </c>
    </row>
    <row r="30411" spans="1:8" x14ac:dyDescent="0.25">
      <c r="A30411" t="s">
        <v>9739</v>
      </c>
    </row>
    <row r="30413" spans="1:8" x14ac:dyDescent="0.25">
      <c r="A30413" t="s">
        <v>9740</v>
      </c>
      <c r="B30413" t="s">
        <v>9741</v>
      </c>
      <c r="C30413" t="s">
        <v>9742</v>
      </c>
      <c r="D30413" t="s">
        <v>9743</v>
      </c>
      <c r="E30413" t="s">
        <v>9744</v>
      </c>
      <c r="F30413" t="s">
        <v>9745</v>
      </c>
      <c r="G30413" t="s">
        <v>9746</v>
      </c>
      <c r="H30413" t="s">
        <v>10283</v>
      </c>
    </row>
    <row r="30415" spans="1:8" x14ac:dyDescent="0.25">
      <c r="A30415" t="s">
        <v>9748</v>
      </c>
    </row>
    <row r="30416" spans="1:8" x14ac:dyDescent="0.25">
      <c r="A30416" t="s">
        <v>10284</v>
      </c>
    </row>
    <row r="30418" spans="1:1" x14ac:dyDescent="0.25">
      <c r="A30418" t="s">
        <v>10285</v>
      </c>
    </row>
    <row r="30420" spans="1:1" x14ac:dyDescent="0.25">
      <c r="A30420" t="s">
        <v>10286</v>
      </c>
    </row>
    <row r="30422" spans="1:1" x14ac:dyDescent="0.25">
      <c r="A30422" t="s">
        <v>10287</v>
      </c>
    </row>
    <row r="30423" spans="1:1" x14ac:dyDescent="0.25">
      <c r="A30423" t="s">
        <v>10288</v>
      </c>
    </row>
    <row r="30424" spans="1:1" x14ac:dyDescent="0.25">
      <c r="A30424" t="s">
        <v>10289</v>
      </c>
    </row>
    <row r="30425" spans="1:1" x14ac:dyDescent="0.25">
      <c r="A30425" t="s">
        <v>10290</v>
      </c>
    </row>
    <row r="30426" spans="1:1" x14ac:dyDescent="0.25">
      <c r="A30426" t="s">
        <v>10291</v>
      </c>
    </row>
    <row r="30427" spans="1:1" x14ac:dyDescent="0.25">
      <c r="A30427" t="s">
        <v>10292</v>
      </c>
    </row>
    <row r="30428" spans="1:1" x14ac:dyDescent="0.25">
      <c r="A30428" t="s">
        <v>10293</v>
      </c>
    </row>
    <row r="30429" spans="1:1" x14ac:dyDescent="0.25">
      <c r="A30429" t="s">
        <v>10294</v>
      </c>
    </row>
    <row r="30430" spans="1:1" x14ac:dyDescent="0.25">
      <c r="A30430" t="s">
        <v>10295</v>
      </c>
    </row>
    <row r="30431" spans="1:1" x14ac:dyDescent="0.25">
      <c r="A30431" t="s">
        <v>10296</v>
      </c>
    </row>
    <row r="30432" spans="1:1" x14ac:dyDescent="0.25">
      <c r="A30432" t="s">
        <v>10297</v>
      </c>
    </row>
    <row r="30433" spans="1:1" x14ac:dyDescent="0.25">
      <c r="A30433" t="s">
        <v>10298</v>
      </c>
    </row>
    <row r="30435" spans="1:1" x14ac:dyDescent="0.25">
      <c r="A30435" t="s">
        <v>2788</v>
      </c>
    </row>
    <row r="30436" spans="1:1" x14ac:dyDescent="0.25">
      <c r="A30436" t="s">
        <v>10299</v>
      </c>
    </row>
    <row r="30437" spans="1:1" x14ac:dyDescent="0.25">
      <c r="A30437" t="s">
        <v>3054</v>
      </c>
    </row>
    <row r="30438" spans="1:1" x14ac:dyDescent="0.25">
      <c r="A30438" t="s">
        <v>10300</v>
      </c>
    </row>
    <row r="30439" spans="1:1" x14ac:dyDescent="0.25">
      <c r="A30439" t="s">
        <v>10301</v>
      </c>
    </row>
    <row r="30440" spans="1:1" x14ac:dyDescent="0.25">
      <c r="A30440" t="s">
        <v>10302</v>
      </c>
    </row>
    <row r="30441" spans="1:1" x14ac:dyDescent="0.25">
      <c r="A30441" t="s">
        <v>10303</v>
      </c>
    </row>
    <row r="30442" spans="1:1" x14ac:dyDescent="0.25">
      <c r="A30442" t="s">
        <v>10304</v>
      </c>
    </row>
    <row r="30443" spans="1:1" x14ac:dyDescent="0.25">
      <c r="A30443" t="s">
        <v>10305</v>
      </c>
    </row>
    <row r="30444" spans="1:1" x14ac:dyDescent="0.25">
      <c r="A30444" t="s">
        <v>10306</v>
      </c>
    </row>
    <row r="30445" spans="1:1" x14ac:dyDescent="0.25">
      <c r="A30445" t="s">
        <v>10307</v>
      </c>
    </row>
    <row r="30446" spans="1:1" x14ac:dyDescent="0.25">
      <c r="A30446" t="s">
        <v>10308</v>
      </c>
    </row>
    <row r="30447" spans="1:1" x14ac:dyDescent="0.25">
      <c r="A30447" t="s">
        <v>10309</v>
      </c>
    </row>
    <row r="30448" spans="1:1" x14ac:dyDescent="0.25">
      <c r="A30448" t="s">
        <v>10310</v>
      </c>
    </row>
    <row r="30449" spans="1:1" x14ac:dyDescent="0.25">
      <c r="A30449" t="s">
        <v>10311</v>
      </c>
    </row>
    <row r="30450" spans="1:1" x14ac:dyDescent="0.25">
      <c r="A30450" t="s">
        <v>10312</v>
      </c>
    </row>
    <row r="30451" spans="1:1" x14ac:dyDescent="0.25">
      <c r="A30451" t="s">
        <v>10313</v>
      </c>
    </row>
    <row r="30452" spans="1:1" x14ac:dyDescent="0.25">
      <c r="A30452" t="s">
        <v>10314</v>
      </c>
    </row>
    <row r="30453" spans="1:1" x14ac:dyDescent="0.25">
      <c r="A30453" t="s">
        <v>10315</v>
      </c>
    </row>
    <row r="30454" spans="1:1" x14ac:dyDescent="0.25">
      <c r="A30454" t="s">
        <v>10316</v>
      </c>
    </row>
    <row r="30455" spans="1:1" x14ac:dyDescent="0.25">
      <c r="A30455" t="s">
        <v>10317</v>
      </c>
    </row>
    <row r="30456" spans="1:1" x14ac:dyDescent="0.25">
      <c r="A30456" t="s">
        <v>10318</v>
      </c>
    </row>
    <row r="30457" spans="1:1" x14ac:dyDescent="0.25">
      <c r="A30457" t="s">
        <v>10319</v>
      </c>
    </row>
    <row r="30459" spans="1:1" x14ac:dyDescent="0.25">
      <c r="A30459" t="s">
        <v>9763</v>
      </c>
    </row>
    <row r="30460" spans="1:1" x14ac:dyDescent="0.25">
      <c r="A30460" t="s">
        <v>9764</v>
      </c>
    </row>
    <row r="30461" spans="1:1" x14ac:dyDescent="0.25">
      <c r="A30461" t="s">
        <v>9765</v>
      </c>
    </row>
    <row r="30462" spans="1:1" x14ac:dyDescent="0.25">
      <c r="A30462" t="s">
        <v>9766</v>
      </c>
    </row>
    <row r="30463" spans="1:1" x14ac:dyDescent="0.25">
      <c r="A30463" t="s">
        <v>9767</v>
      </c>
    </row>
    <row r="30465" spans="1:1" x14ac:dyDescent="0.25">
      <c r="A30465" t="s">
        <v>9768</v>
      </c>
    </row>
    <row r="30466" spans="1:1" x14ac:dyDescent="0.25">
      <c r="A30466" t="s">
        <v>9769</v>
      </c>
    </row>
    <row r="30467" spans="1:1" x14ac:dyDescent="0.25">
      <c r="A30467" t="s">
        <v>9770</v>
      </c>
    </row>
    <row r="30468" spans="1:1" x14ac:dyDescent="0.25">
      <c r="A30468" t="s">
        <v>9771</v>
      </c>
    </row>
    <row r="30469" spans="1:1" x14ac:dyDescent="0.25">
      <c r="A30469" t="s">
        <v>9772</v>
      </c>
    </row>
    <row r="30470" spans="1:1" x14ac:dyDescent="0.25">
      <c r="A30470" t="s">
        <v>9773</v>
      </c>
    </row>
    <row r="30471" spans="1:1" x14ac:dyDescent="0.25">
      <c r="A30471" t="s">
        <v>9774</v>
      </c>
    </row>
    <row r="30472" spans="1:1" x14ac:dyDescent="0.25">
      <c r="A30472" t="s">
        <v>9775</v>
      </c>
    </row>
    <row r="30473" spans="1:1" x14ac:dyDescent="0.25">
      <c r="A30473" t="s">
        <v>9776</v>
      </c>
    </row>
    <row r="30474" spans="1:1" x14ac:dyDescent="0.25">
      <c r="A30474" t="s">
        <v>9777</v>
      </c>
    </row>
    <row r="30475" spans="1:1" x14ac:dyDescent="0.25">
      <c r="A30475" t="s">
        <v>9778</v>
      </c>
    </row>
    <row r="30476" spans="1:1" x14ac:dyDescent="0.25">
      <c r="A30476" t="s">
        <v>9779</v>
      </c>
    </row>
    <row r="30477" spans="1:1" x14ac:dyDescent="0.25">
      <c r="A30477" t="s">
        <v>9780</v>
      </c>
    </row>
    <row r="30479" spans="1:1" x14ac:dyDescent="0.25">
      <c r="A30479" t="s">
        <v>9781</v>
      </c>
    </row>
    <row r="30481" spans="1:1" x14ac:dyDescent="0.25">
      <c r="A30481" t="s">
        <v>9782</v>
      </c>
    </row>
    <row r="30483" spans="1:1" x14ac:dyDescent="0.25">
      <c r="A30483" t="s">
        <v>9783</v>
      </c>
    </row>
    <row r="30485" spans="1:1" x14ac:dyDescent="0.25">
      <c r="A30485" t="s">
        <v>9784</v>
      </c>
    </row>
    <row r="30487" spans="1:1" x14ac:dyDescent="0.25">
      <c r="A30487" t="s">
        <v>9785</v>
      </c>
    </row>
    <row r="30489" spans="1:1" x14ac:dyDescent="0.25">
      <c r="A30489" t="s">
        <v>9786</v>
      </c>
    </row>
    <row r="30491" spans="1:1" x14ac:dyDescent="0.25">
      <c r="A30491" t="s">
        <v>10320</v>
      </c>
    </row>
    <row r="30492" spans="1:1" x14ac:dyDescent="0.25">
      <c r="A30492" t="s">
        <v>10321</v>
      </c>
    </row>
    <row r="30493" spans="1:1" x14ac:dyDescent="0.25">
      <c r="A30493" t="s">
        <v>5230</v>
      </c>
    </row>
    <row r="30494" spans="1:1" x14ac:dyDescent="0.25">
      <c r="A30494" t="s">
        <v>10322</v>
      </c>
    </row>
    <row r="30495" spans="1:1" x14ac:dyDescent="0.25">
      <c r="A30495" t="s">
        <v>10323</v>
      </c>
    </row>
    <row r="30496" spans="1:1" x14ac:dyDescent="0.25">
      <c r="A30496" t="s">
        <v>15473</v>
      </c>
    </row>
    <row r="30498" spans="1:1" x14ac:dyDescent="0.25">
      <c r="A30498" t="s">
        <v>15474</v>
      </c>
    </row>
    <row r="30500" spans="1:1" x14ac:dyDescent="0.25">
      <c r="A30500" t="s">
        <v>15475</v>
      </c>
    </row>
    <row r="30502" spans="1:1" x14ac:dyDescent="0.25">
      <c r="A30502" t="s">
        <v>15476</v>
      </c>
    </row>
    <row r="30504" spans="1:1" x14ac:dyDescent="0.25">
      <c r="A30504" t="s">
        <v>15477</v>
      </c>
    </row>
    <row r="30505" spans="1:1" x14ac:dyDescent="0.25">
      <c r="A30505" t="s">
        <v>15478</v>
      </c>
    </row>
    <row r="30506" spans="1:1" x14ac:dyDescent="0.25">
      <c r="A30506" t="s">
        <v>15479</v>
      </c>
    </row>
    <row r="30507" spans="1:1" x14ac:dyDescent="0.25">
      <c r="A30507" t="s">
        <v>15480</v>
      </c>
    </row>
    <row r="30508" spans="1:1" x14ac:dyDescent="0.25">
      <c r="A30508" t="s">
        <v>15481</v>
      </c>
    </row>
    <row r="30509" spans="1:1" x14ac:dyDescent="0.25">
      <c r="A30509" t="s">
        <v>15482</v>
      </c>
    </row>
    <row r="30510" spans="1:1" x14ac:dyDescent="0.25">
      <c r="A30510" t="s">
        <v>15483</v>
      </c>
    </row>
    <row r="30511" spans="1:1" x14ac:dyDescent="0.25">
      <c r="A30511" t="s">
        <v>15484</v>
      </c>
    </row>
    <row r="30512" spans="1:1" x14ac:dyDescent="0.25">
      <c r="A30512" t="s">
        <v>15485</v>
      </c>
    </row>
    <row r="30513" spans="1:1" x14ac:dyDescent="0.25">
      <c r="A30513" t="s">
        <v>15486</v>
      </c>
    </row>
    <row r="30514" spans="1:1" x14ac:dyDescent="0.25">
      <c r="A30514" t="s">
        <v>15487</v>
      </c>
    </row>
    <row r="30515" spans="1:1" x14ac:dyDescent="0.25">
      <c r="A30515" t="s">
        <v>15488</v>
      </c>
    </row>
    <row r="30516" spans="1:1" x14ac:dyDescent="0.25">
      <c r="A30516" t="s">
        <v>15489</v>
      </c>
    </row>
    <row r="30517" spans="1:1" x14ac:dyDescent="0.25">
      <c r="A30517" t="s">
        <v>15490</v>
      </c>
    </row>
    <row r="30518" spans="1:1" x14ac:dyDescent="0.25">
      <c r="A30518" t="s">
        <v>15491</v>
      </c>
    </row>
    <row r="30519" spans="1:1" x14ac:dyDescent="0.25">
      <c r="A30519" t="s">
        <v>15492</v>
      </c>
    </row>
    <row r="30520" spans="1:1" x14ac:dyDescent="0.25">
      <c r="A30520" t="s">
        <v>15493</v>
      </c>
    </row>
    <row r="30521" spans="1:1" x14ac:dyDescent="0.25">
      <c r="A30521" t="s">
        <v>15494</v>
      </c>
    </row>
    <row r="30523" spans="1:1" x14ac:dyDescent="0.25">
      <c r="A30523" t="s">
        <v>2086</v>
      </c>
    </row>
    <row r="30524" spans="1:1" x14ac:dyDescent="0.25">
      <c r="A30524" t="s">
        <v>15495</v>
      </c>
    </row>
    <row r="30526" spans="1:1" x14ac:dyDescent="0.25">
      <c r="A30526" t="s">
        <v>15496</v>
      </c>
    </row>
    <row r="30528" spans="1:1" x14ac:dyDescent="0.25">
      <c r="A30528" t="s">
        <v>15497</v>
      </c>
    </row>
    <row r="30529" spans="1:1" x14ac:dyDescent="0.25">
      <c r="A30529" t="s">
        <v>15498</v>
      </c>
    </row>
    <row r="30530" spans="1:1" x14ac:dyDescent="0.25">
      <c r="A30530" t="s">
        <v>15499</v>
      </c>
    </row>
    <row r="30533" spans="1:1" x14ac:dyDescent="0.25">
      <c r="A30533" t="s">
        <v>10325</v>
      </c>
    </row>
    <row r="30535" spans="1:1" x14ac:dyDescent="0.25">
      <c r="A30535" t="s">
        <v>2755</v>
      </c>
    </row>
    <row r="30536" spans="1:1" x14ac:dyDescent="0.25">
      <c r="A30536" t="s">
        <v>10326</v>
      </c>
    </row>
    <row r="30537" spans="1:1" x14ac:dyDescent="0.25">
      <c r="A30537" t="s">
        <v>10327</v>
      </c>
    </row>
    <row r="30538" spans="1:1" x14ac:dyDescent="0.25">
      <c r="A30538" t="s">
        <v>10328</v>
      </c>
    </row>
    <row r="30539" spans="1:1" x14ac:dyDescent="0.25">
      <c r="A30539" t="s">
        <v>10329</v>
      </c>
    </row>
    <row r="30540" spans="1:1" x14ac:dyDescent="0.25">
      <c r="A30540" t="s">
        <v>10330</v>
      </c>
    </row>
    <row r="30541" spans="1:1" x14ac:dyDescent="0.25">
      <c r="A30541" t="s">
        <v>10331</v>
      </c>
    </row>
    <row r="30542" spans="1:1" x14ac:dyDescent="0.25">
      <c r="A30542" t="s">
        <v>10332</v>
      </c>
    </row>
    <row r="30543" spans="1:1" x14ac:dyDescent="0.25">
      <c r="A30543" t="s">
        <v>10333</v>
      </c>
    </row>
    <row r="30544" spans="1:1" x14ac:dyDescent="0.25">
      <c r="A30544" t="s">
        <v>10334</v>
      </c>
    </row>
    <row r="30545" spans="1:1" x14ac:dyDescent="0.25">
      <c r="A30545" t="s">
        <v>10335</v>
      </c>
    </row>
    <row r="30547" spans="1:1" x14ac:dyDescent="0.25">
      <c r="A30547" t="s">
        <v>5496</v>
      </c>
    </row>
    <row r="30548" spans="1:1" x14ac:dyDescent="0.25">
      <c r="A30548" t="s">
        <v>10336</v>
      </c>
    </row>
    <row r="30549" spans="1:1" x14ac:dyDescent="0.25">
      <c r="A30549" t="s">
        <v>10337</v>
      </c>
    </row>
    <row r="30550" spans="1:1" x14ac:dyDescent="0.25">
      <c r="A30550" t="s">
        <v>10338</v>
      </c>
    </row>
    <row r="30551" spans="1:1" x14ac:dyDescent="0.25">
      <c r="A30551" t="s">
        <v>10339</v>
      </c>
    </row>
    <row r="30552" spans="1:1" x14ac:dyDescent="0.25">
      <c r="A30552" t="s">
        <v>10340</v>
      </c>
    </row>
    <row r="30553" spans="1:1" x14ac:dyDescent="0.25">
      <c r="A30553" t="s">
        <v>3270</v>
      </c>
    </row>
    <row r="30556" spans="1:1" x14ac:dyDescent="0.25">
      <c r="A30556" t="s">
        <v>10341</v>
      </c>
    </row>
    <row r="30558" spans="1:1" x14ac:dyDescent="0.25">
      <c r="A30558" t="s">
        <v>10342</v>
      </c>
    </row>
    <row r="30559" spans="1:1" x14ac:dyDescent="0.25">
      <c r="A30559" t="s">
        <v>10343</v>
      </c>
    </row>
    <row r="30560" spans="1:1" x14ac:dyDescent="0.25">
      <c r="A30560" t="s">
        <v>15500</v>
      </c>
    </row>
    <row r="30561" spans="1:2" x14ac:dyDescent="0.25">
      <c r="A30561" t="s">
        <v>10345</v>
      </c>
    </row>
    <row r="30562" spans="1:2" x14ac:dyDescent="0.25">
      <c r="A30562" t="s">
        <v>10346</v>
      </c>
    </row>
    <row r="30563" spans="1:2" x14ac:dyDescent="0.25">
      <c r="A30563" t="s">
        <v>10347</v>
      </c>
    </row>
    <row r="30564" spans="1:2" x14ac:dyDescent="0.25">
      <c r="A30564" t="s">
        <v>10348</v>
      </c>
    </row>
    <row r="30565" spans="1:2" x14ac:dyDescent="0.25">
      <c r="A30565" t="s">
        <v>10349</v>
      </c>
      <c r="B30565" t="s">
        <v>10350</v>
      </c>
    </row>
    <row r="30566" spans="1:2" x14ac:dyDescent="0.25">
      <c r="A30566" t="s">
        <v>10351</v>
      </c>
    </row>
    <row r="30567" spans="1:2" x14ac:dyDescent="0.25">
      <c r="A30567" t="s">
        <v>2205</v>
      </c>
    </row>
    <row r="30568" spans="1:2" x14ac:dyDescent="0.25">
      <c r="A30568" t="s">
        <v>10352</v>
      </c>
    </row>
    <row r="30569" spans="1:2" x14ac:dyDescent="0.25">
      <c r="A30569" t="s">
        <v>10353</v>
      </c>
    </row>
    <row r="30570" spans="1:2" x14ac:dyDescent="0.25">
      <c r="A30570" t="s">
        <v>10354</v>
      </c>
    </row>
    <row r="30571" spans="1:2" x14ac:dyDescent="0.25">
      <c r="A30571" t="s">
        <v>10355</v>
      </c>
    </row>
    <row r="30572" spans="1:2" x14ac:dyDescent="0.25">
      <c r="A30572" t="s">
        <v>10356</v>
      </c>
    </row>
    <row r="30573" spans="1:2" x14ac:dyDescent="0.25">
      <c r="A30573" t="s">
        <v>10357</v>
      </c>
    </row>
    <row r="30574" spans="1:2" x14ac:dyDescent="0.25">
      <c r="A30574" t="s">
        <v>2211</v>
      </c>
    </row>
    <row r="30576" spans="1:2" x14ac:dyDescent="0.25">
      <c r="A30576" t="s">
        <v>10358</v>
      </c>
    </row>
    <row r="30578" spans="1:4" x14ac:dyDescent="0.25">
      <c r="A30578" t="s">
        <v>10359</v>
      </c>
      <c r="B30578" t="s">
        <v>10360</v>
      </c>
      <c r="C30578" t="s">
        <v>10361</v>
      </c>
      <c r="D30578" t="s">
        <v>10362</v>
      </c>
    </row>
    <row r="30580" spans="1:4" x14ac:dyDescent="0.25">
      <c r="A30580" t="s">
        <v>10363</v>
      </c>
    </row>
    <row r="30581" spans="1:4" x14ac:dyDescent="0.25">
      <c r="A30581" t="s">
        <v>10364</v>
      </c>
    </row>
    <row r="30582" spans="1:4" x14ac:dyDescent="0.25">
      <c r="A30582" t="s">
        <v>15501</v>
      </c>
    </row>
    <row r="30585" spans="1:4" x14ac:dyDescent="0.25">
      <c r="A30585" t="s">
        <v>13655</v>
      </c>
      <c r="B30585" t="s">
        <v>13656</v>
      </c>
    </row>
    <row r="30587" spans="1:4" x14ac:dyDescent="0.25">
      <c r="A30587" t="s">
        <v>13657</v>
      </c>
    </row>
    <row r="30589" spans="1:4" x14ac:dyDescent="0.25">
      <c r="A30589" t="s">
        <v>7350</v>
      </c>
    </row>
    <row r="30592" spans="1:4" x14ac:dyDescent="0.25">
      <c r="A30592" t="s">
        <v>13658</v>
      </c>
    </row>
    <row r="30594" spans="1:1" x14ac:dyDescent="0.25">
      <c r="A30594" t="s">
        <v>13659</v>
      </c>
    </row>
    <row r="30596" spans="1:1" x14ac:dyDescent="0.25">
      <c r="A30596" t="s">
        <v>13660</v>
      </c>
    </row>
    <row r="30598" spans="1:1" x14ac:dyDescent="0.25">
      <c r="A30598" t="s">
        <v>13661</v>
      </c>
    </row>
    <row r="30600" spans="1:1" x14ac:dyDescent="0.25">
      <c r="A30600" t="s">
        <v>13662</v>
      </c>
    </row>
    <row r="30602" spans="1:1" x14ac:dyDescent="0.25">
      <c r="A30602" t="s">
        <v>13663</v>
      </c>
    </row>
    <row r="30604" spans="1:1" x14ac:dyDescent="0.25">
      <c r="A30604" t="s">
        <v>13664</v>
      </c>
    </row>
    <row r="30606" spans="1:1" x14ac:dyDescent="0.25">
      <c r="A30606" t="s">
        <v>3216</v>
      </c>
    </row>
    <row r="30608" spans="1:1" x14ac:dyDescent="0.25">
      <c r="A30608" t="s">
        <v>1055</v>
      </c>
    </row>
    <row r="30611" spans="1:1" x14ac:dyDescent="0.25">
      <c r="A30611" t="s">
        <v>13665</v>
      </c>
    </row>
    <row r="30613" spans="1:1" x14ac:dyDescent="0.25">
      <c r="A30613" t="s">
        <v>5100</v>
      </c>
    </row>
    <row r="30616" spans="1:1" x14ac:dyDescent="0.25">
      <c r="A30616" t="s">
        <v>13666</v>
      </c>
    </row>
    <row r="30618" spans="1:1" x14ac:dyDescent="0.25">
      <c r="A30618" t="s">
        <v>13667</v>
      </c>
    </row>
    <row r="30620" spans="1:1" x14ac:dyDescent="0.25">
      <c r="A30620" t="s">
        <v>13668</v>
      </c>
    </row>
    <row r="30622" spans="1:1" x14ac:dyDescent="0.25">
      <c r="A30622" t="s">
        <v>13669</v>
      </c>
    </row>
    <row r="30624" spans="1:1" x14ac:dyDescent="0.25">
      <c r="A30624" t="s">
        <v>13670</v>
      </c>
    </row>
    <row r="30626" spans="1:1" x14ac:dyDescent="0.25">
      <c r="A30626" t="s">
        <v>13671</v>
      </c>
    </row>
    <row r="30628" spans="1:1" x14ac:dyDescent="0.25">
      <c r="A30628" t="s">
        <v>13672</v>
      </c>
    </row>
    <row r="30630" spans="1:1" x14ac:dyDescent="0.25">
      <c r="A30630" t="s">
        <v>13673</v>
      </c>
    </row>
    <row r="30632" spans="1:1" x14ac:dyDescent="0.25">
      <c r="A30632" t="s">
        <v>13674</v>
      </c>
    </row>
    <row r="30634" spans="1:1" x14ac:dyDescent="0.25">
      <c r="A30634" t="s">
        <v>13675</v>
      </c>
    </row>
    <row r="30637" spans="1:1" x14ac:dyDescent="0.25">
      <c r="A30637" t="s">
        <v>13676</v>
      </c>
    </row>
    <row r="30639" spans="1:1" x14ac:dyDescent="0.25">
      <c r="A30639" t="s">
        <v>13677</v>
      </c>
    </row>
    <row r="30641" spans="1:1" x14ac:dyDescent="0.25">
      <c r="A30641" t="s">
        <v>13678</v>
      </c>
    </row>
    <row r="30643" spans="1:1" x14ac:dyDescent="0.25">
      <c r="A30643" t="s">
        <v>13679</v>
      </c>
    </row>
    <row r="30645" spans="1:1" x14ac:dyDescent="0.25">
      <c r="A30645" t="s">
        <v>13680</v>
      </c>
    </row>
    <row r="30647" spans="1:1" x14ac:dyDescent="0.25">
      <c r="A30647" t="s">
        <v>13681</v>
      </c>
    </row>
    <row r="30649" spans="1:1" x14ac:dyDescent="0.25">
      <c r="A30649" t="s">
        <v>13682</v>
      </c>
    </row>
    <row r="30652" spans="1:1" x14ac:dyDescent="0.25">
      <c r="A30652" t="s">
        <v>13683</v>
      </c>
    </row>
    <row r="30654" spans="1:1" x14ac:dyDescent="0.25">
      <c r="A30654" t="s">
        <v>13684</v>
      </c>
    </row>
    <row r="30656" spans="1:1" x14ac:dyDescent="0.25">
      <c r="A30656" t="s">
        <v>13685</v>
      </c>
    </row>
    <row r="30658" spans="1:1" x14ac:dyDescent="0.25">
      <c r="A30658" t="s">
        <v>13686</v>
      </c>
    </row>
    <row r="30660" spans="1:1" x14ac:dyDescent="0.25">
      <c r="A30660" t="s">
        <v>13687</v>
      </c>
    </row>
    <row r="30662" spans="1:1" x14ac:dyDescent="0.25">
      <c r="A30662" t="s">
        <v>13688</v>
      </c>
    </row>
    <row r="30663" spans="1:1" x14ac:dyDescent="0.25">
      <c r="A30663" t="s">
        <v>13689</v>
      </c>
    </row>
    <row r="30664" spans="1:1" x14ac:dyDescent="0.25">
      <c r="A30664" t="s">
        <v>15502</v>
      </c>
    </row>
    <row r="30666" spans="1:1" x14ac:dyDescent="0.25">
      <c r="A30666" t="s">
        <v>13614</v>
      </c>
    </row>
    <row r="30668" spans="1:1" x14ac:dyDescent="0.25">
      <c r="A30668" t="s">
        <v>2665</v>
      </c>
    </row>
    <row r="30670" spans="1:1" x14ac:dyDescent="0.25">
      <c r="A30670" t="s">
        <v>13615</v>
      </c>
    </row>
    <row r="30671" spans="1:1" x14ac:dyDescent="0.25">
      <c r="A30671" t="s">
        <v>13616</v>
      </c>
    </row>
    <row r="30673" spans="1:1" x14ac:dyDescent="0.25">
      <c r="A30673" t="s">
        <v>2667</v>
      </c>
    </row>
    <row r="30675" spans="1:1" x14ac:dyDescent="0.25">
      <c r="A30675" t="s">
        <v>2668</v>
      </c>
    </row>
    <row r="30676" spans="1:1" x14ac:dyDescent="0.25">
      <c r="A30676" t="s">
        <v>13617</v>
      </c>
    </row>
    <row r="30677" spans="1:1" x14ac:dyDescent="0.25">
      <c r="A30677" t="s">
        <v>13618</v>
      </c>
    </row>
    <row r="30678" spans="1:1" x14ac:dyDescent="0.25">
      <c r="A30678" t="s">
        <v>13619</v>
      </c>
    </row>
    <row r="30679" spans="1:1" x14ac:dyDescent="0.25">
      <c r="A30679" t="s">
        <v>13620</v>
      </c>
    </row>
    <row r="30680" spans="1:1" x14ac:dyDescent="0.25">
      <c r="A30680" t="s">
        <v>13621</v>
      </c>
    </row>
    <row r="30681" spans="1:1" x14ac:dyDescent="0.25">
      <c r="A30681" t="s">
        <v>13622</v>
      </c>
    </row>
    <row r="30682" spans="1:1" x14ac:dyDescent="0.25">
      <c r="A30682" t="s">
        <v>13623</v>
      </c>
    </row>
    <row r="30683" spans="1:1" x14ac:dyDescent="0.25">
      <c r="A30683" t="s">
        <v>13624</v>
      </c>
    </row>
    <row r="30684" spans="1:1" x14ac:dyDescent="0.25">
      <c r="A30684" t="s">
        <v>13625</v>
      </c>
    </row>
    <row r="30685" spans="1:1" x14ac:dyDescent="0.25">
      <c r="A30685" t="s">
        <v>13626</v>
      </c>
    </row>
    <row r="30686" spans="1:1" x14ac:dyDescent="0.25">
      <c r="A30686" t="s">
        <v>13627</v>
      </c>
    </row>
    <row r="30687" spans="1:1" x14ac:dyDescent="0.25">
      <c r="A30687" t="s">
        <v>13628</v>
      </c>
    </row>
    <row r="30688" spans="1:1" x14ac:dyDescent="0.25">
      <c r="A30688" t="s">
        <v>2687</v>
      </c>
    </row>
    <row r="30689" spans="1:2" x14ac:dyDescent="0.25">
      <c r="A30689" t="s">
        <v>13629</v>
      </c>
    </row>
    <row r="30690" spans="1:2" x14ac:dyDescent="0.25">
      <c r="A30690" t="s">
        <v>13630</v>
      </c>
      <c r="B30690" t="s">
        <v>13631</v>
      </c>
    </row>
    <row r="30691" spans="1:2" x14ac:dyDescent="0.25">
      <c r="A30691" t="s">
        <v>13632</v>
      </c>
    </row>
    <row r="30692" spans="1:2" x14ac:dyDescent="0.25">
      <c r="A30692" t="s">
        <v>13633</v>
      </c>
    </row>
    <row r="30693" spans="1:2" x14ac:dyDescent="0.25">
      <c r="A30693" t="s">
        <v>13634</v>
      </c>
    </row>
    <row r="30695" spans="1:2" x14ac:dyDescent="0.25">
      <c r="A30695" t="s">
        <v>2696</v>
      </c>
    </row>
    <row r="30697" spans="1:2" x14ac:dyDescent="0.25">
      <c r="A30697" t="s">
        <v>13635</v>
      </c>
    </row>
    <row r="30698" spans="1:2" x14ac:dyDescent="0.25">
      <c r="A30698" t="s">
        <v>13636</v>
      </c>
    </row>
    <row r="30699" spans="1:2" x14ac:dyDescent="0.25">
      <c r="A30699" t="s">
        <v>13637</v>
      </c>
    </row>
    <row r="30700" spans="1:2" x14ac:dyDescent="0.25">
      <c r="A30700" t="s">
        <v>13638</v>
      </c>
    </row>
    <row r="30701" spans="1:2" x14ac:dyDescent="0.25">
      <c r="A30701" t="s">
        <v>13639</v>
      </c>
    </row>
    <row r="30702" spans="1:2" x14ac:dyDescent="0.25">
      <c r="A30702" t="s">
        <v>13640</v>
      </c>
    </row>
    <row r="30703" spans="1:2" x14ac:dyDescent="0.25">
      <c r="A30703" t="s">
        <v>13641</v>
      </c>
    </row>
    <row r="30705" spans="1:1" x14ac:dyDescent="0.25">
      <c r="A30705" t="s">
        <v>13642</v>
      </c>
    </row>
    <row r="30706" spans="1:1" x14ac:dyDescent="0.25">
      <c r="A30706" t="s">
        <v>13643</v>
      </c>
    </row>
    <row r="30707" spans="1:1" x14ac:dyDescent="0.25">
      <c r="A30707" t="s">
        <v>13644</v>
      </c>
    </row>
    <row r="30708" spans="1:1" x14ac:dyDescent="0.25">
      <c r="A30708" t="s">
        <v>13645</v>
      </c>
    </row>
    <row r="30709" spans="1:1" x14ac:dyDescent="0.25">
      <c r="A30709" t="s">
        <v>13646</v>
      </c>
    </row>
    <row r="30711" spans="1:1" x14ac:dyDescent="0.25">
      <c r="A30711" t="s">
        <v>13647</v>
      </c>
    </row>
    <row r="30712" spans="1:1" x14ac:dyDescent="0.25">
      <c r="A30712" t="s">
        <v>13648</v>
      </c>
    </row>
    <row r="30713" spans="1:1" x14ac:dyDescent="0.25">
      <c r="A30713" t="s">
        <v>13649</v>
      </c>
    </row>
    <row r="30714" spans="1:1" x14ac:dyDescent="0.25">
      <c r="A30714" t="s">
        <v>13650</v>
      </c>
    </row>
    <row r="30716" spans="1:1" x14ac:dyDescent="0.25">
      <c r="A30716" t="s">
        <v>2703</v>
      </c>
    </row>
    <row r="30717" spans="1:1" x14ac:dyDescent="0.25">
      <c r="A30717" t="s">
        <v>2704</v>
      </c>
    </row>
    <row r="30718" spans="1:1" x14ac:dyDescent="0.25">
      <c r="A30718" t="s">
        <v>801</v>
      </c>
    </row>
    <row r="30719" spans="1:1" x14ac:dyDescent="0.25">
      <c r="A30719" t="s">
        <v>2706</v>
      </c>
    </row>
    <row r="30720" spans="1:1" x14ac:dyDescent="0.25">
      <c r="A30720" t="s">
        <v>7101</v>
      </c>
    </row>
    <row r="30721" spans="1:2" x14ac:dyDescent="0.25">
      <c r="A30721" t="s">
        <v>7102</v>
      </c>
    </row>
    <row r="30722" spans="1:2" x14ac:dyDescent="0.25">
      <c r="A30722" t="s">
        <v>13651</v>
      </c>
    </row>
    <row r="30723" spans="1:2" x14ac:dyDescent="0.25">
      <c r="A30723" t="s">
        <v>13652</v>
      </c>
    </row>
    <row r="30724" spans="1:2" x14ac:dyDescent="0.25">
      <c r="A30724" t="s">
        <v>15503</v>
      </c>
    </row>
    <row r="30726" spans="1:2" x14ac:dyDescent="0.25">
      <c r="A30726" t="s">
        <v>13691</v>
      </c>
      <c r="B30726" t="s">
        <v>13692</v>
      </c>
    </row>
    <row r="30728" spans="1:2" x14ac:dyDescent="0.25">
      <c r="A30728" t="s">
        <v>13693</v>
      </c>
    </row>
    <row r="30730" spans="1:2" x14ac:dyDescent="0.25">
      <c r="A30730" t="s">
        <v>1868</v>
      </c>
    </row>
    <row r="30731" spans="1:2" x14ac:dyDescent="0.25">
      <c r="A30731" t="s">
        <v>13694</v>
      </c>
    </row>
    <row r="30732" spans="1:2" x14ac:dyDescent="0.25">
      <c r="A30732" t="s">
        <v>13695</v>
      </c>
    </row>
    <row r="30733" spans="1:2" x14ac:dyDescent="0.25">
      <c r="A30733" t="s">
        <v>13696</v>
      </c>
    </row>
    <row r="30734" spans="1:2" x14ac:dyDescent="0.25">
      <c r="A30734" t="s">
        <v>13697</v>
      </c>
    </row>
    <row r="30735" spans="1:2" x14ac:dyDescent="0.25">
      <c r="A30735" t="s">
        <v>13698</v>
      </c>
    </row>
    <row r="30736" spans="1:2" x14ac:dyDescent="0.25">
      <c r="A30736" t="s">
        <v>13699</v>
      </c>
    </row>
    <row r="30737" spans="1:2" x14ac:dyDescent="0.25">
      <c r="A30737" t="s">
        <v>13700</v>
      </c>
    </row>
    <row r="30738" spans="1:2" x14ac:dyDescent="0.25">
      <c r="A30738" t="s">
        <v>13701</v>
      </c>
    </row>
    <row r="30739" spans="1:2" x14ac:dyDescent="0.25">
      <c r="A30739" t="s">
        <v>1957</v>
      </c>
    </row>
    <row r="30740" spans="1:2" x14ac:dyDescent="0.25">
      <c r="A30740" t="s">
        <v>13702</v>
      </c>
    </row>
    <row r="30741" spans="1:2" x14ac:dyDescent="0.25">
      <c r="A30741" t="s">
        <v>13703</v>
      </c>
    </row>
    <row r="30742" spans="1:2" x14ac:dyDescent="0.25">
      <c r="A30742" t="s">
        <v>13704</v>
      </c>
    </row>
    <row r="30743" spans="1:2" x14ac:dyDescent="0.25">
      <c r="A30743" t="s">
        <v>13705</v>
      </c>
    </row>
    <row r="30744" spans="1:2" x14ac:dyDescent="0.25">
      <c r="A30744" t="s">
        <v>13706</v>
      </c>
      <c r="B30744" t="s">
        <v>13707</v>
      </c>
    </row>
    <row r="30745" spans="1:2" x14ac:dyDescent="0.25">
      <c r="A30745" t="s">
        <v>13708</v>
      </c>
    </row>
    <row r="30746" spans="1:2" x14ac:dyDescent="0.25">
      <c r="A30746" t="s">
        <v>3453</v>
      </c>
      <c r="B30746" t="s">
        <v>13709</v>
      </c>
    </row>
    <row r="30747" spans="1:2" x14ac:dyDescent="0.25">
      <c r="A30747" t="s">
        <v>13710</v>
      </c>
    </row>
    <row r="30748" spans="1:2" x14ac:dyDescent="0.25">
      <c r="A30748" t="s">
        <v>13711</v>
      </c>
    </row>
    <row r="30749" spans="1:2" x14ac:dyDescent="0.25">
      <c r="A30749" t="s">
        <v>13712</v>
      </c>
    </row>
    <row r="30750" spans="1:2" x14ac:dyDescent="0.25">
      <c r="A30750" t="s">
        <v>13713</v>
      </c>
    </row>
    <row r="30751" spans="1:2" x14ac:dyDescent="0.25">
      <c r="A30751" t="s">
        <v>15504</v>
      </c>
    </row>
    <row r="30753" spans="1:1" x14ac:dyDescent="0.25">
      <c r="A30753" t="s">
        <v>10366</v>
      </c>
    </row>
    <row r="30754" spans="1:1" x14ac:dyDescent="0.25">
      <c r="A30754" t="s">
        <v>10367</v>
      </c>
    </row>
    <row r="30756" spans="1:1" x14ac:dyDescent="0.25">
      <c r="A30756" t="s">
        <v>4405</v>
      </c>
    </row>
    <row r="30757" spans="1:1" x14ac:dyDescent="0.25">
      <c r="A30757" t="s">
        <v>10368</v>
      </c>
    </row>
    <row r="30758" spans="1:1" x14ac:dyDescent="0.25">
      <c r="A30758" t="s">
        <v>10369</v>
      </c>
    </row>
    <row r="30759" spans="1:1" x14ac:dyDescent="0.25">
      <c r="A30759" t="s">
        <v>10370</v>
      </c>
    </row>
    <row r="30760" spans="1:1" x14ac:dyDescent="0.25">
      <c r="A30760" t="s">
        <v>10371</v>
      </c>
    </row>
    <row r="30761" spans="1:1" x14ac:dyDescent="0.25">
      <c r="A30761" t="s">
        <v>10372</v>
      </c>
    </row>
    <row r="30762" spans="1:1" x14ac:dyDescent="0.25">
      <c r="A30762" t="s">
        <v>10373</v>
      </c>
    </row>
    <row r="30763" spans="1:1" x14ac:dyDescent="0.25">
      <c r="A30763" t="s">
        <v>10374</v>
      </c>
    </row>
    <row r="30764" spans="1:1" x14ac:dyDescent="0.25">
      <c r="A30764" t="s">
        <v>10375</v>
      </c>
    </row>
    <row r="30765" spans="1:1" x14ac:dyDescent="0.25">
      <c r="A30765" t="s">
        <v>10376</v>
      </c>
    </row>
    <row r="30766" spans="1:1" x14ac:dyDescent="0.25">
      <c r="A30766" t="s">
        <v>10377</v>
      </c>
    </row>
    <row r="30767" spans="1:1" x14ac:dyDescent="0.25">
      <c r="A30767" t="s">
        <v>10378</v>
      </c>
    </row>
    <row r="30768" spans="1:1" x14ac:dyDescent="0.25">
      <c r="A30768" t="s">
        <v>4416</v>
      </c>
    </row>
    <row r="30769" spans="1:2" x14ac:dyDescent="0.25">
      <c r="A30769" t="s">
        <v>10379</v>
      </c>
    </row>
    <row r="30770" spans="1:2" x14ac:dyDescent="0.25">
      <c r="A30770" t="s">
        <v>10380</v>
      </c>
    </row>
    <row r="30771" spans="1:2" x14ac:dyDescent="0.25">
      <c r="A30771" t="s">
        <v>10381</v>
      </c>
    </row>
    <row r="30772" spans="1:2" x14ac:dyDescent="0.25">
      <c r="A30772" t="s">
        <v>10382</v>
      </c>
    </row>
    <row r="30773" spans="1:2" x14ac:dyDescent="0.25">
      <c r="A30773" t="s">
        <v>10383</v>
      </c>
    </row>
    <row r="30774" spans="1:2" x14ac:dyDescent="0.25">
      <c r="A30774" t="s">
        <v>10384</v>
      </c>
    </row>
    <row r="30775" spans="1:2" x14ac:dyDescent="0.25">
      <c r="A30775" t="s">
        <v>10385</v>
      </c>
    </row>
    <row r="30776" spans="1:2" x14ac:dyDescent="0.25">
      <c r="A30776" t="s">
        <v>10386</v>
      </c>
    </row>
    <row r="30777" spans="1:2" x14ac:dyDescent="0.25">
      <c r="A30777" t="s">
        <v>10387</v>
      </c>
      <c r="B30777" t="s">
        <v>10388</v>
      </c>
    </row>
    <row r="30778" spans="1:2" x14ac:dyDescent="0.25">
      <c r="A30778" t="s">
        <v>10389</v>
      </c>
    </row>
    <row r="30779" spans="1:2" x14ac:dyDescent="0.25">
      <c r="A30779" t="s">
        <v>10390</v>
      </c>
      <c r="B30779" t="s">
        <v>10391</v>
      </c>
    </row>
    <row r="30780" spans="1:2" x14ac:dyDescent="0.25">
      <c r="A30780" t="s">
        <v>10392</v>
      </c>
    </row>
    <row r="30781" spans="1:2" x14ac:dyDescent="0.25">
      <c r="A30781" t="s">
        <v>10393</v>
      </c>
      <c r="B30781" t="s">
        <v>10394</v>
      </c>
    </row>
    <row r="30782" spans="1:2" x14ac:dyDescent="0.25">
      <c r="A30782" t="s">
        <v>10395</v>
      </c>
    </row>
    <row r="30783" spans="1:2" x14ac:dyDescent="0.25">
      <c r="A30783" t="s">
        <v>4422</v>
      </c>
    </row>
    <row r="30785" spans="1:2" x14ac:dyDescent="0.25">
      <c r="A30785" t="s">
        <v>4423</v>
      </c>
    </row>
    <row r="30787" spans="1:2" x14ac:dyDescent="0.25">
      <c r="A30787" t="s">
        <v>10396</v>
      </c>
    </row>
    <row r="30788" spans="1:2" x14ac:dyDescent="0.25">
      <c r="A30788" t="s">
        <v>10397</v>
      </c>
    </row>
    <row r="30789" spans="1:2" x14ac:dyDescent="0.25">
      <c r="A30789" t="s">
        <v>15505</v>
      </c>
    </row>
    <row r="30790" spans="1:2" x14ac:dyDescent="0.25">
      <c r="A30790" t="s">
        <v>10399</v>
      </c>
    </row>
    <row r="30791" spans="1:2" x14ac:dyDescent="0.25">
      <c r="A30791" t="s">
        <v>10400</v>
      </c>
    </row>
    <row r="30792" spans="1:2" x14ac:dyDescent="0.25">
      <c r="A30792" t="s">
        <v>10401</v>
      </c>
    </row>
    <row r="30793" spans="1:2" x14ac:dyDescent="0.25">
      <c r="A30793" t="s">
        <v>10402</v>
      </c>
      <c r="B30793" t="s">
        <v>10403</v>
      </c>
    </row>
    <row r="30794" spans="1:2" x14ac:dyDescent="0.25">
      <c r="A30794" t="s">
        <v>10404</v>
      </c>
    </row>
    <row r="30795" spans="1:2" x14ac:dyDescent="0.25">
      <c r="A30795" t="s">
        <v>10405</v>
      </c>
      <c r="B30795" t="s">
        <v>10406</v>
      </c>
    </row>
    <row r="30796" spans="1:2" x14ac:dyDescent="0.25">
      <c r="A30796" t="s">
        <v>10407</v>
      </c>
      <c r="B30796" t="s">
        <v>10408</v>
      </c>
    </row>
    <row r="30797" spans="1:2" x14ac:dyDescent="0.25">
      <c r="A30797" t="s">
        <v>10409</v>
      </c>
      <c r="B30797" t="s">
        <v>10410</v>
      </c>
    </row>
    <row r="30798" spans="1:2" x14ac:dyDescent="0.25">
      <c r="A30798" t="s">
        <v>10411</v>
      </c>
    </row>
    <row r="30799" spans="1:2" x14ac:dyDescent="0.25">
      <c r="A30799" t="s">
        <v>10412</v>
      </c>
    </row>
    <row r="30801" spans="1:1" x14ac:dyDescent="0.25">
      <c r="A30801" t="s">
        <v>10413</v>
      </c>
    </row>
    <row r="30802" spans="1:1" x14ac:dyDescent="0.25">
      <c r="A30802" t="s">
        <v>10414</v>
      </c>
    </row>
    <row r="30803" spans="1:1" x14ac:dyDescent="0.25">
      <c r="A30803" t="s">
        <v>10415</v>
      </c>
    </row>
    <row r="30804" spans="1:1" x14ac:dyDescent="0.25">
      <c r="A30804" t="s">
        <v>10416</v>
      </c>
    </row>
    <row r="30805" spans="1:1" x14ac:dyDescent="0.25">
      <c r="A30805" t="s">
        <v>10417</v>
      </c>
    </row>
    <row r="30806" spans="1:1" x14ac:dyDescent="0.25">
      <c r="A30806" t="s">
        <v>10418</v>
      </c>
    </row>
    <row r="30807" spans="1:1" x14ac:dyDescent="0.25">
      <c r="A30807" t="s">
        <v>10419</v>
      </c>
    </row>
    <row r="30808" spans="1:1" x14ac:dyDescent="0.25">
      <c r="A30808" t="s">
        <v>10420</v>
      </c>
    </row>
    <row r="30809" spans="1:1" x14ac:dyDescent="0.25">
      <c r="A30809" t="s">
        <v>10421</v>
      </c>
    </row>
    <row r="30810" spans="1:1" x14ac:dyDescent="0.25">
      <c r="A30810" t="s">
        <v>10422</v>
      </c>
    </row>
    <row r="30811" spans="1:1" x14ac:dyDescent="0.25">
      <c r="A30811" t="s">
        <v>10423</v>
      </c>
    </row>
    <row r="30812" spans="1:1" x14ac:dyDescent="0.25">
      <c r="A30812" t="s">
        <v>10424</v>
      </c>
    </row>
    <row r="30813" spans="1:1" x14ac:dyDescent="0.25">
      <c r="A30813" t="s">
        <v>10425</v>
      </c>
    </row>
    <row r="30814" spans="1:1" x14ac:dyDescent="0.25">
      <c r="A30814" t="s">
        <v>10426</v>
      </c>
    </row>
    <row r="30815" spans="1:1" x14ac:dyDescent="0.25">
      <c r="A30815" t="s">
        <v>10427</v>
      </c>
    </row>
    <row r="30816" spans="1:1" x14ac:dyDescent="0.25">
      <c r="A30816" t="s">
        <v>10428</v>
      </c>
    </row>
    <row r="30818" spans="1:1" x14ac:dyDescent="0.25">
      <c r="A30818" t="s">
        <v>3243</v>
      </c>
    </row>
    <row r="30819" spans="1:1" x14ac:dyDescent="0.25">
      <c r="A30819" t="s">
        <v>10429</v>
      </c>
    </row>
    <row r="30820" spans="1:1" x14ac:dyDescent="0.25">
      <c r="A30820" t="s">
        <v>10430</v>
      </c>
    </row>
    <row r="30821" spans="1:1" x14ac:dyDescent="0.25">
      <c r="A30821" t="s">
        <v>10431</v>
      </c>
    </row>
    <row r="30822" spans="1:1" x14ac:dyDescent="0.25">
      <c r="A30822" t="s">
        <v>10432</v>
      </c>
    </row>
    <row r="30823" spans="1:1" x14ac:dyDescent="0.25">
      <c r="A30823" t="s">
        <v>10433</v>
      </c>
    </row>
    <row r="30824" spans="1:1" x14ac:dyDescent="0.25">
      <c r="A30824" t="s">
        <v>10434</v>
      </c>
    </row>
    <row r="30825" spans="1:1" x14ac:dyDescent="0.25">
      <c r="A30825" t="s">
        <v>10435</v>
      </c>
    </row>
    <row r="30826" spans="1:1" x14ac:dyDescent="0.25">
      <c r="A30826" t="s">
        <v>10436</v>
      </c>
    </row>
    <row r="30827" spans="1:1" x14ac:dyDescent="0.25">
      <c r="A30827" t="s">
        <v>10437</v>
      </c>
    </row>
    <row r="30828" spans="1:1" x14ac:dyDescent="0.25">
      <c r="A30828" t="s">
        <v>10438</v>
      </c>
    </row>
    <row r="30829" spans="1:1" x14ac:dyDescent="0.25">
      <c r="A30829" t="s">
        <v>10439</v>
      </c>
    </row>
    <row r="30830" spans="1:1" x14ac:dyDescent="0.25">
      <c r="A30830" t="s">
        <v>10440</v>
      </c>
    </row>
    <row r="30831" spans="1:1" x14ac:dyDescent="0.25">
      <c r="A30831" t="s">
        <v>10441</v>
      </c>
    </row>
    <row r="30832" spans="1:1" x14ac:dyDescent="0.25">
      <c r="A30832" t="s">
        <v>10442</v>
      </c>
    </row>
    <row r="30833" spans="1:1" x14ac:dyDescent="0.25">
      <c r="A30833" t="s">
        <v>10443</v>
      </c>
    </row>
    <row r="30834" spans="1:1" x14ac:dyDescent="0.25">
      <c r="A30834" t="s">
        <v>10444</v>
      </c>
    </row>
    <row r="30835" spans="1:1" x14ac:dyDescent="0.25">
      <c r="A30835" t="s">
        <v>10445</v>
      </c>
    </row>
    <row r="30836" spans="1:1" x14ac:dyDescent="0.25">
      <c r="A30836" t="s">
        <v>10446</v>
      </c>
    </row>
    <row r="30837" spans="1:1" x14ac:dyDescent="0.25">
      <c r="A30837" t="s">
        <v>3275</v>
      </c>
    </row>
    <row r="30838" spans="1:1" x14ac:dyDescent="0.25">
      <c r="A30838" t="s">
        <v>10447</v>
      </c>
    </row>
    <row r="30839" spans="1:1" x14ac:dyDescent="0.25">
      <c r="A30839" t="s">
        <v>10448</v>
      </c>
    </row>
    <row r="30840" spans="1:1" x14ac:dyDescent="0.25">
      <c r="A30840" t="s">
        <v>10449</v>
      </c>
    </row>
    <row r="30841" spans="1:1" x14ac:dyDescent="0.25">
      <c r="A30841" t="s">
        <v>10450</v>
      </c>
    </row>
    <row r="30842" spans="1:1" x14ac:dyDescent="0.25">
      <c r="A30842" t="s">
        <v>10451</v>
      </c>
    </row>
    <row r="30843" spans="1:1" x14ac:dyDescent="0.25">
      <c r="A30843" t="s">
        <v>10452</v>
      </c>
    </row>
    <row r="30844" spans="1:1" x14ac:dyDescent="0.25">
      <c r="A30844" t="s">
        <v>10453</v>
      </c>
    </row>
    <row r="30845" spans="1:1" x14ac:dyDescent="0.25">
      <c r="A30845" t="s">
        <v>10454</v>
      </c>
    </row>
    <row r="30846" spans="1:1" x14ac:dyDescent="0.25">
      <c r="A30846" t="s">
        <v>10455</v>
      </c>
    </row>
    <row r="30847" spans="1:1" x14ac:dyDescent="0.25">
      <c r="A30847" t="s">
        <v>15506</v>
      </c>
    </row>
    <row r="30848" spans="1:1" x14ac:dyDescent="0.25">
      <c r="A30848" t="s">
        <v>1868</v>
      </c>
    </row>
    <row r="30849" spans="1:1" x14ac:dyDescent="0.25">
      <c r="A30849" t="s">
        <v>10457</v>
      </c>
    </row>
    <row r="30850" spans="1:1" x14ac:dyDescent="0.25">
      <c r="A30850" t="s">
        <v>10458</v>
      </c>
    </row>
    <row r="30851" spans="1:1" x14ac:dyDescent="0.25">
      <c r="A30851" t="s">
        <v>10459</v>
      </c>
    </row>
    <row r="30852" spans="1:1" x14ac:dyDescent="0.25">
      <c r="A30852" t="s">
        <v>10460</v>
      </c>
    </row>
    <row r="30853" spans="1:1" x14ac:dyDescent="0.25">
      <c r="A30853" t="s">
        <v>10461</v>
      </c>
    </row>
    <row r="30854" spans="1:1" x14ac:dyDescent="0.25">
      <c r="A30854" t="s">
        <v>10462</v>
      </c>
    </row>
    <row r="30855" spans="1:1" x14ac:dyDescent="0.25">
      <c r="A30855" t="s">
        <v>10463</v>
      </c>
    </row>
    <row r="30856" spans="1:1" x14ac:dyDescent="0.25">
      <c r="A30856" t="s">
        <v>10464</v>
      </c>
    </row>
    <row r="30857" spans="1:1" x14ac:dyDescent="0.25">
      <c r="A30857" t="s">
        <v>10465</v>
      </c>
    </row>
    <row r="30858" spans="1:1" x14ac:dyDescent="0.25">
      <c r="A30858" t="s">
        <v>2453</v>
      </c>
    </row>
    <row r="30859" spans="1:1" x14ac:dyDescent="0.25">
      <c r="A30859" t="s">
        <v>10466</v>
      </c>
    </row>
    <row r="30860" spans="1:1" x14ac:dyDescent="0.25">
      <c r="A30860" t="s">
        <v>10467</v>
      </c>
    </row>
    <row r="30861" spans="1:1" x14ac:dyDescent="0.25">
      <c r="A30861" t="s">
        <v>10468</v>
      </c>
    </row>
    <row r="30862" spans="1:1" x14ac:dyDescent="0.25">
      <c r="A30862" t="s">
        <v>10469</v>
      </c>
    </row>
    <row r="30863" spans="1:1" x14ac:dyDescent="0.25">
      <c r="A30863" t="s">
        <v>10470</v>
      </c>
    </row>
    <row r="30864" spans="1:1" x14ac:dyDescent="0.25">
      <c r="A30864" t="s">
        <v>10471</v>
      </c>
    </row>
    <row r="30865" spans="1:8" x14ac:dyDescent="0.25">
      <c r="A30865" t="s">
        <v>10472</v>
      </c>
    </row>
    <row r="30866" spans="1:8" x14ac:dyDescent="0.25">
      <c r="A30866" t="s">
        <v>10473</v>
      </c>
    </row>
    <row r="30867" spans="1:8" x14ac:dyDescent="0.25">
      <c r="A30867" t="s">
        <v>15507</v>
      </c>
    </row>
    <row r="30868" spans="1:8" x14ac:dyDescent="0.25">
      <c r="A30868" t="s">
        <v>9737</v>
      </c>
    </row>
    <row r="30870" spans="1:8" x14ac:dyDescent="0.25">
      <c r="A30870" t="s">
        <v>9738</v>
      </c>
    </row>
    <row r="30872" spans="1:8" x14ac:dyDescent="0.25">
      <c r="A30872" t="s">
        <v>9739</v>
      </c>
    </row>
    <row r="30874" spans="1:8" x14ac:dyDescent="0.25">
      <c r="A30874" t="s">
        <v>9740</v>
      </c>
      <c r="B30874" t="s">
        <v>9741</v>
      </c>
      <c r="C30874" t="s">
        <v>9742</v>
      </c>
      <c r="D30874" t="s">
        <v>9743</v>
      </c>
      <c r="E30874" t="s">
        <v>9744</v>
      </c>
      <c r="F30874" t="s">
        <v>9745</v>
      </c>
      <c r="G30874" t="s">
        <v>9746</v>
      </c>
      <c r="H30874" t="s">
        <v>10475</v>
      </c>
    </row>
    <row r="30876" spans="1:8" x14ac:dyDescent="0.25">
      <c r="A30876" t="s">
        <v>9748</v>
      </c>
    </row>
    <row r="30878" spans="1:8" x14ac:dyDescent="0.25">
      <c r="A30878" t="s">
        <v>2319</v>
      </c>
    </row>
    <row r="30880" spans="1:8" x14ac:dyDescent="0.25">
      <c r="A30880" t="s">
        <v>10476</v>
      </c>
    </row>
    <row r="30882" spans="1:3" x14ac:dyDescent="0.25">
      <c r="A30882" t="s">
        <v>9750</v>
      </c>
    </row>
    <row r="30883" spans="1:3" x14ac:dyDescent="0.25">
      <c r="A30883" t="s">
        <v>10477</v>
      </c>
    </row>
    <row r="30884" spans="1:3" x14ac:dyDescent="0.25">
      <c r="A30884" t="s">
        <v>10478</v>
      </c>
    </row>
    <row r="30885" spans="1:3" x14ac:dyDescent="0.25">
      <c r="A30885" t="s">
        <v>10479</v>
      </c>
    </row>
    <row r="30886" spans="1:3" x14ac:dyDescent="0.25">
      <c r="A30886" t="s">
        <v>10480</v>
      </c>
    </row>
    <row r="30887" spans="1:3" x14ac:dyDescent="0.25">
      <c r="A30887" t="s">
        <v>10481</v>
      </c>
    </row>
    <row r="30888" spans="1:3" x14ac:dyDescent="0.25">
      <c r="A30888" t="s">
        <v>10482</v>
      </c>
    </row>
    <row r="30889" spans="1:3" x14ac:dyDescent="0.25">
      <c r="A30889" t="s">
        <v>10483</v>
      </c>
    </row>
    <row r="30890" spans="1:3" x14ac:dyDescent="0.25">
      <c r="A30890" t="s">
        <v>2453</v>
      </c>
    </row>
    <row r="30892" spans="1:3" x14ac:dyDescent="0.25">
      <c r="A30892" t="s">
        <v>1055</v>
      </c>
    </row>
    <row r="30893" spans="1:3" x14ac:dyDescent="0.25">
      <c r="A30893" t="s">
        <v>10484</v>
      </c>
      <c r="B30893" t="s">
        <v>10485</v>
      </c>
      <c r="C30893" t="s">
        <v>10486</v>
      </c>
    </row>
    <row r="30894" spans="1:3" x14ac:dyDescent="0.25">
      <c r="A30894" t="s">
        <v>10487</v>
      </c>
    </row>
    <row r="30895" spans="1:3" x14ac:dyDescent="0.25">
      <c r="A30895" t="s">
        <v>3216</v>
      </c>
    </row>
    <row r="30896" spans="1:3" x14ac:dyDescent="0.25">
      <c r="A30896" t="s">
        <v>10488</v>
      </c>
    </row>
    <row r="30897" spans="1:2" x14ac:dyDescent="0.25">
      <c r="A30897" t="s">
        <v>10489</v>
      </c>
    </row>
    <row r="30898" spans="1:2" x14ac:dyDescent="0.25">
      <c r="A30898" t="s">
        <v>3054</v>
      </c>
    </row>
    <row r="30899" spans="1:2" x14ac:dyDescent="0.25">
      <c r="A30899" t="s">
        <v>10490</v>
      </c>
    </row>
    <row r="30900" spans="1:2" x14ac:dyDescent="0.25">
      <c r="A30900" t="s">
        <v>10491</v>
      </c>
    </row>
    <row r="30901" spans="1:2" x14ac:dyDescent="0.25">
      <c r="A30901" t="s">
        <v>10492</v>
      </c>
    </row>
    <row r="30902" spans="1:2" x14ac:dyDescent="0.25">
      <c r="A30902" t="s">
        <v>10493</v>
      </c>
    </row>
    <row r="30903" spans="1:2" x14ac:dyDescent="0.25">
      <c r="A30903" t="s">
        <v>10494</v>
      </c>
    </row>
    <row r="30904" spans="1:2" x14ac:dyDescent="0.25">
      <c r="A30904" t="s">
        <v>10495</v>
      </c>
    </row>
    <row r="30905" spans="1:2" x14ac:dyDescent="0.25">
      <c r="A30905" t="s">
        <v>10496</v>
      </c>
    </row>
    <row r="30906" spans="1:2" x14ac:dyDescent="0.25">
      <c r="A30906" t="s">
        <v>9758</v>
      </c>
    </row>
    <row r="30907" spans="1:2" x14ac:dyDescent="0.25">
      <c r="A30907" t="s">
        <v>10497</v>
      </c>
    </row>
    <row r="30908" spans="1:2" x14ac:dyDescent="0.25">
      <c r="A30908" t="s">
        <v>10498</v>
      </c>
    </row>
    <row r="30909" spans="1:2" x14ac:dyDescent="0.25">
      <c r="A30909" t="s">
        <v>10499</v>
      </c>
      <c r="B30909" t="s">
        <v>10500</v>
      </c>
    </row>
    <row r="30910" spans="1:2" x14ac:dyDescent="0.25">
      <c r="A30910" t="s">
        <v>10501</v>
      </c>
    </row>
    <row r="30911" spans="1:2" x14ac:dyDescent="0.25">
      <c r="A30911" t="s">
        <v>10502</v>
      </c>
    </row>
    <row r="30912" spans="1:2" x14ac:dyDescent="0.25">
      <c r="A30912" t="s">
        <v>10503</v>
      </c>
    </row>
    <row r="30913" spans="1:1" x14ac:dyDescent="0.25">
      <c r="A30913" t="s">
        <v>10504</v>
      </c>
    </row>
    <row r="30914" spans="1:1" x14ac:dyDescent="0.25">
      <c r="A30914" t="s">
        <v>10505</v>
      </c>
    </row>
    <row r="30915" spans="1:1" x14ac:dyDescent="0.25">
      <c r="A30915" t="s">
        <v>9763</v>
      </c>
    </row>
    <row r="30916" spans="1:1" x14ac:dyDescent="0.25">
      <c r="A30916" t="s">
        <v>9764</v>
      </c>
    </row>
    <row r="30917" spans="1:1" x14ac:dyDescent="0.25">
      <c r="A30917" t="s">
        <v>9765</v>
      </c>
    </row>
    <row r="30918" spans="1:1" x14ac:dyDescent="0.25">
      <c r="A30918" t="s">
        <v>9766</v>
      </c>
    </row>
    <row r="30919" spans="1:1" x14ac:dyDescent="0.25">
      <c r="A30919" t="s">
        <v>9767</v>
      </c>
    </row>
    <row r="30921" spans="1:1" x14ac:dyDescent="0.25">
      <c r="A30921" t="s">
        <v>9768</v>
      </c>
    </row>
    <row r="30922" spans="1:1" x14ac:dyDescent="0.25">
      <c r="A30922" t="s">
        <v>9769</v>
      </c>
    </row>
    <row r="30923" spans="1:1" x14ac:dyDescent="0.25">
      <c r="A30923" t="s">
        <v>9770</v>
      </c>
    </row>
    <row r="30924" spans="1:1" x14ac:dyDescent="0.25">
      <c r="A30924" t="s">
        <v>9771</v>
      </c>
    </row>
    <row r="30925" spans="1:1" x14ac:dyDescent="0.25">
      <c r="A30925" t="s">
        <v>9772</v>
      </c>
    </row>
    <row r="30926" spans="1:1" x14ac:dyDescent="0.25">
      <c r="A30926" t="s">
        <v>9773</v>
      </c>
    </row>
    <row r="30927" spans="1:1" x14ac:dyDescent="0.25">
      <c r="A30927" t="s">
        <v>9774</v>
      </c>
    </row>
    <row r="30928" spans="1:1" x14ac:dyDescent="0.25">
      <c r="A30928" t="s">
        <v>9775</v>
      </c>
    </row>
    <row r="30929" spans="1:1" x14ac:dyDescent="0.25">
      <c r="A30929" t="s">
        <v>9776</v>
      </c>
    </row>
    <row r="30930" spans="1:1" x14ac:dyDescent="0.25">
      <c r="A30930" t="s">
        <v>9777</v>
      </c>
    </row>
    <row r="30931" spans="1:1" x14ac:dyDescent="0.25">
      <c r="A30931" t="s">
        <v>9778</v>
      </c>
    </row>
    <row r="30932" spans="1:1" x14ac:dyDescent="0.25">
      <c r="A30932" t="s">
        <v>9779</v>
      </c>
    </row>
    <row r="30933" spans="1:1" x14ac:dyDescent="0.25">
      <c r="A30933" t="s">
        <v>9780</v>
      </c>
    </row>
    <row r="30935" spans="1:1" x14ac:dyDescent="0.25">
      <c r="A30935" t="s">
        <v>9781</v>
      </c>
    </row>
    <row r="30937" spans="1:1" x14ac:dyDescent="0.25">
      <c r="A30937" t="s">
        <v>9782</v>
      </c>
    </row>
    <row r="30939" spans="1:1" x14ac:dyDescent="0.25">
      <c r="A30939" t="s">
        <v>9783</v>
      </c>
    </row>
    <row r="30941" spans="1:1" x14ac:dyDescent="0.25">
      <c r="A30941" t="s">
        <v>9784</v>
      </c>
    </row>
    <row r="30943" spans="1:1" x14ac:dyDescent="0.25">
      <c r="A30943" t="s">
        <v>9785</v>
      </c>
    </row>
    <row r="30945" spans="1:1" x14ac:dyDescent="0.25">
      <c r="A30945" t="s">
        <v>9786</v>
      </c>
    </row>
    <row r="30947" spans="1:1" x14ac:dyDescent="0.25">
      <c r="A30947" t="s">
        <v>10320</v>
      </c>
    </row>
    <row r="30948" spans="1:1" x14ac:dyDescent="0.25">
      <c r="A30948" t="s">
        <v>10321</v>
      </c>
    </row>
    <row r="30949" spans="1:1" x14ac:dyDescent="0.25">
      <c r="A30949" t="s">
        <v>5230</v>
      </c>
    </row>
    <row r="30950" spans="1:1" x14ac:dyDescent="0.25">
      <c r="A30950" t="s">
        <v>10506</v>
      </c>
    </row>
    <row r="30951" spans="1:1" x14ac:dyDescent="0.25">
      <c r="A30951" t="s">
        <v>10507</v>
      </c>
    </row>
    <row r="30952" spans="1:1" x14ac:dyDescent="0.25">
      <c r="A30952" t="s">
        <v>15508</v>
      </c>
    </row>
    <row r="30954" spans="1:1" x14ac:dyDescent="0.25">
      <c r="A30954" t="s">
        <v>10509</v>
      </c>
    </row>
    <row r="30955" spans="1:1" x14ac:dyDescent="0.25">
      <c r="A30955" t="s">
        <v>10510</v>
      </c>
    </row>
    <row r="30956" spans="1:1" x14ac:dyDescent="0.25">
      <c r="A30956" t="s">
        <v>10511</v>
      </c>
    </row>
    <row r="30957" spans="1:1" x14ac:dyDescent="0.25">
      <c r="A30957" t="s">
        <v>10512</v>
      </c>
    </row>
    <row r="30958" spans="1:1" x14ac:dyDescent="0.25">
      <c r="A30958" t="s">
        <v>10513</v>
      </c>
    </row>
    <row r="30959" spans="1:1" x14ac:dyDescent="0.25">
      <c r="A30959" t="s">
        <v>10514</v>
      </c>
    </row>
    <row r="30960" spans="1:1" x14ac:dyDescent="0.25">
      <c r="A30960" t="s">
        <v>10515</v>
      </c>
    </row>
    <row r="30961" spans="1:1" x14ac:dyDescent="0.25">
      <c r="A30961" t="s">
        <v>10516</v>
      </c>
    </row>
    <row r="30962" spans="1:1" x14ac:dyDescent="0.25">
      <c r="A30962" t="s">
        <v>10517</v>
      </c>
    </row>
    <row r="30963" spans="1:1" x14ac:dyDescent="0.25">
      <c r="A30963" t="s">
        <v>10518</v>
      </c>
    </row>
    <row r="30964" spans="1:1" x14ac:dyDescent="0.25">
      <c r="A30964" t="s">
        <v>10519</v>
      </c>
    </row>
    <row r="30965" spans="1:1" x14ac:dyDescent="0.25">
      <c r="A30965" t="s">
        <v>10520</v>
      </c>
    </row>
    <row r="30966" spans="1:1" x14ac:dyDescent="0.25">
      <c r="A30966" t="s">
        <v>10521</v>
      </c>
    </row>
    <row r="30967" spans="1:1" x14ac:dyDescent="0.25">
      <c r="A30967" t="s">
        <v>10522</v>
      </c>
    </row>
    <row r="30968" spans="1:1" x14ac:dyDescent="0.25">
      <c r="A30968" t="s">
        <v>10523</v>
      </c>
    </row>
    <row r="30969" spans="1:1" x14ac:dyDescent="0.25">
      <c r="A30969" t="s">
        <v>10524</v>
      </c>
    </row>
    <row r="30970" spans="1:1" x14ac:dyDescent="0.25">
      <c r="A30970" t="s">
        <v>10525</v>
      </c>
    </row>
    <row r="30971" spans="1:1" x14ac:dyDescent="0.25">
      <c r="A30971" t="s">
        <v>10526</v>
      </c>
    </row>
    <row r="30972" spans="1:1" x14ac:dyDescent="0.25">
      <c r="A30972" t="s">
        <v>3638</v>
      </c>
    </row>
    <row r="30973" spans="1:1" x14ac:dyDescent="0.25">
      <c r="A30973" t="s">
        <v>10527</v>
      </c>
    </row>
    <row r="30974" spans="1:1" x14ac:dyDescent="0.25">
      <c r="A30974" t="s">
        <v>10528</v>
      </c>
    </row>
    <row r="30975" spans="1:1" x14ac:dyDescent="0.25">
      <c r="A30975" t="s">
        <v>10529</v>
      </c>
    </row>
    <row r="30976" spans="1:1" x14ac:dyDescent="0.25">
      <c r="A30976" t="s">
        <v>10530</v>
      </c>
    </row>
    <row r="30977" spans="1:1" x14ac:dyDescent="0.25">
      <c r="A30977" t="s">
        <v>10531</v>
      </c>
    </row>
    <row r="30978" spans="1:1" x14ac:dyDescent="0.25">
      <c r="A30978" t="s">
        <v>10532</v>
      </c>
    </row>
    <row r="30979" spans="1:1" x14ac:dyDescent="0.25">
      <c r="A30979" t="s">
        <v>10533</v>
      </c>
    </row>
    <row r="30980" spans="1:1" x14ac:dyDescent="0.25">
      <c r="A30980" t="s">
        <v>10534</v>
      </c>
    </row>
    <row r="30981" spans="1:1" x14ac:dyDescent="0.25">
      <c r="A30981" t="s">
        <v>15509</v>
      </c>
    </row>
    <row r="30983" spans="1:1" x14ac:dyDescent="0.25">
      <c r="A30983" t="s">
        <v>10536</v>
      </c>
    </row>
    <row r="30985" spans="1:1" x14ac:dyDescent="0.25">
      <c r="A30985" t="s">
        <v>10537</v>
      </c>
    </row>
    <row r="30987" spans="1:1" x14ac:dyDescent="0.25">
      <c r="A30987" t="s">
        <v>10538</v>
      </c>
    </row>
    <row r="30989" spans="1:1" x14ac:dyDescent="0.25">
      <c r="A30989" t="s">
        <v>10539</v>
      </c>
    </row>
    <row r="30991" spans="1:1" x14ac:dyDescent="0.25">
      <c r="A30991" t="s">
        <v>10540</v>
      </c>
    </row>
    <row r="30992" spans="1:1" x14ac:dyDescent="0.25">
      <c r="A30992" t="s">
        <v>10541</v>
      </c>
    </row>
    <row r="30993" spans="1:1" x14ac:dyDescent="0.25">
      <c r="A30993" t="s">
        <v>10542</v>
      </c>
    </row>
    <row r="30994" spans="1:1" x14ac:dyDescent="0.25">
      <c r="A30994" t="s">
        <v>10543</v>
      </c>
    </row>
    <row r="30995" spans="1:1" x14ac:dyDescent="0.25">
      <c r="A30995" t="s">
        <v>10544</v>
      </c>
    </row>
    <row r="30996" spans="1:1" x14ac:dyDescent="0.25">
      <c r="A30996" t="s">
        <v>10545</v>
      </c>
    </row>
    <row r="30997" spans="1:1" x14ac:dyDescent="0.25">
      <c r="A30997" t="s">
        <v>10546</v>
      </c>
    </row>
    <row r="30998" spans="1:1" x14ac:dyDescent="0.25">
      <c r="A30998" t="s">
        <v>10547</v>
      </c>
    </row>
    <row r="30999" spans="1:1" x14ac:dyDescent="0.25">
      <c r="A30999" t="s">
        <v>10548</v>
      </c>
    </row>
    <row r="31000" spans="1:1" x14ac:dyDescent="0.25">
      <c r="A31000" t="s">
        <v>10549</v>
      </c>
    </row>
    <row r="31001" spans="1:1" x14ac:dyDescent="0.25">
      <c r="A31001" t="s">
        <v>10550</v>
      </c>
    </row>
    <row r="31002" spans="1:1" x14ac:dyDescent="0.25">
      <c r="A31002" t="s">
        <v>10551</v>
      </c>
    </row>
    <row r="31003" spans="1:1" x14ac:dyDescent="0.25">
      <c r="A31003" t="s">
        <v>2211</v>
      </c>
    </row>
    <row r="31004" spans="1:1" x14ac:dyDescent="0.25">
      <c r="A31004" t="s">
        <v>10552</v>
      </c>
    </row>
    <row r="31005" spans="1:1" x14ac:dyDescent="0.25">
      <c r="A31005" t="s">
        <v>10553</v>
      </c>
    </row>
    <row r="31006" spans="1:1" x14ac:dyDescent="0.25">
      <c r="A31006" t="s">
        <v>10554</v>
      </c>
    </row>
    <row r="31007" spans="1:1" x14ac:dyDescent="0.25">
      <c r="A31007" t="s">
        <v>10555</v>
      </c>
    </row>
    <row r="31008" spans="1:1" x14ac:dyDescent="0.25">
      <c r="A31008" t="s">
        <v>10556</v>
      </c>
    </row>
    <row r="31009" spans="1:1" x14ac:dyDescent="0.25">
      <c r="A31009" t="s">
        <v>10557</v>
      </c>
    </row>
    <row r="31010" spans="1:1" x14ac:dyDescent="0.25">
      <c r="A31010" t="s">
        <v>10558</v>
      </c>
    </row>
    <row r="31011" spans="1:1" x14ac:dyDescent="0.25">
      <c r="A31011" t="s">
        <v>15510</v>
      </c>
    </row>
    <row r="31013" spans="1:1" x14ac:dyDescent="0.25">
      <c r="A31013" t="s">
        <v>10607</v>
      </c>
    </row>
    <row r="31015" spans="1:1" x14ac:dyDescent="0.25">
      <c r="A31015" t="s">
        <v>2755</v>
      </c>
    </row>
    <row r="31016" spans="1:1" x14ac:dyDescent="0.25">
      <c r="A31016" t="s">
        <v>10608</v>
      </c>
    </row>
    <row r="31017" spans="1:1" x14ac:dyDescent="0.25">
      <c r="A31017" t="s">
        <v>10609</v>
      </c>
    </row>
    <row r="31018" spans="1:1" x14ac:dyDescent="0.25">
      <c r="A31018" t="s">
        <v>10610</v>
      </c>
    </row>
    <row r="31019" spans="1:1" x14ac:dyDescent="0.25">
      <c r="A31019" t="s">
        <v>10611</v>
      </c>
    </row>
    <row r="31020" spans="1:1" x14ac:dyDescent="0.25">
      <c r="A31020" t="s">
        <v>10612</v>
      </c>
    </row>
    <row r="31021" spans="1:1" x14ac:dyDescent="0.25">
      <c r="A31021" t="s">
        <v>10613</v>
      </c>
    </row>
    <row r="31022" spans="1:1" x14ac:dyDescent="0.25">
      <c r="A31022" t="s">
        <v>10614</v>
      </c>
    </row>
    <row r="31023" spans="1:1" x14ac:dyDescent="0.25">
      <c r="A31023" t="s">
        <v>10615</v>
      </c>
    </row>
    <row r="31024" spans="1:1" x14ac:dyDescent="0.25">
      <c r="A31024" t="s">
        <v>10616</v>
      </c>
    </row>
    <row r="31025" spans="1:1" x14ac:dyDescent="0.25">
      <c r="A31025" t="s">
        <v>10617</v>
      </c>
    </row>
    <row r="31026" spans="1:1" x14ac:dyDescent="0.25">
      <c r="A31026" t="s">
        <v>10618</v>
      </c>
    </row>
    <row r="31027" spans="1:1" x14ac:dyDescent="0.25">
      <c r="A31027" t="s">
        <v>10619</v>
      </c>
    </row>
    <row r="31028" spans="1:1" x14ac:dyDescent="0.25">
      <c r="A31028" t="s">
        <v>10620</v>
      </c>
    </row>
    <row r="31029" spans="1:1" x14ac:dyDescent="0.25">
      <c r="A31029" t="s">
        <v>10621</v>
      </c>
    </row>
    <row r="31030" spans="1:1" x14ac:dyDescent="0.25">
      <c r="A31030" t="s">
        <v>10622</v>
      </c>
    </row>
    <row r="31031" spans="1:1" x14ac:dyDescent="0.25">
      <c r="A31031" t="s">
        <v>10623</v>
      </c>
    </row>
    <row r="31032" spans="1:1" x14ac:dyDescent="0.25">
      <c r="A31032" t="s">
        <v>10624</v>
      </c>
    </row>
    <row r="31033" spans="1:1" x14ac:dyDescent="0.25">
      <c r="A31033" t="s">
        <v>10625</v>
      </c>
    </row>
    <row r="31034" spans="1:1" x14ac:dyDescent="0.25">
      <c r="A31034" t="s">
        <v>10626</v>
      </c>
    </row>
    <row r="31035" spans="1:1" x14ac:dyDescent="0.25">
      <c r="A31035" t="s">
        <v>10627</v>
      </c>
    </row>
    <row r="31036" spans="1:1" x14ac:dyDescent="0.25">
      <c r="A31036" t="s">
        <v>10628</v>
      </c>
    </row>
    <row r="31037" spans="1:1" x14ac:dyDescent="0.25">
      <c r="A31037" t="s">
        <v>10629</v>
      </c>
    </row>
    <row r="31038" spans="1:1" x14ac:dyDescent="0.25">
      <c r="A31038" t="s">
        <v>10587</v>
      </c>
    </row>
    <row r="31039" spans="1:1" x14ac:dyDescent="0.25">
      <c r="A31039" t="s">
        <v>10630</v>
      </c>
    </row>
    <row r="31040" spans="1:1" x14ac:dyDescent="0.25">
      <c r="A31040" t="s">
        <v>10591</v>
      </c>
    </row>
    <row r="31041" spans="1:1" x14ac:dyDescent="0.25">
      <c r="A31041" t="s">
        <v>10588</v>
      </c>
    </row>
    <row r="31042" spans="1:1" x14ac:dyDescent="0.25">
      <c r="A31042" t="s">
        <v>10631</v>
      </c>
    </row>
    <row r="31043" spans="1:1" x14ac:dyDescent="0.25">
      <c r="A31043" t="s">
        <v>10632</v>
      </c>
    </row>
    <row r="31044" spans="1:1" x14ac:dyDescent="0.25">
      <c r="A31044" t="s">
        <v>10593</v>
      </c>
    </row>
    <row r="31045" spans="1:1" x14ac:dyDescent="0.25">
      <c r="A31045" t="s">
        <v>10633</v>
      </c>
    </row>
    <row r="31046" spans="1:1" x14ac:dyDescent="0.25">
      <c r="A31046" t="s">
        <v>10634</v>
      </c>
    </row>
    <row r="31047" spans="1:1" x14ac:dyDescent="0.25">
      <c r="A31047" t="s">
        <v>10635</v>
      </c>
    </row>
    <row r="31048" spans="1:1" x14ac:dyDescent="0.25">
      <c r="A31048" t="s">
        <v>10602</v>
      </c>
    </row>
    <row r="31050" spans="1:1" x14ac:dyDescent="0.25">
      <c r="A31050" t="s">
        <v>10603</v>
      </c>
    </row>
    <row r="31052" spans="1:1" x14ac:dyDescent="0.25">
      <c r="A31052" t="s">
        <v>10604</v>
      </c>
    </row>
    <row r="31053" spans="1:1" x14ac:dyDescent="0.25">
      <c r="A31053" t="s">
        <v>10636</v>
      </c>
    </row>
    <row r="31054" spans="1:1" x14ac:dyDescent="0.25">
      <c r="A31054" t="s">
        <v>15511</v>
      </c>
    </row>
    <row r="31056" spans="1:1" x14ac:dyDescent="0.25">
      <c r="A31056" t="s">
        <v>10560</v>
      </c>
    </row>
    <row r="31057" spans="1:1" x14ac:dyDescent="0.25">
      <c r="A31057" t="s">
        <v>10561</v>
      </c>
    </row>
    <row r="31059" spans="1:1" x14ac:dyDescent="0.25">
      <c r="A31059" t="s">
        <v>2047</v>
      </c>
    </row>
    <row r="31060" spans="1:1" x14ac:dyDescent="0.25">
      <c r="A31060" t="s">
        <v>10562</v>
      </c>
    </row>
    <row r="31061" spans="1:1" x14ac:dyDescent="0.25">
      <c r="A31061" t="s">
        <v>10563</v>
      </c>
    </row>
    <row r="31062" spans="1:1" x14ac:dyDescent="0.25">
      <c r="A31062" t="s">
        <v>10564</v>
      </c>
    </row>
    <row r="31063" spans="1:1" x14ac:dyDescent="0.25">
      <c r="A31063" t="s">
        <v>10565</v>
      </c>
    </row>
    <row r="31064" spans="1:1" x14ac:dyDescent="0.25">
      <c r="A31064" t="s">
        <v>10566</v>
      </c>
    </row>
    <row r="31065" spans="1:1" x14ac:dyDescent="0.25">
      <c r="A31065" t="s">
        <v>10567</v>
      </c>
    </row>
    <row r="31066" spans="1:1" x14ac:dyDescent="0.25">
      <c r="A31066" t="s">
        <v>10568</v>
      </c>
    </row>
    <row r="31067" spans="1:1" x14ac:dyDescent="0.25">
      <c r="A31067" t="s">
        <v>10569</v>
      </c>
    </row>
    <row r="31068" spans="1:1" x14ac:dyDescent="0.25">
      <c r="A31068" t="s">
        <v>10570</v>
      </c>
    </row>
    <row r="31069" spans="1:1" x14ac:dyDescent="0.25">
      <c r="A31069" t="s">
        <v>10571</v>
      </c>
    </row>
    <row r="31070" spans="1:1" x14ac:dyDescent="0.25">
      <c r="A31070" t="s">
        <v>10572</v>
      </c>
    </row>
    <row r="31071" spans="1:1" x14ac:dyDescent="0.25">
      <c r="A31071" t="s">
        <v>10573</v>
      </c>
    </row>
    <row r="31072" spans="1:1" x14ac:dyDescent="0.25">
      <c r="A31072" t="s">
        <v>10574</v>
      </c>
    </row>
    <row r="31073" spans="1:1" x14ac:dyDescent="0.25">
      <c r="A31073" t="s">
        <v>10575</v>
      </c>
    </row>
    <row r="31074" spans="1:1" x14ac:dyDescent="0.25">
      <c r="A31074" t="s">
        <v>10576</v>
      </c>
    </row>
    <row r="31075" spans="1:1" x14ac:dyDescent="0.25">
      <c r="A31075" t="s">
        <v>10577</v>
      </c>
    </row>
    <row r="31076" spans="1:1" x14ac:dyDescent="0.25">
      <c r="A31076" t="s">
        <v>10578</v>
      </c>
    </row>
    <row r="31077" spans="1:1" x14ac:dyDescent="0.25">
      <c r="A31077" t="s">
        <v>10579</v>
      </c>
    </row>
    <row r="31078" spans="1:1" x14ac:dyDescent="0.25">
      <c r="A31078" t="s">
        <v>10580</v>
      </c>
    </row>
    <row r="31079" spans="1:1" x14ac:dyDescent="0.25">
      <c r="A31079" t="s">
        <v>10581</v>
      </c>
    </row>
    <row r="31080" spans="1:1" x14ac:dyDescent="0.25">
      <c r="A31080" t="s">
        <v>10582</v>
      </c>
    </row>
    <row r="31081" spans="1:1" x14ac:dyDescent="0.25">
      <c r="A31081" t="s">
        <v>10583</v>
      </c>
    </row>
    <row r="31082" spans="1:1" x14ac:dyDescent="0.25">
      <c r="A31082" t="s">
        <v>10584</v>
      </c>
    </row>
    <row r="31083" spans="1:1" x14ac:dyDescent="0.25">
      <c r="A31083" t="s">
        <v>10585</v>
      </c>
    </row>
    <row r="31084" spans="1:1" x14ac:dyDescent="0.25">
      <c r="A31084" t="s">
        <v>10586</v>
      </c>
    </row>
    <row r="31085" spans="1:1" x14ac:dyDescent="0.25">
      <c r="A31085" t="s">
        <v>10587</v>
      </c>
    </row>
    <row r="31086" spans="1:1" x14ac:dyDescent="0.25">
      <c r="A31086" t="s">
        <v>10588</v>
      </c>
    </row>
    <row r="31087" spans="1:1" x14ac:dyDescent="0.25">
      <c r="A31087" t="s">
        <v>10589</v>
      </c>
    </row>
    <row r="31088" spans="1:1" x14ac:dyDescent="0.25">
      <c r="A31088" t="s">
        <v>10590</v>
      </c>
    </row>
    <row r="31089" spans="1:3" x14ac:dyDescent="0.25">
      <c r="A31089" t="s">
        <v>10591</v>
      </c>
    </row>
    <row r="31090" spans="1:3" x14ac:dyDescent="0.25">
      <c r="A31090" t="s">
        <v>10592</v>
      </c>
    </row>
    <row r="31091" spans="1:3" x14ac:dyDescent="0.25">
      <c r="A31091" t="s">
        <v>10593</v>
      </c>
    </row>
    <row r="31092" spans="1:3" x14ac:dyDescent="0.25">
      <c r="A31092" t="s">
        <v>10594</v>
      </c>
    </row>
    <row r="31093" spans="1:3" x14ac:dyDescent="0.25">
      <c r="A31093" t="s">
        <v>10595</v>
      </c>
      <c r="B31093" t="s">
        <v>10596</v>
      </c>
      <c r="C31093" t="s">
        <v>10597</v>
      </c>
    </row>
    <row r="31094" spans="1:3" x14ac:dyDescent="0.25">
      <c r="A31094" t="s">
        <v>10598</v>
      </c>
    </row>
    <row r="31095" spans="1:3" x14ac:dyDescent="0.25">
      <c r="A31095" t="s">
        <v>10599</v>
      </c>
    </row>
    <row r="31096" spans="1:3" x14ac:dyDescent="0.25">
      <c r="A31096" t="s">
        <v>10600</v>
      </c>
    </row>
    <row r="31097" spans="1:3" x14ac:dyDescent="0.25">
      <c r="A31097" t="s">
        <v>10601</v>
      </c>
    </row>
    <row r="31098" spans="1:3" x14ac:dyDescent="0.25">
      <c r="A31098" t="s">
        <v>10602</v>
      </c>
    </row>
    <row r="31100" spans="1:3" x14ac:dyDescent="0.25">
      <c r="A31100" t="s">
        <v>10603</v>
      </c>
    </row>
    <row r="31102" spans="1:3" x14ac:dyDescent="0.25">
      <c r="A31102" t="s">
        <v>10604</v>
      </c>
    </row>
    <row r="31103" spans="1:3" x14ac:dyDescent="0.25">
      <c r="A31103" t="s">
        <v>10605</v>
      </c>
    </row>
    <row r="31104" spans="1:3" x14ac:dyDescent="0.25">
      <c r="A31104" t="s">
        <v>15512</v>
      </c>
    </row>
    <row r="31105" spans="1:1" x14ac:dyDescent="0.25">
      <c r="A31105" t="s">
        <v>10657</v>
      </c>
    </row>
    <row r="31106" spans="1:1" x14ac:dyDescent="0.25">
      <c r="A31106" t="s">
        <v>10658</v>
      </c>
    </row>
    <row r="31107" spans="1:1" x14ac:dyDescent="0.25">
      <c r="A31107" t="s">
        <v>9750</v>
      </c>
    </row>
    <row r="31108" spans="1:1" x14ac:dyDescent="0.25">
      <c r="A31108" t="s">
        <v>10659</v>
      </c>
    </row>
    <row r="31109" spans="1:1" x14ac:dyDescent="0.25">
      <c r="A31109" t="s">
        <v>10660</v>
      </c>
    </row>
    <row r="31110" spans="1:1" x14ac:dyDescent="0.25">
      <c r="A31110" t="s">
        <v>10661</v>
      </c>
    </row>
    <row r="31111" spans="1:1" x14ac:dyDescent="0.25">
      <c r="A31111" t="s">
        <v>10662</v>
      </c>
    </row>
    <row r="31112" spans="1:1" x14ac:dyDescent="0.25">
      <c r="A31112" t="s">
        <v>10663</v>
      </c>
    </row>
    <row r="31113" spans="1:1" x14ac:dyDescent="0.25">
      <c r="A31113" t="s">
        <v>10664</v>
      </c>
    </row>
    <row r="31114" spans="1:1" x14ac:dyDescent="0.25">
      <c r="A31114" t="s">
        <v>10665</v>
      </c>
    </row>
    <row r="31115" spans="1:1" x14ac:dyDescent="0.25">
      <c r="A31115" t="s">
        <v>10666</v>
      </c>
    </row>
    <row r="31116" spans="1:1" x14ac:dyDescent="0.25">
      <c r="A31116" t="s">
        <v>10667</v>
      </c>
    </row>
    <row r="31117" spans="1:1" x14ac:dyDescent="0.25">
      <c r="A31117" t="s">
        <v>2453</v>
      </c>
    </row>
    <row r="31118" spans="1:1" x14ac:dyDescent="0.25">
      <c r="A31118" t="s">
        <v>10668</v>
      </c>
    </row>
    <row r="31119" spans="1:1" x14ac:dyDescent="0.25">
      <c r="A31119" t="s">
        <v>10669</v>
      </c>
    </row>
    <row r="31120" spans="1:1" x14ac:dyDescent="0.25">
      <c r="A31120" t="s">
        <v>10670</v>
      </c>
    </row>
    <row r="31121" spans="1:1" x14ac:dyDescent="0.25">
      <c r="A31121" t="s">
        <v>10671</v>
      </c>
    </row>
    <row r="31122" spans="1:1" x14ac:dyDescent="0.25">
      <c r="A31122" t="s">
        <v>10672</v>
      </c>
    </row>
    <row r="31123" spans="1:1" x14ac:dyDescent="0.25">
      <c r="A31123" t="s">
        <v>10673</v>
      </c>
    </row>
    <row r="31124" spans="1:1" x14ac:dyDescent="0.25">
      <c r="A31124" t="s">
        <v>10674</v>
      </c>
    </row>
    <row r="31125" spans="1:1" x14ac:dyDescent="0.25">
      <c r="A31125" t="s">
        <v>10675</v>
      </c>
    </row>
    <row r="31126" spans="1:1" x14ac:dyDescent="0.25">
      <c r="A31126" t="s">
        <v>10676</v>
      </c>
    </row>
    <row r="31127" spans="1:1" x14ac:dyDescent="0.25">
      <c r="A31127" t="s">
        <v>10677</v>
      </c>
    </row>
    <row r="31128" spans="1:1" x14ac:dyDescent="0.25">
      <c r="A31128" t="s">
        <v>10678</v>
      </c>
    </row>
    <row r="31129" spans="1:1" x14ac:dyDescent="0.25">
      <c r="A31129" t="s">
        <v>10679</v>
      </c>
    </row>
    <row r="31130" spans="1:1" x14ac:dyDescent="0.25">
      <c r="A31130" t="s">
        <v>15513</v>
      </c>
    </row>
    <row r="31132" spans="1:1" x14ac:dyDescent="0.25">
      <c r="A31132" t="s">
        <v>10638</v>
      </c>
    </row>
    <row r="31134" spans="1:1" x14ac:dyDescent="0.25">
      <c r="A31134" t="s">
        <v>10639</v>
      </c>
    </row>
    <row r="31136" spans="1:1" x14ac:dyDescent="0.25">
      <c r="A31136" t="s">
        <v>10640</v>
      </c>
    </row>
    <row r="31138" spans="1:2" x14ac:dyDescent="0.25">
      <c r="A31138" t="s">
        <v>5067</v>
      </c>
    </row>
    <row r="31140" spans="1:2" x14ac:dyDescent="0.25">
      <c r="A31140" t="s">
        <v>10641</v>
      </c>
    </row>
    <row r="31142" spans="1:2" x14ac:dyDescent="0.25">
      <c r="A31142" t="s">
        <v>10642</v>
      </c>
    </row>
    <row r="31144" spans="1:2" x14ac:dyDescent="0.25">
      <c r="A31144" t="s">
        <v>10643</v>
      </c>
    </row>
    <row r="31146" spans="1:2" x14ac:dyDescent="0.25">
      <c r="A31146" t="s">
        <v>10644</v>
      </c>
    </row>
    <row r="31148" spans="1:2" x14ac:dyDescent="0.25">
      <c r="A31148" t="s">
        <v>10645</v>
      </c>
    </row>
    <row r="31150" spans="1:2" x14ac:dyDescent="0.25">
      <c r="A31150" t="s">
        <v>10646</v>
      </c>
    </row>
    <row r="31152" spans="1:2" x14ac:dyDescent="0.25">
      <c r="A31152" t="s">
        <v>10647</v>
      </c>
      <c r="B31152" t="s">
        <v>10648</v>
      </c>
    </row>
    <row r="31154" spans="1:1" x14ac:dyDescent="0.25">
      <c r="A31154" t="s">
        <v>10649</v>
      </c>
    </row>
    <row r="31156" spans="1:1" x14ac:dyDescent="0.25">
      <c r="A31156" t="s">
        <v>10650</v>
      </c>
    </row>
    <row r="31158" spans="1:1" x14ac:dyDescent="0.25">
      <c r="A31158" t="s">
        <v>10651</v>
      </c>
    </row>
    <row r="31160" spans="1:1" x14ac:dyDescent="0.25">
      <c r="A31160" t="s">
        <v>10652</v>
      </c>
    </row>
    <row r="31162" spans="1:1" x14ac:dyDescent="0.25">
      <c r="A31162" t="s">
        <v>10653</v>
      </c>
    </row>
    <row r="31164" spans="1:1" x14ac:dyDescent="0.25">
      <c r="A31164" t="s">
        <v>10654</v>
      </c>
    </row>
    <row r="31165" spans="1:1" x14ac:dyDescent="0.25">
      <c r="A31165" t="s">
        <v>10655</v>
      </c>
    </row>
    <row r="31166" spans="1:1" x14ac:dyDescent="0.25">
      <c r="A31166" t="s">
        <v>15514</v>
      </c>
    </row>
    <row r="31168" spans="1:1" x14ac:dyDescent="0.25">
      <c r="A31168" t="s">
        <v>8893</v>
      </c>
    </row>
    <row r="31170" spans="1:1" x14ac:dyDescent="0.25">
      <c r="A31170" t="s">
        <v>8894</v>
      </c>
    </row>
    <row r="31172" spans="1:1" x14ac:dyDescent="0.25">
      <c r="A31172" t="s">
        <v>8895</v>
      </c>
    </row>
    <row r="31174" spans="1:1" x14ac:dyDescent="0.25">
      <c r="A31174" t="s">
        <v>8896</v>
      </c>
    </row>
    <row r="31176" spans="1:1" x14ac:dyDescent="0.25">
      <c r="A31176" t="s">
        <v>8897</v>
      </c>
    </row>
    <row r="31178" spans="1:1" x14ac:dyDescent="0.25">
      <c r="A31178" t="s">
        <v>8898</v>
      </c>
    </row>
    <row r="31179" spans="1:1" x14ac:dyDescent="0.25">
      <c r="A31179" t="s">
        <v>15515</v>
      </c>
    </row>
    <row r="31180" spans="1:1" x14ac:dyDescent="0.25">
      <c r="A31180" t="s">
        <v>15516</v>
      </c>
    </row>
    <row r="31181" spans="1:1" x14ac:dyDescent="0.25">
      <c r="A31181" t="s">
        <v>15517</v>
      </c>
    </row>
    <row r="31182" spans="1:1" x14ac:dyDescent="0.25">
      <c r="A31182" t="s">
        <v>15518</v>
      </c>
    </row>
    <row r="31183" spans="1:1" x14ac:dyDescent="0.25">
      <c r="A31183" t="s">
        <v>15519</v>
      </c>
    </row>
    <row r="31184" spans="1:1" x14ac:dyDescent="0.25">
      <c r="A31184" t="s">
        <v>15520</v>
      </c>
    </row>
    <row r="31185" spans="1:1" x14ac:dyDescent="0.25">
      <c r="A31185" t="s">
        <v>15521</v>
      </c>
    </row>
    <row r="31186" spans="1:1" x14ac:dyDescent="0.25">
      <c r="A31186" t="s">
        <v>15522</v>
      </c>
    </row>
    <row r="31187" spans="1:1" x14ac:dyDescent="0.25">
      <c r="A31187" t="s">
        <v>15523</v>
      </c>
    </row>
    <row r="31188" spans="1:1" x14ac:dyDescent="0.25">
      <c r="A31188" t="s">
        <v>15524</v>
      </c>
    </row>
    <row r="31189" spans="1:1" x14ac:dyDescent="0.25">
      <c r="A31189" t="s">
        <v>15525</v>
      </c>
    </row>
    <row r="31190" spans="1:1" x14ac:dyDescent="0.25">
      <c r="A31190" t="s">
        <v>15526</v>
      </c>
    </row>
    <row r="31191" spans="1:1" x14ac:dyDescent="0.25">
      <c r="A31191" t="s">
        <v>15527</v>
      </c>
    </row>
    <row r="31192" spans="1:1" x14ac:dyDescent="0.25">
      <c r="A31192" t="s">
        <v>15528</v>
      </c>
    </row>
    <row r="31193" spans="1:1" x14ac:dyDescent="0.25">
      <c r="A31193" t="s">
        <v>8619</v>
      </c>
    </row>
    <row r="31194" spans="1:1" x14ac:dyDescent="0.25">
      <c r="A31194" t="s">
        <v>15529</v>
      </c>
    </row>
    <row r="31195" spans="1:1" x14ac:dyDescent="0.25">
      <c r="A31195" t="s">
        <v>15530</v>
      </c>
    </row>
    <row r="31196" spans="1:1" x14ac:dyDescent="0.25">
      <c r="A31196" t="s">
        <v>15531</v>
      </c>
    </row>
    <row r="31197" spans="1:1" x14ac:dyDescent="0.25">
      <c r="A31197" t="s">
        <v>15532</v>
      </c>
    </row>
    <row r="31198" spans="1:1" x14ac:dyDescent="0.25">
      <c r="A31198" t="s">
        <v>15533</v>
      </c>
    </row>
    <row r="31199" spans="1:1" x14ac:dyDescent="0.25">
      <c r="A31199" t="s">
        <v>15534</v>
      </c>
    </row>
    <row r="31200" spans="1:1" x14ac:dyDescent="0.25">
      <c r="A31200" t="s">
        <v>15535</v>
      </c>
    </row>
    <row r="31201" spans="1:1" x14ac:dyDescent="0.25">
      <c r="A31201" t="s">
        <v>15536</v>
      </c>
    </row>
    <row r="31202" spans="1:1" x14ac:dyDescent="0.25">
      <c r="A31202" t="s">
        <v>15004</v>
      </c>
    </row>
    <row r="31203" spans="1:1" x14ac:dyDescent="0.25">
      <c r="A31203" t="s">
        <v>15517</v>
      </c>
    </row>
    <row r="31204" spans="1:1" x14ac:dyDescent="0.25">
      <c r="A31204" t="s">
        <v>15537</v>
      </c>
    </row>
    <row r="31205" spans="1:1" x14ac:dyDescent="0.25">
      <c r="A31205" t="s">
        <v>15538</v>
      </c>
    </row>
    <row r="31206" spans="1:1" x14ac:dyDescent="0.25">
      <c r="A31206" t="s">
        <v>15539</v>
      </c>
    </row>
    <row r="31207" spans="1:1" x14ac:dyDescent="0.25">
      <c r="A31207" t="s">
        <v>15540</v>
      </c>
    </row>
    <row r="31208" spans="1:1" x14ac:dyDescent="0.25">
      <c r="A31208" t="s">
        <v>15541</v>
      </c>
    </row>
    <row r="31209" spans="1:1" x14ac:dyDescent="0.25">
      <c r="A31209" t="s">
        <v>15542</v>
      </c>
    </row>
    <row r="31210" spans="1:1" x14ac:dyDescent="0.25">
      <c r="A31210" t="s">
        <v>8928</v>
      </c>
    </row>
    <row r="31212" spans="1:1" x14ac:dyDescent="0.25">
      <c r="A31212" t="s">
        <v>15543</v>
      </c>
    </row>
    <row r="31213" spans="1:1" x14ac:dyDescent="0.25">
      <c r="A31213" t="s">
        <v>8930</v>
      </c>
    </row>
    <row r="31214" spans="1:1" x14ac:dyDescent="0.25">
      <c r="A31214" t="s">
        <v>8931</v>
      </c>
    </row>
    <row r="31215" spans="1:1" x14ac:dyDescent="0.25">
      <c r="A31215" t="s">
        <v>15544</v>
      </c>
    </row>
    <row r="31216" spans="1:1" x14ac:dyDescent="0.25">
      <c r="A31216" t="s">
        <v>15545</v>
      </c>
    </row>
    <row r="31218" spans="1:1" x14ac:dyDescent="0.25">
      <c r="A31218" t="s">
        <v>5779</v>
      </c>
    </row>
    <row r="31221" spans="1:1" x14ac:dyDescent="0.25">
      <c r="A31221" t="s">
        <v>13752</v>
      </c>
    </row>
    <row r="31223" spans="1:1" x14ac:dyDescent="0.25">
      <c r="A31223" t="s">
        <v>13753</v>
      </c>
    </row>
    <row r="31225" spans="1:1" x14ac:dyDescent="0.25">
      <c r="A31225" t="s">
        <v>13754</v>
      </c>
    </row>
    <row r="31227" spans="1:1" x14ac:dyDescent="0.25">
      <c r="A31227" t="s">
        <v>13755</v>
      </c>
    </row>
    <row r="31229" spans="1:1" x14ac:dyDescent="0.25">
      <c r="A31229" t="s">
        <v>13756</v>
      </c>
    </row>
    <row r="31231" spans="1:1" x14ac:dyDescent="0.25">
      <c r="A31231" t="s">
        <v>13757</v>
      </c>
    </row>
    <row r="31234" spans="1:1" x14ac:dyDescent="0.25">
      <c r="A31234" t="s">
        <v>13758</v>
      </c>
    </row>
    <row r="31236" spans="1:1" x14ac:dyDescent="0.25">
      <c r="A31236" t="s">
        <v>13759</v>
      </c>
    </row>
    <row r="31238" spans="1:1" x14ac:dyDescent="0.25">
      <c r="A31238" t="s">
        <v>2755</v>
      </c>
    </row>
    <row r="31241" spans="1:1" x14ac:dyDescent="0.25">
      <c r="A31241" t="s">
        <v>13760</v>
      </c>
    </row>
    <row r="31243" spans="1:1" x14ac:dyDescent="0.25">
      <c r="A31243" t="s">
        <v>13761</v>
      </c>
    </row>
    <row r="31245" spans="1:1" x14ac:dyDescent="0.25">
      <c r="A31245" t="s">
        <v>13762</v>
      </c>
    </row>
    <row r="31246" spans="1:1" x14ac:dyDescent="0.25">
      <c r="A31246" t="s">
        <v>13763</v>
      </c>
    </row>
    <row r="31247" spans="1:1" x14ac:dyDescent="0.25">
      <c r="A31247" t="s">
        <v>13764</v>
      </c>
    </row>
    <row r="31248" spans="1:1" x14ac:dyDescent="0.25">
      <c r="A31248" t="s">
        <v>13765</v>
      </c>
    </row>
    <row r="31249" spans="1:1" x14ac:dyDescent="0.25">
      <c r="A31249" t="s">
        <v>13766</v>
      </c>
    </row>
    <row r="31250" spans="1:1" x14ac:dyDescent="0.25">
      <c r="A31250" t="s">
        <v>13767</v>
      </c>
    </row>
    <row r="31251" spans="1:1" x14ac:dyDescent="0.25">
      <c r="A31251" t="s">
        <v>13768</v>
      </c>
    </row>
    <row r="31252" spans="1:1" x14ac:dyDescent="0.25">
      <c r="A31252" t="s">
        <v>13769</v>
      </c>
    </row>
    <row r="31253" spans="1:1" x14ac:dyDescent="0.25">
      <c r="A31253" t="s">
        <v>13770</v>
      </c>
    </row>
    <row r="31254" spans="1:1" x14ac:dyDescent="0.25">
      <c r="A31254" t="s">
        <v>3270</v>
      </c>
    </row>
    <row r="31257" spans="1:1" x14ac:dyDescent="0.25">
      <c r="A31257" t="s">
        <v>13771</v>
      </c>
    </row>
    <row r="31258" spans="1:1" x14ac:dyDescent="0.25">
      <c r="A31258" t="s">
        <v>13772</v>
      </c>
    </row>
    <row r="31259" spans="1:1" x14ac:dyDescent="0.25">
      <c r="A31259" t="s">
        <v>13773</v>
      </c>
    </row>
    <row r="31260" spans="1:1" x14ac:dyDescent="0.25">
      <c r="A31260" t="s">
        <v>13774</v>
      </c>
    </row>
    <row r="31261" spans="1:1" x14ac:dyDescent="0.25">
      <c r="A31261" t="s">
        <v>13775</v>
      </c>
    </row>
    <row r="31262" spans="1:1" x14ac:dyDescent="0.25">
      <c r="A31262" t="s">
        <v>13776</v>
      </c>
    </row>
    <row r="31263" spans="1:1" x14ac:dyDescent="0.25">
      <c r="A31263" t="s">
        <v>13777</v>
      </c>
    </row>
    <row r="31264" spans="1:1" x14ac:dyDescent="0.25">
      <c r="A31264" t="s">
        <v>13778</v>
      </c>
    </row>
    <row r="31265" spans="1:1" x14ac:dyDescent="0.25">
      <c r="A31265" t="s">
        <v>13779</v>
      </c>
    </row>
    <row r="31266" spans="1:1" x14ac:dyDescent="0.25">
      <c r="A31266" t="s">
        <v>3485</v>
      </c>
    </row>
    <row r="31267" spans="1:1" x14ac:dyDescent="0.25">
      <c r="A31267" t="s">
        <v>13780</v>
      </c>
    </row>
    <row r="31268" spans="1:1" x14ac:dyDescent="0.25">
      <c r="A31268" t="s">
        <v>13781</v>
      </c>
    </row>
    <row r="31269" spans="1:1" x14ac:dyDescent="0.25">
      <c r="A31269" t="s">
        <v>13782</v>
      </c>
    </row>
    <row r="31270" spans="1:1" x14ac:dyDescent="0.25">
      <c r="A31270" t="s">
        <v>13783</v>
      </c>
    </row>
    <row r="31271" spans="1:1" x14ac:dyDescent="0.25">
      <c r="A31271" t="s">
        <v>13784</v>
      </c>
    </row>
    <row r="31272" spans="1:1" x14ac:dyDescent="0.25">
      <c r="A31272" t="s">
        <v>13785</v>
      </c>
    </row>
    <row r="31273" spans="1:1" x14ac:dyDescent="0.25">
      <c r="A31273" t="s">
        <v>13786</v>
      </c>
    </row>
    <row r="31274" spans="1:1" x14ac:dyDescent="0.25">
      <c r="A31274" t="s">
        <v>13787</v>
      </c>
    </row>
    <row r="31275" spans="1:1" x14ac:dyDescent="0.25">
      <c r="A31275" t="s">
        <v>13788</v>
      </c>
    </row>
    <row r="31276" spans="1:1" x14ac:dyDescent="0.25">
      <c r="A31276" t="s">
        <v>13789</v>
      </c>
    </row>
    <row r="31277" spans="1:1" x14ac:dyDescent="0.25">
      <c r="A31277" t="s">
        <v>13790</v>
      </c>
    </row>
    <row r="31278" spans="1:1" x14ac:dyDescent="0.25">
      <c r="A31278" t="s">
        <v>15546</v>
      </c>
    </row>
    <row r="31280" spans="1:1" x14ac:dyDescent="0.25">
      <c r="A31280" t="s">
        <v>13815</v>
      </c>
    </row>
    <row r="31282" spans="1:1" x14ac:dyDescent="0.25">
      <c r="A31282" t="s">
        <v>13816</v>
      </c>
    </row>
    <row r="31284" spans="1:1" x14ac:dyDescent="0.25">
      <c r="A31284" t="s">
        <v>13817</v>
      </c>
    </row>
    <row r="31286" spans="1:1" x14ac:dyDescent="0.25">
      <c r="A31286" t="s">
        <v>10727</v>
      </c>
    </row>
    <row r="31287" spans="1:1" x14ac:dyDescent="0.25">
      <c r="A31287" t="s">
        <v>13818</v>
      </c>
    </row>
    <row r="31288" spans="1:1" x14ac:dyDescent="0.25">
      <c r="A31288" t="s">
        <v>13819</v>
      </c>
    </row>
    <row r="31289" spans="1:1" x14ac:dyDescent="0.25">
      <c r="A31289" t="s">
        <v>13820</v>
      </c>
    </row>
    <row r="31290" spans="1:1" x14ac:dyDescent="0.25">
      <c r="A31290" t="s">
        <v>13821</v>
      </c>
    </row>
    <row r="31291" spans="1:1" x14ac:dyDescent="0.25">
      <c r="A31291" t="s">
        <v>13822</v>
      </c>
    </row>
    <row r="31292" spans="1:1" x14ac:dyDescent="0.25">
      <c r="A31292" t="s">
        <v>13823</v>
      </c>
    </row>
    <row r="31293" spans="1:1" x14ac:dyDescent="0.25">
      <c r="A31293" t="s">
        <v>9805</v>
      </c>
    </row>
    <row r="31294" spans="1:1" x14ac:dyDescent="0.25">
      <c r="A31294" t="s">
        <v>13824</v>
      </c>
    </row>
    <row r="31295" spans="1:1" x14ac:dyDescent="0.25">
      <c r="A31295" t="s">
        <v>9813</v>
      </c>
    </row>
    <row r="31296" spans="1:1" x14ac:dyDescent="0.25">
      <c r="A31296" t="s">
        <v>9810</v>
      </c>
    </row>
    <row r="31297" spans="1:1" x14ac:dyDescent="0.25">
      <c r="A31297" t="s">
        <v>13825</v>
      </c>
    </row>
    <row r="31298" spans="1:1" x14ac:dyDescent="0.25">
      <c r="A31298" t="s">
        <v>13826</v>
      </c>
    </row>
    <row r="31299" spans="1:1" x14ac:dyDescent="0.25">
      <c r="A31299" t="s">
        <v>9812</v>
      </c>
    </row>
    <row r="31300" spans="1:1" x14ac:dyDescent="0.25">
      <c r="A31300" t="s">
        <v>9807</v>
      </c>
    </row>
    <row r="31301" spans="1:1" x14ac:dyDescent="0.25">
      <c r="A31301" t="s">
        <v>9808</v>
      </c>
    </row>
    <row r="31302" spans="1:1" x14ac:dyDescent="0.25">
      <c r="A31302" t="s">
        <v>9806</v>
      </c>
    </row>
    <row r="31303" spans="1:1" x14ac:dyDescent="0.25">
      <c r="A31303" t="s">
        <v>9801</v>
      </c>
    </row>
    <row r="31304" spans="1:1" x14ac:dyDescent="0.25">
      <c r="A31304" t="s">
        <v>9802</v>
      </c>
    </row>
    <row r="31305" spans="1:1" x14ac:dyDescent="0.25">
      <c r="A31305" t="s">
        <v>9809</v>
      </c>
    </row>
    <row r="31306" spans="1:1" x14ac:dyDescent="0.25">
      <c r="A31306" t="s">
        <v>13827</v>
      </c>
    </row>
    <row r="31307" spans="1:1" x14ac:dyDescent="0.25">
      <c r="A31307" t="s">
        <v>9803</v>
      </c>
    </row>
    <row r="31308" spans="1:1" x14ac:dyDescent="0.25">
      <c r="A31308" t="s">
        <v>9804</v>
      </c>
    </row>
    <row r="31309" spans="1:1" x14ac:dyDescent="0.25">
      <c r="A31309" t="s">
        <v>13828</v>
      </c>
    </row>
    <row r="31310" spans="1:1" x14ac:dyDescent="0.25">
      <c r="A31310" t="s">
        <v>13829</v>
      </c>
    </row>
    <row r="31311" spans="1:1" x14ac:dyDescent="0.25">
      <c r="A31311" t="s">
        <v>13830</v>
      </c>
    </row>
    <row r="31312" spans="1:1" x14ac:dyDescent="0.25">
      <c r="A31312" t="s">
        <v>13831</v>
      </c>
    </row>
    <row r="31313" spans="1:1" x14ac:dyDescent="0.25">
      <c r="A31313" t="s">
        <v>13832</v>
      </c>
    </row>
    <row r="31314" spans="1:1" x14ac:dyDescent="0.25">
      <c r="A31314" t="s">
        <v>1932</v>
      </c>
    </row>
    <row r="31315" spans="1:1" x14ac:dyDescent="0.25">
      <c r="A31315" t="s">
        <v>13833</v>
      </c>
    </row>
    <row r="31316" spans="1:1" x14ac:dyDescent="0.25">
      <c r="A31316" t="s">
        <v>13834</v>
      </c>
    </row>
    <row r="31317" spans="1:1" x14ac:dyDescent="0.25">
      <c r="A31317" t="s">
        <v>13835</v>
      </c>
    </row>
    <row r="31318" spans="1:1" x14ac:dyDescent="0.25">
      <c r="A31318" t="s">
        <v>13836</v>
      </c>
    </row>
    <row r="31319" spans="1:1" x14ac:dyDescent="0.25">
      <c r="A31319" t="s">
        <v>9817</v>
      </c>
    </row>
    <row r="31320" spans="1:1" x14ac:dyDescent="0.25">
      <c r="A31320" t="s">
        <v>9818</v>
      </c>
    </row>
    <row r="31321" spans="1:1" x14ac:dyDescent="0.25">
      <c r="A31321" t="s">
        <v>9820</v>
      </c>
    </row>
    <row r="31322" spans="1:1" x14ac:dyDescent="0.25">
      <c r="A31322" t="s">
        <v>9821</v>
      </c>
    </row>
    <row r="31323" spans="1:1" x14ac:dyDescent="0.25">
      <c r="A31323" t="s">
        <v>9822</v>
      </c>
    </row>
    <row r="31324" spans="1:1" x14ac:dyDescent="0.25">
      <c r="A31324" t="s">
        <v>13837</v>
      </c>
    </row>
    <row r="31325" spans="1:1" x14ac:dyDescent="0.25">
      <c r="A31325" t="s">
        <v>9824</v>
      </c>
    </row>
    <row r="31326" spans="1:1" x14ac:dyDescent="0.25">
      <c r="A31326" t="s">
        <v>9825</v>
      </c>
    </row>
    <row r="31327" spans="1:1" x14ac:dyDescent="0.25">
      <c r="A31327" t="s">
        <v>9826</v>
      </c>
    </row>
    <row r="31328" spans="1:1" x14ac:dyDescent="0.25">
      <c r="A31328" t="s">
        <v>13838</v>
      </c>
    </row>
    <row r="31329" spans="1:1" x14ac:dyDescent="0.25">
      <c r="A31329" t="s">
        <v>1941</v>
      </c>
    </row>
    <row r="31330" spans="1:1" x14ac:dyDescent="0.25">
      <c r="A31330" t="s">
        <v>13839</v>
      </c>
    </row>
    <row r="31331" spans="1:1" x14ac:dyDescent="0.25">
      <c r="A31331" t="s">
        <v>13840</v>
      </c>
    </row>
    <row r="31332" spans="1:1" x14ac:dyDescent="0.25">
      <c r="A31332" t="s">
        <v>13841</v>
      </c>
    </row>
    <row r="31333" spans="1:1" x14ac:dyDescent="0.25">
      <c r="A31333" t="s">
        <v>13842</v>
      </c>
    </row>
    <row r="31334" spans="1:1" x14ac:dyDescent="0.25">
      <c r="A31334" t="s">
        <v>13843</v>
      </c>
    </row>
    <row r="31335" spans="1:1" x14ac:dyDescent="0.25">
      <c r="A31335" t="s">
        <v>15547</v>
      </c>
    </row>
    <row r="31337" spans="1:1" x14ac:dyDescent="0.25">
      <c r="A31337" t="s">
        <v>15548</v>
      </c>
    </row>
    <row r="31339" spans="1:1" x14ac:dyDescent="0.25">
      <c r="A31339" t="s">
        <v>15549</v>
      </c>
    </row>
    <row r="31341" spans="1:1" x14ac:dyDescent="0.25">
      <c r="A31341" t="s">
        <v>15550</v>
      </c>
    </row>
    <row r="31343" spans="1:1" x14ac:dyDescent="0.25">
      <c r="A31343" t="s">
        <v>2755</v>
      </c>
    </row>
    <row r="31344" spans="1:1" x14ac:dyDescent="0.25">
      <c r="A31344" t="s">
        <v>15551</v>
      </c>
    </row>
    <row r="31345" spans="1:1" x14ac:dyDescent="0.25">
      <c r="A31345" t="s">
        <v>15552</v>
      </c>
    </row>
    <row r="31346" spans="1:1" x14ac:dyDescent="0.25">
      <c r="A31346" t="s">
        <v>15553</v>
      </c>
    </row>
    <row r="31347" spans="1:1" x14ac:dyDescent="0.25">
      <c r="A31347" t="s">
        <v>15554</v>
      </c>
    </row>
    <row r="31348" spans="1:1" x14ac:dyDescent="0.25">
      <c r="A31348" t="s">
        <v>15555</v>
      </c>
    </row>
    <row r="31349" spans="1:1" x14ac:dyDescent="0.25">
      <c r="A31349" t="s">
        <v>2620</v>
      </c>
    </row>
    <row r="31350" spans="1:1" x14ac:dyDescent="0.25">
      <c r="A31350" t="s">
        <v>15556</v>
      </c>
    </row>
    <row r="31351" spans="1:1" x14ac:dyDescent="0.25">
      <c r="A31351" t="s">
        <v>15557</v>
      </c>
    </row>
    <row r="31352" spans="1:1" x14ac:dyDescent="0.25">
      <c r="A31352" t="s">
        <v>15558</v>
      </c>
    </row>
    <row r="31353" spans="1:1" x14ac:dyDescent="0.25">
      <c r="A31353" t="s">
        <v>15559</v>
      </c>
    </row>
    <row r="31354" spans="1:1" x14ac:dyDescent="0.25">
      <c r="A31354" t="s">
        <v>15560</v>
      </c>
    </row>
    <row r="31355" spans="1:1" x14ac:dyDescent="0.25">
      <c r="A31355" t="s">
        <v>15561</v>
      </c>
    </row>
    <row r="31356" spans="1:1" x14ac:dyDescent="0.25">
      <c r="A31356" t="s">
        <v>15562</v>
      </c>
    </row>
    <row r="31357" spans="1:1" x14ac:dyDescent="0.25">
      <c r="A31357" t="s">
        <v>15563</v>
      </c>
    </row>
    <row r="31358" spans="1:1" x14ac:dyDescent="0.25">
      <c r="A31358" t="s">
        <v>15564</v>
      </c>
    </row>
    <row r="31359" spans="1:1" x14ac:dyDescent="0.25">
      <c r="A31359" t="s">
        <v>15565</v>
      </c>
    </row>
    <row r="31360" spans="1:1" x14ac:dyDescent="0.25">
      <c r="A31360" t="s">
        <v>15566</v>
      </c>
    </row>
    <row r="31361" spans="1:6" x14ac:dyDescent="0.25">
      <c r="A31361" t="s">
        <v>15567</v>
      </c>
    </row>
    <row r="31362" spans="1:6" x14ac:dyDescent="0.25">
      <c r="A31362" t="s">
        <v>3485</v>
      </c>
    </row>
    <row r="31363" spans="1:6" x14ac:dyDescent="0.25">
      <c r="A31363" t="s">
        <v>15568</v>
      </c>
    </row>
    <row r="31364" spans="1:6" x14ac:dyDescent="0.25">
      <c r="A31364" t="s">
        <v>15569</v>
      </c>
    </row>
    <row r="31365" spans="1:6" x14ac:dyDescent="0.25">
      <c r="A31365" t="s">
        <v>15570</v>
      </c>
    </row>
    <row r="31366" spans="1:6" x14ac:dyDescent="0.25">
      <c r="A31366" t="s">
        <v>15571</v>
      </c>
    </row>
    <row r="31367" spans="1:6" x14ac:dyDescent="0.25">
      <c r="A31367" t="s">
        <v>15572</v>
      </c>
    </row>
    <row r="31368" spans="1:6" x14ac:dyDescent="0.25">
      <c r="A31368" t="s">
        <v>15573</v>
      </c>
    </row>
    <row r="31369" spans="1:6" x14ac:dyDescent="0.25">
      <c r="A31369" t="s">
        <v>15574</v>
      </c>
    </row>
    <row r="31370" spans="1:6" x14ac:dyDescent="0.25">
      <c r="A31370" t="s">
        <v>15575</v>
      </c>
      <c r="B31370" t="s">
        <v>15576</v>
      </c>
      <c r="C31370" t="s">
        <v>15577</v>
      </c>
      <c r="D31370" t="s">
        <v>15578</v>
      </c>
      <c r="E31370" t="s">
        <v>15579</v>
      </c>
      <c r="F31370" t="s">
        <v>15580</v>
      </c>
    </row>
    <row r="31371" spans="1:6" x14ac:dyDescent="0.25">
      <c r="A31371" t="s">
        <v>15581</v>
      </c>
    </row>
    <row r="31372" spans="1:6" x14ac:dyDescent="0.25">
      <c r="A31372" t="s">
        <v>15582</v>
      </c>
    </row>
    <row r="31373" spans="1:6" x14ac:dyDescent="0.25">
      <c r="A31373" t="s">
        <v>15583</v>
      </c>
    </row>
    <row r="31375" spans="1:6" x14ac:dyDescent="0.25">
      <c r="A31375" t="s">
        <v>2776</v>
      </c>
    </row>
    <row r="31377" spans="1:1" x14ac:dyDescent="0.25">
      <c r="A31377" t="s">
        <v>13792</v>
      </c>
    </row>
    <row r="31379" spans="1:1" x14ac:dyDescent="0.25">
      <c r="A31379" t="s">
        <v>13793</v>
      </c>
    </row>
    <row r="31381" spans="1:1" x14ac:dyDescent="0.25">
      <c r="A31381" t="s">
        <v>13794</v>
      </c>
    </row>
    <row r="31383" spans="1:1" x14ac:dyDescent="0.25">
      <c r="A31383" t="s">
        <v>13795</v>
      </c>
    </row>
    <row r="31384" spans="1:1" x14ac:dyDescent="0.25">
      <c r="A31384" t="s">
        <v>13796</v>
      </c>
    </row>
    <row r="31385" spans="1:1" x14ac:dyDescent="0.25">
      <c r="A31385" t="s">
        <v>13797</v>
      </c>
    </row>
    <row r="31386" spans="1:1" x14ac:dyDescent="0.25">
      <c r="A31386" t="s">
        <v>13798</v>
      </c>
    </row>
    <row r="31387" spans="1:1" x14ac:dyDescent="0.25">
      <c r="A31387" t="s">
        <v>13799</v>
      </c>
    </row>
    <row r="31388" spans="1:1" x14ac:dyDescent="0.25">
      <c r="A31388" t="s">
        <v>13800</v>
      </c>
    </row>
    <row r="31389" spans="1:1" x14ac:dyDescent="0.25">
      <c r="A31389" t="s">
        <v>13801</v>
      </c>
    </row>
    <row r="31390" spans="1:1" x14ac:dyDescent="0.25">
      <c r="A31390" t="s">
        <v>13802</v>
      </c>
    </row>
    <row r="31391" spans="1:1" x14ac:dyDescent="0.25">
      <c r="A31391" t="s">
        <v>13803</v>
      </c>
    </row>
    <row r="31392" spans="1:1" x14ac:dyDescent="0.25">
      <c r="A31392" t="s">
        <v>13804</v>
      </c>
    </row>
    <row r="31393" spans="1:1" x14ac:dyDescent="0.25">
      <c r="A31393" t="s">
        <v>13805</v>
      </c>
    </row>
    <row r="31394" spans="1:1" x14ac:dyDescent="0.25">
      <c r="A31394" t="s">
        <v>13804</v>
      </c>
    </row>
    <row r="31395" spans="1:1" x14ac:dyDescent="0.25">
      <c r="A31395" t="s">
        <v>13806</v>
      </c>
    </row>
    <row r="31396" spans="1:1" x14ac:dyDescent="0.25">
      <c r="A31396" t="s">
        <v>10602</v>
      </c>
    </row>
    <row r="31398" spans="1:1" x14ac:dyDescent="0.25">
      <c r="A31398" t="s">
        <v>13807</v>
      </c>
    </row>
    <row r="31400" spans="1:1" x14ac:dyDescent="0.25">
      <c r="A31400" t="s">
        <v>13808</v>
      </c>
    </row>
    <row r="31402" spans="1:1" x14ac:dyDescent="0.25">
      <c r="A31402" t="s">
        <v>13809</v>
      </c>
    </row>
    <row r="31404" spans="1:1" x14ac:dyDescent="0.25">
      <c r="A31404" t="s">
        <v>5676</v>
      </c>
    </row>
    <row r="31406" spans="1:1" x14ac:dyDescent="0.25">
      <c r="A31406" t="s">
        <v>13810</v>
      </c>
    </row>
    <row r="31408" spans="1:1" x14ac:dyDescent="0.25">
      <c r="A31408" t="s">
        <v>13811</v>
      </c>
    </row>
    <row r="31410" spans="1:1" x14ac:dyDescent="0.25">
      <c r="A31410" t="s">
        <v>10602</v>
      </c>
    </row>
    <row r="31412" spans="1:1" x14ac:dyDescent="0.25">
      <c r="A31412" t="s">
        <v>13812</v>
      </c>
    </row>
    <row r="31413" spans="1:1" x14ac:dyDescent="0.25">
      <c r="A31413" t="s">
        <v>13813</v>
      </c>
    </row>
    <row r="31414" spans="1:1" x14ac:dyDescent="0.25">
      <c r="A31414" t="s">
        <v>15584</v>
      </c>
    </row>
    <row r="31415" spans="1:1" x14ac:dyDescent="0.25">
      <c r="A31415" t="s">
        <v>13377</v>
      </c>
    </row>
    <row r="31417" spans="1:1" x14ac:dyDescent="0.25">
      <c r="A31417" t="s">
        <v>13845</v>
      </c>
    </row>
    <row r="31419" spans="1:1" x14ac:dyDescent="0.25">
      <c r="A31419" t="s">
        <v>13846</v>
      </c>
    </row>
    <row r="31421" spans="1:1" x14ac:dyDescent="0.25">
      <c r="A31421" t="s">
        <v>13847</v>
      </c>
    </row>
    <row r="31423" spans="1:1" x14ac:dyDescent="0.25">
      <c r="A31423" t="s">
        <v>13848</v>
      </c>
    </row>
    <row r="31424" spans="1:1" x14ac:dyDescent="0.25">
      <c r="A31424" t="s">
        <v>13849</v>
      </c>
    </row>
    <row r="31425" spans="1:1" x14ac:dyDescent="0.25">
      <c r="A31425" t="s">
        <v>13382</v>
      </c>
    </row>
    <row r="31426" spans="1:1" x14ac:dyDescent="0.25">
      <c r="A31426" t="s">
        <v>13850</v>
      </c>
    </row>
    <row r="31427" spans="1:1" x14ac:dyDescent="0.25">
      <c r="A31427" t="s">
        <v>13384</v>
      </c>
    </row>
    <row r="31428" spans="1:1" x14ac:dyDescent="0.25">
      <c r="A31428" t="s">
        <v>13851</v>
      </c>
    </row>
    <row r="31429" spans="1:1" x14ac:dyDescent="0.25">
      <c r="A31429" t="s">
        <v>2578</v>
      </c>
    </row>
    <row r="31432" spans="1:1" x14ac:dyDescent="0.25">
      <c r="A31432" t="s">
        <v>13852</v>
      </c>
    </row>
    <row r="31433" spans="1:1" x14ac:dyDescent="0.25">
      <c r="A31433" t="s">
        <v>13853</v>
      </c>
    </row>
    <row r="31434" spans="1:1" x14ac:dyDescent="0.25">
      <c r="A31434" t="s">
        <v>13854</v>
      </c>
    </row>
    <row r="31435" spans="1:1" x14ac:dyDescent="0.25">
      <c r="A31435" t="s">
        <v>13855</v>
      </c>
    </row>
    <row r="31436" spans="1:1" x14ac:dyDescent="0.25">
      <c r="A31436" t="s">
        <v>13856</v>
      </c>
    </row>
    <row r="31437" spans="1:1" x14ac:dyDescent="0.25">
      <c r="A31437" t="s">
        <v>13857</v>
      </c>
    </row>
    <row r="31438" spans="1:1" x14ac:dyDescent="0.25">
      <c r="A31438" t="s">
        <v>13858</v>
      </c>
    </row>
    <row r="31439" spans="1:1" x14ac:dyDescent="0.25">
      <c r="A31439" t="s">
        <v>13859</v>
      </c>
    </row>
    <row r="31440" spans="1:1" x14ac:dyDescent="0.25">
      <c r="A31440" t="s">
        <v>13392</v>
      </c>
    </row>
    <row r="31441" spans="1:1" x14ac:dyDescent="0.25">
      <c r="A31441" t="s">
        <v>13393</v>
      </c>
    </row>
    <row r="31442" spans="1:1" x14ac:dyDescent="0.25">
      <c r="A31442" t="s">
        <v>13860</v>
      </c>
    </row>
    <row r="31443" spans="1:1" x14ac:dyDescent="0.25">
      <c r="A31443" t="s">
        <v>2844</v>
      </c>
    </row>
    <row r="31446" spans="1:1" x14ac:dyDescent="0.25">
      <c r="A31446" t="s">
        <v>13395</v>
      </c>
    </row>
    <row r="31447" spans="1:1" x14ac:dyDescent="0.25">
      <c r="A31447" t="s">
        <v>13397</v>
      </c>
    </row>
    <row r="31448" spans="1:1" x14ac:dyDescent="0.25">
      <c r="A31448" t="s">
        <v>13861</v>
      </c>
    </row>
    <row r="31449" spans="1:1" x14ac:dyDescent="0.25">
      <c r="A31449" t="s">
        <v>13862</v>
      </c>
    </row>
    <row r="31450" spans="1:1" x14ac:dyDescent="0.25">
      <c r="A31450" t="s">
        <v>13401</v>
      </c>
    </row>
    <row r="31452" spans="1:1" x14ac:dyDescent="0.25">
      <c r="A31452" t="s">
        <v>13402</v>
      </c>
    </row>
    <row r="31453" spans="1:1" x14ac:dyDescent="0.25">
      <c r="A31453" t="s">
        <v>13863</v>
      </c>
    </row>
    <row r="31454" spans="1:1" x14ac:dyDescent="0.25">
      <c r="A31454" t="s">
        <v>13404</v>
      </c>
    </row>
    <row r="31455" spans="1:1" x14ac:dyDescent="0.25">
      <c r="A31455" t="s">
        <v>13405</v>
      </c>
    </row>
    <row r="31456" spans="1:1" x14ac:dyDescent="0.25">
      <c r="A31456" t="s">
        <v>13864</v>
      </c>
    </row>
    <row r="31457" spans="1:1" x14ac:dyDescent="0.25">
      <c r="A31457" t="s">
        <v>13407</v>
      </c>
    </row>
    <row r="31458" spans="1:1" x14ac:dyDescent="0.25">
      <c r="A31458" t="s">
        <v>13865</v>
      </c>
    </row>
    <row r="31459" spans="1:1" x14ac:dyDescent="0.25">
      <c r="A31459" t="s">
        <v>13409</v>
      </c>
    </row>
    <row r="31461" spans="1:1" x14ac:dyDescent="0.25">
      <c r="A31461" t="s">
        <v>13866</v>
      </c>
    </row>
    <row r="31463" spans="1:1" x14ac:dyDescent="0.25">
      <c r="A31463" t="s">
        <v>13410</v>
      </c>
    </row>
    <row r="31465" spans="1:1" x14ac:dyDescent="0.25">
      <c r="A31465" t="s">
        <v>13411</v>
      </c>
    </row>
    <row r="31467" spans="1:1" x14ac:dyDescent="0.25">
      <c r="A31467" t="s">
        <v>13412</v>
      </c>
    </row>
    <row r="31469" spans="1:1" x14ac:dyDescent="0.25">
      <c r="A31469" t="s">
        <v>13413</v>
      </c>
    </row>
    <row r="31471" spans="1:1" x14ac:dyDescent="0.25">
      <c r="A31471" t="s">
        <v>13414</v>
      </c>
    </row>
    <row r="31472" spans="1:1" x14ac:dyDescent="0.25">
      <c r="A31472" t="s">
        <v>13867</v>
      </c>
    </row>
    <row r="31473" spans="1:3" x14ac:dyDescent="0.25">
      <c r="A31473" t="s">
        <v>15585</v>
      </c>
    </row>
    <row r="31474" spans="1:3" x14ac:dyDescent="0.25">
      <c r="A31474" t="s">
        <v>13869</v>
      </c>
    </row>
    <row r="31475" spans="1:3" x14ac:dyDescent="0.25">
      <c r="A31475" t="s">
        <v>8198</v>
      </c>
    </row>
    <row r="31476" spans="1:3" x14ac:dyDescent="0.25">
      <c r="A31476" t="s">
        <v>13870</v>
      </c>
    </row>
    <row r="31477" spans="1:3" x14ac:dyDescent="0.25">
      <c r="A31477" t="s">
        <v>8200</v>
      </c>
    </row>
    <row r="31478" spans="1:3" x14ac:dyDescent="0.25">
      <c r="A31478" t="s">
        <v>13871</v>
      </c>
    </row>
    <row r="31479" spans="1:3" x14ac:dyDescent="0.25">
      <c r="A31479" t="s">
        <v>8204</v>
      </c>
    </row>
    <row r="31480" spans="1:3" x14ac:dyDescent="0.25">
      <c r="A31480" t="s">
        <v>13872</v>
      </c>
    </row>
    <row r="31481" spans="1:3" x14ac:dyDescent="0.25">
      <c r="A31481" t="s">
        <v>13873</v>
      </c>
    </row>
    <row r="31482" spans="1:3" x14ac:dyDescent="0.25">
      <c r="A31482" t="s">
        <v>13874</v>
      </c>
    </row>
    <row r="31483" spans="1:3" x14ac:dyDescent="0.25">
      <c r="A31483" t="s">
        <v>13875</v>
      </c>
    </row>
    <row r="31484" spans="1:3" x14ac:dyDescent="0.25">
      <c r="A31484" t="s">
        <v>13876</v>
      </c>
    </row>
    <row r="31485" spans="1:3" x14ac:dyDescent="0.25">
      <c r="A31485" t="s">
        <v>8209</v>
      </c>
    </row>
    <row r="31486" spans="1:3" x14ac:dyDescent="0.25">
      <c r="A31486" t="s">
        <v>8210</v>
      </c>
    </row>
    <row r="31487" spans="1:3" x14ac:dyDescent="0.25">
      <c r="A31487" t="s">
        <v>13877</v>
      </c>
    </row>
    <row r="31488" spans="1:3" x14ac:dyDescent="0.25">
      <c r="A31488" t="s">
        <v>13878</v>
      </c>
      <c r="B31488" t="s">
        <v>13879</v>
      </c>
      <c r="C31488" t="s">
        <v>13880</v>
      </c>
    </row>
    <row r="31489" spans="1:3" x14ac:dyDescent="0.25">
      <c r="A31489" t="s">
        <v>13881</v>
      </c>
    </row>
    <row r="31490" spans="1:3" x14ac:dyDescent="0.25">
      <c r="A31490" t="s">
        <v>13882</v>
      </c>
      <c r="B31490" t="s">
        <v>13879</v>
      </c>
      <c r="C31490" t="s">
        <v>13880</v>
      </c>
    </row>
    <row r="31491" spans="1:3" x14ac:dyDescent="0.25">
      <c r="A31491" t="s">
        <v>13883</v>
      </c>
    </row>
    <row r="31492" spans="1:3" x14ac:dyDescent="0.25">
      <c r="A31492" t="s">
        <v>13884</v>
      </c>
    </row>
    <row r="31493" spans="1:3" x14ac:dyDescent="0.25">
      <c r="A31493" t="s">
        <v>13885</v>
      </c>
    </row>
    <row r="31495" spans="1:3" x14ac:dyDescent="0.25">
      <c r="A31495" t="s">
        <v>8212</v>
      </c>
    </row>
    <row r="31496" spans="1:3" x14ac:dyDescent="0.25">
      <c r="A31496" t="s">
        <v>13886</v>
      </c>
    </row>
    <row r="31497" spans="1:3" x14ac:dyDescent="0.25">
      <c r="A31497" t="s">
        <v>13887</v>
      </c>
    </row>
    <row r="31498" spans="1:3" x14ac:dyDescent="0.25">
      <c r="A31498" t="s">
        <v>13888</v>
      </c>
    </row>
    <row r="31499" spans="1:3" x14ac:dyDescent="0.25">
      <c r="A31499" t="s">
        <v>13889</v>
      </c>
    </row>
    <row r="31500" spans="1:3" x14ac:dyDescent="0.25">
      <c r="A31500" t="s">
        <v>13890</v>
      </c>
    </row>
    <row r="31502" spans="1:3" x14ac:dyDescent="0.25">
      <c r="A31502" t="s">
        <v>8215</v>
      </c>
    </row>
    <row r="31503" spans="1:3" x14ac:dyDescent="0.25">
      <c r="A31503" t="s">
        <v>8216</v>
      </c>
    </row>
    <row r="31505" spans="1:1" x14ac:dyDescent="0.25">
      <c r="A31505" t="s">
        <v>8217</v>
      </c>
    </row>
    <row r="31506" spans="1:1" x14ac:dyDescent="0.25">
      <c r="A31506" t="s">
        <v>8218</v>
      </c>
    </row>
    <row r="31509" spans="1:1" x14ac:dyDescent="0.25">
      <c r="A31509" t="s">
        <v>8219</v>
      </c>
    </row>
    <row r="31510" spans="1:1" x14ac:dyDescent="0.25">
      <c r="A31510" t="s">
        <v>8220</v>
      </c>
    </row>
    <row r="31511" spans="1:1" x14ac:dyDescent="0.25">
      <c r="A31511" t="s">
        <v>13891</v>
      </c>
    </row>
    <row r="31512" spans="1:1" x14ac:dyDescent="0.25">
      <c r="A31512" t="s">
        <v>15586</v>
      </c>
    </row>
    <row r="31514" spans="1:1" x14ac:dyDescent="0.25">
      <c r="A31514" t="s">
        <v>10681</v>
      </c>
    </row>
    <row r="31516" spans="1:1" x14ac:dyDescent="0.25">
      <c r="A31516" t="s">
        <v>10682</v>
      </c>
    </row>
    <row r="31517" spans="1:1" x14ac:dyDescent="0.25">
      <c r="A31517" t="s">
        <v>10683</v>
      </c>
    </row>
    <row r="31518" spans="1:1" x14ac:dyDescent="0.25">
      <c r="A31518" t="s">
        <v>10684</v>
      </c>
    </row>
    <row r="31519" spans="1:1" x14ac:dyDescent="0.25">
      <c r="A31519" t="s">
        <v>10685</v>
      </c>
    </row>
    <row r="31520" spans="1:1" x14ac:dyDescent="0.25">
      <c r="A31520" t="s">
        <v>10686</v>
      </c>
    </row>
    <row r="31521" spans="1:1" x14ac:dyDescent="0.25">
      <c r="A31521" t="s">
        <v>10687</v>
      </c>
    </row>
    <row r="31522" spans="1:1" x14ac:dyDescent="0.25">
      <c r="A31522" t="s">
        <v>10688</v>
      </c>
    </row>
    <row r="31523" spans="1:1" x14ac:dyDescent="0.25">
      <c r="A31523" t="s">
        <v>2453</v>
      </c>
    </row>
    <row r="31524" spans="1:1" x14ac:dyDescent="0.25">
      <c r="A31524" t="s">
        <v>10689</v>
      </c>
    </row>
    <row r="31525" spans="1:1" x14ac:dyDescent="0.25">
      <c r="A31525" t="s">
        <v>10690</v>
      </c>
    </row>
    <row r="31526" spans="1:1" x14ac:dyDescent="0.25">
      <c r="A31526" t="s">
        <v>10691</v>
      </c>
    </row>
    <row r="31527" spans="1:1" x14ac:dyDescent="0.25">
      <c r="A31527" t="s">
        <v>10692</v>
      </c>
    </row>
    <row r="31528" spans="1:1" x14ac:dyDescent="0.25">
      <c r="A31528" t="s">
        <v>10693</v>
      </c>
    </row>
    <row r="31530" spans="1:1" x14ac:dyDescent="0.25">
      <c r="A31530" t="s">
        <v>10694</v>
      </c>
    </row>
    <row r="31531" spans="1:1" x14ac:dyDescent="0.25">
      <c r="A31531" t="s">
        <v>9984</v>
      </c>
    </row>
    <row r="31532" spans="1:1" x14ac:dyDescent="0.25">
      <c r="A31532" t="s">
        <v>10695</v>
      </c>
    </row>
    <row r="31533" spans="1:1" x14ac:dyDescent="0.25">
      <c r="A31533" t="s">
        <v>10696</v>
      </c>
    </row>
    <row r="31535" spans="1:1" x14ac:dyDescent="0.25">
      <c r="A31535" t="s">
        <v>10697</v>
      </c>
    </row>
    <row r="31537" spans="1:1" x14ac:dyDescent="0.25">
      <c r="A31537" t="s">
        <v>5972</v>
      </c>
    </row>
    <row r="31539" spans="1:1" x14ac:dyDescent="0.25">
      <c r="A31539" t="s">
        <v>5973</v>
      </c>
    </row>
    <row r="31541" spans="1:1" x14ac:dyDescent="0.25">
      <c r="A31541" t="s">
        <v>5974</v>
      </c>
    </row>
    <row r="31542" spans="1:1" x14ac:dyDescent="0.25">
      <c r="A31542" t="s">
        <v>10698</v>
      </c>
    </row>
    <row r="31543" spans="1:1" x14ac:dyDescent="0.25">
      <c r="A31543" t="s">
        <v>15587</v>
      </c>
    </row>
    <row r="31545" spans="1:1" x14ac:dyDescent="0.25">
      <c r="A31545" t="s">
        <v>13921</v>
      </c>
    </row>
    <row r="31547" spans="1:1" x14ac:dyDescent="0.25">
      <c r="A31547" t="s">
        <v>13922</v>
      </c>
    </row>
    <row r="31549" spans="1:1" x14ac:dyDescent="0.25">
      <c r="A31549" t="s">
        <v>13923</v>
      </c>
    </row>
    <row r="31551" spans="1:1" x14ac:dyDescent="0.25">
      <c r="A31551" t="s">
        <v>13924</v>
      </c>
    </row>
    <row r="31553" spans="1:1" x14ac:dyDescent="0.25">
      <c r="A31553" t="s">
        <v>13925</v>
      </c>
    </row>
    <row r="31555" spans="1:1" x14ac:dyDescent="0.25">
      <c r="A31555" t="s">
        <v>13926</v>
      </c>
    </row>
    <row r="31557" spans="1:1" x14ac:dyDescent="0.25">
      <c r="A31557" t="s">
        <v>13927</v>
      </c>
    </row>
    <row r="31559" spans="1:1" x14ac:dyDescent="0.25">
      <c r="A31559" t="s">
        <v>13928</v>
      </c>
    </row>
    <row r="31561" spans="1:1" x14ac:dyDescent="0.25">
      <c r="A31561" t="s">
        <v>13929</v>
      </c>
    </row>
    <row r="31563" spans="1:1" x14ac:dyDescent="0.25">
      <c r="A31563" t="s">
        <v>13930</v>
      </c>
    </row>
    <row r="31565" spans="1:1" x14ac:dyDescent="0.25">
      <c r="A31565" t="s">
        <v>13931</v>
      </c>
    </row>
    <row r="31567" spans="1:1" x14ac:dyDescent="0.25">
      <c r="A31567" t="s">
        <v>13932</v>
      </c>
    </row>
    <row r="31569" spans="1:1" x14ac:dyDescent="0.25">
      <c r="A31569" t="s">
        <v>13933</v>
      </c>
    </row>
    <row r="31571" spans="1:1" x14ac:dyDescent="0.25">
      <c r="A31571" t="s">
        <v>13934</v>
      </c>
    </row>
    <row r="31573" spans="1:1" x14ac:dyDescent="0.25">
      <c r="A31573" t="s">
        <v>13935</v>
      </c>
    </row>
    <row r="31575" spans="1:1" x14ac:dyDescent="0.25">
      <c r="A31575" t="s">
        <v>6350</v>
      </c>
    </row>
    <row r="31577" spans="1:1" x14ac:dyDescent="0.25">
      <c r="A31577" t="s">
        <v>13936</v>
      </c>
    </row>
    <row r="31579" spans="1:1" x14ac:dyDescent="0.25">
      <c r="A31579" t="s">
        <v>13937</v>
      </c>
    </row>
    <row r="31580" spans="1:1" x14ac:dyDescent="0.25">
      <c r="A31580" t="s">
        <v>13938</v>
      </c>
    </row>
    <row r="31581" spans="1:1" x14ac:dyDescent="0.25">
      <c r="A31581" t="s">
        <v>15588</v>
      </c>
    </row>
    <row r="31583" spans="1:1" x14ac:dyDescent="0.25">
      <c r="A31583" t="s">
        <v>13894</v>
      </c>
    </row>
    <row r="31585" spans="1:1" x14ac:dyDescent="0.25">
      <c r="A31585" t="s">
        <v>13895</v>
      </c>
    </row>
    <row r="31586" spans="1:1" x14ac:dyDescent="0.25">
      <c r="A31586" t="s">
        <v>13896</v>
      </c>
    </row>
    <row r="31587" spans="1:1" x14ac:dyDescent="0.25">
      <c r="A31587" t="s">
        <v>13897</v>
      </c>
    </row>
    <row r="31589" spans="1:1" x14ac:dyDescent="0.25">
      <c r="A31589" t="s">
        <v>13898</v>
      </c>
    </row>
    <row r="31590" spans="1:1" x14ac:dyDescent="0.25">
      <c r="A31590" t="s">
        <v>13899</v>
      </c>
    </row>
    <row r="31591" spans="1:1" x14ac:dyDescent="0.25">
      <c r="A31591" t="s">
        <v>13900</v>
      </c>
    </row>
    <row r="31592" spans="1:1" x14ac:dyDescent="0.25">
      <c r="A31592" t="s">
        <v>13901</v>
      </c>
    </row>
    <row r="31593" spans="1:1" x14ac:dyDescent="0.25">
      <c r="A31593" t="s">
        <v>13902</v>
      </c>
    </row>
    <row r="31595" spans="1:1" x14ac:dyDescent="0.25">
      <c r="A31595" t="s">
        <v>2453</v>
      </c>
    </row>
    <row r="31596" spans="1:1" x14ac:dyDescent="0.25">
      <c r="A31596" t="s">
        <v>13903</v>
      </c>
    </row>
    <row r="31597" spans="1:1" x14ac:dyDescent="0.25">
      <c r="A31597" t="s">
        <v>13904</v>
      </c>
    </row>
    <row r="31598" spans="1:1" x14ac:dyDescent="0.25">
      <c r="A31598" t="s">
        <v>13905</v>
      </c>
    </row>
    <row r="31599" spans="1:1" x14ac:dyDescent="0.25">
      <c r="A31599" t="s">
        <v>13906</v>
      </c>
    </row>
    <row r="31600" spans="1:1" x14ac:dyDescent="0.25">
      <c r="A31600" t="s">
        <v>13907</v>
      </c>
    </row>
    <row r="31601" spans="1:1" x14ac:dyDescent="0.25">
      <c r="A31601" t="s">
        <v>3275</v>
      </c>
    </row>
    <row r="31603" spans="1:1" x14ac:dyDescent="0.25">
      <c r="A31603" t="s">
        <v>13908</v>
      </c>
    </row>
    <row r="31604" spans="1:1" x14ac:dyDescent="0.25">
      <c r="A31604" t="s">
        <v>13909</v>
      </c>
    </row>
    <row r="31605" spans="1:1" x14ac:dyDescent="0.25">
      <c r="A31605" t="s">
        <v>13910</v>
      </c>
    </row>
    <row r="31606" spans="1:1" x14ac:dyDescent="0.25">
      <c r="A31606" t="s">
        <v>13911</v>
      </c>
    </row>
    <row r="31607" spans="1:1" x14ac:dyDescent="0.25">
      <c r="A31607" t="s">
        <v>13912</v>
      </c>
    </row>
    <row r="31608" spans="1:1" x14ac:dyDescent="0.25">
      <c r="A31608" t="s">
        <v>13913</v>
      </c>
    </row>
    <row r="31610" spans="1:1" x14ac:dyDescent="0.25">
      <c r="A31610" t="s">
        <v>13914</v>
      </c>
    </row>
    <row r="31612" spans="1:1" x14ac:dyDescent="0.25">
      <c r="A31612" t="s">
        <v>13915</v>
      </c>
    </row>
    <row r="31614" spans="1:1" x14ac:dyDescent="0.25">
      <c r="A31614" t="s">
        <v>13916</v>
      </c>
    </row>
    <row r="31616" spans="1:1" x14ac:dyDescent="0.25">
      <c r="A31616" t="s">
        <v>13917</v>
      </c>
    </row>
    <row r="31618" spans="1:1" x14ac:dyDescent="0.25">
      <c r="A31618" t="s">
        <v>13918</v>
      </c>
    </row>
    <row r="31619" spans="1:1" x14ac:dyDescent="0.25">
      <c r="A31619" t="s">
        <v>13919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743"/>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462"/>
  <sheetViews>
    <sheetView workbookViewId="0"/>
  </sheetViews>
  <sheetFormatPr defaultRowHeight="15" x14ac:dyDescent="0.25"/>
  <cols>
    <col min="1" max="1" width="8.140625" customWidth="1"/>
    <col min="2" max="2" width="67.7109375" customWidth="1"/>
    <col min="3" max="3" width="40" bestFit="1" customWidth="1"/>
    <col min="4" max="4" width="18.42578125" customWidth="1"/>
    <col min="5" max="5" width="18.7109375" customWidth="1"/>
    <col min="6" max="6" width="18.140625" customWidth="1"/>
    <col min="7" max="7" width="48.42578125" bestFit="1" customWidth="1"/>
    <col min="8" max="8" width="30.85546875" bestFit="1" customWidth="1"/>
    <col min="9" max="9" width="30.85546875" customWidth="1"/>
    <col min="10" max="10" width="38.85546875" bestFit="1" customWidth="1"/>
    <col min="11" max="11" width="33.5703125" bestFit="1" customWidth="1"/>
    <col min="12" max="12" width="28.5703125" bestFit="1" customWidth="1"/>
  </cols>
  <sheetData>
    <row r="1" spans="1:12" x14ac:dyDescent="0.25">
      <c r="A1" t="s">
        <v>15845</v>
      </c>
      <c r="B1" s="1" t="s">
        <v>743</v>
      </c>
      <c r="C1" s="1" t="s">
        <v>744</v>
      </c>
      <c r="D1" s="1" t="s">
        <v>15846</v>
      </c>
      <c r="E1" s="1" t="s">
        <v>15847</v>
      </c>
      <c r="F1" s="1" t="s">
        <v>15848</v>
      </c>
      <c r="G1" s="1" t="s">
        <v>745</v>
      </c>
      <c r="H1" s="1" t="s">
        <v>15659</v>
      </c>
      <c r="I1" s="1" t="s">
        <v>15658</v>
      </c>
      <c r="J1" s="1" t="s">
        <v>747</v>
      </c>
      <c r="K1" s="1" t="s">
        <v>748</v>
      </c>
      <c r="L1" s="1" t="s">
        <v>749</v>
      </c>
    </row>
    <row r="2" spans="1:12" x14ac:dyDescent="0.25">
      <c r="A2" s="4">
        <v>0</v>
      </c>
      <c r="B2" s="1" t="s">
        <v>750</v>
      </c>
      <c r="C2" s="1" t="s">
        <v>751</v>
      </c>
      <c r="D2" s="5">
        <v>53000</v>
      </c>
      <c r="E2" s="5">
        <v>91000</v>
      </c>
      <c r="F2" s="5">
        <v>72000</v>
      </c>
      <c r="G2" s="1" t="s">
        <v>752</v>
      </c>
      <c r="H2" s="1" t="s">
        <v>15660</v>
      </c>
      <c r="I2" s="1" t="s">
        <v>755</v>
      </c>
      <c r="J2" s="1" t="s">
        <v>753</v>
      </c>
      <c r="K2" s="1" t="s">
        <v>753</v>
      </c>
      <c r="L2" s="1" t="s">
        <v>754</v>
      </c>
    </row>
    <row r="3" spans="1:12" x14ac:dyDescent="0.25">
      <c r="A3" s="4">
        <v>1</v>
      </c>
      <c r="B3" s="1" t="s">
        <v>756</v>
      </c>
      <c r="C3" s="1" t="s">
        <v>757</v>
      </c>
      <c r="D3" s="5">
        <v>63000</v>
      </c>
      <c r="E3" s="5">
        <v>112000</v>
      </c>
      <c r="F3" s="5">
        <v>87500</v>
      </c>
      <c r="G3" s="2" t="s">
        <v>758</v>
      </c>
      <c r="H3" s="1" t="s">
        <v>15661</v>
      </c>
      <c r="I3" s="1" t="s">
        <v>762</v>
      </c>
      <c r="J3" s="1" t="s">
        <v>759</v>
      </c>
      <c r="K3" s="1" t="s">
        <v>760</v>
      </c>
      <c r="L3" s="1" t="s">
        <v>761</v>
      </c>
    </row>
    <row r="4" spans="1:12" x14ac:dyDescent="0.25">
      <c r="A4" s="4">
        <v>2</v>
      </c>
      <c r="B4" s="1" t="s">
        <v>750</v>
      </c>
      <c r="C4" s="1" t="s">
        <v>763</v>
      </c>
      <c r="D4" s="5">
        <v>80000</v>
      </c>
      <c r="E4" s="5">
        <v>90000</v>
      </c>
      <c r="F4" s="5">
        <v>85000</v>
      </c>
      <c r="G4" s="1" t="s">
        <v>764</v>
      </c>
      <c r="H4" s="1" t="s">
        <v>15662</v>
      </c>
      <c r="I4" s="1" t="s">
        <v>768</v>
      </c>
      <c r="J4" s="1" t="s">
        <v>765</v>
      </c>
      <c r="K4" s="1" t="s">
        <v>766</v>
      </c>
      <c r="L4" s="1" t="s">
        <v>767</v>
      </c>
    </row>
    <row r="5" spans="1:12" x14ac:dyDescent="0.25">
      <c r="A5" s="4">
        <v>3</v>
      </c>
      <c r="B5" s="1" t="s">
        <v>750</v>
      </c>
      <c r="C5" s="1" t="s">
        <v>769</v>
      </c>
      <c r="D5" s="5">
        <v>56000</v>
      </c>
      <c r="E5" s="5">
        <v>97000</v>
      </c>
      <c r="F5" s="5">
        <v>76500</v>
      </c>
      <c r="G5" s="1" t="s">
        <v>770</v>
      </c>
      <c r="H5" s="1" t="s">
        <v>15663</v>
      </c>
      <c r="I5" s="1" t="s">
        <v>775</v>
      </c>
      <c r="J5" s="1" t="s">
        <v>772</v>
      </c>
      <c r="K5" s="1" t="s">
        <v>773</v>
      </c>
      <c r="L5" s="1" t="s">
        <v>774</v>
      </c>
    </row>
    <row r="6" spans="1:12" x14ac:dyDescent="0.25">
      <c r="A6" s="4">
        <v>4</v>
      </c>
      <c r="B6" s="1" t="s">
        <v>750</v>
      </c>
      <c r="C6" s="1" t="s">
        <v>776</v>
      </c>
      <c r="D6" s="5">
        <v>86000</v>
      </c>
      <c r="E6" s="5">
        <v>143000</v>
      </c>
      <c r="F6" s="5">
        <v>114500</v>
      </c>
      <c r="G6" s="1" t="s">
        <v>777</v>
      </c>
      <c r="H6" s="1" t="s">
        <v>5785</v>
      </c>
      <c r="I6" s="1" t="s">
        <v>780</v>
      </c>
      <c r="J6" s="1" t="s">
        <v>778</v>
      </c>
      <c r="K6" s="1" t="s">
        <v>766</v>
      </c>
      <c r="L6" s="1" t="s">
        <v>779</v>
      </c>
    </row>
    <row r="7" spans="1:12" x14ac:dyDescent="0.25">
      <c r="A7" s="4">
        <v>5</v>
      </c>
      <c r="B7" s="1" t="s">
        <v>750</v>
      </c>
      <c r="C7" s="1" t="s">
        <v>781</v>
      </c>
      <c r="D7" s="5">
        <v>71000</v>
      </c>
      <c r="E7" s="5">
        <v>119000</v>
      </c>
      <c r="F7" s="5">
        <v>95000</v>
      </c>
      <c r="G7" s="1" t="s">
        <v>782</v>
      </c>
      <c r="H7" s="1" t="s">
        <v>15664</v>
      </c>
      <c r="I7" s="1" t="s">
        <v>785</v>
      </c>
      <c r="J7" s="1" t="s">
        <v>783</v>
      </c>
      <c r="K7" s="1" t="s">
        <v>783</v>
      </c>
      <c r="L7" s="1" t="s">
        <v>784</v>
      </c>
    </row>
    <row r="8" spans="1:12" x14ac:dyDescent="0.25">
      <c r="A8" s="4">
        <v>6</v>
      </c>
      <c r="B8" s="1" t="s">
        <v>750</v>
      </c>
      <c r="C8" s="1" t="s">
        <v>786</v>
      </c>
      <c r="D8" s="5">
        <v>54000</v>
      </c>
      <c r="E8" s="5">
        <v>93000</v>
      </c>
      <c r="F8" s="5">
        <v>73500</v>
      </c>
      <c r="G8" s="1" t="s">
        <v>787</v>
      </c>
      <c r="H8" s="1" t="s">
        <v>15665</v>
      </c>
      <c r="I8" s="1" t="s">
        <v>762</v>
      </c>
      <c r="J8" s="1" t="s">
        <v>788</v>
      </c>
      <c r="K8" s="1" t="s">
        <v>789</v>
      </c>
      <c r="L8" s="1" t="s">
        <v>779</v>
      </c>
    </row>
    <row r="9" spans="1:12" x14ac:dyDescent="0.25">
      <c r="A9" s="4">
        <v>7</v>
      </c>
      <c r="B9" s="1" t="s">
        <v>750</v>
      </c>
      <c r="C9" s="1" t="s">
        <v>790</v>
      </c>
      <c r="D9" s="5">
        <v>86000</v>
      </c>
      <c r="E9" s="5">
        <v>142000</v>
      </c>
      <c r="F9" s="5">
        <v>114000</v>
      </c>
      <c r="G9" s="1" t="s">
        <v>791</v>
      </c>
      <c r="H9" s="1" t="s">
        <v>15666</v>
      </c>
      <c r="I9" s="1" t="s">
        <v>794</v>
      </c>
      <c r="J9" s="1" t="s">
        <v>792</v>
      </c>
      <c r="K9" s="1" t="s">
        <v>766</v>
      </c>
      <c r="L9" s="1" t="s">
        <v>793</v>
      </c>
    </row>
    <row r="10" spans="1:12" x14ac:dyDescent="0.25">
      <c r="A10" s="4">
        <v>8</v>
      </c>
      <c r="B10" s="1" t="s">
        <v>795</v>
      </c>
      <c r="C10" s="1" t="s">
        <v>796</v>
      </c>
      <c r="D10" s="5">
        <v>38000</v>
      </c>
      <c r="E10" s="5">
        <v>84000</v>
      </c>
      <c r="F10" s="5">
        <v>61000</v>
      </c>
      <c r="G10" s="1" t="s">
        <v>797</v>
      </c>
      <c r="H10" s="1" t="s">
        <v>15667</v>
      </c>
      <c r="I10" s="1" t="s">
        <v>780</v>
      </c>
      <c r="J10" s="1" t="s">
        <v>759</v>
      </c>
      <c r="K10" s="1" t="s">
        <v>760</v>
      </c>
      <c r="L10" s="1" t="s">
        <v>774</v>
      </c>
    </row>
    <row r="11" spans="1:12" x14ac:dyDescent="0.25">
      <c r="A11" s="4">
        <v>9</v>
      </c>
      <c r="B11" s="1" t="s">
        <v>750</v>
      </c>
      <c r="C11" s="1" t="s">
        <v>798</v>
      </c>
      <c r="D11" s="5">
        <v>120000</v>
      </c>
      <c r="E11" s="5">
        <v>160000</v>
      </c>
      <c r="F11" s="5">
        <v>140000</v>
      </c>
      <c r="G11" s="1" t="s">
        <v>799</v>
      </c>
      <c r="H11" s="1" t="s">
        <v>5785</v>
      </c>
      <c r="I11" s="1" t="s">
        <v>780</v>
      </c>
      <c r="J11" s="1" t="s">
        <v>800</v>
      </c>
      <c r="K11" s="1" t="s">
        <v>801</v>
      </c>
      <c r="L11" s="1" t="s">
        <v>767</v>
      </c>
    </row>
    <row r="12" spans="1:12" x14ac:dyDescent="0.25">
      <c r="A12" s="4">
        <v>10</v>
      </c>
      <c r="B12" s="1" t="s">
        <v>750</v>
      </c>
      <c r="C12" s="1" t="s">
        <v>802</v>
      </c>
      <c r="D12" s="5">
        <v>126000</v>
      </c>
      <c r="E12" s="5">
        <v>201000</v>
      </c>
      <c r="F12" s="5">
        <v>163500</v>
      </c>
      <c r="G12" s="1" t="s">
        <v>803</v>
      </c>
      <c r="H12" s="1" t="s">
        <v>15666</v>
      </c>
      <c r="I12" s="1" t="s">
        <v>794</v>
      </c>
      <c r="J12" s="1" t="s">
        <v>805</v>
      </c>
      <c r="K12" s="1" t="s">
        <v>806</v>
      </c>
      <c r="L12" s="1" t="s">
        <v>784</v>
      </c>
    </row>
    <row r="13" spans="1:12" x14ac:dyDescent="0.25">
      <c r="A13" s="4">
        <v>11</v>
      </c>
      <c r="B13" s="1" t="s">
        <v>750</v>
      </c>
      <c r="C13" s="1" t="s">
        <v>807</v>
      </c>
      <c r="D13" s="5">
        <v>64000</v>
      </c>
      <c r="E13" s="5">
        <v>106000</v>
      </c>
      <c r="F13" s="5">
        <v>85000</v>
      </c>
      <c r="G13" s="1" t="s">
        <v>808</v>
      </c>
      <c r="H13" s="1" t="s">
        <v>15668</v>
      </c>
      <c r="I13" s="1" t="s">
        <v>810</v>
      </c>
      <c r="J13" s="1" t="s">
        <v>809</v>
      </c>
      <c r="K13" s="1" t="s">
        <v>766</v>
      </c>
      <c r="L13" s="1" t="s">
        <v>784</v>
      </c>
    </row>
    <row r="14" spans="1:12" x14ac:dyDescent="0.25">
      <c r="A14" s="4">
        <v>12</v>
      </c>
      <c r="B14" s="1" t="s">
        <v>811</v>
      </c>
      <c r="C14" s="1" t="s">
        <v>812</v>
      </c>
      <c r="D14" s="5">
        <v>106000</v>
      </c>
      <c r="E14" s="5">
        <v>172000</v>
      </c>
      <c r="F14" s="5">
        <v>139000</v>
      </c>
      <c r="G14" s="1" t="s">
        <v>813</v>
      </c>
      <c r="H14" s="1" t="s">
        <v>15669</v>
      </c>
      <c r="I14" s="1" t="s">
        <v>785</v>
      </c>
      <c r="J14" s="1" t="s">
        <v>814</v>
      </c>
      <c r="K14" s="1" t="s">
        <v>806</v>
      </c>
      <c r="L14" s="1" t="s">
        <v>815</v>
      </c>
    </row>
    <row r="15" spans="1:12" x14ac:dyDescent="0.25">
      <c r="A15" s="4">
        <v>13</v>
      </c>
      <c r="B15" s="1" t="s">
        <v>816</v>
      </c>
      <c r="C15" s="1" t="s">
        <v>817</v>
      </c>
      <c r="D15" s="5">
        <v>46000</v>
      </c>
      <c r="E15" s="5">
        <v>85000</v>
      </c>
      <c r="F15" s="5">
        <v>65500</v>
      </c>
      <c r="G15" s="1" t="s">
        <v>818</v>
      </c>
      <c r="H15" s="1" t="s">
        <v>15670</v>
      </c>
      <c r="I15" s="1" t="s">
        <v>775</v>
      </c>
      <c r="J15" s="1" t="s">
        <v>778</v>
      </c>
      <c r="K15" s="1" t="s">
        <v>766</v>
      </c>
      <c r="L15" s="1" t="s">
        <v>779</v>
      </c>
    </row>
    <row r="16" spans="1:12" x14ac:dyDescent="0.25">
      <c r="A16" s="4">
        <v>14</v>
      </c>
      <c r="B16" s="1" t="s">
        <v>750</v>
      </c>
      <c r="C16" s="1" t="s">
        <v>819</v>
      </c>
      <c r="D16" s="5">
        <v>83000</v>
      </c>
      <c r="E16" s="5">
        <v>144000</v>
      </c>
      <c r="F16" s="5">
        <v>113500</v>
      </c>
      <c r="G16" s="1" t="s">
        <v>820</v>
      </c>
      <c r="H16" s="1" t="s">
        <v>15671</v>
      </c>
      <c r="I16" s="1" t="s">
        <v>823</v>
      </c>
      <c r="J16" s="1" t="s">
        <v>822</v>
      </c>
      <c r="K16" s="1" t="s">
        <v>822</v>
      </c>
      <c r="L16" s="1" t="s">
        <v>815</v>
      </c>
    </row>
    <row r="17" spans="1:12" x14ac:dyDescent="0.25">
      <c r="A17" s="4">
        <v>15</v>
      </c>
      <c r="B17" s="1" t="s">
        <v>824</v>
      </c>
      <c r="C17" s="1" t="s">
        <v>825</v>
      </c>
      <c r="D17" s="5">
        <v>102000</v>
      </c>
      <c r="E17" s="5">
        <v>190000</v>
      </c>
      <c r="F17" s="5">
        <v>146000</v>
      </c>
      <c r="G17" s="1" t="s">
        <v>826</v>
      </c>
      <c r="H17" s="1" t="s">
        <v>15672</v>
      </c>
      <c r="I17" s="1" t="s">
        <v>829</v>
      </c>
      <c r="J17" s="1" t="s">
        <v>827</v>
      </c>
      <c r="K17" s="1" t="s">
        <v>828</v>
      </c>
      <c r="L17" s="1" t="s">
        <v>779</v>
      </c>
    </row>
    <row r="18" spans="1:12" x14ac:dyDescent="0.25">
      <c r="A18" s="4">
        <v>16</v>
      </c>
      <c r="B18" s="1" t="s">
        <v>15589</v>
      </c>
      <c r="C18" s="1" t="s">
        <v>830</v>
      </c>
      <c r="D18" s="5">
        <v>67000</v>
      </c>
      <c r="E18" s="5">
        <v>137000</v>
      </c>
      <c r="F18" s="5">
        <v>102000</v>
      </c>
      <c r="G18" s="1" t="s">
        <v>831</v>
      </c>
      <c r="H18" s="1" t="s">
        <v>15671</v>
      </c>
      <c r="I18" s="1" t="s">
        <v>823</v>
      </c>
      <c r="J18" s="1" t="s">
        <v>822</v>
      </c>
      <c r="K18" s="1" t="s">
        <v>822</v>
      </c>
      <c r="L18" s="1" t="s">
        <v>832</v>
      </c>
    </row>
    <row r="19" spans="1:12" x14ac:dyDescent="0.25">
      <c r="A19" s="4">
        <v>17</v>
      </c>
      <c r="B19" s="1" t="s">
        <v>833</v>
      </c>
      <c r="C19" s="1" t="s">
        <v>834</v>
      </c>
      <c r="D19" s="5">
        <v>118000</v>
      </c>
      <c r="E19" s="5">
        <v>189000</v>
      </c>
      <c r="F19" s="5">
        <v>153500</v>
      </c>
      <c r="G19" s="1" t="s">
        <v>835</v>
      </c>
      <c r="H19" s="1" t="s">
        <v>15673</v>
      </c>
      <c r="I19" s="1" t="s">
        <v>794</v>
      </c>
      <c r="J19" s="1" t="s">
        <v>836</v>
      </c>
      <c r="K19" s="1" t="s">
        <v>801</v>
      </c>
      <c r="L19" s="1" t="s">
        <v>779</v>
      </c>
    </row>
    <row r="20" spans="1:12" x14ac:dyDescent="0.25">
      <c r="A20" s="4">
        <v>18</v>
      </c>
      <c r="B20" s="1" t="s">
        <v>837</v>
      </c>
      <c r="C20" s="1" t="s">
        <v>838</v>
      </c>
      <c r="D20" s="5">
        <v>110000</v>
      </c>
      <c r="E20" s="5">
        <v>175000</v>
      </c>
      <c r="F20" s="5">
        <v>142500</v>
      </c>
      <c r="G20" s="1" t="s">
        <v>839</v>
      </c>
      <c r="H20" s="1" t="s">
        <v>4375</v>
      </c>
      <c r="I20" s="1" t="s">
        <v>794</v>
      </c>
      <c r="J20" s="1" t="s">
        <v>836</v>
      </c>
      <c r="K20" s="1" t="s">
        <v>801</v>
      </c>
      <c r="L20" s="1" t="s">
        <v>779</v>
      </c>
    </row>
    <row r="21" spans="1:12" x14ac:dyDescent="0.25">
      <c r="A21" s="4">
        <v>19</v>
      </c>
      <c r="B21" s="1" t="s">
        <v>750</v>
      </c>
      <c r="C21" s="1" t="s">
        <v>840</v>
      </c>
      <c r="D21" s="5">
        <v>64000</v>
      </c>
      <c r="E21" s="5">
        <v>111000</v>
      </c>
      <c r="F21" s="5">
        <v>87500</v>
      </c>
      <c r="G21" s="1" t="s">
        <v>841</v>
      </c>
      <c r="H21" s="1" t="s">
        <v>15674</v>
      </c>
      <c r="I21" s="1" t="s">
        <v>844</v>
      </c>
      <c r="J21" s="1" t="s">
        <v>842</v>
      </c>
      <c r="K21" s="1" t="s">
        <v>843</v>
      </c>
      <c r="L21" s="1" t="s">
        <v>774</v>
      </c>
    </row>
    <row r="22" spans="1:12" x14ac:dyDescent="0.25">
      <c r="A22" s="4">
        <v>20</v>
      </c>
      <c r="B22" s="1" t="s">
        <v>750</v>
      </c>
      <c r="C22" s="1" t="s">
        <v>845</v>
      </c>
      <c r="D22" s="5">
        <v>81000</v>
      </c>
      <c r="E22" s="5">
        <v>130000</v>
      </c>
      <c r="F22" s="5">
        <v>105500</v>
      </c>
      <c r="G22" s="1" t="s">
        <v>846</v>
      </c>
      <c r="H22" s="1" t="s">
        <v>15670</v>
      </c>
      <c r="I22" s="1" t="s">
        <v>775</v>
      </c>
      <c r="J22" s="1" t="s">
        <v>800</v>
      </c>
      <c r="K22" s="1" t="s">
        <v>801</v>
      </c>
      <c r="L22" s="1" t="s">
        <v>779</v>
      </c>
    </row>
    <row r="23" spans="1:12" x14ac:dyDescent="0.25">
      <c r="A23" s="4">
        <v>21</v>
      </c>
      <c r="B23" s="1" t="s">
        <v>847</v>
      </c>
      <c r="C23" s="1" t="s">
        <v>848</v>
      </c>
      <c r="D23" s="5">
        <v>73000</v>
      </c>
      <c r="E23" s="5">
        <v>119000</v>
      </c>
      <c r="F23" s="5">
        <v>96000</v>
      </c>
      <c r="G23" s="1" t="s">
        <v>849</v>
      </c>
      <c r="H23" s="1" t="s">
        <v>15664</v>
      </c>
      <c r="I23" s="1" t="s">
        <v>785</v>
      </c>
      <c r="J23" s="1" t="s">
        <v>850</v>
      </c>
      <c r="K23" s="1" t="s">
        <v>843</v>
      </c>
      <c r="L23" s="1" t="s">
        <v>779</v>
      </c>
    </row>
    <row r="24" spans="1:12" x14ac:dyDescent="0.25">
      <c r="A24" s="4">
        <v>22</v>
      </c>
      <c r="B24" s="1" t="s">
        <v>851</v>
      </c>
      <c r="C24" s="1" t="s">
        <v>852</v>
      </c>
      <c r="D24" s="5">
        <v>86000</v>
      </c>
      <c r="E24" s="5">
        <v>139000</v>
      </c>
      <c r="F24" s="5">
        <v>112500</v>
      </c>
      <c r="G24" s="1" t="s">
        <v>853</v>
      </c>
      <c r="H24" s="1" t="s">
        <v>15675</v>
      </c>
      <c r="I24" s="1" t="s">
        <v>856</v>
      </c>
      <c r="J24" s="1" t="s">
        <v>854</v>
      </c>
      <c r="K24" s="1" t="s">
        <v>855</v>
      </c>
      <c r="L24" s="1" t="s">
        <v>779</v>
      </c>
    </row>
    <row r="25" spans="1:12" x14ac:dyDescent="0.25">
      <c r="A25" s="4">
        <v>23</v>
      </c>
      <c r="B25" s="1" t="s">
        <v>750</v>
      </c>
      <c r="C25" s="1" t="s">
        <v>857</v>
      </c>
      <c r="D25" s="5">
        <v>63000</v>
      </c>
      <c r="E25" s="5">
        <v>105000</v>
      </c>
      <c r="F25" s="5">
        <v>84000</v>
      </c>
      <c r="G25" s="1" t="s">
        <v>858</v>
      </c>
      <c r="H25" s="1" t="s">
        <v>15676</v>
      </c>
      <c r="I25" s="1" t="s">
        <v>860</v>
      </c>
      <c r="J25" s="1" t="s">
        <v>854</v>
      </c>
      <c r="K25" s="1" t="s">
        <v>855</v>
      </c>
      <c r="L25" s="1" t="s">
        <v>859</v>
      </c>
    </row>
    <row r="26" spans="1:12" x14ac:dyDescent="0.25">
      <c r="A26" s="4">
        <v>24</v>
      </c>
      <c r="B26" s="1" t="s">
        <v>750</v>
      </c>
      <c r="C26" s="1" t="s">
        <v>861</v>
      </c>
      <c r="D26" s="5">
        <v>109000</v>
      </c>
      <c r="E26" s="5">
        <v>177000</v>
      </c>
      <c r="F26" s="5">
        <v>143000</v>
      </c>
      <c r="G26" s="1" t="s">
        <v>862</v>
      </c>
      <c r="H26" s="1" t="s">
        <v>15677</v>
      </c>
      <c r="I26" s="1" t="s">
        <v>810</v>
      </c>
      <c r="J26" s="1" t="s">
        <v>836</v>
      </c>
      <c r="K26" s="1" t="s">
        <v>801</v>
      </c>
      <c r="L26" s="1" t="s">
        <v>767</v>
      </c>
    </row>
    <row r="27" spans="1:12" x14ac:dyDescent="0.25">
      <c r="A27" s="4">
        <v>25</v>
      </c>
      <c r="B27" s="1" t="s">
        <v>863</v>
      </c>
      <c r="C27" s="1" t="s">
        <v>864</v>
      </c>
      <c r="D27" s="5">
        <v>63000</v>
      </c>
      <c r="E27" s="5">
        <v>110000</v>
      </c>
      <c r="F27" s="5">
        <v>86500</v>
      </c>
      <c r="G27" s="1" t="s">
        <v>865</v>
      </c>
      <c r="H27" s="1" t="s">
        <v>15671</v>
      </c>
      <c r="I27" s="1" t="s">
        <v>823</v>
      </c>
      <c r="J27" s="1" t="s">
        <v>822</v>
      </c>
      <c r="K27" s="1" t="s">
        <v>822</v>
      </c>
      <c r="L27" s="1" t="s">
        <v>815</v>
      </c>
    </row>
    <row r="28" spans="1:12" x14ac:dyDescent="0.25">
      <c r="A28" s="4">
        <v>26</v>
      </c>
      <c r="B28" s="1" t="s">
        <v>750</v>
      </c>
      <c r="C28" s="1" t="s">
        <v>866</v>
      </c>
      <c r="D28" s="5">
        <v>75000</v>
      </c>
      <c r="E28" s="5">
        <v>124000</v>
      </c>
      <c r="F28" s="5">
        <v>99500</v>
      </c>
      <c r="G28" s="1" t="s">
        <v>867</v>
      </c>
      <c r="H28" s="1" t="s">
        <v>15678</v>
      </c>
      <c r="I28" s="1" t="s">
        <v>868</v>
      </c>
      <c r="J28" s="1" t="s">
        <v>788</v>
      </c>
      <c r="K28" s="1" t="s">
        <v>789</v>
      </c>
      <c r="L28" s="1" t="s">
        <v>767</v>
      </c>
    </row>
    <row r="29" spans="1:12" x14ac:dyDescent="0.25">
      <c r="A29" s="4">
        <v>27</v>
      </c>
      <c r="B29" s="1" t="s">
        <v>869</v>
      </c>
      <c r="C29" s="1" t="s">
        <v>870</v>
      </c>
      <c r="D29" s="5">
        <v>34000</v>
      </c>
      <c r="E29" s="5">
        <v>61000</v>
      </c>
      <c r="F29" s="5">
        <v>47500</v>
      </c>
      <c r="G29" s="1" t="s">
        <v>871</v>
      </c>
      <c r="H29" s="1" t="s">
        <v>15679</v>
      </c>
      <c r="I29" s="1" t="s">
        <v>823</v>
      </c>
      <c r="J29" s="1" t="s">
        <v>842</v>
      </c>
      <c r="K29" s="1" t="s">
        <v>843</v>
      </c>
      <c r="L29" s="1" t="s">
        <v>872</v>
      </c>
    </row>
    <row r="30" spans="1:12" x14ac:dyDescent="0.25">
      <c r="A30" s="4">
        <v>28</v>
      </c>
      <c r="B30" s="1" t="s">
        <v>873</v>
      </c>
      <c r="C30" s="1" t="s">
        <v>857</v>
      </c>
      <c r="D30" s="5">
        <v>63000</v>
      </c>
      <c r="E30" s="5">
        <v>105000</v>
      </c>
      <c r="F30" s="5">
        <v>84000</v>
      </c>
      <c r="G30" s="1" t="s">
        <v>865</v>
      </c>
      <c r="H30" s="1" t="s">
        <v>15680</v>
      </c>
      <c r="I30" s="1" t="s">
        <v>874</v>
      </c>
      <c r="J30" s="1" t="s">
        <v>822</v>
      </c>
      <c r="K30" s="1" t="s">
        <v>822</v>
      </c>
      <c r="L30" s="1" t="s">
        <v>815</v>
      </c>
    </row>
    <row r="31" spans="1:12" x14ac:dyDescent="0.25">
      <c r="A31" s="4">
        <v>29</v>
      </c>
      <c r="B31" s="1" t="s">
        <v>750</v>
      </c>
      <c r="C31" s="1" t="s">
        <v>763</v>
      </c>
      <c r="D31" s="5">
        <v>80000</v>
      </c>
      <c r="E31" s="5">
        <v>90000</v>
      </c>
      <c r="F31" s="5">
        <v>85000</v>
      </c>
      <c r="G31" s="1" t="s">
        <v>764</v>
      </c>
      <c r="H31" s="1" t="s">
        <v>15662</v>
      </c>
      <c r="I31" s="1" t="s">
        <v>768</v>
      </c>
      <c r="J31" s="1" t="s">
        <v>765</v>
      </c>
      <c r="K31" s="1" t="s">
        <v>766</v>
      </c>
      <c r="L31" s="1" t="s">
        <v>767</v>
      </c>
    </row>
    <row r="32" spans="1:12" x14ac:dyDescent="0.25">
      <c r="A32" s="4">
        <v>30</v>
      </c>
      <c r="B32" s="1" t="s">
        <v>750</v>
      </c>
      <c r="C32" s="1" t="s">
        <v>769</v>
      </c>
      <c r="D32" s="5">
        <v>56000</v>
      </c>
      <c r="E32" s="5">
        <v>97000</v>
      </c>
      <c r="F32" s="5">
        <v>76500</v>
      </c>
      <c r="G32" s="1" t="s">
        <v>770</v>
      </c>
      <c r="H32" s="1" t="s">
        <v>15663</v>
      </c>
      <c r="I32" s="1" t="s">
        <v>775</v>
      </c>
      <c r="J32" s="1" t="s">
        <v>772</v>
      </c>
      <c r="K32" s="1" t="s">
        <v>773</v>
      </c>
      <c r="L32" s="1" t="s">
        <v>774</v>
      </c>
    </row>
    <row r="33" spans="1:12" x14ac:dyDescent="0.25">
      <c r="A33" s="4">
        <v>31</v>
      </c>
      <c r="B33" s="1" t="s">
        <v>750</v>
      </c>
      <c r="C33" s="1" t="s">
        <v>875</v>
      </c>
      <c r="D33" s="5">
        <v>72000</v>
      </c>
      <c r="E33" s="5">
        <v>120000</v>
      </c>
      <c r="F33" s="5">
        <v>96000</v>
      </c>
      <c r="G33" s="1" t="s">
        <v>876</v>
      </c>
      <c r="H33" s="1" t="s">
        <v>15681</v>
      </c>
      <c r="I33" s="1" t="s">
        <v>877</v>
      </c>
      <c r="J33" s="1" t="s">
        <v>783</v>
      </c>
      <c r="K33" s="1" t="s">
        <v>783</v>
      </c>
      <c r="L33" s="1" t="s">
        <v>774</v>
      </c>
    </row>
    <row r="34" spans="1:12" x14ac:dyDescent="0.25">
      <c r="A34" s="4">
        <v>32</v>
      </c>
      <c r="B34" s="1" t="s">
        <v>878</v>
      </c>
      <c r="C34" s="1" t="s">
        <v>776</v>
      </c>
      <c r="D34" s="5">
        <v>86000</v>
      </c>
      <c r="E34" s="5">
        <v>143000</v>
      </c>
      <c r="F34" s="5">
        <v>114500</v>
      </c>
      <c r="G34" s="1" t="s">
        <v>879</v>
      </c>
      <c r="H34" s="1" t="s">
        <v>15671</v>
      </c>
      <c r="I34" s="1" t="s">
        <v>823</v>
      </c>
      <c r="J34" s="1" t="s">
        <v>822</v>
      </c>
      <c r="K34" s="1" t="s">
        <v>822</v>
      </c>
      <c r="L34" s="1" t="s">
        <v>815</v>
      </c>
    </row>
    <row r="35" spans="1:12" x14ac:dyDescent="0.25">
      <c r="A35" s="4">
        <v>33</v>
      </c>
      <c r="B35" s="1" t="s">
        <v>750</v>
      </c>
      <c r="C35" s="1" t="s">
        <v>880</v>
      </c>
      <c r="D35" s="5">
        <v>93000</v>
      </c>
      <c r="E35" s="5">
        <v>149000</v>
      </c>
      <c r="F35" s="5">
        <v>121000</v>
      </c>
      <c r="G35" s="1" t="s">
        <v>881</v>
      </c>
      <c r="H35" s="1" t="s">
        <v>15682</v>
      </c>
      <c r="I35" s="1" t="s">
        <v>794</v>
      </c>
      <c r="J35" s="1" t="s">
        <v>882</v>
      </c>
      <c r="K35" s="1" t="s">
        <v>883</v>
      </c>
      <c r="L35" s="1" t="s">
        <v>761</v>
      </c>
    </row>
    <row r="36" spans="1:12" x14ac:dyDescent="0.25">
      <c r="A36" s="4">
        <v>34</v>
      </c>
      <c r="B36" s="1" t="s">
        <v>750</v>
      </c>
      <c r="C36" s="1" t="s">
        <v>884</v>
      </c>
      <c r="D36" s="5">
        <v>85000</v>
      </c>
      <c r="E36" s="5">
        <v>140000</v>
      </c>
      <c r="F36" s="5">
        <v>112500</v>
      </c>
      <c r="G36" s="1" t="s">
        <v>885</v>
      </c>
      <c r="H36" s="1" t="s">
        <v>15683</v>
      </c>
      <c r="I36" s="1" t="s">
        <v>823</v>
      </c>
      <c r="J36" s="1" t="s">
        <v>822</v>
      </c>
      <c r="K36" s="1" t="s">
        <v>822</v>
      </c>
      <c r="L36" s="1" t="s">
        <v>779</v>
      </c>
    </row>
    <row r="37" spans="1:12" x14ac:dyDescent="0.25">
      <c r="A37" s="4">
        <v>35</v>
      </c>
      <c r="B37" s="1" t="s">
        <v>886</v>
      </c>
      <c r="C37" s="1" t="s">
        <v>887</v>
      </c>
      <c r="D37" s="5">
        <v>77000</v>
      </c>
      <c r="E37" s="5">
        <v>135000</v>
      </c>
      <c r="F37" s="5">
        <v>106000</v>
      </c>
      <c r="G37" s="1" t="s">
        <v>888</v>
      </c>
      <c r="H37" s="1" t="s">
        <v>15666</v>
      </c>
      <c r="I37" s="1" t="s">
        <v>794</v>
      </c>
      <c r="J37" s="1" t="s">
        <v>889</v>
      </c>
      <c r="K37" s="1" t="s">
        <v>801</v>
      </c>
      <c r="L37" s="1" t="s">
        <v>779</v>
      </c>
    </row>
    <row r="38" spans="1:12" x14ac:dyDescent="0.25">
      <c r="A38" s="4">
        <v>36</v>
      </c>
      <c r="B38" s="1" t="s">
        <v>750</v>
      </c>
      <c r="C38" s="1" t="s">
        <v>890</v>
      </c>
      <c r="D38" s="5">
        <v>82000</v>
      </c>
      <c r="E38" s="5">
        <v>132000</v>
      </c>
      <c r="F38" s="5">
        <v>107000</v>
      </c>
      <c r="G38" s="1" t="s">
        <v>891</v>
      </c>
      <c r="H38" s="1" t="s">
        <v>15684</v>
      </c>
      <c r="I38" s="1" t="s">
        <v>794</v>
      </c>
      <c r="J38" s="1" t="s">
        <v>892</v>
      </c>
      <c r="K38" s="1" t="s">
        <v>801</v>
      </c>
      <c r="L38" s="1" t="s">
        <v>784</v>
      </c>
    </row>
    <row r="39" spans="1:12" x14ac:dyDescent="0.25">
      <c r="A39" s="4">
        <v>37</v>
      </c>
      <c r="B39" s="1" t="s">
        <v>750</v>
      </c>
      <c r="C39" s="1" t="s">
        <v>893</v>
      </c>
      <c r="D39" s="5">
        <v>83000</v>
      </c>
      <c r="E39" s="5">
        <v>137000</v>
      </c>
      <c r="F39" s="5">
        <v>110000</v>
      </c>
      <c r="G39" s="1" t="s">
        <v>894</v>
      </c>
      <c r="H39" s="1" t="s">
        <v>15685</v>
      </c>
      <c r="I39" s="1" t="s">
        <v>823</v>
      </c>
      <c r="J39" s="1" t="s">
        <v>753</v>
      </c>
      <c r="K39" s="1" t="s">
        <v>753</v>
      </c>
      <c r="L39" s="1" t="s">
        <v>767</v>
      </c>
    </row>
    <row r="40" spans="1:12" x14ac:dyDescent="0.25">
      <c r="A40" s="4">
        <v>38</v>
      </c>
      <c r="B40" s="1" t="s">
        <v>895</v>
      </c>
      <c r="C40" s="1" t="s">
        <v>896</v>
      </c>
      <c r="D40" s="5">
        <v>115000</v>
      </c>
      <c r="E40" s="5">
        <v>180000</v>
      </c>
      <c r="F40" s="5">
        <v>147500</v>
      </c>
      <c r="G40" s="1" t="s">
        <v>897</v>
      </c>
      <c r="H40" s="1" t="s">
        <v>15686</v>
      </c>
      <c r="I40" s="1" t="s">
        <v>794</v>
      </c>
      <c r="J40" s="1" t="s">
        <v>822</v>
      </c>
      <c r="K40" s="1" t="s">
        <v>822</v>
      </c>
      <c r="L40" s="1" t="s">
        <v>784</v>
      </c>
    </row>
    <row r="41" spans="1:12" x14ac:dyDescent="0.25">
      <c r="A41" s="4">
        <v>39</v>
      </c>
      <c r="B41" s="1" t="s">
        <v>898</v>
      </c>
      <c r="C41" s="1" t="s">
        <v>899</v>
      </c>
      <c r="D41" s="5">
        <v>74000</v>
      </c>
      <c r="E41" s="5">
        <v>138000</v>
      </c>
      <c r="F41" s="5">
        <v>106000</v>
      </c>
      <c r="G41" s="1" t="s">
        <v>900</v>
      </c>
      <c r="H41" s="1" t="s">
        <v>15687</v>
      </c>
      <c r="I41" s="1" t="s">
        <v>780</v>
      </c>
      <c r="J41" s="1" t="s">
        <v>842</v>
      </c>
      <c r="K41" s="1" t="s">
        <v>843</v>
      </c>
      <c r="L41" s="1" t="s">
        <v>767</v>
      </c>
    </row>
    <row r="42" spans="1:12" x14ac:dyDescent="0.25">
      <c r="A42" s="4">
        <v>40</v>
      </c>
      <c r="B42" s="1" t="s">
        <v>816</v>
      </c>
      <c r="C42" s="1" t="s">
        <v>901</v>
      </c>
      <c r="D42" s="5">
        <v>64000</v>
      </c>
      <c r="E42" s="5">
        <v>112000</v>
      </c>
      <c r="F42" s="5">
        <v>88000</v>
      </c>
      <c r="G42" s="1" t="s">
        <v>902</v>
      </c>
      <c r="H42" s="1" t="s">
        <v>4375</v>
      </c>
      <c r="I42" s="1" t="s">
        <v>794</v>
      </c>
      <c r="J42" s="1" t="s">
        <v>889</v>
      </c>
      <c r="K42" s="1" t="s">
        <v>801</v>
      </c>
      <c r="L42" s="1" t="s">
        <v>754</v>
      </c>
    </row>
    <row r="43" spans="1:12" x14ac:dyDescent="0.25">
      <c r="A43" s="4">
        <v>41</v>
      </c>
      <c r="B43" s="1" t="s">
        <v>905</v>
      </c>
      <c r="C43" s="1" t="s">
        <v>838</v>
      </c>
      <c r="D43" s="5">
        <v>110000</v>
      </c>
      <c r="E43" s="5">
        <v>175000</v>
      </c>
      <c r="F43" s="5">
        <v>142500</v>
      </c>
      <c r="G43" s="1" t="s">
        <v>839</v>
      </c>
      <c r="H43" s="1" t="s">
        <v>4375</v>
      </c>
      <c r="I43" s="1" t="s">
        <v>794</v>
      </c>
      <c r="J43" s="1" t="s">
        <v>836</v>
      </c>
      <c r="K43" s="1" t="s">
        <v>801</v>
      </c>
      <c r="L43" s="1" t="s">
        <v>779</v>
      </c>
    </row>
    <row r="44" spans="1:12" x14ac:dyDescent="0.25">
      <c r="A44" s="4">
        <v>42</v>
      </c>
      <c r="B44" s="1" t="s">
        <v>906</v>
      </c>
      <c r="C44" s="1" t="s">
        <v>907</v>
      </c>
      <c r="D44" s="5">
        <v>52000</v>
      </c>
      <c r="E44" s="5">
        <v>113000</v>
      </c>
      <c r="F44" s="5">
        <v>82500</v>
      </c>
      <c r="G44" s="1" t="s">
        <v>908</v>
      </c>
      <c r="H44" s="1" t="s">
        <v>15689</v>
      </c>
      <c r="I44" s="1" t="s">
        <v>829</v>
      </c>
      <c r="J44" s="1" t="s">
        <v>909</v>
      </c>
      <c r="K44" s="1" t="s">
        <v>910</v>
      </c>
      <c r="L44" s="1" t="s">
        <v>761</v>
      </c>
    </row>
    <row r="45" spans="1:12" x14ac:dyDescent="0.25">
      <c r="A45" s="4">
        <v>43</v>
      </c>
      <c r="B45" s="1" t="s">
        <v>895</v>
      </c>
      <c r="C45" s="1" t="s">
        <v>911</v>
      </c>
      <c r="D45" s="5">
        <v>110000</v>
      </c>
      <c r="E45" s="5">
        <v>150000</v>
      </c>
      <c r="F45" s="5">
        <v>130000</v>
      </c>
      <c r="G45" s="1" t="s">
        <v>912</v>
      </c>
      <c r="H45" s="1" t="s">
        <v>15675</v>
      </c>
      <c r="I45" s="1" t="s">
        <v>856</v>
      </c>
      <c r="J45" s="1" t="s">
        <v>783</v>
      </c>
      <c r="K45" s="1" t="s">
        <v>783</v>
      </c>
      <c r="L45" s="1" t="s">
        <v>761</v>
      </c>
    </row>
    <row r="46" spans="1:12" x14ac:dyDescent="0.25">
      <c r="A46" s="4">
        <v>44</v>
      </c>
      <c r="B46" s="1" t="s">
        <v>750</v>
      </c>
      <c r="C46" s="1" t="s">
        <v>913</v>
      </c>
      <c r="D46" s="5">
        <v>150000</v>
      </c>
      <c r="E46" s="5">
        <v>160000</v>
      </c>
      <c r="F46" s="5">
        <v>155000</v>
      </c>
      <c r="G46" s="1" t="s">
        <v>914</v>
      </c>
      <c r="H46" s="1" t="s">
        <v>15690</v>
      </c>
      <c r="I46" s="1" t="s">
        <v>916</v>
      </c>
      <c r="J46" s="1" t="s">
        <v>836</v>
      </c>
      <c r="K46" s="1" t="s">
        <v>801</v>
      </c>
      <c r="L46" s="1" t="s">
        <v>779</v>
      </c>
    </row>
    <row r="47" spans="1:12" x14ac:dyDescent="0.25">
      <c r="A47" s="4">
        <v>45</v>
      </c>
      <c r="B47" s="1" t="s">
        <v>917</v>
      </c>
      <c r="C47" s="1" t="s">
        <v>918</v>
      </c>
      <c r="D47" s="5">
        <v>158000</v>
      </c>
      <c r="E47" s="5">
        <v>211000</v>
      </c>
      <c r="F47" s="5">
        <v>184500</v>
      </c>
      <c r="G47" s="1" t="s">
        <v>919</v>
      </c>
      <c r="H47" s="1" t="s">
        <v>15691</v>
      </c>
      <c r="I47" s="1" t="s">
        <v>775</v>
      </c>
      <c r="J47" s="1" t="s">
        <v>889</v>
      </c>
      <c r="K47" s="1" t="s">
        <v>801</v>
      </c>
      <c r="L47" s="1" t="s">
        <v>815</v>
      </c>
    </row>
    <row r="48" spans="1:12" x14ac:dyDescent="0.25">
      <c r="A48" s="4">
        <v>46</v>
      </c>
      <c r="B48" s="1" t="s">
        <v>869</v>
      </c>
      <c r="C48" s="1" t="s">
        <v>920</v>
      </c>
      <c r="D48" s="5">
        <v>20000</v>
      </c>
      <c r="E48" s="5">
        <v>39000</v>
      </c>
      <c r="F48" s="5">
        <v>29500</v>
      </c>
      <c r="G48" s="1" t="s">
        <v>921</v>
      </c>
      <c r="H48" s="1" t="s">
        <v>15692</v>
      </c>
      <c r="I48" s="1" t="s">
        <v>844</v>
      </c>
      <c r="J48" s="1" t="s">
        <v>836</v>
      </c>
      <c r="K48" s="1" t="s">
        <v>801</v>
      </c>
      <c r="L48" s="1" t="s">
        <v>761</v>
      </c>
    </row>
    <row r="49" spans="1:12" x14ac:dyDescent="0.25">
      <c r="A49" s="4">
        <v>47</v>
      </c>
      <c r="B49" s="1" t="s">
        <v>922</v>
      </c>
      <c r="C49" s="1" t="s">
        <v>923</v>
      </c>
      <c r="D49" s="5">
        <v>56000</v>
      </c>
      <c r="E49" s="5">
        <v>117000</v>
      </c>
      <c r="F49" s="5">
        <v>86500</v>
      </c>
      <c r="G49" s="1" t="s">
        <v>924</v>
      </c>
      <c r="H49" s="1" t="s">
        <v>15693</v>
      </c>
      <c r="I49" s="1" t="s">
        <v>925</v>
      </c>
      <c r="J49" s="1" t="s">
        <v>753</v>
      </c>
      <c r="K49" s="1" t="s">
        <v>753</v>
      </c>
      <c r="L49" s="1" t="s">
        <v>767</v>
      </c>
    </row>
    <row r="50" spans="1:12" x14ac:dyDescent="0.25">
      <c r="A50" s="4">
        <v>48</v>
      </c>
      <c r="B50" s="1" t="s">
        <v>15590</v>
      </c>
      <c r="C50" s="1" t="s">
        <v>926</v>
      </c>
      <c r="D50" s="5">
        <v>63000</v>
      </c>
      <c r="E50" s="5">
        <v>99000</v>
      </c>
      <c r="F50" s="5">
        <v>81000</v>
      </c>
      <c r="G50" s="1" t="s">
        <v>927</v>
      </c>
      <c r="H50" s="1" t="s">
        <v>15694</v>
      </c>
      <c r="I50" s="1" t="s">
        <v>856</v>
      </c>
      <c r="J50" s="1" t="s">
        <v>928</v>
      </c>
      <c r="K50" s="1" t="s">
        <v>910</v>
      </c>
      <c r="L50" s="1" t="s">
        <v>815</v>
      </c>
    </row>
    <row r="51" spans="1:12" x14ac:dyDescent="0.25">
      <c r="A51" s="4">
        <v>49</v>
      </c>
      <c r="B51" s="1" t="s">
        <v>750</v>
      </c>
      <c r="C51" s="1" t="s">
        <v>929</v>
      </c>
      <c r="D51" s="5">
        <v>68000</v>
      </c>
      <c r="E51" s="5">
        <v>114000</v>
      </c>
      <c r="F51" s="5">
        <v>91000</v>
      </c>
      <c r="G51" s="1" t="s">
        <v>930</v>
      </c>
      <c r="H51" s="1" t="s">
        <v>15695</v>
      </c>
      <c r="I51" s="1" t="s">
        <v>768</v>
      </c>
      <c r="J51" s="1" t="s">
        <v>778</v>
      </c>
      <c r="K51" s="1" t="s">
        <v>766</v>
      </c>
      <c r="L51" s="1" t="s">
        <v>779</v>
      </c>
    </row>
    <row r="52" spans="1:12" x14ac:dyDescent="0.25">
      <c r="A52" s="4">
        <v>50</v>
      </c>
      <c r="B52" s="1" t="s">
        <v>15591</v>
      </c>
      <c r="C52" s="1" t="s">
        <v>776</v>
      </c>
      <c r="D52" s="5">
        <v>86000</v>
      </c>
      <c r="E52" s="5">
        <v>143000</v>
      </c>
      <c r="F52" s="5">
        <v>114500</v>
      </c>
      <c r="G52" s="1" t="s">
        <v>931</v>
      </c>
      <c r="H52" s="1" t="s">
        <v>11251</v>
      </c>
      <c r="I52" s="1" t="s">
        <v>823</v>
      </c>
      <c r="J52" s="1" t="s">
        <v>842</v>
      </c>
      <c r="K52" s="1" t="s">
        <v>843</v>
      </c>
      <c r="L52" s="1" t="s">
        <v>815</v>
      </c>
    </row>
    <row r="53" spans="1:12" x14ac:dyDescent="0.25">
      <c r="A53" s="4">
        <v>51</v>
      </c>
      <c r="B53" s="1" t="s">
        <v>933</v>
      </c>
      <c r="C53" s="1" t="s">
        <v>934</v>
      </c>
      <c r="D53" s="5">
        <v>41000</v>
      </c>
      <c r="E53" s="5">
        <v>95000</v>
      </c>
      <c r="F53" s="5">
        <v>68000</v>
      </c>
      <c r="G53" s="1" t="s">
        <v>935</v>
      </c>
      <c r="H53" s="1" t="s">
        <v>15696</v>
      </c>
      <c r="I53" s="1" t="s">
        <v>936</v>
      </c>
      <c r="J53" s="1" t="s">
        <v>753</v>
      </c>
      <c r="K53" s="1" t="s">
        <v>753</v>
      </c>
      <c r="L53" s="1" t="s">
        <v>767</v>
      </c>
    </row>
    <row r="54" spans="1:12" x14ac:dyDescent="0.25">
      <c r="A54" s="4">
        <v>52</v>
      </c>
      <c r="B54" s="1" t="s">
        <v>750</v>
      </c>
      <c r="C54" s="1" t="s">
        <v>937</v>
      </c>
      <c r="D54" s="5">
        <v>86000</v>
      </c>
      <c r="E54" s="5">
        <v>144000</v>
      </c>
      <c r="F54" s="5">
        <v>115000</v>
      </c>
      <c r="G54" s="1" t="s">
        <v>938</v>
      </c>
      <c r="H54" s="1" t="s">
        <v>15697</v>
      </c>
      <c r="I54" s="1" t="s">
        <v>780</v>
      </c>
      <c r="J54" s="1" t="s">
        <v>850</v>
      </c>
      <c r="K54" s="1" t="s">
        <v>843</v>
      </c>
      <c r="L54" s="1" t="s">
        <v>815</v>
      </c>
    </row>
    <row r="55" spans="1:12" x14ac:dyDescent="0.25">
      <c r="A55" s="4">
        <v>53</v>
      </c>
      <c r="B55" s="1" t="s">
        <v>750</v>
      </c>
      <c r="C55" s="1" t="s">
        <v>939</v>
      </c>
      <c r="D55" s="5">
        <v>80000</v>
      </c>
      <c r="E55" s="5">
        <v>139000</v>
      </c>
      <c r="F55" s="5">
        <v>109500</v>
      </c>
      <c r="G55" s="1" t="s">
        <v>940</v>
      </c>
      <c r="H55" s="1" t="s">
        <v>15698</v>
      </c>
      <c r="I55" s="1" t="s">
        <v>794</v>
      </c>
      <c r="J55" s="1" t="s">
        <v>753</v>
      </c>
      <c r="K55" s="1" t="s">
        <v>753</v>
      </c>
      <c r="L55" s="1" t="s">
        <v>815</v>
      </c>
    </row>
    <row r="56" spans="1:12" x14ac:dyDescent="0.25">
      <c r="A56" s="4">
        <v>54</v>
      </c>
      <c r="B56" s="1" t="s">
        <v>750</v>
      </c>
      <c r="C56" s="1" t="s">
        <v>942</v>
      </c>
      <c r="D56" s="5">
        <v>56000</v>
      </c>
      <c r="E56" s="5">
        <v>95000</v>
      </c>
      <c r="F56" s="5">
        <v>75500</v>
      </c>
      <c r="G56" s="1" t="s">
        <v>897</v>
      </c>
      <c r="H56" s="1" t="s">
        <v>15660</v>
      </c>
      <c r="I56" s="1" t="s">
        <v>755</v>
      </c>
      <c r="J56" s="1" t="s">
        <v>822</v>
      </c>
      <c r="K56" s="1" t="s">
        <v>822</v>
      </c>
      <c r="L56" s="1" t="s">
        <v>784</v>
      </c>
    </row>
    <row r="57" spans="1:12" x14ac:dyDescent="0.25">
      <c r="A57" s="4">
        <v>55</v>
      </c>
      <c r="B57" s="1" t="s">
        <v>750</v>
      </c>
      <c r="C57" s="1" t="s">
        <v>943</v>
      </c>
      <c r="D57" s="5">
        <v>120000</v>
      </c>
      <c r="E57" s="5">
        <v>189000</v>
      </c>
      <c r="F57" s="5">
        <v>154500</v>
      </c>
      <c r="G57" s="1" t="s">
        <v>944</v>
      </c>
      <c r="H57" s="1" t="s">
        <v>4375</v>
      </c>
      <c r="I57" s="1" t="s">
        <v>794</v>
      </c>
      <c r="J57" s="1" t="s">
        <v>836</v>
      </c>
      <c r="K57" s="1" t="s">
        <v>801</v>
      </c>
      <c r="L57" s="1" t="s">
        <v>779</v>
      </c>
    </row>
    <row r="58" spans="1:12" x14ac:dyDescent="0.25">
      <c r="A58" s="4">
        <v>56</v>
      </c>
      <c r="B58" s="1" t="s">
        <v>750</v>
      </c>
      <c r="C58" s="1" t="s">
        <v>945</v>
      </c>
      <c r="D58" s="5">
        <v>111000</v>
      </c>
      <c r="E58" s="5">
        <v>176000</v>
      </c>
      <c r="F58" s="5">
        <v>143500</v>
      </c>
      <c r="G58" s="1" t="s">
        <v>946</v>
      </c>
      <c r="H58" s="1" t="s">
        <v>15699</v>
      </c>
      <c r="I58" s="1" t="s">
        <v>947</v>
      </c>
      <c r="J58" s="1" t="s">
        <v>889</v>
      </c>
      <c r="K58" s="1" t="s">
        <v>801</v>
      </c>
      <c r="L58" s="1" t="s">
        <v>779</v>
      </c>
    </row>
    <row r="59" spans="1:12" x14ac:dyDescent="0.25">
      <c r="A59" s="4">
        <v>57</v>
      </c>
      <c r="B59" s="1" t="s">
        <v>750</v>
      </c>
      <c r="C59" s="1" t="s">
        <v>786</v>
      </c>
      <c r="D59" s="5">
        <v>54000</v>
      </c>
      <c r="E59" s="5">
        <v>93000</v>
      </c>
      <c r="F59" s="5">
        <v>73500</v>
      </c>
      <c r="G59" s="1" t="s">
        <v>787</v>
      </c>
      <c r="H59" s="1" t="s">
        <v>15665</v>
      </c>
      <c r="I59" s="1" t="s">
        <v>762</v>
      </c>
      <c r="J59" s="1" t="s">
        <v>788</v>
      </c>
      <c r="K59" s="1" t="s">
        <v>789</v>
      </c>
      <c r="L59" s="1" t="s">
        <v>779</v>
      </c>
    </row>
    <row r="60" spans="1:12" x14ac:dyDescent="0.25">
      <c r="A60" s="4">
        <v>58</v>
      </c>
      <c r="B60" s="1" t="s">
        <v>750</v>
      </c>
      <c r="C60" s="1" t="s">
        <v>781</v>
      </c>
      <c r="D60" s="5">
        <v>71000</v>
      </c>
      <c r="E60" s="5">
        <v>119000</v>
      </c>
      <c r="F60" s="5">
        <v>95000</v>
      </c>
      <c r="G60" s="1" t="s">
        <v>782</v>
      </c>
      <c r="H60" s="1" t="s">
        <v>15664</v>
      </c>
      <c r="I60" s="1" t="s">
        <v>785</v>
      </c>
      <c r="J60" s="1" t="s">
        <v>783</v>
      </c>
      <c r="K60" s="1" t="s">
        <v>783</v>
      </c>
      <c r="L60" s="1" t="s">
        <v>784</v>
      </c>
    </row>
    <row r="61" spans="1:12" x14ac:dyDescent="0.25">
      <c r="A61" s="4">
        <v>59</v>
      </c>
      <c r="B61" s="1" t="s">
        <v>895</v>
      </c>
      <c r="C61" s="1" t="s">
        <v>890</v>
      </c>
      <c r="D61" s="5">
        <v>82000</v>
      </c>
      <c r="E61" s="5">
        <v>132000</v>
      </c>
      <c r="F61" s="5">
        <v>107000</v>
      </c>
      <c r="G61" s="1" t="s">
        <v>948</v>
      </c>
      <c r="H61" s="1" t="s">
        <v>15700</v>
      </c>
      <c r="I61" s="1" t="s">
        <v>925</v>
      </c>
      <c r="J61" s="1" t="s">
        <v>949</v>
      </c>
      <c r="K61" s="1" t="s">
        <v>950</v>
      </c>
      <c r="L61" s="1" t="s">
        <v>779</v>
      </c>
    </row>
    <row r="62" spans="1:12" x14ac:dyDescent="0.25">
      <c r="A62" s="4">
        <v>60</v>
      </c>
      <c r="B62" s="1" t="s">
        <v>750</v>
      </c>
      <c r="C62" s="1" t="s">
        <v>951</v>
      </c>
      <c r="D62" s="5">
        <v>84000</v>
      </c>
      <c r="E62" s="5">
        <v>146000</v>
      </c>
      <c r="F62" s="5">
        <v>115000</v>
      </c>
      <c r="G62" s="1" t="s">
        <v>952</v>
      </c>
      <c r="H62" s="1" t="s">
        <v>5785</v>
      </c>
      <c r="I62" s="1" t="s">
        <v>780</v>
      </c>
      <c r="J62" s="1" t="s">
        <v>792</v>
      </c>
      <c r="K62" s="1" t="s">
        <v>766</v>
      </c>
      <c r="L62" s="1" t="s">
        <v>859</v>
      </c>
    </row>
    <row r="63" spans="1:12" x14ac:dyDescent="0.25">
      <c r="A63" s="4">
        <v>61</v>
      </c>
      <c r="B63" s="1" t="s">
        <v>953</v>
      </c>
      <c r="C63" s="1" t="s">
        <v>954</v>
      </c>
      <c r="D63" s="5">
        <v>107000</v>
      </c>
      <c r="E63" s="5">
        <v>172000</v>
      </c>
      <c r="F63" s="5">
        <v>139500</v>
      </c>
      <c r="G63" s="1" t="s">
        <v>955</v>
      </c>
      <c r="H63" s="1" t="s">
        <v>15701</v>
      </c>
      <c r="I63" s="1" t="s">
        <v>794</v>
      </c>
      <c r="J63" s="1" t="s">
        <v>956</v>
      </c>
      <c r="K63" s="1" t="s">
        <v>789</v>
      </c>
      <c r="L63" s="1" t="s">
        <v>754</v>
      </c>
    </row>
    <row r="64" spans="1:12" x14ac:dyDescent="0.25">
      <c r="A64" s="4">
        <v>62</v>
      </c>
      <c r="B64" s="1" t="s">
        <v>15592</v>
      </c>
      <c r="C64" s="1" t="s">
        <v>957</v>
      </c>
      <c r="D64" s="5">
        <v>49000</v>
      </c>
      <c r="E64" s="5">
        <v>85000</v>
      </c>
      <c r="F64" s="5">
        <v>67000</v>
      </c>
      <c r="G64" s="1" t="s">
        <v>958</v>
      </c>
      <c r="H64" s="1" t="s">
        <v>15663</v>
      </c>
      <c r="I64" s="1" t="s">
        <v>775</v>
      </c>
      <c r="J64" s="1" t="s">
        <v>772</v>
      </c>
      <c r="K64" s="1" t="s">
        <v>773</v>
      </c>
      <c r="L64" s="1" t="s">
        <v>774</v>
      </c>
    </row>
    <row r="65" spans="1:12" x14ac:dyDescent="0.25">
      <c r="A65" s="4">
        <v>63</v>
      </c>
      <c r="B65" s="1" t="s">
        <v>750</v>
      </c>
      <c r="C65" s="1" t="s">
        <v>959</v>
      </c>
      <c r="D65" s="5">
        <v>61000</v>
      </c>
      <c r="E65" s="5">
        <v>109000</v>
      </c>
      <c r="F65" s="5">
        <v>85000</v>
      </c>
      <c r="G65" s="1" t="s">
        <v>960</v>
      </c>
      <c r="H65" s="1" t="s">
        <v>15702</v>
      </c>
      <c r="I65" s="1" t="s">
        <v>962</v>
      </c>
      <c r="J65" s="1" t="s">
        <v>961</v>
      </c>
      <c r="K65" s="1" t="s">
        <v>806</v>
      </c>
      <c r="L65" s="1" t="s">
        <v>872</v>
      </c>
    </row>
    <row r="66" spans="1:12" x14ac:dyDescent="0.25">
      <c r="A66" s="4">
        <v>64</v>
      </c>
      <c r="B66" s="1" t="s">
        <v>750</v>
      </c>
      <c r="C66" s="1" t="s">
        <v>963</v>
      </c>
      <c r="D66" s="5">
        <v>88000</v>
      </c>
      <c r="E66" s="5">
        <v>148000</v>
      </c>
      <c r="F66" s="5">
        <v>118000</v>
      </c>
      <c r="G66" s="1" t="s">
        <v>964</v>
      </c>
      <c r="H66" s="1" t="s">
        <v>15703</v>
      </c>
      <c r="I66" s="1" t="s">
        <v>823</v>
      </c>
      <c r="J66" s="1" t="s">
        <v>822</v>
      </c>
      <c r="K66" s="1" t="s">
        <v>822</v>
      </c>
      <c r="L66" s="1" t="s">
        <v>832</v>
      </c>
    </row>
    <row r="67" spans="1:12" x14ac:dyDescent="0.25">
      <c r="A67" s="4">
        <v>65</v>
      </c>
      <c r="B67" s="1" t="s">
        <v>750</v>
      </c>
      <c r="C67" s="1" t="s">
        <v>965</v>
      </c>
      <c r="D67" s="5">
        <v>60000</v>
      </c>
      <c r="E67" s="5">
        <v>99000</v>
      </c>
      <c r="F67" s="5">
        <v>79500</v>
      </c>
      <c r="G67" s="1" t="s">
        <v>966</v>
      </c>
      <c r="H67" s="1" t="s">
        <v>15704</v>
      </c>
      <c r="I67" s="1" t="s">
        <v>967</v>
      </c>
      <c r="J67" s="1" t="s">
        <v>892</v>
      </c>
      <c r="K67" s="1" t="s">
        <v>801</v>
      </c>
      <c r="L67" s="1" t="s">
        <v>793</v>
      </c>
    </row>
    <row r="68" spans="1:12" x14ac:dyDescent="0.25">
      <c r="A68" s="4">
        <v>66</v>
      </c>
      <c r="B68" s="1" t="s">
        <v>968</v>
      </c>
      <c r="C68" s="1" t="s">
        <v>969</v>
      </c>
      <c r="D68" s="5">
        <v>41000</v>
      </c>
      <c r="E68" s="5">
        <v>72000</v>
      </c>
      <c r="F68" s="5">
        <v>56500</v>
      </c>
      <c r="G68" s="1" t="s">
        <v>970</v>
      </c>
      <c r="H68" s="1" t="s">
        <v>11251</v>
      </c>
      <c r="I68" s="1" t="s">
        <v>823</v>
      </c>
      <c r="J68" s="1" t="s">
        <v>778</v>
      </c>
      <c r="K68" s="1" t="s">
        <v>766</v>
      </c>
      <c r="L68" s="1" t="s">
        <v>767</v>
      </c>
    </row>
    <row r="69" spans="1:12" x14ac:dyDescent="0.25">
      <c r="A69" s="4">
        <v>67</v>
      </c>
      <c r="B69" s="1" t="s">
        <v>750</v>
      </c>
      <c r="C69" s="1" t="s">
        <v>971</v>
      </c>
      <c r="D69" s="5">
        <v>96000</v>
      </c>
      <c r="E69" s="5">
        <v>161000</v>
      </c>
      <c r="F69" s="5">
        <v>128500</v>
      </c>
      <c r="G69" s="1" t="s">
        <v>972</v>
      </c>
      <c r="H69" s="1" t="s">
        <v>15705</v>
      </c>
      <c r="I69" s="1" t="s">
        <v>962</v>
      </c>
      <c r="J69" s="1" t="s">
        <v>974</v>
      </c>
      <c r="K69" s="1" t="s">
        <v>766</v>
      </c>
      <c r="L69" s="1" t="s">
        <v>975</v>
      </c>
    </row>
    <row r="70" spans="1:12" x14ac:dyDescent="0.25">
      <c r="A70" s="4">
        <v>68</v>
      </c>
      <c r="B70" s="1" t="s">
        <v>976</v>
      </c>
      <c r="C70" s="1" t="s">
        <v>977</v>
      </c>
      <c r="D70" s="5">
        <v>65000</v>
      </c>
      <c r="E70" s="5">
        <v>130000</v>
      </c>
      <c r="F70" s="5">
        <v>97500</v>
      </c>
      <c r="G70" s="1" t="s">
        <v>978</v>
      </c>
      <c r="H70" s="1" t="s">
        <v>15706</v>
      </c>
      <c r="I70" s="1" t="s">
        <v>775</v>
      </c>
      <c r="J70" s="1" t="s">
        <v>892</v>
      </c>
      <c r="K70" s="1" t="s">
        <v>801</v>
      </c>
      <c r="L70" s="1" t="s">
        <v>779</v>
      </c>
    </row>
    <row r="71" spans="1:12" x14ac:dyDescent="0.25">
      <c r="A71" s="4">
        <v>69</v>
      </c>
      <c r="B71" s="1" t="s">
        <v>979</v>
      </c>
      <c r="C71" s="1" t="s">
        <v>980</v>
      </c>
      <c r="D71" s="5">
        <v>52000</v>
      </c>
      <c r="E71" s="5">
        <v>81000</v>
      </c>
      <c r="F71" s="5">
        <v>66500</v>
      </c>
      <c r="G71" s="1" t="s">
        <v>981</v>
      </c>
      <c r="H71" s="1" t="s">
        <v>15707</v>
      </c>
      <c r="I71" s="1" t="s">
        <v>982</v>
      </c>
      <c r="J71" s="1" t="s">
        <v>836</v>
      </c>
      <c r="K71" s="1" t="s">
        <v>801</v>
      </c>
      <c r="L71" s="1" t="s">
        <v>779</v>
      </c>
    </row>
    <row r="72" spans="1:12" x14ac:dyDescent="0.25">
      <c r="A72" s="4">
        <v>70</v>
      </c>
      <c r="B72" s="1" t="s">
        <v>983</v>
      </c>
      <c r="C72" s="1" t="s">
        <v>984</v>
      </c>
      <c r="D72" s="5">
        <v>139000</v>
      </c>
      <c r="E72" s="5">
        <v>220000</v>
      </c>
      <c r="F72" s="5">
        <v>179500</v>
      </c>
      <c r="G72" s="1" t="s">
        <v>985</v>
      </c>
      <c r="H72" s="1" t="s">
        <v>15708</v>
      </c>
      <c r="I72" s="1" t="s">
        <v>856</v>
      </c>
      <c r="J72" s="1" t="s">
        <v>986</v>
      </c>
      <c r="K72" s="1" t="s">
        <v>766</v>
      </c>
      <c r="L72" s="1" t="s">
        <v>815</v>
      </c>
    </row>
    <row r="73" spans="1:12" x14ac:dyDescent="0.25">
      <c r="A73" s="4">
        <v>71</v>
      </c>
      <c r="B73" s="1" t="s">
        <v>906</v>
      </c>
      <c r="C73" s="1" t="s">
        <v>987</v>
      </c>
      <c r="D73" s="5">
        <v>50000</v>
      </c>
      <c r="E73" s="5">
        <v>102000</v>
      </c>
      <c r="F73" s="5">
        <v>76000</v>
      </c>
      <c r="G73" s="1" t="s">
        <v>988</v>
      </c>
      <c r="H73" s="1" t="s">
        <v>15709</v>
      </c>
      <c r="I73" s="1" t="s">
        <v>947</v>
      </c>
      <c r="J73" s="1" t="s">
        <v>809</v>
      </c>
      <c r="K73" s="1" t="s">
        <v>766</v>
      </c>
      <c r="L73" s="1" t="s">
        <v>754</v>
      </c>
    </row>
    <row r="74" spans="1:12" x14ac:dyDescent="0.25">
      <c r="A74" s="4">
        <v>72</v>
      </c>
      <c r="B74" s="1" t="s">
        <v>15593</v>
      </c>
      <c r="C74" s="1" t="s">
        <v>989</v>
      </c>
      <c r="D74" s="5">
        <v>85000</v>
      </c>
      <c r="E74" s="5">
        <v>139000</v>
      </c>
      <c r="F74" s="5">
        <v>112000</v>
      </c>
      <c r="G74" s="1" t="s">
        <v>990</v>
      </c>
      <c r="H74" s="1" t="s">
        <v>15710</v>
      </c>
      <c r="I74" s="1" t="s">
        <v>810</v>
      </c>
      <c r="J74" s="1" t="s">
        <v>889</v>
      </c>
      <c r="K74" s="1" t="s">
        <v>801</v>
      </c>
      <c r="L74" s="1" t="s">
        <v>767</v>
      </c>
    </row>
    <row r="75" spans="1:12" x14ac:dyDescent="0.25">
      <c r="A75" s="4">
        <v>73</v>
      </c>
      <c r="B75" s="1" t="s">
        <v>750</v>
      </c>
      <c r="C75" s="1" t="s">
        <v>991</v>
      </c>
      <c r="D75" s="5">
        <v>74000</v>
      </c>
      <c r="E75" s="5">
        <v>122000</v>
      </c>
      <c r="F75" s="5">
        <v>98000</v>
      </c>
      <c r="G75" s="1" t="s">
        <v>992</v>
      </c>
      <c r="H75" s="1" t="s">
        <v>15711</v>
      </c>
      <c r="I75" s="1" t="s">
        <v>962</v>
      </c>
      <c r="J75" s="1" t="s">
        <v>993</v>
      </c>
      <c r="K75" s="1" t="s">
        <v>950</v>
      </c>
      <c r="L75" s="1" t="s">
        <v>784</v>
      </c>
    </row>
    <row r="76" spans="1:12" x14ac:dyDescent="0.25">
      <c r="A76" s="4">
        <v>74</v>
      </c>
      <c r="B76" s="1" t="s">
        <v>994</v>
      </c>
      <c r="C76" s="1" t="s">
        <v>995</v>
      </c>
      <c r="D76" s="5">
        <v>99000</v>
      </c>
      <c r="E76" s="5">
        <v>157000</v>
      </c>
      <c r="F76" s="5">
        <v>128000</v>
      </c>
      <c r="G76" s="1" t="s">
        <v>978</v>
      </c>
      <c r="H76" s="1" t="s">
        <v>15706</v>
      </c>
      <c r="I76" s="1" t="s">
        <v>775</v>
      </c>
      <c r="J76" s="1" t="s">
        <v>892</v>
      </c>
      <c r="K76" s="1" t="s">
        <v>801</v>
      </c>
      <c r="L76" s="1" t="s">
        <v>779</v>
      </c>
    </row>
    <row r="77" spans="1:12" x14ac:dyDescent="0.25">
      <c r="A77" s="4">
        <v>75</v>
      </c>
      <c r="B77" s="1" t="s">
        <v>996</v>
      </c>
      <c r="C77" s="1" t="s">
        <v>997</v>
      </c>
      <c r="D77" s="5">
        <v>79000</v>
      </c>
      <c r="E77" s="5">
        <v>222000</v>
      </c>
      <c r="F77" s="5">
        <v>150500</v>
      </c>
      <c r="G77" s="1" t="s">
        <v>835</v>
      </c>
      <c r="H77" s="1" t="s">
        <v>15673</v>
      </c>
      <c r="I77" s="1" t="s">
        <v>794</v>
      </c>
      <c r="J77" s="1" t="s">
        <v>836</v>
      </c>
      <c r="K77" s="1" t="s">
        <v>801</v>
      </c>
      <c r="L77" s="1" t="s">
        <v>779</v>
      </c>
    </row>
    <row r="78" spans="1:12" x14ac:dyDescent="0.25">
      <c r="A78" s="4">
        <v>76</v>
      </c>
      <c r="B78" s="1" t="s">
        <v>795</v>
      </c>
      <c r="C78" s="1" t="s">
        <v>998</v>
      </c>
      <c r="D78" s="5">
        <v>57000</v>
      </c>
      <c r="E78" s="5">
        <v>118000</v>
      </c>
      <c r="F78" s="5">
        <v>87500</v>
      </c>
      <c r="G78" s="1" t="s">
        <v>999</v>
      </c>
      <c r="H78" s="1" t="s">
        <v>15671</v>
      </c>
      <c r="I78" s="1" t="s">
        <v>823</v>
      </c>
      <c r="J78" s="1" t="s">
        <v>822</v>
      </c>
      <c r="K78" s="1" t="s">
        <v>822</v>
      </c>
      <c r="L78" s="1" t="s">
        <v>859</v>
      </c>
    </row>
    <row r="79" spans="1:12" x14ac:dyDescent="0.25">
      <c r="A79" s="4">
        <v>77</v>
      </c>
      <c r="B79" s="1" t="s">
        <v>750</v>
      </c>
      <c r="C79" s="1" t="s">
        <v>893</v>
      </c>
      <c r="D79" s="5">
        <v>83000</v>
      </c>
      <c r="E79" s="5">
        <v>137000</v>
      </c>
      <c r="F79" s="5">
        <v>110000</v>
      </c>
      <c r="G79" s="1" t="s">
        <v>1000</v>
      </c>
      <c r="H79" s="1" t="s">
        <v>15668</v>
      </c>
      <c r="I79" s="1" t="s">
        <v>810</v>
      </c>
      <c r="J79" s="1" t="s">
        <v>753</v>
      </c>
      <c r="K79" s="1" t="s">
        <v>753</v>
      </c>
      <c r="L79" s="1" t="s">
        <v>784</v>
      </c>
    </row>
    <row r="80" spans="1:12" x14ac:dyDescent="0.25">
      <c r="A80" s="4">
        <v>78</v>
      </c>
      <c r="B80" s="1" t="s">
        <v>750</v>
      </c>
      <c r="C80" s="1" t="s">
        <v>1001</v>
      </c>
      <c r="D80" s="5">
        <v>86000</v>
      </c>
      <c r="E80" s="5">
        <v>141000</v>
      </c>
      <c r="F80" s="5">
        <v>113500</v>
      </c>
      <c r="G80" s="1" t="s">
        <v>1002</v>
      </c>
      <c r="H80" s="1" t="s">
        <v>15666</v>
      </c>
      <c r="I80" s="1" t="s">
        <v>794</v>
      </c>
      <c r="J80" s="1" t="s">
        <v>889</v>
      </c>
      <c r="K80" s="1" t="s">
        <v>801</v>
      </c>
      <c r="L80" s="1" t="s">
        <v>774</v>
      </c>
    </row>
    <row r="81" spans="1:12" x14ac:dyDescent="0.25">
      <c r="A81" s="4">
        <v>79</v>
      </c>
      <c r="B81" s="1" t="s">
        <v>750</v>
      </c>
      <c r="C81" s="1" t="s">
        <v>1003</v>
      </c>
      <c r="D81" s="5">
        <v>94000</v>
      </c>
      <c r="E81" s="5">
        <v>154000</v>
      </c>
      <c r="F81" s="5">
        <v>124000</v>
      </c>
      <c r="G81" s="1" t="s">
        <v>1004</v>
      </c>
      <c r="H81" s="1" t="s">
        <v>4375</v>
      </c>
      <c r="I81" s="1" t="s">
        <v>794</v>
      </c>
      <c r="J81" s="1" t="s">
        <v>759</v>
      </c>
      <c r="K81" s="1" t="s">
        <v>760</v>
      </c>
      <c r="L81" s="1" t="s">
        <v>832</v>
      </c>
    </row>
    <row r="82" spans="1:12" x14ac:dyDescent="0.25">
      <c r="A82" s="4">
        <v>80</v>
      </c>
      <c r="B82" s="1" t="s">
        <v>1005</v>
      </c>
      <c r="C82" s="1" t="s">
        <v>1006</v>
      </c>
      <c r="D82" s="5">
        <v>37000</v>
      </c>
      <c r="E82" s="5">
        <v>76000</v>
      </c>
      <c r="F82" s="5">
        <v>56500</v>
      </c>
      <c r="G82" s="1" t="s">
        <v>1007</v>
      </c>
      <c r="H82" s="1" t="s">
        <v>15712</v>
      </c>
      <c r="I82" s="1" t="s">
        <v>962</v>
      </c>
      <c r="J82" s="1" t="s">
        <v>778</v>
      </c>
      <c r="K82" s="1" t="s">
        <v>766</v>
      </c>
      <c r="L82" s="1" t="s">
        <v>793</v>
      </c>
    </row>
    <row r="83" spans="1:12" x14ac:dyDescent="0.25">
      <c r="A83" s="4">
        <v>81</v>
      </c>
      <c r="B83" s="1" t="s">
        <v>750</v>
      </c>
      <c r="C83" s="1" t="s">
        <v>1008</v>
      </c>
      <c r="D83" s="5">
        <v>100000</v>
      </c>
      <c r="E83" s="5">
        <v>160000</v>
      </c>
      <c r="F83" s="5">
        <v>130000</v>
      </c>
      <c r="G83" s="1" t="s">
        <v>1009</v>
      </c>
      <c r="H83" s="1" t="s">
        <v>15713</v>
      </c>
      <c r="I83" s="1" t="s">
        <v>762</v>
      </c>
      <c r="J83" s="1" t="s">
        <v>753</v>
      </c>
      <c r="K83" s="1" t="s">
        <v>753</v>
      </c>
      <c r="L83" s="1" t="s">
        <v>784</v>
      </c>
    </row>
    <row r="84" spans="1:12" x14ac:dyDescent="0.25">
      <c r="A84" s="4">
        <v>82</v>
      </c>
      <c r="B84" s="1" t="s">
        <v>816</v>
      </c>
      <c r="C84" s="1" t="s">
        <v>1010</v>
      </c>
      <c r="D84" s="5">
        <v>55000</v>
      </c>
      <c r="E84" s="5">
        <v>100000</v>
      </c>
      <c r="F84" s="5">
        <v>77500</v>
      </c>
      <c r="G84" s="1" t="s">
        <v>1011</v>
      </c>
      <c r="H84" s="1" t="s">
        <v>15675</v>
      </c>
      <c r="I84" s="1" t="s">
        <v>856</v>
      </c>
      <c r="J84" s="1" t="s">
        <v>892</v>
      </c>
      <c r="K84" s="1" t="s">
        <v>801</v>
      </c>
      <c r="L84" s="1" t="s">
        <v>859</v>
      </c>
    </row>
    <row r="85" spans="1:12" x14ac:dyDescent="0.25">
      <c r="A85" s="4">
        <v>83</v>
      </c>
      <c r="B85" s="1" t="s">
        <v>898</v>
      </c>
      <c r="C85" s="1" t="s">
        <v>1012</v>
      </c>
      <c r="D85" s="5">
        <v>60000</v>
      </c>
      <c r="E85" s="5">
        <v>114000</v>
      </c>
      <c r="F85" s="5">
        <v>87000</v>
      </c>
      <c r="G85" s="1" t="s">
        <v>1013</v>
      </c>
      <c r="H85" s="1" t="s">
        <v>15714</v>
      </c>
      <c r="I85" s="1" t="s">
        <v>810</v>
      </c>
      <c r="J85" s="1" t="s">
        <v>792</v>
      </c>
      <c r="K85" s="1" t="s">
        <v>766</v>
      </c>
      <c r="L85" s="1" t="s">
        <v>754</v>
      </c>
    </row>
    <row r="86" spans="1:12" x14ac:dyDescent="0.25">
      <c r="A86" s="4">
        <v>84</v>
      </c>
      <c r="B86" s="1" t="s">
        <v>816</v>
      </c>
      <c r="C86" s="1" t="s">
        <v>1014</v>
      </c>
      <c r="D86" s="5">
        <v>39000</v>
      </c>
      <c r="E86" s="5">
        <v>68000</v>
      </c>
      <c r="F86" s="5">
        <v>53500</v>
      </c>
      <c r="G86" s="1" t="s">
        <v>1015</v>
      </c>
      <c r="H86" s="1" t="s">
        <v>15715</v>
      </c>
      <c r="I86" s="1" t="s">
        <v>775</v>
      </c>
      <c r="J86" s="1" t="s">
        <v>986</v>
      </c>
      <c r="K86" s="1" t="s">
        <v>766</v>
      </c>
      <c r="L86" s="1" t="s">
        <v>767</v>
      </c>
    </row>
    <row r="87" spans="1:12" x14ac:dyDescent="0.25">
      <c r="A87" s="4">
        <v>85</v>
      </c>
      <c r="B87" s="1" t="s">
        <v>811</v>
      </c>
      <c r="C87" s="1" t="s">
        <v>812</v>
      </c>
      <c r="D87" s="5">
        <v>106000</v>
      </c>
      <c r="E87" s="5">
        <v>172000</v>
      </c>
      <c r="F87" s="5">
        <v>139000</v>
      </c>
      <c r="G87" s="1" t="s">
        <v>813</v>
      </c>
      <c r="H87" s="1" t="s">
        <v>15669</v>
      </c>
      <c r="I87" s="1" t="s">
        <v>785</v>
      </c>
      <c r="J87" s="1" t="s">
        <v>814</v>
      </c>
      <c r="K87" s="1" t="s">
        <v>806</v>
      </c>
      <c r="L87" s="1" t="s">
        <v>815</v>
      </c>
    </row>
    <row r="88" spans="1:12" x14ac:dyDescent="0.25">
      <c r="A88" s="4">
        <v>86</v>
      </c>
      <c r="B88" s="1" t="s">
        <v>750</v>
      </c>
      <c r="C88" s="1" t="s">
        <v>790</v>
      </c>
      <c r="D88" s="5">
        <v>86000</v>
      </c>
      <c r="E88" s="5">
        <v>142000</v>
      </c>
      <c r="F88" s="5">
        <v>114000</v>
      </c>
      <c r="G88" s="1" t="s">
        <v>791</v>
      </c>
      <c r="H88" s="1" t="s">
        <v>15666</v>
      </c>
      <c r="I88" s="1" t="s">
        <v>794</v>
      </c>
      <c r="J88" s="1" t="s">
        <v>792</v>
      </c>
      <c r="K88" s="1" t="s">
        <v>766</v>
      </c>
      <c r="L88" s="1" t="s">
        <v>793</v>
      </c>
    </row>
    <row r="89" spans="1:12" x14ac:dyDescent="0.25">
      <c r="A89" s="4">
        <v>87</v>
      </c>
      <c r="B89" s="1" t="s">
        <v>750</v>
      </c>
      <c r="C89" s="1" t="s">
        <v>1016</v>
      </c>
      <c r="D89" s="5">
        <v>64000</v>
      </c>
      <c r="E89" s="5">
        <v>107000</v>
      </c>
      <c r="F89" s="5">
        <v>85500</v>
      </c>
      <c r="G89" s="1" t="s">
        <v>1017</v>
      </c>
      <c r="H89" s="1" t="s">
        <v>15716</v>
      </c>
      <c r="I89" s="1" t="s">
        <v>768</v>
      </c>
      <c r="J89" s="1" t="s">
        <v>836</v>
      </c>
      <c r="K89" s="1" t="s">
        <v>801</v>
      </c>
      <c r="L89" s="1" t="s">
        <v>767</v>
      </c>
    </row>
    <row r="90" spans="1:12" x14ac:dyDescent="0.25">
      <c r="A90" s="4">
        <v>88</v>
      </c>
      <c r="B90" s="1" t="s">
        <v>1018</v>
      </c>
      <c r="C90" s="1" t="s">
        <v>1019</v>
      </c>
      <c r="D90" s="5">
        <v>31000</v>
      </c>
      <c r="E90" s="5">
        <v>65000</v>
      </c>
      <c r="F90" s="5">
        <v>48000</v>
      </c>
      <c r="G90" s="1" t="s">
        <v>1020</v>
      </c>
      <c r="H90" s="1" t="s">
        <v>15696</v>
      </c>
      <c r="I90" s="1" t="s">
        <v>936</v>
      </c>
      <c r="J90" s="1" t="s">
        <v>889</v>
      </c>
      <c r="K90" s="1" t="s">
        <v>801</v>
      </c>
      <c r="L90" s="1" t="s">
        <v>793</v>
      </c>
    </row>
    <row r="91" spans="1:12" x14ac:dyDescent="0.25">
      <c r="A91" s="4">
        <v>89</v>
      </c>
      <c r="B91" s="1" t="s">
        <v>1021</v>
      </c>
      <c r="C91" s="1" t="s">
        <v>1022</v>
      </c>
      <c r="D91" s="5">
        <v>34000</v>
      </c>
      <c r="E91" s="5">
        <v>62000</v>
      </c>
      <c r="F91" s="5">
        <v>48000</v>
      </c>
      <c r="G91" s="1" t="s">
        <v>1023</v>
      </c>
      <c r="H91" s="1" t="s">
        <v>15717</v>
      </c>
      <c r="I91" s="1" t="s">
        <v>1024</v>
      </c>
      <c r="J91" s="1" t="s">
        <v>836</v>
      </c>
      <c r="K91" s="1" t="s">
        <v>801</v>
      </c>
      <c r="L91" s="1" t="s">
        <v>779</v>
      </c>
    </row>
    <row r="92" spans="1:12" x14ac:dyDescent="0.25">
      <c r="A92" s="4">
        <v>90</v>
      </c>
      <c r="B92" s="1" t="s">
        <v>15594</v>
      </c>
      <c r="C92" s="1" t="s">
        <v>1025</v>
      </c>
      <c r="D92" s="5">
        <v>117000</v>
      </c>
      <c r="E92" s="5">
        <v>231000</v>
      </c>
      <c r="F92" s="5">
        <v>174000</v>
      </c>
      <c r="G92" s="1" t="s">
        <v>1026</v>
      </c>
      <c r="H92" s="1" t="s">
        <v>4375</v>
      </c>
      <c r="I92" s="1" t="s">
        <v>794</v>
      </c>
      <c r="J92" s="1" t="s">
        <v>822</v>
      </c>
      <c r="K92" s="1" t="s">
        <v>822</v>
      </c>
      <c r="L92" s="1" t="s">
        <v>767</v>
      </c>
    </row>
    <row r="93" spans="1:12" x14ac:dyDescent="0.25">
      <c r="A93" s="4">
        <v>91</v>
      </c>
      <c r="B93" s="1" t="s">
        <v>1027</v>
      </c>
      <c r="C93" s="1" t="s">
        <v>807</v>
      </c>
      <c r="D93" s="5">
        <v>64000</v>
      </c>
      <c r="E93" s="5">
        <v>106000</v>
      </c>
      <c r="F93" s="5">
        <v>85000</v>
      </c>
      <c r="G93" s="1" t="s">
        <v>1028</v>
      </c>
      <c r="H93" s="1" t="s">
        <v>15704</v>
      </c>
      <c r="I93" s="1" t="s">
        <v>967</v>
      </c>
      <c r="J93" s="1" t="s">
        <v>1029</v>
      </c>
      <c r="K93" s="1" t="s">
        <v>789</v>
      </c>
      <c r="L93" s="1" t="s">
        <v>784</v>
      </c>
    </row>
    <row r="94" spans="1:12" x14ac:dyDescent="0.25">
      <c r="A94" s="4">
        <v>92</v>
      </c>
      <c r="B94" s="1" t="s">
        <v>1030</v>
      </c>
      <c r="C94" s="1" t="s">
        <v>1031</v>
      </c>
      <c r="D94" s="5">
        <v>79000</v>
      </c>
      <c r="E94" s="5">
        <v>134000</v>
      </c>
      <c r="F94" s="5">
        <v>106500</v>
      </c>
      <c r="G94" s="1" t="s">
        <v>1032</v>
      </c>
      <c r="H94" s="1" t="s">
        <v>15718</v>
      </c>
      <c r="I94" s="1" t="s">
        <v>762</v>
      </c>
      <c r="J94" s="1" t="s">
        <v>889</v>
      </c>
      <c r="K94" s="1" t="s">
        <v>801</v>
      </c>
      <c r="L94" s="1" t="s">
        <v>859</v>
      </c>
    </row>
    <row r="95" spans="1:12" x14ac:dyDescent="0.25">
      <c r="A95" s="4">
        <v>93</v>
      </c>
      <c r="B95" s="1" t="s">
        <v>1033</v>
      </c>
      <c r="C95" s="1" t="s">
        <v>1034</v>
      </c>
      <c r="D95" s="5">
        <v>52000</v>
      </c>
      <c r="E95" s="5">
        <v>93000</v>
      </c>
      <c r="F95" s="5">
        <v>72500</v>
      </c>
      <c r="G95" s="1" t="s">
        <v>1035</v>
      </c>
      <c r="H95" s="1" t="s">
        <v>15719</v>
      </c>
      <c r="I95" s="1" t="s">
        <v>762</v>
      </c>
      <c r="J95" s="1" t="s">
        <v>889</v>
      </c>
      <c r="K95" s="1" t="s">
        <v>801</v>
      </c>
      <c r="L95" s="1" t="s">
        <v>767</v>
      </c>
    </row>
    <row r="96" spans="1:12" x14ac:dyDescent="0.25">
      <c r="A96" s="4">
        <v>94</v>
      </c>
      <c r="B96" s="1" t="s">
        <v>906</v>
      </c>
      <c r="C96" s="1" t="s">
        <v>1036</v>
      </c>
      <c r="D96" s="5">
        <v>55000</v>
      </c>
      <c r="E96" s="5">
        <v>116000</v>
      </c>
      <c r="F96" s="5">
        <v>85500</v>
      </c>
      <c r="G96" s="1" t="s">
        <v>1037</v>
      </c>
      <c r="H96" s="1" t="s">
        <v>15720</v>
      </c>
      <c r="I96" s="1" t="s">
        <v>762</v>
      </c>
      <c r="J96" s="1" t="s">
        <v>889</v>
      </c>
      <c r="K96" s="1" t="s">
        <v>801</v>
      </c>
      <c r="L96" s="1" t="s">
        <v>815</v>
      </c>
    </row>
    <row r="97" spans="1:12" x14ac:dyDescent="0.25">
      <c r="A97" s="4">
        <v>95</v>
      </c>
      <c r="B97" s="1" t="s">
        <v>750</v>
      </c>
      <c r="C97" s="1" t="s">
        <v>1038</v>
      </c>
      <c r="D97" s="5">
        <v>72000</v>
      </c>
      <c r="E97" s="5">
        <v>123000</v>
      </c>
      <c r="F97" s="5">
        <v>97500</v>
      </c>
      <c r="G97" s="1" t="s">
        <v>1039</v>
      </c>
      <c r="H97" s="1" t="s">
        <v>15721</v>
      </c>
      <c r="I97" s="1" t="s">
        <v>810</v>
      </c>
      <c r="J97" s="1" t="s">
        <v>1040</v>
      </c>
      <c r="K97" s="1" t="s">
        <v>771</v>
      </c>
      <c r="L97" s="1" t="s">
        <v>784</v>
      </c>
    </row>
    <row r="98" spans="1:12" x14ac:dyDescent="0.25">
      <c r="A98" s="4">
        <v>96</v>
      </c>
      <c r="B98" s="1" t="s">
        <v>750</v>
      </c>
      <c r="C98" s="1" t="s">
        <v>1041</v>
      </c>
      <c r="D98" s="5">
        <v>74000</v>
      </c>
      <c r="E98" s="5">
        <v>124000</v>
      </c>
      <c r="F98" s="5">
        <v>99000</v>
      </c>
      <c r="G98" s="1" t="s">
        <v>990</v>
      </c>
      <c r="H98" s="1" t="s">
        <v>15722</v>
      </c>
      <c r="I98" s="1" t="s">
        <v>810</v>
      </c>
      <c r="J98" s="1" t="s">
        <v>889</v>
      </c>
      <c r="K98" s="1" t="s">
        <v>801</v>
      </c>
      <c r="L98" s="1" t="s">
        <v>767</v>
      </c>
    </row>
    <row r="99" spans="1:12" x14ac:dyDescent="0.25">
      <c r="A99" s="4">
        <v>97</v>
      </c>
      <c r="B99" s="1" t="s">
        <v>816</v>
      </c>
      <c r="C99" s="1" t="s">
        <v>1042</v>
      </c>
      <c r="D99" s="5">
        <v>40000</v>
      </c>
      <c r="E99" s="5">
        <v>73000</v>
      </c>
      <c r="F99" s="5">
        <v>56500</v>
      </c>
      <c r="G99" s="1" t="s">
        <v>1043</v>
      </c>
      <c r="H99" s="1" t="s">
        <v>15723</v>
      </c>
      <c r="I99" s="1" t="s">
        <v>1044</v>
      </c>
      <c r="J99" s="1" t="s">
        <v>842</v>
      </c>
      <c r="K99" s="1" t="s">
        <v>843</v>
      </c>
      <c r="L99" s="1" t="s">
        <v>761</v>
      </c>
    </row>
    <row r="100" spans="1:12" x14ac:dyDescent="0.25">
      <c r="A100" s="4">
        <v>98</v>
      </c>
      <c r="B100" s="1" t="s">
        <v>917</v>
      </c>
      <c r="C100" s="1" t="s">
        <v>1045</v>
      </c>
      <c r="D100" s="5">
        <v>102000</v>
      </c>
      <c r="E100" s="5">
        <v>164000</v>
      </c>
      <c r="F100" s="5">
        <v>133000</v>
      </c>
      <c r="G100" s="1" t="s">
        <v>1046</v>
      </c>
      <c r="H100" s="1" t="s">
        <v>15724</v>
      </c>
      <c r="I100" s="1" t="s">
        <v>762</v>
      </c>
      <c r="J100" s="1" t="s">
        <v>889</v>
      </c>
      <c r="K100" s="1" t="s">
        <v>801</v>
      </c>
      <c r="L100" s="1" t="s">
        <v>779</v>
      </c>
    </row>
    <row r="101" spans="1:12" x14ac:dyDescent="0.25">
      <c r="A101" s="4">
        <v>99</v>
      </c>
      <c r="B101" s="1" t="s">
        <v>750</v>
      </c>
      <c r="C101" s="1" t="s">
        <v>1047</v>
      </c>
      <c r="D101" s="5">
        <v>89000</v>
      </c>
      <c r="E101" s="5">
        <v>153000</v>
      </c>
      <c r="F101" s="5">
        <v>121000</v>
      </c>
      <c r="G101" s="1" t="s">
        <v>1048</v>
      </c>
      <c r="H101" s="1" t="s">
        <v>5785</v>
      </c>
      <c r="I101" s="1" t="s">
        <v>780</v>
      </c>
      <c r="J101" s="1" t="s">
        <v>809</v>
      </c>
      <c r="K101" s="1" t="s">
        <v>766</v>
      </c>
      <c r="L101" s="1" t="s">
        <v>779</v>
      </c>
    </row>
    <row r="102" spans="1:12" x14ac:dyDescent="0.25">
      <c r="A102" s="4">
        <v>100</v>
      </c>
      <c r="B102" s="1" t="s">
        <v>750</v>
      </c>
      <c r="C102" s="1" t="s">
        <v>1049</v>
      </c>
      <c r="D102" s="5">
        <v>61000</v>
      </c>
      <c r="E102" s="5">
        <v>110000</v>
      </c>
      <c r="F102" s="5">
        <v>85500</v>
      </c>
      <c r="G102" s="1" t="s">
        <v>1050</v>
      </c>
      <c r="H102" s="1" t="s">
        <v>15725</v>
      </c>
      <c r="I102" s="1" t="s">
        <v>780</v>
      </c>
      <c r="J102" s="1" t="s">
        <v>765</v>
      </c>
      <c r="K102" s="1" t="s">
        <v>766</v>
      </c>
      <c r="L102" s="1" t="s">
        <v>779</v>
      </c>
    </row>
    <row r="103" spans="1:12" x14ac:dyDescent="0.25">
      <c r="A103" s="4">
        <v>101</v>
      </c>
      <c r="B103" s="1" t="s">
        <v>1051</v>
      </c>
      <c r="C103" s="1" t="s">
        <v>1052</v>
      </c>
      <c r="D103" s="5">
        <v>65000</v>
      </c>
      <c r="E103" s="5">
        <v>110000</v>
      </c>
      <c r="F103" s="5">
        <v>87500</v>
      </c>
      <c r="G103" s="1" t="s">
        <v>1053</v>
      </c>
      <c r="H103" s="1" t="s">
        <v>15726</v>
      </c>
      <c r="I103" s="1" t="s">
        <v>785</v>
      </c>
      <c r="J103" s="1" t="s">
        <v>1054</v>
      </c>
      <c r="K103" s="1" t="s">
        <v>1055</v>
      </c>
      <c r="L103" s="1" t="s">
        <v>779</v>
      </c>
    </row>
    <row r="104" spans="1:12" x14ac:dyDescent="0.25">
      <c r="A104" s="4">
        <v>102</v>
      </c>
      <c r="B104" s="1" t="s">
        <v>895</v>
      </c>
      <c r="C104" s="1" t="s">
        <v>1056</v>
      </c>
      <c r="D104" s="5">
        <v>200000</v>
      </c>
      <c r="E104" s="5">
        <v>275000</v>
      </c>
      <c r="F104" s="5">
        <v>237500</v>
      </c>
      <c r="G104" s="1" t="s">
        <v>1057</v>
      </c>
      <c r="H104" s="1" t="s">
        <v>15690</v>
      </c>
      <c r="I104" s="1" t="s">
        <v>916</v>
      </c>
      <c r="J104" s="1" t="s">
        <v>792</v>
      </c>
      <c r="K104" s="1" t="s">
        <v>766</v>
      </c>
      <c r="L104" s="1" t="s">
        <v>779</v>
      </c>
    </row>
    <row r="105" spans="1:12" x14ac:dyDescent="0.25">
      <c r="A105" s="4">
        <v>103</v>
      </c>
      <c r="B105" s="1" t="s">
        <v>898</v>
      </c>
      <c r="C105" s="1" t="s">
        <v>1058</v>
      </c>
      <c r="D105" s="5">
        <v>68000</v>
      </c>
      <c r="E105" s="5">
        <v>123000</v>
      </c>
      <c r="F105" s="5">
        <v>95500</v>
      </c>
      <c r="G105" s="1" t="s">
        <v>1059</v>
      </c>
      <c r="H105" s="1" t="s">
        <v>15727</v>
      </c>
      <c r="I105" s="1" t="s">
        <v>1060</v>
      </c>
      <c r="J105" s="1" t="s">
        <v>889</v>
      </c>
      <c r="K105" s="1" t="s">
        <v>801</v>
      </c>
      <c r="L105" s="1" t="s">
        <v>767</v>
      </c>
    </row>
    <row r="106" spans="1:12" x14ac:dyDescent="0.25">
      <c r="A106" s="4">
        <v>104</v>
      </c>
      <c r="B106" s="1" t="s">
        <v>895</v>
      </c>
      <c r="C106" s="1" t="s">
        <v>1061</v>
      </c>
      <c r="D106" s="5">
        <v>80000</v>
      </c>
      <c r="E106" s="5">
        <v>129000</v>
      </c>
      <c r="F106" s="5">
        <v>104500</v>
      </c>
      <c r="G106" s="1" t="s">
        <v>1062</v>
      </c>
      <c r="H106" s="1" t="s">
        <v>15728</v>
      </c>
      <c r="I106" s="1" t="s">
        <v>877</v>
      </c>
      <c r="J106" s="1" t="s">
        <v>1063</v>
      </c>
      <c r="K106" s="1" t="s">
        <v>910</v>
      </c>
      <c r="L106" s="1" t="s">
        <v>872</v>
      </c>
    </row>
    <row r="107" spans="1:12" x14ac:dyDescent="0.25">
      <c r="A107" s="4">
        <v>105</v>
      </c>
      <c r="B107" s="1" t="s">
        <v>1064</v>
      </c>
      <c r="C107" s="1" t="s">
        <v>969</v>
      </c>
      <c r="D107" s="5">
        <v>41000</v>
      </c>
      <c r="E107" s="5">
        <v>72000</v>
      </c>
      <c r="F107" s="5">
        <v>56500</v>
      </c>
      <c r="G107" s="1" t="s">
        <v>1065</v>
      </c>
      <c r="H107" s="1" t="s">
        <v>15729</v>
      </c>
      <c r="I107" s="1" t="s">
        <v>829</v>
      </c>
      <c r="J107" s="1" t="s">
        <v>892</v>
      </c>
      <c r="K107" s="1" t="s">
        <v>801</v>
      </c>
      <c r="L107" s="1" t="s">
        <v>779</v>
      </c>
    </row>
    <row r="108" spans="1:12" x14ac:dyDescent="0.25">
      <c r="A108" s="4">
        <v>106</v>
      </c>
      <c r="B108" s="1" t="s">
        <v>1066</v>
      </c>
      <c r="C108" s="1" t="s">
        <v>1067</v>
      </c>
      <c r="D108" s="5">
        <v>39000</v>
      </c>
      <c r="E108" s="5">
        <v>71000</v>
      </c>
      <c r="F108" s="5">
        <v>55000</v>
      </c>
      <c r="G108" s="1" t="s">
        <v>1068</v>
      </c>
      <c r="H108" s="1" t="s">
        <v>15730</v>
      </c>
      <c r="I108" s="1" t="s">
        <v>1069</v>
      </c>
      <c r="J108" s="1" t="s">
        <v>836</v>
      </c>
      <c r="K108" s="1" t="s">
        <v>801</v>
      </c>
      <c r="L108" s="1" t="s">
        <v>793</v>
      </c>
    </row>
    <row r="109" spans="1:12" x14ac:dyDescent="0.25">
      <c r="A109" s="4">
        <v>107</v>
      </c>
      <c r="B109" s="1" t="s">
        <v>795</v>
      </c>
      <c r="C109" s="1" t="s">
        <v>1070</v>
      </c>
      <c r="D109" s="5">
        <v>38000</v>
      </c>
      <c r="E109" s="5">
        <v>85000</v>
      </c>
      <c r="F109" s="5">
        <v>61500</v>
      </c>
      <c r="G109" s="1" t="s">
        <v>1071</v>
      </c>
      <c r="H109" s="1" t="s">
        <v>15731</v>
      </c>
      <c r="I109" s="1" t="s">
        <v>1072</v>
      </c>
      <c r="J109" s="1" t="s">
        <v>759</v>
      </c>
      <c r="K109" s="1" t="s">
        <v>760</v>
      </c>
      <c r="L109" s="1" t="s">
        <v>779</v>
      </c>
    </row>
    <row r="110" spans="1:12" x14ac:dyDescent="0.25">
      <c r="A110" s="4">
        <v>108</v>
      </c>
      <c r="B110" s="1" t="s">
        <v>750</v>
      </c>
      <c r="C110" s="1" t="s">
        <v>1073</v>
      </c>
      <c r="D110" s="5">
        <v>121000</v>
      </c>
      <c r="E110" s="5">
        <v>193000</v>
      </c>
      <c r="F110" s="5">
        <v>157000</v>
      </c>
      <c r="G110" s="1" t="s">
        <v>1074</v>
      </c>
      <c r="H110" s="1" t="s">
        <v>4375</v>
      </c>
      <c r="I110" s="1" t="s">
        <v>794</v>
      </c>
      <c r="J110" s="1" t="s">
        <v>892</v>
      </c>
      <c r="K110" s="1" t="s">
        <v>801</v>
      </c>
      <c r="L110" s="1" t="s">
        <v>767</v>
      </c>
    </row>
    <row r="111" spans="1:12" x14ac:dyDescent="0.25">
      <c r="A111" s="4">
        <v>109</v>
      </c>
      <c r="B111" s="1" t="s">
        <v>898</v>
      </c>
      <c r="C111" s="1" t="s">
        <v>1075</v>
      </c>
      <c r="D111" s="5">
        <v>54000</v>
      </c>
      <c r="E111" s="5">
        <v>102000</v>
      </c>
      <c r="F111" s="5">
        <v>78000</v>
      </c>
      <c r="G111" s="1" t="s">
        <v>1076</v>
      </c>
      <c r="H111" s="1" t="s">
        <v>15732</v>
      </c>
      <c r="I111" s="1" t="s">
        <v>829</v>
      </c>
      <c r="J111" s="1" t="s">
        <v>800</v>
      </c>
      <c r="K111" s="1" t="s">
        <v>801</v>
      </c>
      <c r="L111" s="1" t="s">
        <v>779</v>
      </c>
    </row>
    <row r="112" spans="1:12" x14ac:dyDescent="0.25">
      <c r="A112" s="4">
        <v>110</v>
      </c>
      <c r="B112" s="1" t="s">
        <v>750</v>
      </c>
      <c r="C112" s="1" t="s">
        <v>819</v>
      </c>
      <c r="D112" s="5">
        <v>83000</v>
      </c>
      <c r="E112" s="5">
        <v>144000</v>
      </c>
      <c r="F112" s="5">
        <v>113500</v>
      </c>
      <c r="G112" s="1" t="s">
        <v>820</v>
      </c>
      <c r="H112" s="1" t="s">
        <v>15671</v>
      </c>
      <c r="I112" s="1" t="s">
        <v>823</v>
      </c>
      <c r="J112" s="1" t="s">
        <v>822</v>
      </c>
      <c r="K112" s="1" t="s">
        <v>822</v>
      </c>
      <c r="L112" s="1" t="s">
        <v>815</v>
      </c>
    </row>
    <row r="113" spans="1:12" x14ac:dyDescent="0.25">
      <c r="A113" s="4">
        <v>111</v>
      </c>
      <c r="B113" s="1" t="s">
        <v>750</v>
      </c>
      <c r="C113" s="1" t="s">
        <v>798</v>
      </c>
      <c r="D113" s="5">
        <v>120000</v>
      </c>
      <c r="E113" s="5">
        <v>160000</v>
      </c>
      <c r="F113" s="5">
        <v>140000</v>
      </c>
      <c r="G113" s="1" t="s">
        <v>799</v>
      </c>
      <c r="H113" s="1" t="s">
        <v>5785</v>
      </c>
      <c r="I113" s="1" t="s">
        <v>780</v>
      </c>
      <c r="J113" s="1" t="s">
        <v>800</v>
      </c>
      <c r="K113" s="1" t="s">
        <v>801</v>
      </c>
      <c r="L113" s="1" t="s">
        <v>767</v>
      </c>
    </row>
    <row r="114" spans="1:12" x14ac:dyDescent="0.25">
      <c r="A114" s="4">
        <v>112</v>
      </c>
      <c r="B114" s="1" t="s">
        <v>750</v>
      </c>
      <c r="C114" s="1" t="s">
        <v>1077</v>
      </c>
      <c r="D114" s="5">
        <v>102000</v>
      </c>
      <c r="E114" s="5">
        <v>163000</v>
      </c>
      <c r="F114" s="5">
        <v>132500</v>
      </c>
      <c r="G114" s="1" t="s">
        <v>1078</v>
      </c>
      <c r="H114" s="1" t="s">
        <v>4375</v>
      </c>
      <c r="I114" s="1" t="s">
        <v>794</v>
      </c>
      <c r="J114" s="1" t="s">
        <v>836</v>
      </c>
      <c r="K114" s="1" t="s">
        <v>801</v>
      </c>
      <c r="L114" s="1" t="s">
        <v>779</v>
      </c>
    </row>
    <row r="115" spans="1:12" x14ac:dyDescent="0.25">
      <c r="A115" s="4">
        <v>113</v>
      </c>
      <c r="B115" s="1" t="s">
        <v>898</v>
      </c>
      <c r="C115" s="1" t="s">
        <v>1079</v>
      </c>
      <c r="D115" s="5">
        <v>76000</v>
      </c>
      <c r="E115" s="5">
        <v>140000</v>
      </c>
      <c r="F115" s="5">
        <v>108000</v>
      </c>
      <c r="G115" s="1" t="s">
        <v>1080</v>
      </c>
      <c r="H115" s="1" t="s">
        <v>4375</v>
      </c>
      <c r="I115" s="1" t="s">
        <v>794</v>
      </c>
      <c r="J115" s="1" t="s">
        <v>892</v>
      </c>
      <c r="K115" s="1" t="s">
        <v>801</v>
      </c>
      <c r="L115" s="1" t="s">
        <v>761</v>
      </c>
    </row>
    <row r="116" spans="1:12" x14ac:dyDescent="0.25">
      <c r="A116" s="4">
        <v>114</v>
      </c>
      <c r="B116" s="1" t="s">
        <v>1081</v>
      </c>
      <c r="C116" s="1" t="s">
        <v>1082</v>
      </c>
      <c r="D116" s="5">
        <v>60000</v>
      </c>
      <c r="E116" s="5">
        <v>101000</v>
      </c>
      <c r="F116" s="5">
        <v>80500</v>
      </c>
      <c r="G116" s="1" t="s">
        <v>1083</v>
      </c>
      <c r="H116" s="1" t="s">
        <v>15704</v>
      </c>
      <c r="I116" s="1" t="s">
        <v>982</v>
      </c>
      <c r="J116" s="1" t="s">
        <v>1084</v>
      </c>
      <c r="K116" s="1" t="s">
        <v>1085</v>
      </c>
      <c r="L116" s="1" t="s">
        <v>754</v>
      </c>
    </row>
    <row r="117" spans="1:12" x14ac:dyDescent="0.25">
      <c r="A117" s="4">
        <v>115</v>
      </c>
      <c r="B117" s="1" t="s">
        <v>750</v>
      </c>
      <c r="C117" s="1" t="s">
        <v>1086</v>
      </c>
      <c r="D117" s="5">
        <v>82000</v>
      </c>
      <c r="E117" s="5">
        <v>133000</v>
      </c>
      <c r="F117" s="5">
        <v>107500</v>
      </c>
      <c r="G117" s="1" t="s">
        <v>1087</v>
      </c>
      <c r="H117" s="1" t="s">
        <v>15733</v>
      </c>
      <c r="I117" s="1" t="s">
        <v>762</v>
      </c>
      <c r="J117" s="1" t="s">
        <v>759</v>
      </c>
      <c r="K117" s="1" t="s">
        <v>760</v>
      </c>
      <c r="L117" s="1" t="s">
        <v>779</v>
      </c>
    </row>
    <row r="118" spans="1:12" x14ac:dyDescent="0.25">
      <c r="A118" s="4">
        <v>116</v>
      </c>
      <c r="B118" s="1" t="s">
        <v>898</v>
      </c>
      <c r="C118" s="1" t="s">
        <v>1088</v>
      </c>
      <c r="D118" s="5">
        <v>65000</v>
      </c>
      <c r="E118" s="5">
        <v>125000</v>
      </c>
      <c r="F118" s="5">
        <v>95000</v>
      </c>
      <c r="G118" s="1" t="s">
        <v>1089</v>
      </c>
      <c r="H118" s="1" t="s">
        <v>15734</v>
      </c>
      <c r="I118" s="1" t="s">
        <v>1090</v>
      </c>
      <c r="J118" s="1" t="s">
        <v>792</v>
      </c>
      <c r="K118" s="1" t="s">
        <v>766</v>
      </c>
      <c r="L118" s="1" t="s">
        <v>793</v>
      </c>
    </row>
    <row r="119" spans="1:12" x14ac:dyDescent="0.25">
      <c r="A119" s="4">
        <v>117</v>
      </c>
      <c r="B119" s="1" t="s">
        <v>15595</v>
      </c>
      <c r="C119" s="1" t="s">
        <v>1091</v>
      </c>
      <c r="D119" s="5">
        <v>91000</v>
      </c>
      <c r="E119" s="5">
        <v>148000</v>
      </c>
      <c r="F119" s="5">
        <v>119500</v>
      </c>
      <c r="G119" s="1" t="s">
        <v>1092</v>
      </c>
      <c r="H119" s="1" t="s">
        <v>15735</v>
      </c>
      <c r="I119" s="1" t="s">
        <v>794</v>
      </c>
      <c r="J119" s="1" t="s">
        <v>759</v>
      </c>
      <c r="K119" s="1" t="s">
        <v>760</v>
      </c>
      <c r="L119" s="1" t="s">
        <v>779</v>
      </c>
    </row>
    <row r="120" spans="1:12" x14ac:dyDescent="0.25">
      <c r="A120" s="4">
        <v>118</v>
      </c>
      <c r="B120" s="1" t="s">
        <v>1093</v>
      </c>
      <c r="C120" s="1" t="s">
        <v>1094</v>
      </c>
      <c r="D120" s="5">
        <v>95000</v>
      </c>
      <c r="E120" s="5">
        <v>173000</v>
      </c>
      <c r="F120" s="5">
        <v>134000</v>
      </c>
      <c r="G120" s="1" t="s">
        <v>1095</v>
      </c>
      <c r="H120" s="1" t="s">
        <v>15727</v>
      </c>
      <c r="I120" s="1" t="s">
        <v>1060</v>
      </c>
      <c r="J120" s="1" t="s">
        <v>778</v>
      </c>
      <c r="K120" s="1" t="s">
        <v>766</v>
      </c>
      <c r="L120" s="1" t="s">
        <v>784</v>
      </c>
    </row>
    <row r="121" spans="1:12" x14ac:dyDescent="0.25">
      <c r="A121" s="4">
        <v>119</v>
      </c>
      <c r="B121" s="1" t="s">
        <v>750</v>
      </c>
      <c r="C121" s="1" t="s">
        <v>1096</v>
      </c>
      <c r="D121" s="5">
        <v>77000</v>
      </c>
      <c r="E121" s="5">
        <v>124000</v>
      </c>
      <c r="F121" s="5">
        <v>100500</v>
      </c>
      <c r="G121" s="1" t="s">
        <v>1097</v>
      </c>
      <c r="H121" s="1" t="s">
        <v>15671</v>
      </c>
      <c r="I121" s="1" t="s">
        <v>823</v>
      </c>
      <c r="J121" s="1" t="s">
        <v>836</v>
      </c>
      <c r="K121" s="1" t="s">
        <v>801</v>
      </c>
      <c r="L121" s="1" t="s">
        <v>779</v>
      </c>
    </row>
    <row r="122" spans="1:12" x14ac:dyDescent="0.25">
      <c r="A122" s="4">
        <v>120</v>
      </c>
      <c r="B122" s="1" t="s">
        <v>750</v>
      </c>
      <c r="C122" s="1" t="s">
        <v>1098</v>
      </c>
      <c r="D122" s="5">
        <v>80000</v>
      </c>
      <c r="E122" s="5">
        <v>135000</v>
      </c>
      <c r="F122" s="5">
        <v>107500</v>
      </c>
      <c r="G122" s="1" t="s">
        <v>1099</v>
      </c>
      <c r="H122" s="1" t="s">
        <v>15700</v>
      </c>
      <c r="I122" s="1" t="s">
        <v>925</v>
      </c>
      <c r="J122" s="1" t="s">
        <v>1100</v>
      </c>
      <c r="K122" s="1" t="s">
        <v>828</v>
      </c>
      <c r="L122" s="1" t="s">
        <v>774</v>
      </c>
    </row>
    <row r="123" spans="1:12" x14ac:dyDescent="0.25">
      <c r="A123" s="4">
        <v>121</v>
      </c>
      <c r="B123" s="1" t="s">
        <v>898</v>
      </c>
      <c r="C123" s="1" t="s">
        <v>1101</v>
      </c>
      <c r="D123" s="5">
        <v>85000</v>
      </c>
      <c r="E123" s="5">
        <v>159000</v>
      </c>
      <c r="F123" s="5">
        <v>122000</v>
      </c>
      <c r="G123" s="1" t="s">
        <v>1102</v>
      </c>
      <c r="H123" s="1" t="s">
        <v>15690</v>
      </c>
      <c r="I123" s="1" t="s">
        <v>916</v>
      </c>
      <c r="J123" s="1" t="s">
        <v>800</v>
      </c>
      <c r="K123" s="1" t="s">
        <v>801</v>
      </c>
      <c r="L123" s="1" t="s">
        <v>779</v>
      </c>
    </row>
    <row r="124" spans="1:12" x14ac:dyDescent="0.25">
      <c r="A124" s="4">
        <v>122</v>
      </c>
      <c r="B124" s="1" t="s">
        <v>898</v>
      </c>
      <c r="C124" s="1" t="s">
        <v>1103</v>
      </c>
      <c r="D124" s="5">
        <v>80000</v>
      </c>
      <c r="E124" s="5">
        <v>105000</v>
      </c>
      <c r="F124" s="5">
        <v>92500</v>
      </c>
      <c r="G124" s="1" t="s">
        <v>912</v>
      </c>
      <c r="H124" s="1" t="s">
        <v>15675</v>
      </c>
      <c r="I124" s="1" t="s">
        <v>856</v>
      </c>
      <c r="J124" s="1" t="s">
        <v>783</v>
      </c>
      <c r="K124" s="1" t="s">
        <v>783</v>
      </c>
      <c r="L124" s="1" t="s">
        <v>761</v>
      </c>
    </row>
    <row r="125" spans="1:12" x14ac:dyDescent="0.25">
      <c r="A125" s="4">
        <v>123</v>
      </c>
      <c r="B125" s="1" t="s">
        <v>816</v>
      </c>
      <c r="C125" s="1" t="s">
        <v>1104</v>
      </c>
      <c r="D125" s="5">
        <v>43000</v>
      </c>
      <c r="E125" s="5">
        <v>81000</v>
      </c>
      <c r="F125" s="5">
        <v>62000</v>
      </c>
      <c r="G125" s="1" t="s">
        <v>1105</v>
      </c>
      <c r="H125" s="1" t="s">
        <v>15665</v>
      </c>
      <c r="I125" s="1" t="s">
        <v>762</v>
      </c>
      <c r="J125" s="1" t="s">
        <v>809</v>
      </c>
      <c r="K125" s="1" t="s">
        <v>766</v>
      </c>
      <c r="L125" s="1" t="s">
        <v>767</v>
      </c>
    </row>
    <row r="126" spans="1:12" x14ac:dyDescent="0.25">
      <c r="A126" s="4">
        <v>124</v>
      </c>
      <c r="B126" s="1" t="s">
        <v>1106</v>
      </c>
      <c r="C126" s="1" t="s">
        <v>1107</v>
      </c>
      <c r="D126" s="5">
        <v>29000</v>
      </c>
      <c r="E126" s="5">
        <v>50000</v>
      </c>
      <c r="F126" s="5">
        <v>39500</v>
      </c>
      <c r="G126" s="1" t="s">
        <v>1108</v>
      </c>
      <c r="H126" s="1" t="s">
        <v>15736</v>
      </c>
      <c r="I126" s="1" t="s">
        <v>936</v>
      </c>
      <c r="J126" s="1" t="s">
        <v>1109</v>
      </c>
      <c r="K126" s="1" t="s">
        <v>766</v>
      </c>
      <c r="L126" s="1" t="s">
        <v>793</v>
      </c>
    </row>
    <row r="127" spans="1:12" x14ac:dyDescent="0.25">
      <c r="A127" s="4">
        <v>125</v>
      </c>
      <c r="B127" s="1" t="s">
        <v>750</v>
      </c>
      <c r="C127" s="1" t="s">
        <v>1086</v>
      </c>
      <c r="D127" s="5">
        <v>82000</v>
      </c>
      <c r="E127" s="5">
        <v>133000</v>
      </c>
      <c r="F127" s="5">
        <v>107500</v>
      </c>
      <c r="G127" s="1" t="s">
        <v>1110</v>
      </c>
      <c r="H127" s="1" t="s">
        <v>15735</v>
      </c>
      <c r="I127" s="1" t="s">
        <v>794</v>
      </c>
      <c r="J127" s="1" t="s">
        <v>928</v>
      </c>
      <c r="K127" s="1" t="s">
        <v>910</v>
      </c>
      <c r="L127" s="1" t="s">
        <v>767</v>
      </c>
    </row>
    <row r="128" spans="1:12" x14ac:dyDescent="0.25">
      <c r="A128" s="4">
        <v>126</v>
      </c>
      <c r="B128" s="1" t="s">
        <v>1111</v>
      </c>
      <c r="C128" s="1" t="s">
        <v>1112</v>
      </c>
      <c r="D128" s="5">
        <v>26000</v>
      </c>
      <c r="E128" s="5">
        <v>55000</v>
      </c>
      <c r="F128" s="5">
        <v>40500</v>
      </c>
      <c r="G128" s="1" t="s">
        <v>1113</v>
      </c>
      <c r="H128" s="1" t="s">
        <v>15737</v>
      </c>
      <c r="I128" s="1" t="s">
        <v>947</v>
      </c>
      <c r="J128" s="1" t="s">
        <v>974</v>
      </c>
      <c r="K128" s="1" t="s">
        <v>766</v>
      </c>
      <c r="L128" s="1" t="s">
        <v>779</v>
      </c>
    </row>
    <row r="129" spans="1:12" x14ac:dyDescent="0.25">
      <c r="A129" s="4">
        <v>127</v>
      </c>
      <c r="B129" s="1" t="s">
        <v>15596</v>
      </c>
      <c r="C129" s="1" t="s">
        <v>1114</v>
      </c>
      <c r="D129" s="5">
        <v>61000</v>
      </c>
      <c r="E129" s="5">
        <v>118000</v>
      </c>
      <c r="F129" s="5">
        <v>89500</v>
      </c>
      <c r="G129" s="1" t="s">
        <v>919</v>
      </c>
      <c r="H129" s="1" t="s">
        <v>15738</v>
      </c>
      <c r="I129" s="1" t="s">
        <v>810</v>
      </c>
      <c r="J129" s="1" t="s">
        <v>889</v>
      </c>
      <c r="K129" s="1" t="s">
        <v>801</v>
      </c>
      <c r="L129" s="1" t="s">
        <v>815</v>
      </c>
    </row>
    <row r="130" spans="1:12" x14ac:dyDescent="0.25">
      <c r="A130" s="4">
        <v>128</v>
      </c>
      <c r="B130" s="1" t="s">
        <v>750</v>
      </c>
      <c r="C130" s="1" t="s">
        <v>1115</v>
      </c>
      <c r="D130" s="5">
        <v>60000</v>
      </c>
      <c r="E130" s="5">
        <v>102000</v>
      </c>
      <c r="F130" s="5">
        <v>81000</v>
      </c>
      <c r="G130" s="1" t="s">
        <v>1116</v>
      </c>
      <c r="H130" s="1" t="s">
        <v>15675</v>
      </c>
      <c r="I130" s="1" t="s">
        <v>856</v>
      </c>
      <c r="J130" s="1" t="s">
        <v>792</v>
      </c>
      <c r="K130" s="1" t="s">
        <v>766</v>
      </c>
      <c r="L130" s="1" t="s">
        <v>754</v>
      </c>
    </row>
    <row r="131" spans="1:12" x14ac:dyDescent="0.25">
      <c r="A131" s="4">
        <v>129</v>
      </c>
      <c r="B131" s="1" t="s">
        <v>895</v>
      </c>
      <c r="C131" s="1" t="s">
        <v>1117</v>
      </c>
      <c r="D131" s="5">
        <v>112000</v>
      </c>
      <c r="E131" s="5">
        <v>182000</v>
      </c>
      <c r="F131" s="5">
        <v>147000</v>
      </c>
      <c r="G131" s="1" t="s">
        <v>862</v>
      </c>
      <c r="H131" s="1" t="s">
        <v>15677</v>
      </c>
      <c r="I131" s="1" t="s">
        <v>810</v>
      </c>
      <c r="J131" s="1" t="s">
        <v>836</v>
      </c>
      <c r="K131" s="1" t="s">
        <v>801</v>
      </c>
      <c r="L131" s="1" t="s">
        <v>767</v>
      </c>
    </row>
    <row r="132" spans="1:12" x14ac:dyDescent="0.25">
      <c r="A132" s="4">
        <v>130</v>
      </c>
      <c r="B132" s="1" t="s">
        <v>750</v>
      </c>
      <c r="C132" s="1" t="s">
        <v>807</v>
      </c>
      <c r="D132" s="5">
        <v>64000</v>
      </c>
      <c r="E132" s="5">
        <v>106000</v>
      </c>
      <c r="F132" s="5">
        <v>85000</v>
      </c>
      <c r="G132" s="1" t="s">
        <v>1118</v>
      </c>
      <c r="H132" s="1" t="s">
        <v>15739</v>
      </c>
      <c r="I132" s="1" t="s">
        <v>785</v>
      </c>
      <c r="J132" s="1" t="s">
        <v>1119</v>
      </c>
      <c r="K132" s="1" t="s">
        <v>789</v>
      </c>
      <c r="L132" s="1" t="s">
        <v>767</v>
      </c>
    </row>
    <row r="133" spans="1:12" x14ac:dyDescent="0.25">
      <c r="A133" s="4">
        <v>131</v>
      </c>
      <c r="B133" s="1" t="s">
        <v>1120</v>
      </c>
      <c r="C133" s="1" t="s">
        <v>1121</v>
      </c>
      <c r="D133" s="5">
        <v>51000</v>
      </c>
      <c r="E133" s="5">
        <v>112000</v>
      </c>
      <c r="F133" s="5">
        <v>81500</v>
      </c>
      <c r="G133" s="1" t="s">
        <v>1122</v>
      </c>
      <c r="H133" s="1" t="s">
        <v>15740</v>
      </c>
      <c r="I133" s="1" t="s">
        <v>794</v>
      </c>
      <c r="J133" s="1" t="s">
        <v>909</v>
      </c>
      <c r="K133" s="1" t="s">
        <v>910</v>
      </c>
      <c r="L133" s="1" t="s">
        <v>784</v>
      </c>
    </row>
    <row r="134" spans="1:12" x14ac:dyDescent="0.25">
      <c r="A134" s="4">
        <v>132</v>
      </c>
      <c r="B134" s="1" t="s">
        <v>15597</v>
      </c>
      <c r="C134" s="1" t="s">
        <v>1124</v>
      </c>
      <c r="D134" s="5">
        <v>113000</v>
      </c>
      <c r="E134" s="5">
        <v>223000</v>
      </c>
      <c r="F134" s="5">
        <v>168000</v>
      </c>
      <c r="G134" s="1" t="s">
        <v>1125</v>
      </c>
      <c r="H134" s="1" t="s">
        <v>15741</v>
      </c>
      <c r="I134" s="1" t="s">
        <v>794</v>
      </c>
      <c r="J134" s="1" t="s">
        <v>822</v>
      </c>
      <c r="K134" s="1" t="s">
        <v>822</v>
      </c>
      <c r="L134" s="1" t="s">
        <v>774</v>
      </c>
    </row>
    <row r="135" spans="1:12" x14ac:dyDescent="0.25">
      <c r="A135" s="4">
        <v>133</v>
      </c>
      <c r="B135" s="1" t="s">
        <v>1126</v>
      </c>
      <c r="C135" s="1" t="s">
        <v>1127</v>
      </c>
      <c r="D135" s="5">
        <v>72000</v>
      </c>
      <c r="E135" s="5">
        <v>129000</v>
      </c>
      <c r="F135" s="5">
        <v>100500</v>
      </c>
      <c r="G135" s="1" t="s">
        <v>1128</v>
      </c>
      <c r="H135" s="1" t="s">
        <v>15742</v>
      </c>
      <c r="I135" s="1" t="s">
        <v>844</v>
      </c>
      <c r="J135" s="1" t="s">
        <v>753</v>
      </c>
      <c r="K135" s="1" t="s">
        <v>753</v>
      </c>
      <c r="L135" s="1" t="s">
        <v>779</v>
      </c>
    </row>
    <row r="136" spans="1:12" x14ac:dyDescent="0.25">
      <c r="A136" s="4">
        <v>134</v>
      </c>
      <c r="B136" s="1" t="s">
        <v>15598</v>
      </c>
      <c r="C136" s="1" t="s">
        <v>1129</v>
      </c>
      <c r="D136" s="5">
        <v>71000</v>
      </c>
      <c r="E136" s="5">
        <v>123000</v>
      </c>
      <c r="F136" s="5">
        <v>97000</v>
      </c>
      <c r="G136" s="1" t="s">
        <v>1130</v>
      </c>
      <c r="H136" s="1" t="s">
        <v>5785</v>
      </c>
      <c r="I136" s="1" t="s">
        <v>780</v>
      </c>
      <c r="J136" s="1" t="s">
        <v>792</v>
      </c>
      <c r="K136" s="1" t="s">
        <v>766</v>
      </c>
      <c r="L136" s="1" t="s">
        <v>767</v>
      </c>
    </row>
    <row r="137" spans="1:12" x14ac:dyDescent="0.25">
      <c r="A137" s="4">
        <v>135</v>
      </c>
      <c r="B137" s="1" t="s">
        <v>750</v>
      </c>
      <c r="C137" s="1" t="s">
        <v>807</v>
      </c>
      <c r="D137" s="5">
        <v>64000</v>
      </c>
      <c r="E137" s="5">
        <v>106000</v>
      </c>
      <c r="F137" s="5">
        <v>85000</v>
      </c>
      <c r="G137" s="1" t="s">
        <v>808</v>
      </c>
      <c r="H137" s="1" t="s">
        <v>15668</v>
      </c>
      <c r="I137" s="1" t="s">
        <v>810</v>
      </c>
      <c r="J137" s="1" t="s">
        <v>809</v>
      </c>
      <c r="K137" s="1" t="s">
        <v>766</v>
      </c>
      <c r="L137" s="1" t="s">
        <v>784</v>
      </c>
    </row>
    <row r="138" spans="1:12" x14ac:dyDescent="0.25">
      <c r="A138" s="4">
        <v>136</v>
      </c>
      <c r="B138" s="1" t="s">
        <v>833</v>
      </c>
      <c r="C138" s="1" t="s">
        <v>834</v>
      </c>
      <c r="D138" s="5">
        <v>118000</v>
      </c>
      <c r="E138" s="5">
        <v>189000</v>
      </c>
      <c r="F138" s="5">
        <v>153500</v>
      </c>
      <c r="G138" s="1" t="s">
        <v>835</v>
      </c>
      <c r="H138" s="1" t="s">
        <v>15673</v>
      </c>
      <c r="I138" s="1" t="s">
        <v>794</v>
      </c>
      <c r="J138" s="1" t="s">
        <v>836</v>
      </c>
      <c r="K138" s="1" t="s">
        <v>801</v>
      </c>
      <c r="L138" s="1" t="s">
        <v>779</v>
      </c>
    </row>
    <row r="139" spans="1:12" x14ac:dyDescent="0.25">
      <c r="A139" s="4">
        <v>137</v>
      </c>
      <c r="B139" s="1" t="s">
        <v>898</v>
      </c>
      <c r="C139" s="1" t="s">
        <v>1131</v>
      </c>
      <c r="D139" s="5">
        <v>120000</v>
      </c>
      <c r="E139" s="5">
        <v>145000</v>
      </c>
      <c r="F139" s="5">
        <v>132500</v>
      </c>
      <c r="G139" s="1" t="s">
        <v>1132</v>
      </c>
      <c r="H139" s="1" t="s">
        <v>15743</v>
      </c>
      <c r="I139" s="1" t="s">
        <v>768</v>
      </c>
      <c r="J139" s="1" t="s">
        <v>889</v>
      </c>
      <c r="K139" s="1" t="s">
        <v>801</v>
      </c>
      <c r="L139" s="1" t="s">
        <v>779</v>
      </c>
    </row>
    <row r="140" spans="1:12" x14ac:dyDescent="0.25">
      <c r="A140" s="4">
        <v>138</v>
      </c>
      <c r="B140" s="1" t="s">
        <v>898</v>
      </c>
      <c r="C140" s="1" t="s">
        <v>1133</v>
      </c>
      <c r="D140" s="5">
        <v>80000</v>
      </c>
      <c r="E140" s="5">
        <v>120000</v>
      </c>
      <c r="F140" s="5">
        <v>100000</v>
      </c>
      <c r="G140" s="1" t="s">
        <v>1011</v>
      </c>
      <c r="H140" s="1" t="s">
        <v>15675</v>
      </c>
      <c r="I140" s="1" t="s">
        <v>856</v>
      </c>
      <c r="J140" s="1" t="s">
        <v>892</v>
      </c>
      <c r="K140" s="1" t="s">
        <v>801</v>
      </c>
      <c r="L140" s="1" t="s">
        <v>859</v>
      </c>
    </row>
    <row r="141" spans="1:12" x14ac:dyDescent="0.25">
      <c r="A141" s="4">
        <v>139</v>
      </c>
      <c r="B141" s="1" t="s">
        <v>1134</v>
      </c>
      <c r="C141" s="1" t="s">
        <v>1135</v>
      </c>
      <c r="D141" s="5">
        <v>80000</v>
      </c>
      <c r="E141" s="5">
        <v>130000</v>
      </c>
      <c r="F141" s="5">
        <v>105000</v>
      </c>
      <c r="G141" s="1" t="s">
        <v>1136</v>
      </c>
      <c r="H141" s="1" t="s">
        <v>15674</v>
      </c>
      <c r="I141" s="1" t="s">
        <v>844</v>
      </c>
      <c r="J141" s="1" t="s">
        <v>1137</v>
      </c>
      <c r="K141" s="1" t="s">
        <v>1138</v>
      </c>
      <c r="L141" s="1" t="s">
        <v>779</v>
      </c>
    </row>
    <row r="142" spans="1:12" x14ac:dyDescent="0.25">
      <c r="A142" s="4">
        <v>140</v>
      </c>
      <c r="B142" s="1" t="s">
        <v>1139</v>
      </c>
      <c r="C142" s="1" t="s">
        <v>1140</v>
      </c>
      <c r="D142" s="5">
        <v>59000</v>
      </c>
      <c r="E142" s="5">
        <v>115000</v>
      </c>
      <c r="F142" s="5">
        <v>87000</v>
      </c>
      <c r="G142" s="1" t="s">
        <v>1141</v>
      </c>
      <c r="H142" s="1" t="s">
        <v>15744</v>
      </c>
      <c r="I142" s="1" t="s">
        <v>1144</v>
      </c>
      <c r="J142" s="1" t="s">
        <v>1142</v>
      </c>
      <c r="K142" s="1" t="s">
        <v>1143</v>
      </c>
      <c r="L142" s="1" t="s">
        <v>779</v>
      </c>
    </row>
    <row r="143" spans="1:12" x14ac:dyDescent="0.25">
      <c r="A143" s="4">
        <v>141</v>
      </c>
      <c r="B143" s="1" t="s">
        <v>1145</v>
      </c>
      <c r="C143" s="1" t="s">
        <v>1146</v>
      </c>
      <c r="D143" s="5">
        <v>71000</v>
      </c>
      <c r="E143" s="5">
        <v>136000</v>
      </c>
      <c r="F143" s="5">
        <v>103500</v>
      </c>
      <c r="G143" s="1" t="s">
        <v>1147</v>
      </c>
      <c r="H143" s="1" t="s">
        <v>4375</v>
      </c>
      <c r="I143" s="1" t="s">
        <v>794</v>
      </c>
      <c r="J143" s="1" t="s">
        <v>783</v>
      </c>
      <c r="K143" s="1" t="s">
        <v>783</v>
      </c>
      <c r="L143" s="1" t="s">
        <v>779</v>
      </c>
    </row>
    <row r="144" spans="1:12" x14ac:dyDescent="0.25">
      <c r="A144" s="4">
        <v>142</v>
      </c>
      <c r="B144" s="1" t="s">
        <v>15599</v>
      </c>
      <c r="C144" s="1" t="s">
        <v>1148</v>
      </c>
      <c r="D144" s="5">
        <v>81000</v>
      </c>
      <c r="E144" s="5">
        <v>167000</v>
      </c>
      <c r="F144" s="5">
        <v>124000</v>
      </c>
      <c r="G144" s="1" t="s">
        <v>1149</v>
      </c>
      <c r="H144" s="1" t="s">
        <v>15711</v>
      </c>
      <c r="I144" s="1" t="s">
        <v>962</v>
      </c>
      <c r="J144" s="1" t="s">
        <v>1150</v>
      </c>
      <c r="K144" s="1" t="s">
        <v>1055</v>
      </c>
      <c r="L144" s="1" t="s">
        <v>779</v>
      </c>
    </row>
    <row r="145" spans="1:12" x14ac:dyDescent="0.25">
      <c r="A145" s="4">
        <v>143</v>
      </c>
      <c r="B145" s="1" t="s">
        <v>1151</v>
      </c>
      <c r="C145" s="1" t="s">
        <v>957</v>
      </c>
      <c r="D145" s="5">
        <v>49000</v>
      </c>
      <c r="E145" s="5">
        <v>85000</v>
      </c>
      <c r="F145" s="5">
        <v>67000</v>
      </c>
      <c r="G145" s="1" t="s">
        <v>770</v>
      </c>
      <c r="H145" s="1" t="s">
        <v>15663</v>
      </c>
      <c r="I145" s="1" t="s">
        <v>775</v>
      </c>
      <c r="J145" s="1" t="s">
        <v>772</v>
      </c>
      <c r="K145" s="1" t="s">
        <v>773</v>
      </c>
      <c r="L145" s="1" t="s">
        <v>774</v>
      </c>
    </row>
    <row r="146" spans="1:12" x14ac:dyDescent="0.25">
      <c r="A146" s="4">
        <v>144</v>
      </c>
      <c r="B146" s="1" t="s">
        <v>898</v>
      </c>
      <c r="C146" s="1" t="s">
        <v>1012</v>
      </c>
      <c r="D146" s="5">
        <v>60000</v>
      </c>
      <c r="E146" s="5">
        <v>114000</v>
      </c>
      <c r="F146" s="5">
        <v>87000</v>
      </c>
      <c r="G146" s="1" t="s">
        <v>1152</v>
      </c>
      <c r="H146" s="1" t="s">
        <v>15690</v>
      </c>
      <c r="I146" s="1" t="s">
        <v>916</v>
      </c>
      <c r="J146" s="1" t="s">
        <v>889</v>
      </c>
      <c r="K146" s="1" t="s">
        <v>801</v>
      </c>
      <c r="L146" s="1" t="s">
        <v>761</v>
      </c>
    </row>
    <row r="147" spans="1:12" x14ac:dyDescent="0.25">
      <c r="A147" s="4">
        <v>145</v>
      </c>
      <c r="B147" s="1" t="s">
        <v>1153</v>
      </c>
      <c r="C147" s="1" t="s">
        <v>1154</v>
      </c>
      <c r="D147" s="5">
        <v>71000</v>
      </c>
      <c r="E147" s="5">
        <v>204000</v>
      </c>
      <c r="F147" s="5">
        <v>137500</v>
      </c>
      <c r="G147" s="1" t="s">
        <v>835</v>
      </c>
      <c r="H147" s="1" t="s">
        <v>15675</v>
      </c>
      <c r="I147" s="1" t="s">
        <v>856</v>
      </c>
      <c r="J147" s="1" t="s">
        <v>836</v>
      </c>
      <c r="K147" s="1" t="s">
        <v>801</v>
      </c>
      <c r="L147" s="1" t="s">
        <v>779</v>
      </c>
    </row>
    <row r="148" spans="1:12" x14ac:dyDescent="0.25">
      <c r="A148" s="4">
        <v>146</v>
      </c>
      <c r="B148" s="1" t="s">
        <v>917</v>
      </c>
      <c r="C148" s="1" t="s">
        <v>1155</v>
      </c>
      <c r="D148" s="5">
        <v>75000</v>
      </c>
      <c r="E148" s="5">
        <v>125000</v>
      </c>
      <c r="F148" s="5">
        <v>100000</v>
      </c>
      <c r="G148" s="1" t="s">
        <v>1156</v>
      </c>
      <c r="H148" s="1" t="s">
        <v>15700</v>
      </c>
      <c r="I148" s="1" t="s">
        <v>925</v>
      </c>
      <c r="J148" s="1" t="s">
        <v>778</v>
      </c>
      <c r="K148" s="1" t="s">
        <v>766</v>
      </c>
      <c r="L148" s="1" t="s">
        <v>767</v>
      </c>
    </row>
    <row r="149" spans="1:12" x14ac:dyDescent="0.25">
      <c r="A149" s="4">
        <v>147</v>
      </c>
      <c r="B149" s="1" t="s">
        <v>15600</v>
      </c>
      <c r="C149" s="1" t="s">
        <v>1157</v>
      </c>
      <c r="D149" s="5">
        <v>77000</v>
      </c>
      <c r="E149" s="5">
        <v>136000</v>
      </c>
      <c r="F149" s="5">
        <v>106500</v>
      </c>
      <c r="G149" s="1" t="s">
        <v>1158</v>
      </c>
      <c r="H149" s="1" t="s">
        <v>15745</v>
      </c>
      <c r="I149" s="1" t="s">
        <v>1159</v>
      </c>
      <c r="J149" s="1" t="s">
        <v>842</v>
      </c>
      <c r="K149" s="1" t="s">
        <v>843</v>
      </c>
      <c r="L149" s="1" t="s">
        <v>872</v>
      </c>
    </row>
    <row r="150" spans="1:12" x14ac:dyDescent="0.25">
      <c r="A150" s="4">
        <v>148</v>
      </c>
      <c r="B150" s="1" t="s">
        <v>1160</v>
      </c>
      <c r="C150" s="1" t="s">
        <v>1161</v>
      </c>
      <c r="D150" s="5">
        <v>74000</v>
      </c>
      <c r="E150" s="5">
        <v>123000</v>
      </c>
      <c r="F150" s="5">
        <v>98500</v>
      </c>
      <c r="G150" s="1" t="s">
        <v>770</v>
      </c>
      <c r="H150" s="1" t="s">
        <v>15663</v>
      </c>
      <c r="I150" s="1" t="s">
        <v>775</v>
      </c>
      <c r="J150" s="1" t="s">
        <v>772</v>
      </c>
      <c r="K150" s="1" t="s">
        <v>773</v>
      </c>
      <c r="L150" s="1" t="s">
        <v>774</v>
      </c>
    </row>
    <row r="151" spans="1:12" x14ac:dyDescent="0.25">
      <c r="A151" s="4">
        <v>149</v>
      </c>
      <c r="B151" s="1" t="s">
        <v>1066</v>
      </c>
      <c r="C151" s="1" t="s">
        <v>1162</v>
      </c>
      <c r="D151" s="5">
        <v>44000</v>
      </c>
      <c r="E151" s="5">
        <v>78000</v>
      </c>
      <c r="F151" s="5">
        <v>61000</v>
      </c>
      <c r="G151" s="1" t="s">
        <v>764</v>
      </c>
      <c r="H151" s="1" t="s">
        <v>15662</v>
      </c>
      <c r="I151" s="1" t="s">
        <v>768</v>
      </c>
      <c r="J151" s="1" t="s">
        <v>765</v>
      </c>
      <c r="K151" s="1" t="s">
        <v>766</v>
      </c>
      <c r="L151" s="1" t="s">
        <v>767</v>
      </c>
    </row>
    <row r="152" spans="1:12" x14ac:dyDescent="0.25">
      <c r="A152" s="4">
        <v>150</v>
      </c>
      <c r="B152" s="1" t="s">
        <v>1163</v>
      </c>
      <c r="C152" s="1" t="s">
        <v>1164</v>
      </c>
      <c r="D152" s="5">
        <v>65000</v>
      </c>
      <c r="E152" s="5">
        <v>148000</v>
      </c>
      <c r="F152" s="5">
        <v>106500</v>
      </c>
      <c r="G152" s="1" t="s">
        <v>1165</v>
      </c>
      <c r="H152" s="1" t="s">
        <v>15707</v>
      </c>
      <c r="I152" s="1" t="s">
        <v>982</v>
      </c>
      <c r="J152" s="1" t="s">
        <v>792</v>
      </c>
      <c r="K152" s="1" t="s">
        <v>766</v>
      </c>
      <c r="L152" s="1" t="s">
        <v>779</v>
      </c>
    </row>
    <row r="153" spans="1:12" x14ac:dyDescent="0.25">
      <c r="A153" s="4">
        <v>151</v>
      </c>
      <c r="B153" s="1" t="s">
        <v>898</v>
      </c>
      <c r="C153" s="1" t="s">
        <v>1166</v>
      </c>
      <c r="D153" s="5">
        <v>59000</v>
      </c>
      <c r="E153" s="5">
        <v>110000</v>
      </c>
      <c r="F153" s="5">
        <v>84500</v>
      </c>
      <c r="G153" s="1" t="s">
        <v>1167</v>
      </c>
      <c r="H153" s="1" t="s">
        <v>15671</v>
      </c>
      <c r="I153" s="1" t="s">
        <v>823</v>
      </c>
      <c r="J153" s="1" t="s">
        <v>800</v>
      </c>
      <c r="K153" s="1" t="s">
        <v>801</v>
      </c>
      <c r="L153" s="1" t="s">
        <v>779</v>
      </c>
    </row>
    <row r="154" spans="1:12" x14ac:dyDescent="0.25">
      <c r="A154" s="4">
        <v>152</v>
      </c>
      <c r="B154" s="1" t="s">
        <v>15601</v>
      </c>
      <c r="C154" s="1" t="s">
        <v>1168</v>
      </c>
      <c r="D154" s="5">
        <v>85000</v>
      </c>
      <c r="E154" s="5">
        <v>134000</v>
      </c>
      <c r="F154" s="5">
        <v>109500</v>
      </c>
      <c r="G154" s="1" t="s">
        <v>1169</v>
      </c>
      <c r="H154" s="1" t="s">
        <v>15746</v>
      </c>
      <c r="I154" s="1" t="s">
        <v>829</v>
      </c>
      <c r="J154" s="1" t="s">
        <v>909</v>
      </c>
      <c r="K154" s="1" t="s">
        <v>910</v>
      </c>
      <c r="L154" s="1" t="s">
        <v>761</v>
      </c>
    </row>
    <row r="155" spans="1:12" x14ac:dyDescent="0.25">
      <c r="A155" s="4">
        <v>153</v>
      </c>
      <c r="B155" s="1" t="s">
        <v>917</v>
      </c>
      <c r="C155" s="1" t="s">
        <v>1170</v>
      </c>
      <c r="D155" s="5">
        <v>124000</v>
      </c>
      <c r="E155" s="5">
        <v>204000</v>
      </c>
      <c r="F155" s="5">
        <v>164000</v>
      </c>
      <c r="G155" s="1" t="s">
        <v>1171</v>
      </c>
      <c r="H155" s="1" t="s">
        <v>11251</v>
      </c>
      <c r="I155" s="1" t="s">
        <v>823</v>
      </c>
      <c r="J155" s="1" t="s">
        <v>842</v>
      </c>
      <c r="K155" s="1" t="s">
        <v>843</v>
      </c>
      <c r="L155" s="1" t="s">
        <v>815</v>
      </c>
    </row>
    <row r="156" spans="1:12" x14ac:dyDescent="0.25">
      <c r="A156" s="4">
        <v>154</v>
      </c>
      <c r="B156" s="1" t="s">
        <v>15602</v>
      </c>
      <c r="C156" s="1" t="s">
        <v>1172</v>
      </c>
      <c r="D156" s="5">
        <v>131000</v>
      </c>
      <c r="E156" s="5">
        <v>207000</v>
      </c>
      <c r="F156" s="5">
        <v>169000</v>
      </c>
      <c r="G156" s="1" t="s">
        <v>1173</v>
      </c>
      <c r="H156" s="1" t="s">
        <v>15747</v>
      </c>
      <c r="I156" s="1" t="s">
        <v>794</v>
      </c>
      <c r="J156" s="1" t="s">
        <v>822</v>
      </c>
      <c r="K156" s="1" t="s">
        <v>822</v>
      </c>
      <c r="L156" s="1" t="s">
        <v>815</v>
      </c>
    </row>
    <row r="157" spans="1:12" x14ac:dyDescent="0.25">
      <c r="A157" s="4">
        <v>155</v>
      </c>
      <c r="B157" s="1" t="s">
        <v>895</v>
      </c>
      <c r="C157" s="1" t="s">
        <v>1174</v>
      </c>
      <c r="D157" s="5">
        <v>110000</v>
      </c>
      <c r="E157" s="5">
        <v>174000</v>
      </c>
      <c r="F157" s="5">
        <v>142000</v>
      </c>
      <c r="G157" s="1" t="s">
        <v>881</v>
      </c>
      <c r="H157" s="1" t="s">
        <v>15748</v>
      </c>
      <c r="I157" s="1" t="s">
        <v>794</v>
      </c>
      <c r="J157" s="1" t="s">
        <v>882</v>
      </c>
      <c r="K157" s="1" t="s">
        <v>883</v>
      </c>
      <c r="L157" s="1" t="s">
        <v>761</v>
      </c>
    </row>
    <row r="158" spans="1:12" x14ac:dyDescent="0.25">
      <c r="A158" s="4">
        <v>156</v>
      </c>
      <c r="B158" s="1" t="s">
        <v>15603</v>
      </c>
      <c r="C158" s="1" t="s">
        <v>1175</v>
      </c>
      <c r="D158" s="5">
        <v>52000</v>
      </c>
      <c r="E158" s="5">
        <v>101000</v>
      </c>
      <c r="F158" s="5">
        <v>76500</v>
      </c>
      <c r="G158" s="1" t="s">
        <v>820</v>
      </c>
      <c r="H158" s="1" t="s">
        <v>11251</v>
      </c>
      <c r="I158" s="1" t="s">
        <v>823</v>
      </c>
      <c r="J158" s="1" t="s">
        <v>822</v>
      </c>
      <c r="K158" s="1" t="s">
        <v>822</v>
      </c>
      <c r="L158" s="1" t="s">
        <v>815</v>
      </c>
    </row>
    <row r="159" spans="1:12" x14ac:dyDescent="0.25">
      <c r="A159" s="4">
        <v>157</v>
      </c>
      <c r="B159" s="1" t="s">
        <v>15604</v>
      </c>
      <c r="C159" s="1" t="s">
        <v>1176</v>
      </c>
      <c r="D159" s="5">
        <v>81000</v>
      </c>
      <c r="E159" s="5">
        <v>133000</v>
      </c>
      <c r="F159" s="5">
        <v>107000</v>
      </c>
      <c r="G159" s="1" t="s">
        <v>1177</v>
      </c>
      <c r="H159" s="1" t="s">
        <v>15749</v>
      </c>
      <c r="I159" s="1" t="s">
        <v>762</v>
      </c>
      <c r="J159" s="1" t="s">
        <v>842</v>
      </c>
      <c r="K159" s="1" t="s">
        <v>843</v>
      </c>
      <c r="L159" s="1" t="s">
        <v>774</v>
      </c>
    </row>
    <row r="160" spans="1:12" x14ac:dyDescent="0.25">
      <c r="A160" s="4">
        <v>158</v>
      </c>
      <c r="B160" s="1" t="s">
        <v>1178</v>
      </c>
      <c r="C160" s="1" t="s">
        <v>1179</v>
      </c>
      <c r="D160" s="5">
        <v>132000</v>
      </c>
      <c r="E160" s="5">
        <v>211000</v>
      </c>
      <c r="F160" s="5">
        <v>171500</v>
      </c>
      <c r="G160" s="1" t="s">
        <v>1180</v>
      </c>
      <c r="H160" s="1" t="s">
        <v>15666</v>
      </c>
      <c r="I160" s="1" t="s">
        <v>794</v>
      </c>
      <c r="J160" s="1" t="s">
        <v>892</v>
      </c>
      <c r="K160" s="1" t="s">
        <v>801</v>
      </c>
      <c r="L160" s="1" t="s">
        <v>815</v>
      </c>
    </row>
    <row r="161" spans="1:12" x14ac:dyDescent="0.25">
      <c r="A161" s="4">
        <v>159</v>
      </c>
      <c r="B161" s="1" t="s">
        <v>847</v>
      </c>
      <c r="C161" s="1" t="s">
        <v>848</v>
      </c>
      <c r="D161" s="5">
        <v>73000</v>
      </c>
      <c r="E161" s="5">
        <v>119000</v>
      </c>
      <c r="F161" s="5">
        <v>96000</v>
      </c>
      <c r="G161" s="1" t="s">
        <v>849</v>
      </c>
      <c r="H161" s="1" t="s">
        <v>15664</v>
      </c>
      <c r="I161" s="1" t="s">
        <v>785</v>
      </c>
      <c r="J161" s="1" t="s">
        <v>850</v>
      </c>
      <c r="K161" s="1" t="s">
        <v>843</v>
      </c>
      <c r="L161" s="1" t="s">
        <v>779</v>
      </c>
    </row>
    <row r="162" spans="1:12" x14ac:dyDescent="0.25">
      <c r="A162" s="4">
        <v>160</v>
      </c>
      <c r="B162" s="1" t="s">
        <v>837</v>
      </c>
      <c r="C162" s="1" t="s">
        <v>838</v>
      </c>
      <c r="D162" s="5">
        <v>110000</v>
      </c>
      <c r="E162" s="5">
        <v>175000</v>
      </c>
      <c r="F162" s="5">
        <v>142500</v>
      </c>
      <c r="G162" s="1" t="s">
        <v>839</v>
      </c>
      <c r="H162" s="1" t="s">
        <v>4375</v>
      </c>
      <c r="I162" s="1" t="s">
        <v>794</v>
      </c>
      <c r="J162" s="1" t="s">
        <v>836</v>
      </c>
      <c r="K162" s="1" t="s">
        <v>801</v>
      </c>
      <c r="L162" s="1" t="s">
        <v>779</v>
      </c>
    </row>
    <row r="163" spans="1:12" x14ac:dyDescent="0.25">
      <c r="A163" s="4">
        <v>161</v>
      </c>
      <c r="B163" s="1" t="s">
        <v>1181</v>
      </c>
      <c r="C163" s="1" t="s">
        <v>1182</v>
      </c>
      <c r="D163" s="5">
        <v>74000</v>
      </c>
      <c r="E163" s="5">
        <v>140000</v>
      </c>
      <c r="F163" s="5">
        <v>107000</v>
      </c>
      <c r="G163" s="1" t="s">
        <v>1141</v>
      </c>
      <c r="H163" s="1" t="s">
        <v>15744</v>
      </c>
      <c r="I163" s="1" t="s">
        <v>1144</v>
      </c>
      <c r="J163" s="1" t="s">
        <v>1142</v>
      </c>
      <c r="K163" s="1" t="s">
        <v>1143</v>
      </c>
      <c r="L163" s="1" t="s">
        <v>779</v>
      </c>
    </row>
    <row r="164" spans="1:12" x14ac:dyDescent="0.25">
      <c r="A164" s="4">
        <v>162</v>
      </c>
      <c r="B164" s="1" t="s">
        <v>1183</v>
      </c>
      <c r="C164" s="1" t="s">
        <v>1184</v>
      </c>
      <c r="D164" s="5">
        <v>100000</v>
      </c>
      <c r="E164" s="5">
        <v>190000</v>
      </c>
      <c r="F164" s="5">
        <v>145000</v>
      </c>
      <c r="G164" s="1" t="s">
        <v>1185</v>
      </c>
      <c r="H164" s="1" t="s">
        <v>15688</v>
      </c>
      <c r="I164" s="1" t="s">
        <v>823</v>
      </c>
      <c r="J164" s="1" t="s">
        <v>822</v>
      </c>
      <c r="K164" s="1" t="s">
        <v>822</v>
      </c>
      <c r="L164" s="1" t="s">
        <v>784</v>
      </c>
    </row>
    <row r="165" spans="1:12" x14ac:dyDescent="0.25">
      <c r="A165" s="4">
        <v>163</v>
      </c>
      <c r="B165" s="1" t="s">
        <v>1066</v>
      </c>
      <c r="C165" s="1" t="s">
        <v>1186</v>
      </c>
      <c r="D165" s="5">
        <v>43000</v>
      </c>
      <c r="E165" s="5">
        <v>80000</v>
      </c>
      <c r="F165" s="5">
        <v>61500</v>
      </c>
      <c r="G165" s="1" t="s">
        <v>1187</v>
      </c>
      <c r="H165" s="1" t="s">
        <v>15677</v>
      </c>
      <c r="I165" s="1" t="s">
        <v>810</v>
      </c>
      <c r="J165" s="1" t="s">
        <v>1150</v>
      </c>
      <c r="K165" s="1" t="s">
        <v>1055</v>
      </c>
      <c r="L165" s="1" t="s">
        <v>793</v>
      </c>
    </row>
    <row r="166" spans="1:12" x14ac:dyDescent="0.25">
      <c r="A166" s="4">
        <v>164</v>
      </c>
      <c r="B166" s="1" t="s">
        <v>15605</v>
      </c>
      <c r="C166" s="1" t="s">
        <v>1188</v>
      </c>
      <c r="D166" s="5">
        <v>91000</v>
      </c>
      <c r="E166" s="5">
        <v>149000</v>
      </c>
      <c r="F166" s="5">
        <v>120000</v>
      </c>
      <c r="G166" s="1" t="s">
        <v>1189</v>
      </c>
      <c r="H166" s="1" t="s">
        <v>15750</v>
      </c>
      <c r="I166" s="1" t="s">
        <v>1044</v>
      </c>
      <c r="J166" s="1" t="s">
        <v>1190</v>
      </c>
      <c r="K166" s="1" t="s">
        <v>789</v>
      </c>
      <c r="L166" s="1" t="s">
        <v>754</v>
      </c>
    </row>
    <row r="167" spans="1:12" x14ac:dyDescent="0.25">
      <c r="A167" s="4">
        <v>165</v>
      </c>
      <c r="B167" s="1" t="s">
        <v>1191</v>
      </c>
      <c r="C167" s="1" t="s">
        <v>1192</v>
      </c>
      <c r="D167" s="5">
        <v>42000</v>
      </c>
      <c r="E167" s="5">
        <v>82000</v>
      </c>
      <c r="F167" s="5">
        <v>62000</v>
      </c>
      <c r="G167" s="1" t="s">
        <v>1193</v>
      </c>
      <c r="H167" s="1" t="s">
        <v>15671</v>
      </c>
      <c r="I167" s="1" t="s">
        <v>823</v>
      </c>
      <c r="J167" s="1" t="s">
        <v>822</v>
      </c>
      <c r="K167" s="1" t="s">
        <v>822</v>
      </c>
      <c r="L167" s="1" t="s">
        <v>767</v>
      </c>
    </row>
    <row r="168" spans="1:12" x14ac:dyDescent="0.25">
      <c r="A168" s="4">
        <v>166</v>
      </c>
      <c r="B168" s="1" t="s">
        <v>895</v>
      </c>
      <c r="C168" s="1" t="s">
        <v>1194</v>
      </c>
      <c r="D168" s="5">
        <v>116000</v>
      </c>
      <c r="E168" s="5">
        <v>185000</v>
      </c>
      <c r="F168" s="5">
        <v>150500</v>
      </c>
      <c r="G168" s="1" t="s">
        <v>1080</v>
      </c>
      <c r="H168" s="1" t="s">
        <v>4375</v>
      </c>
      <c r="I168" s="1" t="s">
        <v>794</v>
      </c>
      <c r="J168" s="1" t="s">
        <v>892</v>
      </c>
      <c r="K168" s="1" t="s">
        <v>801</v>
      </c>
      <c r="L168" s="1" t="s">
        <v>761</v>
      </c>
    </row>
    <row r="169" spans="1:12" x14ac:dyDescent="0.25">
      <c r="A169" s="4">
        <v>167</v>
      </c>
      <c r="B169" s="1" t="s">
        <v>1195</v>
      </c>
      <c r="C169" s="1" t="s">
        <v>1196</v>
      </c>
      <c r="D169" s="5">
        <v>59000</v>
      </c>
      <c r="E169" s="5">
        <v>116000</v>
      </c>
      <c r="F169" s="5">
        <v>87500</v>
      </c>
      <c r="G169" s="1" t="s">
        <v>1197</v>
      </c>
      <c r="H169" s="1" t="s">
        <v>15751</v>
      </c>
      <c r="I169" s="1" t="s">
        <v>877</v>
      </c>
      <c r="J169" s="1" t="s">
        <v>778</v>
      </c>
      <c r="K169" s="1" t="s">
        <v>766</v>
      </c>
      <c r="L169" s="1" t="s">
        <v>779</v>
      </c>
    </row>
    <row r="170" spans="1:12" x14ac:dyDescent="0.25">
      <c r="A170" s="4">
        <v>168</v>
      </c>
      <c r="B170" s="1" t="s">
        <v>898</v>
      </c>
      <c r="C170" s="1" t="s">
        <v>1198</v>
      </c>
      <c r="D170" s="5">
        <v>48000</v>
      </c>
      <c r="E170" s="5">
        <v>95000</v>
      </c>
      <c r="F170" s="5">
        <v>71500</v>
      </c>
      <c r="G170" s="1" t="s">
        <v>1199</v>
      </c>
      <c r="H170" s="1" t="s">
        <v>15752</v>
      </c>
      <c r="I170" s="1" t="s">
        <v>768</v>
      </c>
      <c r="J170" s="1" t="s">
        <v>778</v>
      </c>
      <c r="K170" s="1" t="s">
        <v>766</v>
      </c>
      <c r="L170" s="1" t="s">
        <v>793</v>
      </c>
    </row>
    <row r="171" spans="1:12" x14ac:dyDescent="0.25">
      <c r="A171" s="4">
        <v>169</v>
      </c>
      <c r="B171" s="1" t="s">
        <v>15606</v>
      </c>
      <c r="C171" s="1" t="s">
        <v>1200</v>
      </c>
      <c r="D171" s="5">
        <v>31000</v>
      </c>
      <c r="E171" s="5">
        <v>72000</v>
      </c>
      <c r="F171" s="5">
        <v>51500</v>
      </c>
      <c r="G171" s="1" t="s">
        <v>1201</v>
      </c>
      <c r="H171" s="1" t="s">
        <v>15753</v>
      </c>
      <c r="I171" s="1" t="s">
        <v>794</v>
      </c>
      <c r="J171" s="1" t="s">
        <v>814</v>
      </c>
      <c r="K171" s="1" t="s">
        <v>806</v>
      </c>
      <c r="L171" s="1" t="s">
        <v>767</v>
      </c>
    </row>
    <row r="172" spans="1:12" x14ac:dyDescent="0.25">
      <c r="A172" s="4">
        <v>170</v>
      </c>
      <c r="B172" s="1" t="s">
        <v>1202</v>
      </c>
      <c r="C172" s="1" t="s">
        <v>1203</v>
      </c>
      <c r="D172" s="5">
        <v>105000</v>
      </c>
      <c r="E172" s="5">
        <v>198000</v>
      </c>
      <c r="F172" s="5">
        <v>151500</v>
      </c>
      <c r="G172" s="1" t="s">
        <v>820</v>
      </c>
      <c r="H172" s="1" t="s">
        <v>15698</v>
      </c>
      <c r="I172" s="1" t="s">
        <v>794</v>
      </c>
      <c r="J172" s="1" t="s">
        <v>822</v>
      </c>
      <c r="K172" s="1" t="s">
        <v>822</v>
      </c>
      <c r="L172" s="1" t="s">
        <v>815</v>
      </c>
    </row>
    <row r="173" spans="1:12" x14ac:dyDescent="0.25">
      <c r="A173" s="4">
        <v>171</v>
      </c>
      <c r="B173" s="1" t="s">
        <v>1066</v>
      </c>
      <c r="C173" s="1" t="s">
        <v>1010</v>
      </c>
      <c r="D173" s="5">
        <v>55000</v>
      </c>
      <c r="E173" s="5">
        <v>100000</v>
      </c>
      <c r="F173" s="5">
        <v>77500</v>
      </c>
      <c r="G173" s="1" t="s">
        <v>1204</v>
      </c>
      <c r="H173" s="1" t="s">
        <v>15754</v>
      </c>
      <c r="I173" s="1" t="s">
        <v>829</v>
      </c>
      <c r="J173" s="1" t="s">
        <v>889</v>
      </c>
      <c r="K173" s="1" t="s">
        <v>801</v>
      </c>
      <c r="L173" s="1" t="s">
        <v>779</v>
      </c>
    </row>
    <row r="174" spans="1:12" x14ac:dyDescent="0.25">
      <c r="A174" s="4">
        <v>172</v>
      </c>
      <c r="B174" s="1" t="s">
        <v>1205</v>
      </c>
      <c r="C174" s="1" t="s">
        <v>1206</v>
      </c>
      <c r="D174" s="5">
        <v>98000</v>
      </c>
      <c r="E174" s="5">
        <v>182000</v>
      </c>
      <c r="F174" s="5">
        <v>140000</v>
      </c>
      <c r="G174" s="1" t="s">
        <v>820</v>
      </c>
      <c r="H174" s="1" t="s">
        <v>11251</v>
      </c>
      <c r="I174" s="1" t="s">
        <v>823</v>
      </c>
      <c r="J174" s="1" t="s">
        <v>822</v>
      </c>
      <c r="K174" s="1" t="s">
        <v>822</v>
      </c>
      <c r="L174" s="1" t="s">
        <v>815</v>
      </c>
    </row>
    <row r="175" spans="1:12" x14ac:dyDescent="0.25">
      <c r="A175" s="4">
        <v>173</v>
      </c>
      <c r="B175" s="1" t="s">
        <v>895</v>
      </c>
      <c r="C175" s="1" t="s">
        <v>1207</v>
      </c>
      <c r="D175" s="5">
        <v>73000</v>
      </c>
      <c r="E175" s="5">
        <v>124000</v>
      </c>
      <c r="F175" s="5">
        <v>98500</v>
      </c>
      <c r="G175" s="1" t="s">
        <v>1208</v>
      </c>
      <c r="H175" s="1" t="s">
        <v>15755</v>
      </c>
      <c r="I175" s="1" t="s">
        <v>829</v>
      </c>
      <c r="J175" s="1" t="s">
        <v>842</v>
      </c>
      <c r="K175" s="1" t="s">
        <v>843</v>
      </c>
      <c r="L175" s="1" t="s">
        <v>859</v>
      </c>
    </row>
    <row r="176" spans="1:12" x14ac:dyDescent="0.25">
      <c r="A176" s="4">
        <v>174</v>
      </c>
      <c r="B176" s="1" t="s">
        <v>15607</v>
      </c>
      <c r="C176" s="1" t="s">
        <v>1209</v>
      </c>
      <c r="D176" s="5">
        <v>200000</v>
      </c>
      <c r="E176" s="5">
        <v>250000</v>
      </c>
      <c r="F176" s="5">
        <v>225000</v>
      </c>
      <c r="G176" s="1" t="s">
        <v>1210</v>
      </c>
      <c r="H176" s="1" t="s">
        <v>4375</v>
      </c>
      <c r="I176" s="1" t="s">
        <v>794</v>
      </c>
      <c r="J176" s="1" t="s">
        <v>889</v>
      </c>
      <c r="K176" s="1" t="s">
        <v>801</v>
      </c>
      <c r="L176" s="1" t="s">
        <v>975</v>
      </c>
    </row>
    <row r="177" spans="1:12" x14ac:dyDescent="0.25">
      <c r="A177" s="4">
        <v>175</v>
      </c>
      <c r="B177" s="1" t="s">
        <v>1211</v>
      </c>
      <c r="C177" s="1" t="s">
        <v>1212</v>
      </c>
      <c r="D177" s="5">
        <v>117000</v>
      </c>
      <c r="E177" s="5">
        <v>206000</v>
      </c>
      <c r="F177" s="5">
        <v>161500</v>
      </c>
      <c r="G177" s="1" t="s">
        <v>820</v>
      </c>
      <c r="H177" s="1" t="s">
        <v>11251</v>
      </c>
      <c r="I177" s="1" t="s">
        <v>823</v>
      </c>
      <c r="J177" s="1" t="s">
        <v>822</v>
      </c>
      <c r="K177" s="1" t="s">
        <v>822</v>
      </c>
      <c r="L177" s="1" t="s">
        <v>815</v>
      </c>
    </row>
    <row r="178" spans="1:12" x14ac:dyDescent="0.25">
      <c r="A178" s="4">
        <v>176</v>
      </c>
      <c r="B178" s="1" t="s">
        <v>15608</v>
      </c>
      <c r="C178" s="1" t="s">
        <v>1213</v>
      </c>
      <c r="D178" s="5">
        <v>111000</v>
      </c>
      <c r="E178" s="5">
        <v>183000</v>
      </c>
      <c r="F178" s="5">
        <v>147000</v>
      </c>
      <c r="G178" s="1" t="s">
        <v>1214</v>
      </c>
      <c r="H178" s="1" t="s">
        <v>5785</v>
      </c>
      <c r="I178" s="1" t="s">
        <v>780</v>
      </c>
      <c r="J178" s="1" t="s">
        <v>842</v>
      </c>
      <c r="K178" s="1" t="s">
        <v>843</v>
      </c>
      <c r="L178" s="1" t="s">
        <v>784</v>
      </c>
    </row>
    <row r="179" spans="1:12" x14ac:dyDescent="0.25">
      <c r="A179" s="4">
        <v>177</v>
      </c>
      <c r="B179" s="1" t="s">
        <v>15609</v>
      </c>
      <c r="C179" s="1" t="s">
        <v>1162</v>
      </c>
      <c r="D179" s="5">
        <v>44000</v>
      </c>
      <c r="E179" s="5">
        <v>78000</v>
      </c>
      <c r="F179" s="5">
        <v>61000</v>
      </c>
      <c r="G179" s="1" t="s">
        <v>1215</v>
      </c>
      <c r="H179" s="1" t="s">
        <v>15756</v>
      </c>
      <c r="I179" s="1" t="s">
        <v>947</v>
      </c>
      <c r="J179" s="1" t="s">
        <v>772</v>
      </c>
      <c r="K179" s="1" t="s">
        <v>773</v>
      </c>
      <c r="L179" s="1" t="s">
        <v>784</v>
      </c>
    </row>
    <row r="180" spans="1:12" x14ac:dyDescent="0.25">
      <c r="A180" s="4">
        <v>178</v>
      </c>
      <c r="B180" s="1" t="s">
        <v>1216</v>
      </c>
      <c r="C180" s="1" t="s">
        <v>1217</v>
      </c>
      <c r="D180" s="5">
        <v>81000</v>
      </c>
      <c r="E180" s="5">
        <v>159000</v>
      </c>
      <c r="F180" s="5">
        <v>120000</v>
      </c>
      <c r="G180" s="1" t="s">
        <v>1149</v>
      </c>
      <c r="H180" s="1" t="s">
        <v>15711</v>
      </c>
      <c r="I180" s="1" t="s">
        <v>962</v>
      </c>
      <c r="J180" s="1" t="s">
        <v>1150</v>
      </c>
      <c r="K180" s="1" t="s">
        <v>1055</v>
      </c>
      <c r="L180" s="1" t="s">
        <v>779</v>
      </c>
    </row>
    <row r="181" spans="1:12" x14ac:dyDescent="0.25">
      <c r="A181" s="4">
        <v>179</v>
      </c>
      <c r="B181" s="1" t="s">
        <v>15610</v>
      </c>
      <c r="C181" s="1" t="s">
        <v>1218</v>
      </c>
      <c r="D181" s="5">
        <v>83000</v>
      </c>
      <c r="E181" s="5">
        <v>166000</v>
      </c>
      <c r="F181" s="5">
        <v>124500</v>
      </c>
      <c r="G181" s="1" t="s">
        <v>1219</v>
      </c>
      <c r="H181" s="1" t="s">
        <v>15730</v>
      </c>
      <c r="I181" s="1" t="s">
        <v>1069</v>
      </c>
      <c r="J181" s="1" t="s">
        <v>1220</v>
      </c>
      <c r="K181" s="1" t="s">
        <v>789</v>
      </c>
      <c r="L181" s="1" t="s">
        <v>774</v>
      </c>
    </row>
    <row r="182" spans="1:12" x14ac:dyDescent="0.25">
      <c r="A182" s="4">
        <v>180</v>
      </c>
      <c r="B182" s="1" t="s">
        <v>895</v>
      </c>
      <c r="C182" s="1" t="s">
        <v>1221</v>
      </c>
      <c r="D182" s="5">
        <v>114000</v>
      </c>
      <c r="E182" s="5">
        <v>182000</v>
      </c>
      <c r="F182" s="5">
        <v>148000</v>
      </c>
      <c r="G182" s="1" t="s">
        <v>1222</v>
      </c>
      <c r="H182" s="1" t="s">
        <v>15757</v>
      </c>
      <c r="I182" s="1" t="s">
        <v>794</v>
      </c>
      <c r="J182" s="1" t="s">
        <v>1029</v>
      </c>
      <c r="K182" s="1" t="s">
        <v>789</v>
      </c>
      <c r="L182" s="1" t="s">
        <v>754</v>
      </c>
    </row>
    <row r="183" spans="1:12" x14ac:dyDescent="0.25">
      <c r="A183" s="4">
        <v>181</v>
      </c>
      <c r="B183" s="1" t="s">
        <v>1223</v>
      </c>
      <c r="C183" s="1" t="s">
        <v>1224</v>
      </c>
      <c r="D183" s="5">
        <v>42000</v>
      </c>
      <c r="E183" s="5">
        <v>76000</v>
      </c>
      <c r="F183" s="5">
        <v>59000</v>
      </c>
      <c r="G183" s="1" t="s">
        <v>1225</v>
      </c>
      <c r="H183" s="1" t="s">
        <v>15696</v>
      </c>
      <c r="I183" s="1" t="s">
        <v>936</v>
      </c>
      <c r="J183" s="1" t="s">
        <v>753</v>
      </c>
      <c r="K183" s="1" t="s">
        <v>753</v>
      </c>
      <c r="L183" s="1" t="s">
        <v>793</v>
      </c>
    </row>
    <row r="184" spans="1:12" x14ac:dyDescent="0.25">
      <c r="A184" s="4">
        <v>182</v>
      </c>
      <c r="B184" s="1" t="s">
        <v>15611</v>
      </c>
      <c r="C184" s="1" t="s">
        <v>1226</v>
      </c>
      <c r="D184" s="5">
        <v>114000</v>
      </c>
      <c r="E184" s="5">
        <v>179000</v>
      </c>
      <c r="F184" s="5">
        <v>146500</v>
      </c>
      <c r="G184" s="1" t="s">
        <v>871</v>
      </c>
      <c r="H184" s="1" t="s">
        <v>15679</v>
      </c>
      <c r="I184" s="1" t="s">
        <v>823</v>
      </c>
      <c r="J184" s="1" t="s">
        <v>842</v>
      </c>
      <c r="K184" s="1" t="s">
        <v>843</v>
      </c>
      <c r="L184" s="1" t="s">
        <v>872</v>
      </c>
    </row>
    <row r="185" spans="1:12" x14ac:dyDescent="0.25">
      <c r="A185" s="4">
        <v>183</v>
      </c>
      <c r="B185" s="1" t="s">
        <v>15612</v>
      </c>
      <c r="C185" s="1" t="s">
        <v>1227</v>
      </c>
      <c r="D185" s="5">
        <v>60000</v>
      </c>
      <c r="E185" s="5">
        <v>123000</v>
      </c>
      <c r="F185" s="5">
        <v>91500</v>
      </c>
      <c r="G185" s="1" t="s">
        <v>1228</v>
      </c>
      <c r="H185" s="1" t="s">
        <v>15758</v>
      </c>
      <c r="I185" s="1" t="s">
        <v>823</v>
      </c>
      <c r="J185" s="1" t="s">
        <v>822</v>
      </c>
      <c r="K185" s="1" t="s">
        <v>822</v>
      </c>
      <c r="L185" s="1" t="s">
        <v>779</v>
      </c>
    </row>
    <row r="186" spans="1:12" x14ac:dyDescent="0.25">
      <c r="A186" s="4">
        <v>184</v>
      </c>
      <c r="B186" s="1" t="s">
        <v>1229</v>
      </c>
      <c r="C186" s="1" t="s">
        <v>1230</v>
      </c>
      <c r="D186" s="5">
        <v>100000</v>
      </c>
      <c r="E186" s="5">
        <v>166000</v>
      </c>
      <c r="F186" s="5">
        <v>133000</v>
      </c>
      <c r="G186" s="1" t="s">
        <v>1231</v>
      </c>
      <c r="H186" s="1" t="s">
        <v>15675</v>
      </c>
      <c r="I186" s="1" t="s">
        <v>856</v>
      </c>
      <c r="J186" s="1" t="s">
        <v>822</v>
      </c>
      <c r="K186" s="1" t="s">
        <v>822</v>
      </c>
      <c r="L186" s="1" t="s">
        <v>779</v>
      </c>
    </row>
    <row r="187" spans="1:12" x14ac:dyDescent="0.25">
      <c r="A187" s="4">
        <v>185</v>
      </c>
      <c r="B187" s="1" t="s">
        <v>1232</v>
      </c>
      <c r="C187" s="1" t="s">
        <v>1233</v>
      </c>
      <c r="D187" s="5">
        <v>108000</v>
      </c>
      <c r="E187" s="5">
        <v>173000</v>
      </c>
      <c r="F187" s="5">
        <v>140500</v>
      </c>
      <c r="G187" s="1" t="s">
        <v>1234</v>
      </c>
      <c r="H187" s="1" t="s">
        <v>15759</v>
      </c>
      <c r="I187" s="1" t="s">
        <v>1144</v>
      </c>
      <c r="J187" s="1" t="s">
        <v>822</v>
      </c>
      <c r="K187" s="1" t="s">
        <v>822</v>
      </c>
      <c r="L187" s="1" t="s">
        <v>832</v>
      </c>
    </row>
    <row r="188" spans="1:12" x14ac:dyDescent="0.25">
      <c r="A188" s="4">
        <v>186</v>
      </c>
      <c r="B188" s="1" t="s">
        <v>898</v>
      </c>
      <c r="C188" s="1" t="s">
        <v>1235</v>
      </c>
      <c r="D188" s="5">
        <v>48000</v>
      </c>
      <c r="E188" s="5">
        <v>93000</v>
      </c>
      <c r="F188" s="5">
        <v>70500</v>
      </c>
      <c r="G188" s="1" t="s">
        <v>1236</v>
      </c>
      <c r="H188" s="1" t="s">
        <v>15760</v>
      </c>
      <c r="I188" s="1" t="s">
        <v>1024</v>
      </c>
      <c r="J188" s="1" t="s">
        <v>892</v>
      </c>
      <c r="K188" s="1" t="s">
        <v>801</v>
      </c>
      <c r="L188" s="1" t="s">
        <v>779</v>
      </c>
    </row>
    <row r="189" spans="1:12" x14ac:dyDescent="0.25">
      <c r="A189" s="4">
        <v>187</v>
      </c>
      <c r="B189" s="1" t="s">
        <v>1237</v>
      </c>
      <c r="C189" s="1" t="s">
        <v>1238</v>
      </c>
      <c r="D189" s="5">
        <v>54000</v>
      </c>
      <c r="E189" s="5">
        <v>115000</v>
      </c>
      <c r="F189" s="5">
        <v>84500</v>
      </c>
      <c r="G189" s="1" t="s">
        <v>797</v>
      </c>
      <c r="H189" s="1" t="s">
        <v>15667</v>
      </c>
      <c r="I189" s="1" t="s">
        <v>780</v>
      </c>
      <c r="J189" s="1" t="s">
        <v>759</v>
      </c>
      <c r="K189" s="1" t="s">
        <v>760</v>
      </c>
      <c r="L189" s="1" t="s">
        <v>774</v>
      </c>
    </row>
    <row r="190" spans="1:12" x14ac:dyDescent="0.25">
      <c r="A190" s="4">
        <v>188</v>
      </c>
      <c r="B190" s="1" t="s">
        <v>1239</v>
      </c>
      <c r="C190" s="1" t="s">
        <v>1240</v>
      </c>
      <c r="D190" s="5">
        <v>60000</v>
      </c>
      <c r="E190" s="5">
        <v>127000</v>
      </c>
      <c r="F190" s="5">
        <v>93500</v>
      </c>
      <c r="G190" s="1" t="s">
        <v>1241</v>
      </c>
      <c r="H190" s="1" t="s">
        <v>15761</v>
      </c>
      <c r="I190" s="1" t="s">
        <v>762</v>
      </c>
      <c r="J190" s="1" t="s">
        <v>892</v>
      </c>
      <c r="K190" s="1" t="s">
        <v>801</v>
      </c>
      <c r="L190" s="1" t="s">
        <v>975</v>
      </c>
    </row>
    <row r="191" spans="1:12" x14ac:dyDescent="0.25">
      <c r="A191" s="4">
        <v>189</v>
      </c>
      <c r="B191" s="1" t="s">
        <v>1242</v>
      </c>
      <c r="C191" s="1" t="s">
        <v>1243</v>
      </c>
      <c r="D191" s="5">
        <v>90000</v>
      </c>
      <c r="E191" s="5">
        <v>179000</v>
      </c>
      <c r="F191" s="5">
        <v>134500</v>
      </c>
      <c r="G191" s="1" t="s">
        <v>1193</v>
      </c>
      <c r="H191" s="1" t="s">
        <v>15671</v>
      </c>
      <c r="I191" s="1" t="s">
        <v>823</v>
      </c>
      <c r="J191" s="1" t="s">
        <v>822</v>
      </c>
      <c r="K191" s="1" t="s">
        <v>822</v>
      </c>
      <c r="L191" s="1" t="s">
        <v>767</v>
      </c>
    </row>
    <row r="192" spans="1:12" x14ac:dyDescent="0.25">
      <c r="A192" s="4">
        <v>190</v>
      </c>
      <c r="B192" s="1" t="s">
        <v>1244</v>
      </c>
      <c r="C192" s="1" t="s">
        <v>1245</v>
      </c>
      <c r="D192" s="5">
        <v>138000</v>
      </c>
      <c r="E192" s="5">
        <v>224000</v>
      </c>
      <c r="F192" s="5">
        <v>181000</v>
      </c>
      <c r="G192" s="1" t="s">
        <v>1246</v>
      </c>
      <c r="H192" s="1" t="s">
        <v>4375</v>
      </c>
      <c r="I192" s="1" t="s">
        <v>794</v>
      </c>
      <c r="J192" s="1" t="s">
        <v>800</v>
      </c>
      <c r="K192" s="1" t="s">
        <v>801</v>
      </c>
      <c r="L192" s="1" t="s">
        <v>859</v>
      </c>
    </row>
    <row r="193" spans="1:12" x14ac:dyDescent="0.25">
      <c r="A193" s="4">
        <v>191</v>
      </c>
      <c r="B193" s="1" t="s">
        <v>1247</v>
      </c>
      <c r="C193" s="1" t="s">
        <v>1238</v>
      </c>
      <c r="D193" s="5">
        <v>54000</v>
      </c>
      <c r="E193" s="5">
        <v>115000</v>
      </c>
      <c r="F193" s="5">
        <v>84500</v>
      </c>
      <c r="G193" s="1" t="s">
        <v>797</v>
      </c>
      <c r="H193" s="1" t="s">
        <v>15667</v>
      </c>
      <c r="I193" s="1" t="s">
        <v>780</v>
      </c>
      <c r="J193" s="1" t="s">
        <v>759</v>
      </c>
      <c r="K193" s="1" t="s">
        <v>760</v>
      </c>
      <c r="L193" s="1" t="s">
        <v>774</v>
      </c>
    </row>
    <row r="194" spans="1:12" x14ac:dyDescent="0.25">
      <c r="A194" s="4">
        <v>192</v>
      </c>
      <c r="B194" s="1" t="s">
        <v>1248</v>
      </c>
      <c r="C194" s="1" t="s">
        <v>1249</v>
      </c>
      <c r="D194" s="5">
        <v>190000</v>
      </c>
      <c r="E194" s="5">
        <v>220000</v>
      </c>
      <c r="F194" s="5">
        <v>205000</v>
      </c>
      <c r="G194" s="1" t="s">
        <v>1250</v>
      </c>
      <c r="H194" s="1" t="s">
        <v>15673</v>
      </c>
      <c r="I194" s="1" t="s">
        <v>794</v>
      </c>
      <c r="J194" s="1" t="s">
        <v>800</v>
      </c>
      <c r="K194" s="1" t="s">
        <v>801</v>
      </c>
      <c r="L194" s="1" t="s">
        <v>754</v>
      </c>
    </row>
    <row r="195" spans="1:12" x14ac:dyDescent="0.25">
      <c r="A195" s="4">
        <v>193</v>
      </c>
      <c r="B195" s="1" t="s">
        <v>1251</v>
      </c>
      <c r="C195" s="1" t="s">
        <v>1252</v>
      </c>
      <c r="D195" s="5">
        <v>35000</v>
      </c>
      <c r="E195" s="5">
        <v>62000</v>
      </c>
      <c r="F195" s="5">
        <v>48500</v>
      </c>
      <c r="G195" s="1" t="s">
        <v>1253</v>
      </c>
      <c r="H195" s="1" t="s">
        <v>15762</v>
      </c>
      <c r="I195" s="1" t="s">
        <v>794</v>
      </c>
      <c r="J195" s="1" t="s">
        <v>1254</v>
      </c>
      <c r="K195" s="1" t="s">
        <v>1255</v>
      </c>
      <c r="L195" s="1" t="s">
        <v>767</v>
      </c>
    </row>
    <row r="196" spans="1:12" x14ac:dyDescent="0.25">
      <c r="A196" s="4">
        <v>194</v>
      </c>
      <c r="B196" s="1" t="s">
        <v>1256</v>
      </c>
      <c r="C196" s="1" t="s">
        <v>1257</v>
      </c>
      <c r="D196" s="5">
        <v>39000</v>
      </c>
      <c r="E196" s="5">
        <v>66000</v>
      </c>
      <c r="F196" s="5">
        <v>52500</v>
      </c>
      <c r="G196" s="1" t="s">
        <v>1258</v>
      </c>
      <c r="H196" s="1" t="s">
        <v>15763</v>
      </c>
      <c r="I196" s="1" t="s">
        <v>856</v>
      </c>
      <c r="J196" s="1" t="s">
        <v>1259</v>
      </c>
      <c r="K196" s="1" t="s">
        <v>910</v>
      </c>
      <c r="L196" s="1" t="s">
        <v>767</v>
      </c>
    </row>
    <row r="197" spans="1:12" x14ac:dyDescent="0.25">
      <c r="A197" s="4">
        <v>195</v>
      </c>
      <c r="B197" s="1" t="s">
        <v>1260</v>
      </c>
      <c r="C197" s="1" t="s">
        <v>1148</v>
      </c>
      <c r="D197" s="5">
        <v>81000</v>
      </c>
      <c r="E197" s="5">
        <v>167000</v>
      </c>
      <c r="F197" s="5">
        <v>124000</v>
      </c>
      <c r="G197" s="1" t="s">
        <v>1149</v>
      </c>
      <c r="H197" s="1" t="s">
        <v>15711</v>
      </c>
      <c r="I197" s="1" t="s">
        <v>962</v>
      </c>
      <c r="J197" s="1" t="s">
        <v>1150</v>
      </c>
      <c r="K197" s="1" t="s">
        <v>1055</v>
      </c>
      <c r="L197" s="1" t="s">
        <v>779</v>
      </c>
    </row>
    <row r="198" spans="1:12" x14ac:dyDescent="0.25">
      <c r="A198" s="4">
        <v>196</v>
      </c>
      <c r="B198" s="1" t="s">
        <v>1261</v>
      </c>
      <c r="C198" s="1" t="s">
        <v>1262</v>
      </c>
      <c r="D198" s="5">
        <v>42000</v>
      </c>
      <c r="E198" s="5">
        <v>86000</v>
      </c>
      <c r="F198" s="5">
        <v>64000</v>
      </c>
      <c r="G198" s="1" t="s">
        <v>1263</v>
      </c>
      <c r="H198" s="1" t="s">
        <v>15764</v>
      </c>
      <c r="I198" s="1" t="s">
        <v>794</v>
      </c>
      <c r="J198" s="1" t="s">
        <v>759</v>
      </c>
      <c r="K198" s="1" t="s">
        <v>760</v>
      </c>
      <c r="L198" s="1" t="s">
        <v>774</v>
      </c>
    </row>
    <row r="199" spans="1:12" x14ac:dyDescent="0.25">
      <c r="A199" s="4">
        <v>197</v>
      </c>
      <c r="B199" s="1" t="s">
        <v>15613</v>
      </c>
      <c r="C199" s="1" t="s">
        <v>1264</v>
      </c>
      <c r="D199" s="5">
        <v>69000</v>
      </c>
      <c r="E199" s="5">
        <v>127000</v>
      </c>
      <c r="F199" s="5">
        <v>98000</v>
      </c>
      <c r="G199" s="1" t="s">
        <v>1265</v>
      </c>
      <c r="H199" s="1" t="s">
        <v>15765</v>
      </c>
      <c r="I199" s="1" t="s">
        <v>1159</v>
      </c>
      <c r="J199" s="1" t="s">
        <v>1266</v>
      </c>
      <c r="K199" s="1" t="s">
        <v>806</v>
      </c>
      <c r="L199" s="1" t="s">
        <v>815</v>
      </c>
    </row>
    <row r="200" spans="1:12" x14ac:dyDescent="0.25">
      <c r="A200" s="4">
        <v>198</v>
      </c>
      <c r="B200" s="1" t="s">
        <v>1267</v>
      </c>
      <c r="C200" s="1" t="s">
        <v>1268</v>
      </c>
      <c r="D200" s="5">
        <v>40000</v>
      </c>
      <c r="E200" s="5">
        <v>68000</v>
      </c>
      <c r="F200" s="5">
        <v>54000</v>
      </c>
      <c r="G200" s="1" t="s">
        <v>1269</v>
      </c>
      <c r="H200" s="1" t="s">
        <v>15723</v>
      </c>
      <c r="I200" s="1" t="s">
        <v>1044</v>
      </c>
      <c r="J200" s="1" t="s">
        <v>1259</v>
      </c>
      <c r="K200" s="1" t="s">
        <v>910</v>
      </c>
      <c r="L200" s="1" t="s">
        <v>779</v>
      </c>
    </row>
    <row r="201" spans="1:12" x14ac:dyDescent="0.25">
      <c r="A201" s="4">
        <v>199</v>
      </c>
      <c r="B201" s="1" t="s">
        <v>1270</v>
      </c>
      <c r="C201" s="1" t="s">
        <v>1271</v>
      </c>
      <c r="D201" s="5">
        <v>49000</v>
      </c>
      <c r="E201" s="5">
        <v>113000</v>
      </c>
      <c r="F201" s="5">
        <v>81000</v>
      </c>
      <c r="G201" s="1" t="s">
        <v>1272</v>
      </c>
      <c r="H201" s="1" t="s">
        <v>15733</v>
      </c>
      <c r="I201" s="1" t="s">
        <v>762</v>
      </c>
      <c r="J201" s="1" t="s">
        <v>822</v>
      </c>
      <c r="K201" s="1" t="s">
        <v>822</v>
      </c>
      <c r="L201" s="1" t="s">
        <v>793</v>
      </c>
    </row>
    <row r="202" spans="1:12" x14ac:dyDescent="0.25">
      <c r="A202" s="4">
        <v>200</v>
      </c>
      <c r="B202" s="1" t="s">
        <v>1273</v>
      </c>
      <c r="C202" s="1" t="s">
        <v>1274</v>
      </c>
      <c r="D202" s="5">
        <v>75000</v>
      </c>
      <c r="E202" s="5">
        <v>140000</v>
      </c>
      <c r="F202" s="5">
        <v>107500</v>
      </c>
      <c r="G202" s="1" t="s">
        <v>1275</v>
      </c>
      <c r="H202" s="1" t="s">
        <v>15675</v>
      </c>
      <c r="I202" s="1" t="s">
        <v>856</v>
      </c>
      <c r="J202" s="1" t="s">
        <v>1276</v>
      </c>
      <c r="K202" s="1" t="s">
        <v>855</v>
      </c>
      <c r="L202" s="1" t="s">
        <v>761</v>
      </c>
    </row>
    <row r="203" spans="1:12" x14ac:dyDescent="0.25">
      <c r="A203" s="4">
        <v>201</v>
      </c>
      <c r="B203" s="1" t="s">
        <v>851</v>
      </c>
      <c r="C203" s="1" t="s">
        <v>852</v>
      </c>
      <c r="D203" s="5">
        <v>86000</v>
      </c>
      <c r="E203" s="5">
        <v>139000</v>
      </c>
      <c r="F203" s="5">
        <v>112500</v>
      </c>
      <c r="G203" s="1" t="s">
        <v>853</v>
      </c>
      <c r="H203" s="1" t="s">
        <v>15675</v>
      </c>
      <c r="I203" s="1" t="s">
        <v>856</v>
      </c>
      <c r="J203" s="1" t="s">
        <v>854</v>
      </c>
      <c r="K203" s="1" t="s">
        <v>855</v>
      </c>
      <c r="L203" s="1" t="s">
        <v>779</v>
      </c>
    </row>
    <row r="204" spans="1:12" x14ac:dyDescent="0.25">
      <c r="A204" s="4">
        <v>202</v>
      </c>
      <c r="B204" s="1" t="s">
        <v>750</v>
      </c>
      <c r="C204" s="1" t="s">
        <v>1277</v>
      </c>
      <c r="D204" s="5">
        <v>66000</v>
      </c>
      <c r="E204" s="5">
        <v>112000</v>
      </c>
      <c r="F204" s="5">
        <v>89000</v>
      </c>
      <c r="G204" s="1" t="s">
        <v>1278</v>
      </c>
      <c r="H204" s="1" t="s">
        <v>15677</v>
      </c>
      <c r="I204" s="1" t="s">
        <v>810</v>
      </c>
      <c r="J204" s="1" t="s">
        <v>753</v>
      </c>
      <c r="K204" s="1" t="s">
        <v>753</v>
      </c>
      <c r="L204" s="1" t="s">
        <v>815</v>
      </c>
    </row>
    <row r="205" spans="1:12" x14ac:dyDescent="0.25">
      <c r="A205" s="4">
        <v>203</v>
      </c>
      <c r="B205" s="1" t="s">
        <v>1279</v>
      </c>
      <c r="C205" s="1" t="s">
        <v>1280</v>
      </c>
      <c r="D205" s="5">
        <v>76000</v>
      </c>
      <c r="E205" s="5">
        <v>125000</v>
      </c>
      <c r="F205" s="5">
        <v>100500</v>
      </c>
      <c r="G205" s="1" t="s">
        <v>1281</v>
      </c>
      <c r="H205" s="1" t="s">
        <v>15766</v>
      </c>
      <c r="I205" s="1" t="s">
        <v>1044</v>
      </c>
      <c r="J205" s="1" t="s">
        <v>842</v>
      </c>
      <c r="K205" s="1" t="s">
        <v>843</v>
      </c>
      <c r="L205" s="1" t="s">
        <v>784</v>
      </c>
    </row>
    <row r="206" spans="1:12" x14ac:dyDescent="0.25">
      <c r="A206" s="4">
        <v>204</v>
      </c>
      <c r="B206" s="1" t="s">
        <v>15614</v>
      </c>
      <c r="C206" s="1" t="s">
        <v>1282</v>
      </c>
      <c r="D206" s="5">
        <v>44000</v>
      </c>
      <c r="E206" s="5">
        <v>86000</v>
      </c>
      <c r="F206" s="5">
        <v>65000</v>
      </c>
      <c r="G206" s="1" t="s">
        <v>1283</v>
      </c>
      <c r="H206" s="1" t="s">
        <v>5785</v>
      </c>
      <c r="I206" s="1" t="s">
        <v>780</v>
      </c>
      <c r="J206" s="1" t="s">
        <v>1137</v>
      </c>
      <c r="K206" s="1" t="s">
        <v>1138</v>
      </c>
      <c r="L206" s="1" t="s">
        <v>761</v>
      </c>
    </row>
    <row r="207" spans="1:12" x14ac:dyDescent="0.25">
      <c r="A207" s="4">
        <v>205</v>
      </c>
      <c r="B207" s="1" t="s">
        <v>750</v>
      </c>
      <c r="C207" s="1" t="s">
        <v>1284</v>
      </c>
      <c r="D207" s="5">
        <v>53000</v>
      </c>
      <c r="E207" s="5">
        <v>92000</v>
      </c>
      <c r="F207" s="5">
        <v>72500</v>
      </c>
      <c r="G207" s="1" t="s">
        <v>1285</v>
      </c>
      <c r="H207" s="1" t="s">
        <v>15664</v>
      </c>
      <c r="I207" s="1" t="s">
        <v>785</v>
      </c>
      <c r="J207" s="1" t="s">
        <v>792</v>
      </c>
      <c r="K207" s="1" t="s">
        <v>766</v>
      </c>
      <c r="L207" s="1" t="s">
        <v>779</v>
      </c>
    </row>
    <row r="208" spans="1:12" x14ac:dyDescent="0.25">
      <c r="A208" s="4">
        <v>206</v>
      </c>
      <c r="B208" s="1" t="s">
        <v>1066</v>
      </c>
      <c r="C208" s="1" t="s">
        <v>1162</v>
      </c>
      <c r="D208" s="5">
        <v>44000</v>
      </c>
      <c r="E208" s="5">
        <v>78000</v>
      </c>
      <c r="F208" s="5">
        <v>61000</v>
      </c>
      <c r="G208" s="1" t="s">
        <v>764</v>
      </c>
      <c r="H208" s="1" t="s">
        <v>15662</v>
      </c>
      <c r="I208" s="1" t="s">
        <v>768</v>
      </c>
      <c r="J208" s="1" t="s">
        <v>765</v>
      </c>
      <c r="K208" s="1" t="s">
        <v>766</v>
      </c>
      <c r="L208" s="1" t="s">
        <v>767</v>
      </c>
    </row>
    <row r="209" spans="1:12" x14ac:dyDescent="0.25">
      <c r="A209" s="4">
        <v>207</v>
      </c>
      <c r="B209" s="1" t="s">
        <v>15601</v>
      </c>
      <c r="C209" s="1" t="s">
        <v>1168</v>
      </c>
      <c r="D209" s="5">
        <v>85000</v>
      </c>
      <c r="E209" s="5">
        <v>134000</v>
      </c>
      <c r="F209" s="5">
        <v>109500</v>
      </c>
      <c r="G209" s="1" t="s">
        <v>1169</v>
      </c>
      <c r="H209" s="1" t="s">
        <v>15746</v>
      </c>
      <c r="I209" s="1" t="s">
        <v>829</v>
      </c>
      <c r="J209" s="1" t="s">
        <v>909</v>
      </c>
      <c r="K209" s="1" t="s">
        <v>910</v>
      </c>
      <c r="L209" s="1" t="s">
        <v>761</v>
      </c>
    </row>
    <row r="210" spans="1:12" x14ac:dyDescent="0.25">
      <c r="A210" s="4">
        <v>208</v>
      </c>
      <c r="B210" s="1" t="s">
        <v>898</v>
      </c>
      <c r="C210" s="1" t="s">
        <v>1166</v>
      </c>
      <c r="D210" s="5">
        <v>59000</v>
      </c>
      <c r="E210" s="5">
        <v>110000</v>
      </c>
      <c r="F210" s="5">
        <v>84500</v>
      </c>
      <c r="G210" s="1" t="s">
        <v>1167</v>
      </c>
      <c r="H210" s="1" t="s">
        <v>15671</v>
      </c>
      <c r="I210" s="1" t="s">
        <v>823</v>
      </c>
      <c r="J210" s="1" t="s">
        <v>800</v>
      </c>
      <c r="K210" s="1" t="s">
        <v>801</v>
      </c>
      <c r="L210" s="1" t="s">
        <v>779</v>
      </c>
    </row>
    <row r="211" spans="1:12" x14ac:dyDescent="0.25">
      <c r="A211" s="4">
        <v>209</v>
      </c>
      <c r="B211" s="1" t="s">
        <v>750</v>
      </c>
      <c r="C211" s="1" t="s">
        <v>840</v>
      </c>
      <c r="D211" s="5">
        <v>64000</v>
      </c>
      <c r="E211" s="5">
        <v>111000</v>
      </c>
      <c r="F211" s="5">
        <v>87500</v>
      </c>
      <c r="G211" s="1" t="s">
        <v>1286</v>
      </c>
      <c r="H211" s="1" t="s">
        <v>15675</v>
      </c>
      <c r="I211" s="1" t="s">
        <v>856</v>
      </c>
      <c r="J211" s="1" t="s">
        <v>778</v>
      </c>
      <c r="K211" s="1" t="s">
        <v>766</v>
      </c>
      <c r="L211" s="1" t="s">
        <v>859</v>
      </c>
    </row>
    <row r="212" spans="1:12" x14ac:dyDescent="0.25">
      <c r="A212" s="4">
        <v>210</v>
      </c>
      <c r="B212" s="1" t="s">
        <v>816</v>
      </c>
      <c r="C212" s="1" t="s">
        <v>1287</v>
      </c>
      <c r="D212" s="5">
        <v>65000</v>
      </c>
      <c r="E212" s="5">
        <v>120000</v>
      </c>
      <c r="F212" s="5">
        <v>92500</v>
      </c>
      <c r="G212" s="1" t="s">
        <v>1288</v>
      </c>
      <c r="H212" s="1" t="s">
        <v>15767</v>
      </c>
      <c r="I212" s="1" t="s">
        <v>794</v>
      </c>
      <c r="J212" s="1" t="s">
        <v>1289</v>
      </c>
      <c r="K212" s="1" t="s">
        <v>828</v>
      </c>
      <c r="L212" s="1" t="s">
        <v>815</v>
      </c>
    </row>
    <row r="213" spans="1:12" x14ac:dyDescent="0.25">
      <c r="A213" s="4">
        <v>211</v>
      </c>
      <c r="B213" s="1" t="s">
        <v>1290</v>
      </c>
      <c r="C213" s="1" t="s">
        <v>1291</v>
      </c>
      <c r="D213" s="5">
        <v>60000</v>
      </c>
      <c r="E213" s="5">
        <v>103000</v>
      </c>
      <c r="F213" s="5">
        <v>81500</v>
      </c>
      <c r="G213" s="1" t="s">
        <v>1039</v>
      </c>
      <c r="H213" s="1" t="s">
        <v>15721</v>
      </c>
      <c r="I213" s="1" t="s">
        <v>810</v>
      </c>
      <c r="J213" s="1" t="s">
        <v>1040</v>
      </c>
      <c r="K213" s="1" t="s">
        <v>771</v>
      </c>
      <c r="L213" s="1" t="s">
        <v>784</v>
      </c>
    </row>
    <row r="214" spans="1:12" x14ac:dyDescent="0.25">
      <c r="A214" s="4">
        <v>212</v>
      </c>
      <c r="B214" s="1" t="s">
        <v>1292</v>
      </c>
      <c r="C214" s="1" t="s">
        <v>1293</v>
      </c>
      <c r="D214" s="5">
        <v>53000</v>
      </c>
      <c r="E214" s="5">
        <v>105000</v>
      </c>
      <c r="F214" s="5">
        <v>79000</v>
      </c>
      <c r="G214" s="1" t="s">
        <v>1294</v>
      </c>
      <c r="H214" s="1" t="s">
        <v>15768</v>
      </c>
      <c r="I214" s="1" t="s">
        <v>925</v>
      </c>
      <c r="J214" s="1" t="s">
        <v>1295</v>
      </c>
      <c r="K214" s="1" t="s">
        <v>855</v>
      </c>
      <c r="L214" s="1" t="s">
        <v>779</v>
      </c>
    </row>
    <row r="215" spans="1:12" x14ac:dyDescent="0.25">
      <c r="A215" s="4">
        <v>213</v>
      </c>
      <c r="B215" s="1" t="s">
        <v>917</v>
      </c>
      <c r="C215" s="1" t="s">
        <v>1170</v>
      </c>
      <c r="D215" s="5">
        <v>124000</v>
      </c>
      <c r="E215" s="5">
        <v>204000</v>
      </c>
      <c r="F215" s="5">
        <v>164000</v>
      </c>
      <c r="G215" s="1" t="s">
        <v>1171</v>
      </c>
      <c r="H215" s="1" t="s">
        <v>11251</v>
      </c>
      <c r="I215" s="1" t="s">
        <v>823</v>
      </c>
      <c r="J215" s="1" t="s">
        <v>842</v>
      </c>
      <c r="K215" s="1" t="s">
        <v>843</v>
      </c>
      <c r="L215" s="1" t="s">
        <v>815</v>
      </c>
    </row>
    <row r="216" spans="1:12" x14ac:dyDescent="0.25">
      <c r="A216" s="4">
        <v>214</v>
      </c>
      <c r="B216" s="1" t="s">
        <v>15602</v>
      </c>
      <c r="C216" s="1" t="s">
        <v>1172</v>
      </c>
      <c r="D216" s="5">
        <v>131000</v>
      </c>
      <c r="E216" s="5">
        <v>207000</v>
      </c>
      <c r="F216" s="5">
        <v>169000</v>
      </c>
      <c r="G216" s="1" t="s">
        <v>1173</v>
      </c>
      <c r="H216" s="1" t="s">
        <v>15747</v>
      </c>
      <c r="I216" s="1" t="s">
        <v>794</v>
      </c>
      <c r="J216" s="1" t="s">
        <v>822</v>
      </c>
      <c r="K216" s="1" t="s">
        <v>822</v>
      </c>
      <c r="L216" s="1" t="s">
        <v>815</v>
      </c>
    </row>
    <row r="217" spans="1:12" x14ac:dyDescent="0.25">
      <c r="A217" s="4">
        <v>215</v>
      </c>
      <c r="B217" s="1" t="s">
        <v>895</v>
      </c>
      <c r="C217" s="1" t="s">
        <v>1174</v>
      </c>
      <c r="D217" s="5">
        <v>110000</v>
      </c>
      <c r="E217" s="5">
        <v>174000</v>
      </c>
      <c r="F217" s="5">
        <v>142000</v>
      </c>
      <c r="G217" s="1" t="s">
        <v>881</v>
      </c>
      <c r="H217" s="1" t="s">
        <v>15748</v>
      </c>
      <c r="I217" s="1" t="s">
        <v>794</v>
      </c>
      <c r="J217" s="1" t="s">
        <v>882</v>
      </c>
      <c r="K217" s="1" t="s">
        <v>883</v>
      </c>
      <c r="L217" s="1" t="s">
        <v>761</v>
      </c>
    </row>
    <row r="218" spans="1:12" x14ac:dyDescent="0.25">
      <c r="A218" s="4">
        <v>216</v>
      </c>
      <c r="B218" s="1" t="s">
        <v>816</v>
      </c>
      <c r="C218" s="1" t="s">
        <v>1296</v>
      </c>
      <c r="D218" s="5">
        <v>33000</v>
      </c>
      <c r="E218" s="5">
        <v>62000</v>
      </c>
      <c r="F218" s="5">
        <v>47500</v>
      </c>
      <c r="G218" s="1" t="s">
        <v>1297</v>
      </c>
      <c r="H218" s="1" t="s">
        <v>15769</v>
      </c>
      <c r="I218" s="1" t="s">
        <v>794</v>
      </c>
      <c r="J218" s="1" t="s">
        <v>1298</v>
      </c>
      <c r="K218" s="1" t="s">
        <v>1143</v>
      </c>
      <c r="L218" s="1" t="s">
        <v>754</v>
      </c>
    </row>
    <row r="219" spans="1:12" x14ac:dyDescent="0.25">
      <c r="A219" s="4">
        <v>217</v>
      </c>
      <c r="B219" s="1" t="s">
        <v>15603</v>
      </c>
      <c r="C219" s="1" t="s">
        <v>1175</v>
      </c>
      <c r="D219" s="5">
        <v>52000</v>
      </c>
      <c r="E219" s="5">
        <v>101000</v>
      </c>
      <c r="F219" s="5">
        <v>76500</v>
      </c>
      <c r="G219" s="1" t="s">
        <v>820</v>
      </c>
      <c r="H219" s="1" t="s">
        <v>11251</v>
      </c>
      <c r="I219" s="1" t="s">
        <v>823</v>
      </c>
      <c r="J219" s="1" t="s">
        <v>822</v>
      </c>
      <c r="K219" s="1" t="s">
        <v>822</v>
      </c>
      <c r="L219" s="1" t="s">
        <v>815</v>
      </c>
    </row>
    <row r="220" spans="1:12" x14ac:dyDescent="0.25">
      <c r="A220" s="4">
        <v>218</v>
      </c>
      <c r="B220" s="1" t="s">
        <v>816</v>
      </c>
      <c r="C220" s="1" t="s">
        <v>1299</v>
      </c>
      <c r="D220" s="5">
        <v>48000</v>
      </c>
      <c r="E220" s="5">
        <v>90000</v>
      </c>
      <c r="F220" s="5">
        <v>69000</v>
      </c>
      <c r="G220" s="1" t="s">
        <v>1300</v>
      </c>
      <c r="H220" s="1" t="s">
        <v>4375</v>
      </c>
      <c r="I220" s="1" t="s">
        <v>794</v>
      </c>
      <c r="J220" s="1" t="s">
        <v>836</v>
      </c>
      <c r="K220" s="1" t="s">
        <v>801</v>
      </c>
      <c r="L220" s="1" t="s">
        <v>779</v>
      </c>
    </row>
    <row r="221" spans="1:12" x14ac:dyDescent="0.25">
      <c r="A221" s="4">
        <v>219</v>
      </c>
      <c r="B221" s="1" t="s">
        <v>816</v>
      </c>
      <c r="C221" s="1" t="s">
        <v>1301</v>
      </c>
      <c r="D221" s="5">
        <v>34000</v>
      </c>
      <c r="E221" s="5">
        <v>64000</v>
      </c>
      <c r="F221" s="5">
        <v>49000</v>
      </c>
      <c r="G221" s="1" t="s">
        <v>1302</v>
      </c>
      <c r="H221" s="1" t="s">
        <v>15770</v>
      </c>
      <c r="I221" s="1" t="s">
        <v>1303</v>
      </c>
      <c r="J221" s="1" t="s">
        <v>892</v>
      </c>
      <c r="K221" s="1" t="s">
        <v>801</v>
      </c>
      <c r="L221" s="1" t="s">
        <v>754</v>
      </c>
    </row>
    <row r="222" spans="1:12" x14ac:dyDescent="0.25">
      <c r="A222" s="4">
        <v>220</v>
      </c>
      <c r="B222" s="1" t="s">
        <v>1178</v>
      </c>
      <c r="C222" s="1" t="s">
        <v>1179</v>
      </c>
      <c r="D222" s="5">
        <v>132000</v>
      </c>
      <c r="E222" s="5">
        <v>211000</v>
      </c>
      <c r="F222" s="5">
        <v>171500</v>
      </c>
      <c r="G222" s="1" t="s">
        <v>1180</v>
      </c>
      <c r="H222" s="1" t="s">
        <v>15666</v>
      </c>
      <c r="I222" s="1" t="s">
        <v>794</v>
      </c>
      <c r="J222" s="1" t="s">
        <v>892</v>
      </c>
      <c r="K222" s="1" t="s">
        <v>801</v>
      </c>
      <c r="L222" s="1" t="s">
        <v>815</v>
      </c>
    </row>
    <row r="223" spans="1:12" x14ac:dyDescent="0.25">
      <c r="A223" s="4">
        <v>221</v>
      </c>
      <c r="B223" s="1" t="s">
        <v>15604</v>
      </c>
      <c r="C223" s="1" t="s">
        <v>1176</v>
      </c>
      <c r="D223" s="5">
        <v>81000</v>
      </c>
      <c r="E223" s="5">
        <v>133000</v>
      </c>
      <c r="F223" s="5">
        <v>107000</v>
      </c>
      <c r="G223" s="1" t="s">
        <v>1177</v>
      </c>
      <c r="H223" s="1" t="s">
        <v>15749</v>
      </c>
      <c r="I223" s="1" t="s">
        <v>762</v>
      </c>
      <c r="J223" s="1" t="s">
        <v>842</v>
      </c>
      <c r="K223" s="1" t="s">
        <v>843</v>
      </c>
      <c r="L223" s="1" t="s">
        <v>774</v>
      </c>
    </row>
    <row r="224" spans="1:12" x14ac:dyDescent="0.25">
      <c r="A224" s="4">
        <v>222</v>
      </c>
      <c r="B224" s="1" t="s">
        <v>15615</v>
      </c>
      <c r="C224" s="1" t="s">
        <v>1224</v>
      </c>
      <c r="D224" s="5">
        <v>42000</v>
      </c>
      <c r="E224" s="5">
        <v>76000</v>
      </c>
      <c r="F224" s="5">
        <v>59000</v>
      </c>
      <c r="G224" s="1" t="s">
        <v>1304</v>
      </c>
      <c r="H224" s="1" t="s">
        <v>15771</v>
      </c>
      <c r="I224" s="1" t="s">
        <v>829</v>
      </c>
      <c r="J224" s="1" t="s">
        <v>836</v>
      </c>
      <c r="K224" s="1" t="s">
        <v>801</v>
      </c>
      <c r="L224" s="1" t="s">
        <v>779</v>
      </c>
    </row>
    <row r="225" spans="1:12" x14ac:dyDescent="0.25">
      <c r="A225" s="4">
        <v>223</v>
      </c>
      <c r="B225" s="1" t="s">
        <v>750</v>
      </c>
      <c r="C225" s="1" t="s">
        <v>1305</v>
      </c>
      <c r="D225" s="5">
        <v>66000</v>
      </c>
      <c r="E225" s="5">
        <v>111000</v>
      </c>
      <c r="F225" s="5">
        <v>88500</v>
      </c>
      <c r="G225" s="1" t="s">
        <v>1306</v>
      </c>
      <c r="H225" s="1" t="s">
        <v>15707</v>
      </c>
      <c r="I225" s="1" t="s">
        <v>982</v>
      </c>
      <c r="J225" s="1" t="s">
        <v>889</v>
      </c>
      <c r="K225" s="1" t="s">
        <v>801</v>
      </c>
      <c r="L225" s="1" t="s">
        <v>793</v>
      </c>
    </row>
    <row r="226" spans="1:12" x14ac:dyDescent="0.25">
      <c r="A226" s="4">
        <v>224</v>
      </c>
      <c r="B226" s="1" t="s">
        <v>1181</v>
      </c>
      <c r="C226" s="1" t="s">
        <v>1182</v>
      </c>
      <c r="D226" s="5">
        <v>74000</v>
      </c>
      <c r="E226" s="5">
        <v>140000</v>
      </c>
      <c r="F226" s="5">
        <v>107000</v>
      </c>
      <c r="G226" s="1" t="s">
        <v>1141</v>
      </c>
      <c r="H226" s="1" t="s">
        <v>15744</v>
      </c>
      <c r="I226" s="1" t="s">
        <v>1144</v>
      </c>
      <c r="J226" s="1" t="s">
        <v>1142</v>
      </c>
      <c r="K226" s="1" t="s">
        <v>1143</v>
      </c>
      <c r="L226" s="1" t="s">
        <v>779</v>
      </c>
    </row>
    <row r="227" spans="1:12" x14ac:dyDescent="0.25">
      <c r="A227" s="4">
        <v>225</v>
      </c>
      <c r="B227" s="1" t="s">
        <v>863</v>
      </c>
      <c r="C227" s="1" t="s">
        <v>864</v>
      </c>
      <c r="D227" s="5">
        <v>63000</v>
      </c>
      <c r="E227" s="5">
        <v>110000</v>
      </c>
      <c r="F227" s="5">
        <v>86500</v>
      </c>
      <c r="G227" s="1" t="s">
        <v>865</v>
      </c>
      <c r="H227" s="1" t="s">
        <v>15671</v>
      </c>
      <c r="I227" s="1" t="s">
        <v>823</v>
      </c>
      <c r="J227" s="1" t="s">
        <v>822</v>
      </c>
      <c r="K227" s="1" t="s">
        <v>822</v>
      </c>
      <c r="L227" s="1" t="s">
        <v>815</v>
      </c>
    </row>
    <row r="228" spans="1:12" x14ac:dyDescent="0.25">
      <c r="A228" s="4">
        <v>226</v>
      </c>
      <c r="B228" s="1" t="s">
        <v>750</v>
      </c>
      <c r="C228" s="1" t="s">
        <v>857</v>
      </c>
      <c r="D228" s="5">
        <v>63000</v>
      </c>
      <c r="E228" s="5">
        <v>105000</v>
      </c>
      <c r="F228" s="5">
        <v>84000</v>
      </c>
      <c r="G228" s="1" t="s">
        <v>858</v>
      </c>
      <c r="H228" s="1" t="s">
        <v>15676</v>
      </c>
      <c r="I228" s="1" t="s">
        <v>860</v>
      </c>
      <c r="J228" s="1" t="s">
        <v>854</v>
      </c>
      <c r="K228" s="1" t="s">
        <v>855</v>
      </c>
      <c r="L228" s="1" t="s">
        <v>859</v>
      </c>
    </row>
    <row r="229" spans="1:12" x14ac:dyDescent="0.25">
      <c r="A229" s="4">
        <v>227</v>
      </c>
      <c r="B229" s="1" t="s">
        <v>15616</v>
      </c>
      <c r="C229" s="1" t="s">
        <v>1307</v>
      </c>
      <c r="D229" s="5">
        <v>91000</v>
      </c>
      <c r="E229" s="5">
        <v>138000</v>
      </c>
      <c r="F229" s="5">
        <v>114500</v>
      </c>
      <c r="G229" s="1" t="s">
        <v>1308</v>
      </c>
      <c r="H229" s="1" t="s">
        <v>5785</v>
      </c>
      <c r="I229" s="1" t="s">
        <v>780</v>
      </c>
      <c r="J229" s="1" t="s">
        <v>792</v>
      </c>
      <c r="K229" s="1" t="s">
        <v>766</v>
      </c>
      <c r="L229" s="1" t="s">
        <v>754</v>
      </c>
    </row>
    <row r="230" spans="1:12" x14ac:dyDescent="0.25">
      <c r="A230" s="4">
        <v>228</v>
      </c>
      <c r="B230" s="1" t="s">
        <v>1183</v>
      </c>
      <c r="C230" s="1" t="s">
        <v>1184</v>
      </c>
      <c r="D230" s="5">
        <v>100000</v>
      </c>
      <c r="E230" s="5">
        <v>190000</v>
      </c>
      <c r="F230" s="5">
        <v>145000</v>
      </c>
      <c r="G230" s="1" t="s">
        <v>1185</v>
      </c>
      <c r="H230" s="1" t="s">
        <v>15688</v>
      </c>
      <c r="I230" s="1" t="s">
        <v>823</v>
      </c>
      <c r="J230" s="1" t="s">
        <v>822</v>
      </c>
      <c r="K230" s="1" t="s">
        <v>822</v>
      </c>
      <c r="L230" s="1" t="s">
        <v>784</v>
      </c>
    </row>
    <row r="231" spans="1:12" x14ac:dyDescent="0.25">
      <c r="A231" s="4">
        <v>229</v>
      </c>
      <c r="B231" s="1" t="s">
        <v>898</v>
      </c>
      <c r="C231" s="1" t="s">
        <v>1309</v>
      </c>
      <c r="D231" s="5">
        <v>62000</v>
      </c>
      <c r="E231" s="5">
        <v>114000</v>
      </c>
      <c r="F231" s="5">
        <v>88000</v>
      </c>
      <c r="G231" s="1" t="s">
        <v>1310</v>
      </c>
      <c r="H231" s="1" t="s">
        <v>15772</v>
      </c>
      <c r="I231" s="1" t="s">
        <v>1159</v>
      </c>
      <c r="J231" s="1" t="s">
        <v>800</v>
      </c>
      <c r="K231" s="1" t="s">
        <v>801</v>
      </c>
      <c r="L231" s="1" t="s">
        <v>767</v>
      </c>
    </row>
    <row r="232" spans="1:12" x14ac:dyDescent="0.25">
      <c r="A232" s="4">
        <v>230</v>
      </c>
      <c r="B232" s="1" t="s">
        <v>1311</v>
      </c>
      <c r="C232" s="1" t="s">
        <v>1312</v>
      </c>
      <c r="D232" s="5">
        <v>71000</v>
      </c>
      <c r="E232" s="5">
        <v>129000</v>
      </c>
      <c r="F232" s="5">
        <v>100000</v>
      </c>
      <c r="G232" s="1" t="s">
        <v>1313</v>
      </c>
      <c r="H232" s="1" t="s">
        <v>15675</v>
      </c>
      <c r="I232" s="1" t="s">
        <v>856</v>
      </c>
      <c r="J232" s="1" t="s">
        <v>800</v>
      </c>
      <c r="K232" s="1" t="s">
        <v>801</v>
      </c>
      <c r="L232" s="1" t="s">
        <v>767</v>
      </c>
    </row>
    <row r="233" spans="1:12" x14ac:dyDescent="0.25">
      <c r="A233" s="4">
        <v>231</v>
      </c>
      <c r="B233" s="1" t="s">
        <v>1066</v>
      </c>
      <c r="C233" s="1" t="s">
        <v>1186</v>
      </c>
      <c r="D233" s="5">
        <v>43000</v>
      </c>
      <c r="E233" s="5">
        <v>80000</v>
      </c>
      <c r="F233" s="5">
        <v>61500</v>
      </c>
      <c r="G233" s="1" t="s">
        <v>1187</v>
      </c>
      <c r="H233" s="1" t="s">
        <v>15677</v>
      </c>
      <c r="I233" s="1" t="s">
        <v>810</v>
      </c>
      <c r="J233" s="1" t="s">
        <v>1150</v>
      </c>
      <c r="K233" s="1" t="s">
        <v>1055</v>
      </c>
      <c r="L233" s="1" t="s">
        <v>793</v>
      </c>
    </row>
    <row r="234" spans="1:12" x14ac:dyDescent="0.25">
      <c r="A234" s="4">
        <v>232</v>
      </c>
      <c r="B234" s="1" t="s">
        <v>750</v>
      </c>
      <c r="C234" s="1" t="s">
        <v>1314</v>
      </c>
      <c r="D234" s="5">
        <v>74000</v>
      </c>
      <c r="E234" s="5">
        <v>119000</v>
      </c>
      <c r="F234" s="5">
        <v>96500</v>
      </c>
      <c r="G234" s="1" t="s">
        <v>1315</v>
      </c>
      <c r="H234" s="1" t="s">
        <v>15773</v>
      </c>
      <c r="I234" s="1" t="s">
        <v>868</v>
      </c>
      <c r="J234" s="1" t="s">
        <v>778</v>
      </c>
      <c r="K234" s="1" t="s">
        <v>766</v>
      </c>
      <c r="L234" s="1" t="s">
        <v>784</v>
      </c>
    </row>
    <row r="235" spans="1:12" x14ac:dyDescent="0.25">
      <c r="A235" s="4">
        <v>233</v>
      </c>
      <c r="B235" s="1" t="s">
        <v>1316</v>
      </c>
      <c r="C235" s="1" t="s">
        <v>1317</v>
      </c>
      <c r="D235" s="5">
        <v>55000</v>
      </c>
      <c r="E235" s="5">
        <v>97000</v>
      </c>
      <c r="F235" s="5">
        <v>76000</v>
      </c>
      <c r="G235" s="1" t="s">
        <v>1318</v>
      </c>
      <c r="H235" s="1" t="s">
        <v>15734</v>
      </c>
      <c r="I235" s="1" t="s">
        <v>1090</v>
      </c>
      <c r="J235" s="1" t="s">
        <v>792</v>
      </c>
      <c r="K235" s="1" t="s">
        <v>766</v>
      </c>
      <c r="L235" s="1" t="s">
        <v>779</v>
      </c>
    </row>
    <row r="236" spans="1:12" x14ac:dyDescent="0.25">
      <c r="A236" s="4">
        <v>234</v>
      </c>
      <c r="B236" s="1" t="s">
        <v>750</v>
      </c>
      <c r="C236" s="1" t="s">
        <v>1319</v>
      </c>
      <c r="D236" s="5">
        <v>15000</v>
      </c>
      <c r="E236" s="5">
        <v>16000</v>
      </c>
      <c r="F236" s="5">
        <v>15500</v>
      </c>
      <c r="G236" s="1" t="s">
        <v>1320</v>
      </c>
      <c r="H236" s="1" t="s">
        <v>15774</v>
      </c>
      <c r="I236" s="1" t="s">
        <v>780</v>
      </c>
      <c r="J236" s="1" t="s">
        <v>809</v>
      </c>
      <c r="K236" s="1" t="s">
        <v>766</v>
      </c>
      <c r="L236" s="1" t="s">
        <v>767</v>
      </c>
    </row>
    <row r="237" spans="1:12" x14ac:dyDescent="0.25">
      <c r="A237" s="4">
        <v>235</v>
      </c>
      <c r="B237" s="1" t="s">
        <v>750</v>
      </c>
      <c r="C237" s="1" t="s">
        <v>1321</v>
      </c>
      <c r="D237" s="5">
        <v>61000</v>
      </c>
      <c r="E237" s="5">
        <v>106000</v>
      </c>
      <c r="F237" s="5">
        <v>83500</v>
      </c>
      <c r="G237" s="1" t="s">
        <v>1322</v>
      </c>
      <c r="H237" s="1" t="s">
        <v>15775</v>
      </c>
      <c r="I237" s="1" t="s">
        <v>785</v>
      </c>
      <c r="J237" s="1" t="s">
        <v>778</v>
      </c>
      <c r="K237" s="1" t="s">
        <v>766</v>
      </c>
      <c r="L237" s="1" t="s">
        <v>779</v>
      </c>
    </row>
    <row r="238" spans="1:12" x14ac:dyDescent="0.25">
      <c r="A238" s="4">
        <v>236</v>
      </c>
      <c r="B238" s="1" t="s">
        <v>15605</v>
      </c>
      <c r="C238" s="1" t="s">
        <v>1188</v>
      </c>
      <c r="D238" s="5">
        <v>91000</v>
      </c>
      <c r="E238" s="5">
        <v>149000</v>
      </c>
      <c r="F238" s="5">
        <v>120000</v>
      </c>
      <c r="G238" s="1" t="s">
        <v>1189</v>
      </c>
      <c r="H238" s="1" t="s">
        <v>15750</v>
      </c>
      <c r="I238" s="1" t="s">
        <v>1044</v>
      </c>
      <c r="J238" s="1" t="s">
        <v>1190</v>
      </c>
      <c r="K238" s="1" t="s">
        <v>789</v>
      </c>
      <c r="L238" s="1" t="s">
        <v>754</v>
      </c>
    </row>
    <row r="239" spans="1:12" x14ac:dyDescent="0.25">
      <c r="A239" s="4">
        <v>237</v>
      </c>
      <c r="B239" s="1" t="s">
        <v>750</v>
      </c>
      <c r="C239" s="1" t="s">
        <v>1323</v>
      </c>
      <c r="D239" s="5">
        <v>127000</v>
      </c>
      <c r="E239" s="5">
        <v>199000</v>
      </c>
      <c r="F239" s="5">
        <v>163000</v>
      </c>
      <c r="G239" s="1" t="s">
        <v>1173</v>
      </c>
      <c r="H239" s="1" t="s">
        <v>15747</v>
      </c>
      <c r="I239" s="1" t="s">
        <v>794</v>
      </c>
      <c r="J239" s="1" t="s">
        <v>822</v>
      </c>
      <c r="K239" s="1" t="s">
        <v>822</v>
      </c>
      <c r="L239" s="1" t="s">
        <v>815</v>
      </c>
    </row>
    <row r="240" spans="1:12" x14ac:dyDescent="0.25">
      <c r="A240" s="4">
        <v>238</v>
      </c>
      <c r="B240" s="1" t="s">
        <v>1324</v>
      </c>
      <c r="C240" s="1" t="s">
        <v>1325</v>
      </c>
      <c r="D240" s="5">
        <v>74000</v>
      </c>
      <c r="E240" s="5">
        <v>126000</v>
      </c>
      <c r="F240" s="5">
        <v>100000</v>
      </c>
      <c r="G240" s="1" t="s">
        <v>1326</v>
      </c>
      <c r="H240" s="1" t="s">
        <v>15776</v>
      </c>
      <c r="I240" s="1" t="s">
        <v>1327</v>
      </c>
      <c r="J240" s="1" t="s">
        <v>842</v>
      </c>
      <c r="K240" s="1" t="s">
        <v>843</v>
      </c>
      <c r="L240" s="1" t="s">
        <v>779</v>
      </c>
    </row>
    <row r="241" spans="1:12" x14ac:dyDescent="0.25">
      <c r="A241" s="4">
        <v>239</v>
      </c>
      <c r="B241" s="1" t="s">
        <v>795</v>
      </c>
      <c r="C241" s="1" t="s">
        <v>1328</v>
      </c>
      <c r="D241" s="5">
        <v>33000</v>
      </c>
      <c r="E241" s="5">
        <v>72000</v>
      </c>
      <c r="F241" s="5">
        <v>52500</v>
      </c>
      <c r="G241" s="1" t="s">
        <v>1329</v>
      </c>
      <c r="H241" s="1" t="s">
        <v>15731</v>
      </c>
      <c r="I241" s="1" t="s">
        <v>1072</v>
      </c>
      <c r="J241" s="1" t="s">
        <v>1298</v>
      </c>
      <c r="K241" s="1" t="s">
        <v>1143</v>
      </c>
      <c r="L241" s="1" t="s">
        <v>779</v>
      </c>
    </row>
    <row r="242" spans="1:12" x14ac:dyDescent="0.25">
      <c r="A242" s="4">
        <v>240</v>
      </c>
      <c r="B242" s="1" t="s">
        <v>1330</v>
      </c>
      <c r="C242" s="1" t="s">
        <v>1331</v>
      </c>
      <c r="D242" s="5">
        <v>37000</v>
      </c>
      <c r="E242" s="5">
        <v>63000</v>
      </c>
      <c r="F242" s="5">
        <v>50000</v>
      </c>
      <c r="G242" s="1" t="s">
        <v>1332</v>
      </c>
      <c r="H242" s="1" t="s">
        <v>15690</v>
      </c>
      <c r="I242" s="1" t="s">
        <v>916</v>
      </c>
      <c r="J242" s="1" t="s">
        <v>759</v>
      </c>
      <c r="K242" s="1" t="s">
        <v>760</v>
      </c>
      <c r="L242" s="1" t="s">
        <v>779</v>
      </c>
    </row>
    <row r="243" spans="1:12" x14ac:dyDescent="0.25">
      <c r="A243" s="4">
        <v>241</v>
      </c>
      <c r="B243" s="1" t="s">
        <v>15617</v>
      </c>
      <c r="C243" s="1" t="s">
        <v>1333</v>
      </c>
      <c r="D243" s="5">
        <v>67000</v>
      </c>
      <c r="E243" s="5">
        <v>119000</v>
      </c>
      <c r="F243" s="5">
        <v>93000</v>
      </c>
      <c r="G243" s="1" t="s">
        <v>1334</v>
      </c>
      <c r="H243" s="1" t="s">
        <v>15775</v>
      </c>
      <c r="I243" s="1" t="s">
        <v>785</v>
      </c>
      <c r="J243" s="1" t="s">
        <v>792</v>
      </c>
      <c r="K243" s="1" t="s">
        <v>766</v>
      </c>
      <c r="L243" s="1" t="s">
        <v>754</v>
      </c>
    </row>
    <row r="244" spans="1:12" x14ac:dyDescent="0.25">
      <c r="A244" s="4">
        <v>242</v>
      </c>
      <c r="B244" s="1" t="s">
        <v>750</v>
      </c>
      <c r="C244" s="1" t="s">
        <v>1335</v>
      </c>
      <c r="D244" s="5">
        <v>72000</v>
      </c>
      <c r="E244" s="5">
        <v>117000</v>
      </c>
      <c r="F244" s="5">
        <v>94500</v>
      </c>
      <c r="G244" s="1" t="s">
        <v>1336</v>
      </c>
      <c r="H244" s="1" t="s">
        <v>15700</v>
      </c>
      <c r="I244" s="1" t="s">
        <v>925</v>
      </c>
      <c r="J244" s="1" t="s">
        <v>850</v>
      </c>
      <c r="K244" s="1" t="s">
        <v>843</v>
      </c>
      <c r="L244" s="1" t="s">
        <v>761</v>
      </c>
    </row>
    <row r="245" spans="1:12" x14ac:dyDescent="0.25">
      <c r="A245" s="4">
        <v>243</v>
      </c>
      <c r="B245" s="1" t="s">
        <v>895</v>
      </c>
      <c r="C245" s="1" t="s">
        <v>1194</v>
      </c>
      <c r="D245" s="5">
        <v>116000</v>
      </c>
      <c r="E245" s="5">
        <v>185000</v>
      </c>
      <c r="F245" s="5">
        <v>150500</v>
      </c>
      <c r="G245" s="1" t="s">
        <v>1080</v>
      </c>
      <c r="H245" s="1" t="s">
        <v>4375</v>
      </c>
      <c r="I245" s="1" t="s">
        <v>794</v>
      </c>
      <c r="J245" s="1" t="s">
        <v>892</v>
      </c>
      <c r="K245" s="1" t="s">
        <v>801</v>
      </c>
      <c r="L245" s="1" t="s">
        <v>761</v>
      </c>
    </row>
    <row r="246" spans="1:12" x14ac:dyDescent="0.25">
      <c r="A246" s="4">
        <v>244</v>
      </c>
      <c r="B246" s="1" t="s">
        <v>750</v>
      </c>
      <c r="C246" s="1" t="s">
        <v>1337</v>
      </c>
      <c r="D246" s="5">
        <v>78000</v>
      </c>
      <c r="E246" s="5">
        <v>126000</v>
      </c>
      <c r="F246" s="5">
        <v>102000</v>
      </c>
      <c r="G246" s="1" t="s">
        <v>1338</v>
      </c>
      <c r="H246" s="1" t="s">
        <v>15777</v>
      </c>
      <c r="I246" s="1" t="s">
        <v>1060</v>
      </c>
      <c r="J246" s="1" t="s">
        <v>842</v>
      </c>
      <c r="K246" s="1" t="s">
        <v>843</v>
      </c>
      <c r="L246" s="1" t="s">
        <v>872</v>
      </c>
    </row>
    <row r="247" spans="1:12" x14ac:dyDescent="0.25">
      <c r="A247" s="4">
        <v>245</v>
      </c>
      <c r="B247" s="1" t="s">
        <v>1191</v>
      </c>
      <c r="C247" s="1" t="s">
        <v>1192</v>
      </c>
      <c r="D247" s="5">
        <v>42000</v>
      </c>
      <c r="E247" s="5">
        <v>82000</v>
      </c>
      <c r="F247" s="5">
        <v>62000</v>
      </c>
      <c r="G247" s="1" t="s">
        <v>1193</v>
      </c>
      <c r="H247" s="1" t="s">
        <v>15671</v>
      </c>
      <c r="I247" s="1" t="s">
        <v>823</v>
      </c>
      <c r="J247" s="1" t="s">
        <v>822</v>
      </c>
      <c r="K247" s="1" t="s">
        <v>822</v>
      </c>
      <c r="L247" s="1" t="s">
        <v>767</v>
      </c>
    </row>
    <row r="248" spans="1:12" x14ac:dyDescent="0.25">
      <c r="A248" s="4">
        <v>246</v>
      </c>
      <c r="B248" s="1" t="s">
        <v>1195</v>
      </c>
      <c r="C248" s="1" t="s">
        <v>1196</v>
      </c>
      <c r="D248" s="5">
        <v>59000</v>
      </c>
      <c r="E248" s="5">
        <v>116000</v>
      </c>
      <c r="F248" s="5">
        <v>87500</v>
      </c>
      <c r="G248" s="1" t="s">
        <v>1197</v>
      </c>
      <c r="H248" s="1" t="s">
        <v>15751</v>
      </c>
      <c r="I248" s="1" t="s">
        <v>877</v>
      </c>
      <c r="J248" s="1" t="s">
        <v>778</v>
      </c>
      <c r="K248" s="1" t="s">
        <v>766</v>
      </c>
      <c r="L248" s="1" t="s">
        <v>779</v>
      </c>
    </row>
    <row r="249" spans="1:12" x14ac:dyDescent="0.25">
      <c r="A249" s="4">
        <v>247</v>
      </c>
      <c r="B249" s="1" t="s">
        <v>873</v>
      </c>
      <c r="C249" s="1" t="s">
        <v>857</v>
      </c>
      <c r="D249" s="5">
        <v>63000</v>
      </c>
      <c r="E249" s="5">
        <v>105000</v>
      </c>
      <c r="F249" s="5">
        <v>84000</v>
      </c>
      <c r="G249" s="1" t="s">
        <v>865</v>
      </c>
      <c r="H249" s="1" t="s">
        <v>15680</v>
      </c>
      <c r="I249" s="1" t="s">
        <v>874</v>
      </c>
      <c r="J249" s="1" t="s">
        <v>822</v>
      </c>
      <c r="K249" s="1" t="s">
        <v>822</v>
      </c>
      <c r="L249" s="1" t="s">
        <v>815</v>
      </c>
    </row>
    <row r="250" spans="1:12" x14ac:dyDescent="0.25">
      <c r="A250" s="4">
        <v>248</v>
      </c>
      <c r="B250" s="1" t="s">
        <v>750</v>
      </c>
      <c r="C250" s="1" t="s">
        <v>861</v>
      </c>
      <c r="D250" s="5">
        <v>109000</v>
      </c>
      <c r="E250" s="5">
        <v>177000</v>
      </c>
      <c r="F250" s="5">
        <v>143000</v>
      </c>
      <c r="G250" s="1" t="s">
        <v>862</v>
      </c>
      <c r="H250" s="1" t="s">
        <v>15677</v>
      </c>
      <c r="I250" s="1" t="s">
        <v>810</v>
      </c>
      <c r="J250" s="1" t="s">
        <v>836</v>
      </c>
      <c r="K250" s="1" t="s">
        <v>801</v>
      </c>
      <c r="L250" s="1" t="s">
        <v>767</v>
      </c>
    </row>
    <row r="251" spans="1:12" x14ac:dyDescent="0.25">
      <c r="A251" s="4">
        <v>249</v>
      </c>
      <c r="B251" s="1" t="s">
        <v>15618</v>
      </c>
      <c r="C251" s="1" t="s">
        <v>1340</v>
      </c>
      <c r="D251" s="5">
        <v>116000</v>
      </c>
      <c r="E251" s="5">
        <v>194000</v>
      </c>
      <c r="F251" s="5">
        <v>155000</v>
      </c>
      <c r="G251" s="1" t="s">
        <v>972</v>
      </c>
      <c r="H251" s="1" t="s">
        <v>15778</v>
      </c>
      <c r="I251" s="1" t="s">
        <v>962</v>
      </c>
      <c r="J251" s="1" t="s">
        <v>974</v>
      </c>
      <c r="K251" s="1" t="s">
        <v>766</v>
      </c>
      <c r="L251" s="1" t="s">
        <v>975</v>
      </c>
    </row>
    <row r="252" spans="1:12" x14ac:dyDescent="0.25">
      <c r="A252" s="4">
        <v>250</v>
      </c>
      <c r="B252" s="1" t="s">
        <v>898</v>
      </c>
      <c r="C252" s="1" t="s">
        <v>1198</v>
      </c>
      <c r="D252" s="5">
        <v>48000</v>
      </c>
      <c r="E252" s="5">
        <v>95000</v>
      </c>
      <c r="F252" s="5">
        <v>71500</v>
      </c>
      <c r="G252" s="1" t="s">
        <v>1199</v>
      </c>
      <c r="H252" s="1" t="s">
        <v>15752</v>
      </c>
      <c r="I252" s="1" t="s">
        <v>768</v>
      </c>
      <c r="J252" s="1" t="s">
        <v>778</v>
      </c>
      <c r="K252" s="1" t="s">
        <v>766</v>
      </c>
      <c r="L252" s="1" t="s">
        <v>793</v>
      </c>
    </row>
    <row r="253" spans="1:12" x14ac:dyDescent="0.25">
      <c r="A253" s="4">
        <v>251</v>
      </c>
      <c r="B253" s="1" t="s">
        <v>750</v>
      </c>
      <c r="C253" s="1" t="s">
        <v>1341</v>
      </c>
      <c r="D253" s="5">
        <v>83000</v>
      </c>
      <c r="E253" s="5">
        <v>133000</v>
      </c>
      <c r="F253" s="5">
        <v>108000</v>
      </c>
      <c r="G253" s="1" t="s">
        <v>1342</v>
      </c>
      <c r="H253" s="1" t="s">
        <v>15779</v>
      </c>
      <c r="I253" s="1" t="s">
        <v>794</v>
      </c>
      <c r="J253" s="1" t="s">
        <v>842</v>
      </c>
      <c r="K253" s="1" t="s">
        <v>843</v>
      </c>
      <c r="L253" s="1" t="s">
        <v>859</v>
      </c>
    </row>
    <row r="254" spans="1:12" x14ac:dyDescent="0.25">
      <c r="A254" s="4">
        <v>252</v>
      </c>
      <c r="B254" s="1" t="s">
        <v>1202</v>
      </c>
      <c r="C254" s="1" t="s">
        <v>1203</v>
      </c>
      <c r="D254" s="5">
        <v>105000</v>
      </c>
      <c r="E254" s="5">
        <v>198000</v>
      </c>
      <c r="F254" s="5">
        <v>151500</v>
      </c>
      <c r="G254" s="1" t="s">
        <v>820</v>
      </c>
      <c r="H254" s="1" t="s">
        <v>15698</v>
      </c>
      <c r="I254" s="1" t="s">
        <v>794</v>
      </c>
      <c r="J254" s="1" t="s">
        <v>822</v>
      </c>
      <c r="K254" s="1" t="s">
        <v>822</v>
      </c>
      <c r="L254" s="1" t="s">
        <v>815</v>
      </c>
    </row>
    <row r="255" spans="1:12" x14ac:dyDescent="0.25">
      <c r="A255" s="4">
        <v>253</v>
      </c>
      <c r="B255" s="1" t="s">
        <v>15606</v>
      </c>
      <c r="C255" s="1" t="s">
        <v>1200</v>
      </c>
      <c r="D255" s="5">
        <v>31000</v>
      </c>
      <c r="E255" s="5">
        <v>72000</v>
      </c>
      <c r="F255" s="5">
        <v>51500</v>
      </c>
      <c r="G255" s="1" t="s">
        <v>1201</v>
      </c>
      <c r="H255" s="1" t="s">
        <v>15753</v>
      </c>
      <c r="I255" s="1" t="s">
        <v>794</v>
      </c>
      <c r="J255" s="1" t="s">
        <v>814</v>
      </c>
      <c r="K255" s="1" t="s">
        <v>806</v>
      </c>
      <c r="L255" s="1" t="s">
        <v>767</v>
      </c>
    </row>
    <row r="256" spans="1:12" x14ac:dyDescent="0.25">
      <c r="A256" s="4">
        <v>254</v>
      </c>
      <c r="B256" s="1" t="s">
        <v>1205</v>
      </c>
      <c r="C256" s="1" t="s">
        <v>1206</v>
      </c>
      <c r="D256" s="5">
        <v>98000</v>
      </c>
      <c r="E256" s="5">
        <v>182000</v>
      </c>
      <c r="F256" s="5">
        <v>140000</v>
      </c>
      <c r="G256" s="1" t="s">
        <v>820</v>
      </c>
      <c r="H256" s="1" t="s">
        <v>11251</v>
      </c>
      <c r="I256" s="1" t="s">
        <v>823</v>
      </c>
      <c r="J256" s="1" t="s">
        <v>822</v>
      </c>
      <c r="K256" s="1" t="s">
        <v>822</v>
      </c>
      <c r="L256" s="1" t="s">
        <v>815</v>
      </c>
    </row>
    <row r="257" spans="1:12" x14ac:dyDescent="0.25">
      <c r="A257" s="4">
        <v>255</v>
      </c>
      <c r="B257" s="1" t="s">
        <v>1066</v>
      </c>
      <c r="C257" s="1" t="s">
        <v>1010</v>
      </c>
      <c r="D257" s="5">
        <v>55000</v>
      </c>
      <c r="E257" s="5">
        <v>100000</v>
      </c>
      <c r="F257" s="5">
        <v>77500</v>
      </c>
      <c r="G257" s="1" t="s">
        <v>1204</v>
      </c>
      <c r="H257" s="1" t="s">
        <v>15754</v>
      </c>
      <c r="I257" s="1" t="s">
        <v>829</v>
      </c>
      <c r="J257" s="1" t="s">
        <v>889</v>
      </c>
      <c r="K257" s="1" t="s">
        <v>801</v>
      </c>
      <c r="L257" s="1" t="s">
        <v>779</v>
      </c>
    </row>
    <row r="258" spans="1:12" x14ac:dyDescent="0.25">
      <c r="A258" s="4">
        <v>256</v>
      </c>
      <c r="B258" s="1" t="s">
        <v>1343</v>
      </c>
      <c r="C258" s="1" t="s">
        <v>1344</v>
      </c>
      <c r="D258" s="5">
        <v>45000</v>
      </c>
      <c r="E258" s="5">
        <v>82000</v>
      </c>
      <c r="F258" s="5">
        <v>63500</v>
      </c>
      <c r="G258" s="1" t="s">
        <v>1345</v>
      </c>
      <c r="H258" s="1" t="s">
        <v>15780</v>
      </c>
      <c r="I258" s="1" t="s">
        <v>1303</v>
      </c>
      <c r="J258" s="1" t="s">
        <v>1190</v>
      </c>
      <c r="K258" s="1" t="s">
        <v>789</v>
      </c>
      <c r="L258" s="1" t="s">
        <v>754</v>
      </c>
    </row>
    <row r="259" spans="1:12" x14ac:dyDescent="0.25">
      <c r="A259" s="4">
        <v>257</v>
      </c>
      <c r="B259" s="1" t="s">
        <v>750</v>
      </c>
      <c r="C259" s="1" t="s">
        <v>1346</v>
      </c>
      <c r="D259" s="5">
        <v>83000</v>
      </c>
      <c r="E259" s="5">
        <v>135000</v>
      </c>
      <c r="F259" s="5">
        <v>109000</v>
      </c>
      <c r="G259" s="1" t="s">
        <v>1347</v>
      </c>
      <c r="H259" s="1" t="s">
        <v>4375</v>
      </c>
      <c r="I259" s="1" t="s">
        <v>794</v>
      </c>
      <c r="J259" s="1" t="s">
        <v>889</v>
      </c>
      <c r="K259" s="1" t="s">
        <v>801</v>
      </c>
      <c r="L259" s="1" t="s">
        <v>904</v>
      </c>
    </row>
    <row r="260" spans="1:12" x14ac:dyDescent="0.25">
      <c r="A260" s="4">
        <v>258</v>
      </c>
      <c r="B260" s="1" t="s">
        <v>750</v>
      </c>
      <c r="C260" s="1" t="s">
        <v>1348</v>
      </c>
      <c r="D260" s="5">
        <v>70000</v>
      </c>
      <c r="E260" s="5">
        <v>122000</v>
      </c>
      <c r="F260" s="5">
        <v>96000</v>
      </c>
      <c r="G260" s="1" t="s">
        <v>1349</v>
      </c>
      <c r="H260" s="1" t="s">
        <v>15781</v>
      </c>
      <c r="I260" s="1" t="s">
        <v>1159</v>
      </c>
      <c r="J260" s="1" t="s">
        <v>753</v>
      </c>
      <c r="K260" s="1" t="s">
        <v>753</v>
      </c>
      <c r="L260" s="1" t="s">
        <v>774</v>
      </c>
    </row>
    <row r="261" spans="1:12" x14ac:dyDescent="0.25">
      <c r="A261" s="4">
        <v>259</v>
      </c>
      <c r="B261" s="1" t="s">
        <v>15607</v>
      </c>
      <c r="C261" s="1" t="s">
        <v>1209</v>
      </c>
      <c r="D261" s="5">
        <v>200000</v>
      </c>
      <c r="E261" s="5">
        <v>250000</v>
      </c>
      <c r="F261" s="5">
        <v>225000</v>
      </c>
      <c r="G261" s="1" t="s">
        <v>1210</v>
      </c>
      <c r="H261" s="1" t="s">
        <v>4375</v>
      </c>
      <c r="I261" s="1" t="s">
        <v>794</v>
      </c>
      <c r="J261" s="1" t="s">
        <v>889</v>
      </c>
      <c r="K261" s="1" t="s">
        <v>801</v>
      </c>
      <c r="L261" s="1" t="s">
        <v>975</v>
      </c>
    </row>
    <row r="262" spans="1:12" x14ac:dyDescent="0.25">
      <c r="A262" s="4">
        <v>260</v>
      </c>
      <c r="B262" s="1" t="s">
        <v>898</v>
      </c>
      <c r="C262" s="1" t="s">
        <v>1350</v>
      </c>
      <c r="D262" s="5">
        <v>70000</v>
      </c>
      <c r="E262" s="5">
        <v>132000</v>
      </c>
      <c r="F262" s="5">
        <v>101000</v>
      </c>
      <c r="G262" s="1" t="s">
        <v>1219</v>
      </c>
      <c r="H262" s="1" t="s">
        <v>15782</v>
      </c>
      <c r="I262" s="1" t="s">
        <v>794</v>
      </c>
      <c r="J262" s="1" t="s">
        <v>1220</v>
      </c>
      <c r="K262" s="1" t="s">
        <v>789</v>
      </c>
      <c r="L262" s="1" t="s">
        <v>774</v>
      </c>
    </row>
    <row r="263" spans="1:12" x14ac:dyDescent="0.25">
      <c r="A263" s="4">
        <v>261</v>
      </c>
      <c r="B263" s="1" t="s">
        <v>895</v>
      </c>
      <c r="C263" s="1" t="s">
        <v>1207</v>
      </c>
      <c r="D263" s="5">
        <v>73000</v>
      </c>
      <c r="E263" s="5">
        <v>124000</v>
      </c>
      <c r="F263" s="5">
        <v>98500</v>
      </c>
      <c r="G263" s="1" t="s">
        <v>1208</v>
      </c>
      <c r="H263" s="1" t="s">
        <v>15755</v>
      </c>
      <c r="I263" s="1" t="s">
        <v>829</v>
      </c>
      <c r="J263" s="1" t="s">
        <v>842</v>
      </c>
      <c r="K263" s="1" t="s">
        <v>843</v>
      </c>
      <c r="L263" s="1" t="s">
        <v>859</v>
      </c>
    </row>
    <row r="264" spans="1:12" x14ac:dyDescent="0.25">
      <c r="A264" s="4">
        <v>262</v>
      </c>
      <c r="B264" s="1" t="s">
        <v>1351</v>
      </c>
      <c r="C264" s="1" t="s">
        <v>1352</v>
      </c>
      <c r="D264" s="5">
        <v>54000</v>
      </c>
      <c r="E264" s="5">
        <v>101000</v>
      </c>
      <c r="F264" s="5">
        <v>77500</v>
      </c>
      <c r="G264" s="1" t="s">
        <v>1353</v>
      </c>
      <c r="H264" s="1" t="s">
        <v>15783</v>
      </c>
      <c r="I264" s="1" t="s">
        <v>1354</v>
      </c>
      <c r="J264" s="1" t="s">
        <v>928</v>
      </c>
      <c r="K264" s="1" t="s">
        <v>910</v>
      </c>
      <c r="L264" s="1" t="s">
        <v>784</v>
      </c>
    </row>
    <row r="265" spans="1:12" x14ac:dyDescent="0.25">
      <c r="A265" s="4">
        <v>263</v>
      </c>
      <c r="B265" s="1" t="s">
        <v>1211</v>
      </c>
      <c r="C265" s="1" t="s">
        <v>1212</v>
      </c>
      <c r="D265" s="5">
        <v>117000</v>
      </c>
      <c r="E265" s="5">
        <v>206000</v>
      </c>
      <c r="F265" s="5">
        <v>161500</v>
      </c>
      <c r="G265" s="1" t="s">
        <v>820</v>
      </c>
      <c r="H265" s="1" t="s">
        <v>11251</v>
      </c>
      <c r="I265" s="1" t="s">
        <v>823</v>
      </c>
      <c r="J265" s="1" t="s">
        <v>822</v>
      </c>
      <c r="K265" s="1" t="s">
        <v>822</v>
      </c>
      <c r="L265" s="1" t="s">
        <v>815</v>
      </c>
    </row>
    <row r="266" spans="1:12" x14ac:dyDescent="0.25">
      <c r="A266" s="4">
        <v>264</v>
      </c>
      <c r="B266" s="1" t="s">
        <v>15608</v>
      </c>
      <c r="C266" s="1" t="s">
        <v>1213</v>
      </c>
      <c r="D266" s="5">
        <v>111000</v>
      </c>
      <c r="E266" s="5">
        <v>183000</v>
      </c>
      <c r="F266" s="5">
        <v>147000</v>
      </c>
      <c r="G266" s="1" t="s">
        <v>1214</v>
      </c>
      <c r="H266" s="1" t="s">
        <v>5785</v>
      </c>
      <c r="I266" s="1" t="s">
        <v>780</v>
      </c>
      <c r="J266" s="1" t="s">
        <v>842</v>
      </c>
      <c r="K266" s="1" t="s">
        <v>843</v>
      </c>
      <c r="L266" s="1" t="s">
        <v>784</v>
      </c>
    </row>
    <row r="267" spans="1:12" x14ac:dyDescent="0.25">
      <c r="A267" s="4">
        <v>265</v>
      </c>
      <c r="B267" s="1" t="s">
        <v>750</v>
      </c>
      <c r="C267" s="1" t="s">
        <v>1355</v>
      </c>
      <c r="D267" s="5">
        <v>68000</v>
      </c>
      <c r="E267" s="5">
        <v>112000</v>
      </c>
      <c r="F267" s="5">
        <v>90000</v>
      </c>
      <c r="G267" s="1" t="s">
        <v>1356</v>
      </c>
      <c r="H267" s="1" t="s">
        <v>15784</v>
      </c>
      <c r="I267" s="1" t="s">
        <v>794</v>
      </c>
      <c r="J267" s="1" t="s">
        <v>889</v>
      </c>
      <c r="K267" s="1" t="s">
        <v>801</v>
      </c>
      <c r="L267" s="1" t="s">
        <v>779</v>
      </c>
    </row>
    <row r="268" spans="1:12" x14ac:dyDescent="0.25">
      <c r="A268" s="4">
        <v>266</v>
      </c>
      <c r="B268" s="1" t="s">
        <v>1357</v>
      </c>
      <c r="C268" s="1" t="s">
        <v>1358</v>
      </c>
      <c r="D268" s="5">
        <v>42000</v>
      </c>
      <c r="E268" s="5">
        <v>74000</v>
      </c>
      <c r="F268" s="5">
        <v>58000</v>
      </c>
      <c r="G268" s="1" t="s">
        <v>1359</v>
      </c>
      <c r="H268" s="1" t="s">
        <v>15785</v>
      </c>
      <c r="I268" s="1" t="s">
        <v>829</v>
      </c>
      <c r="J268" s="1" t="s">
        <v>788</v>
      </c>
      <c r="K268" s="1" t="s">
        <v>789</v>
      </c>
      <c r="L268" s="1" t="s">
        <v>872</v>
      </c>
    </row>
    <row r="269" spans="1:12" x14ac:dyDescent="0.25">
      <c r="A269" s="4">
        <v>267</v>
      </c>
      <c r="B269" s="1" t="s">
        <v>15609</v>
      </c>
      <c r="C269" s="1" t="s">
        <v>1162</v>
      </c>
      <c r="D269" s="5">
        <v>44000</v>
      </c>
      <c r="E269" s="5">
        <v>78000</v>
      </c>
      <c r="F269" s="5">
        <v>61000</v>
      </c>
      <c r="G269" s="1" t="s">
        <v>1215</v>
      </c>
      <c r="H269" s="1" t="s">
        <v>15756</v>
      </c>
      <c r="I269" s="1" t="s">
        <v>947</v>
      </c>
      <c r="J269" s="1" t="s">
        <v>772</v>
      </c>
      <c r="K269" s="1" t="s">
        <v>773</v>
      </c>
      <c r="L269" s="1" t="s">
        <v>784</v>
      </c>
    </row>
    <row r="270" spans="1:12" x14ac:dyDescent="0.25">
      <c r="A270" s="4">
        <v>268</v>
      </c>
      <c r="B270" s="1" t="s">
        <v>1216</v>
      </c>
      <c r="C270" s="1" t="s">
        <v>1217</v>
      </c>
      <c r="D270" s="5">
        <v>81000</v>
      </c>
      <c r="E270" s="5">
        <v>159000</v>
      </c>
      <c r="F270" s="5">
        <v>120000</v>
      </c>
      <c r="G270" s="1" t="s">
        <v>1149</v>
      </c>
      <c r="H270" s="1" t="s">
        <v>15711</v>
      </c>
      <c r="I270" s="1" t="s">
        <v>962</v>
      </c>
      <c r="J270" s="1" t="s">
        <v>1150</v>
      </c>
      <c r="K270" s="1" t="s">
        <v>1055</v>
      </c>
      <c r="L270" s="1" t="s">
        <v>779</v>
      </c>
    </row>
    <row r="271" spans="1:12" x14ac:dyDescent="0.25">
      <c r="A271" s="4">
        <v>269</v>
      </c>
      <c r="B271" s="1" t="s">
        <v>750</v>
      </c>
      <c r="C271" s="1" t="s">
        <v>1360</v>
      </c>
      <c r="D271" s="5">
        <v>95000</v>
      </c>
      <c r="E271" s="5">
        <v>161000</v>
      </c>
      <c r="F271" s="5">
        <v>128000</v>
      </c>
      <c r="G271" s="1" t="s">
        <v>1361</v>
      </c>
      <c r="H271" s="1" t="s">
        <v>5785</v>
      </c>
      <c r="I271" s="1" t="s">
        <v>780</v>
      </c>
      <c r="J271" s="1" t="s">
        <v>1362</v>
      </c>
      <c r="K271" s="1" t="s">
        <v>806</v>
      </c>
      <c r="L271" s="1" t="s">
        <v>774</v>
      </c>
    </row>
    <row r="272" spans="1:12" x14ac:dyDescent="0.25">
      <c r="A272" s="4">
        <v>270</v>
      </c>
      <c r="B272" s="1" t="s">
        <v>750</v>
      </c>
      <c r="C272" s="1" t="s">
        <v>866</v>
      </c>
      <c r="D272" s="5">
        <v>75000</v>
      </c>
      <c r="E272" s="5">
        <v>124000</v>
      </c>
      <c r="F272" s="5">
        <v>99500</v>
      </c>
      <c r="G272" s="1" t="s">
        <v>867</v>
      </c>
      <c r="H272" s="1" t="s">
        <v>15678</v>
      </c>
      <c r="I272" s="1" t="s">
        <v>868</v>
      </c>
      <c r="J272" s="1" t="s">
        <v>788</v>
      </c>
      <c r="K272" s="1" t="s">
        <v>789</v>
      </c>
      <c r="L272" s="1" t="s">
        <v>767</v>
      </c>
    </row>
    <row r="273" spans="1:12" x14ac:dyDescent="0.25">
      <c r="A273" s="4">
        <v>271</v>
      </c>
      <c r="B273" s="1" t="s">
        <v>750</v>
      </c>
      <c r="C273" s="1" t="s">
        <v>875</v>
      </c>
      <c r="D273" s="5">
        <v>72000</v>
      </c>
      <c r="E273" s="5">
        <v>120000</v>
      </c>
      <c r="F273" s="5">
        <v>96000</v>
      </c>
      <c r="G273" s="1" t="s">
        <v>876</v>
      </c>
      <c r="H273" s="1" t="s">
        <v>15681</v>
      </c>
      <c r="I273" s="1" t="s">
        <v>877</v>
      </c>
      <c r="J273" s="1" t="s">
        <v>783</v>
      </c>
      <c r="K273" s="1" t="s">
        <v>783</v>
      </c>
      <c r="L273" s="1" t="s">
        <v>774</v>
      </c>
    </row>
    <row r="274" spans="1:12" x14ac:dyDescent="0.25">
      <c r="A274" s="4">
        <v>272</v>
      </c>
      <c r="B274" s="1" t="s">
        <v>750</v>
      </c>
      <c r="C274" s="1" t="s">
        <v>1363</v>
      </c>
      <c r="D274" s="5">
        <v>76000</v>
      </c>
      <c r="E274" s="5">
        <v>126000</v>
      </c>
      <c r="F274" s="5">
        <v>101000</v>
      </c>
      <c r="G274" s="1" t="s">
        <v>1364</v>
      </c>
      <c r="H274" s="1" t="s">
        <v>15690</v>
      </c>
      <c r="I274" s="1" t="s">
        <v>916</v>
      </c>
      <c r="J274" s="1" t="s">
        <v>822</v>
      </c>
      <c r="K274" s="1" t="s">
        <v>822</v>
      </c>
      <c r="L274" s="1" t="s">
        <v>767</v>
      </c>
    </row>
    <row r="275" spans="1:12" x14ac:dyDescent="0.25">
      <c r="A275" s="4">
        <v>273</v>
      </c>
      <c r="B275" s="1" t="s">
        <v>895</v>
      </c>
      <c r="C275" s="1" t="s">
        <v>1221</v>
      </c>
      <c r="D275" s="5">
        <v>114000</v>
      </c>
      <c r="E275" s="5">
        <v>182000</v>
      </c>
      <c r="F275" s="5">
        <v>148000</v>
      </c>
      <c r="G275" s="1" t="s">
        <v>1222</v>
      </c>
      <c r="H275" s="1" t="s">
        <v>15757</v>
      </c>
      <c r="I275" s="1" t="s">
        <v>794</v>
      </c>
      <c r="J275" s="1" t="s">
        <v>1029</v>
      </c>
      <c r="K275" s="1" t="s">
        <v>789</v>
      </c>
      <c r="L275" s="1" t="s">
        <v>754</v>
      </c>
    </row>
    <row r="276" spans="1:12" x14ac:dyDescent="0.25">
      <c r="A276" s="4">
        <v>274</v>
      </c>
      <c r="B276" s="1" t="s">
        <v>1365</v>
      </c>
      <c r="C276" s="1" t="s">
        <v>1366</v>
      </c>
      <c r="D276" s="5">
        <v>108000</v>
      </c>
      <c r="E276" s="5">
        <v>176000</v>
      </c>
      <c r="F276" s="5">
        <v>142000</v>
      </c>
      <c r="G276" s="1" t="s">
        <v>862</v>
      </c>
      <c r="H276" s="1" t="s">
        <v>15722</v>
      </c>
      <c r="I276" s="1" t="s">
        <v>810</v>
      </c>
      <c r="J276" s="1" t="s">
        <v>836</v>
      </c>
      <c r="K276" s="1" t="s">
        <v>801</v>
      </c>
      <c r="L276" s="1" t="s">
        <v>767</v>
      </c>
    </row>
    <row r="277" spans="1:12" x14ac:dyDescent="0.25">
      <c r="A277" s="4">
        <v>275</v>
      </c>
      <c r="B277" s="1" t="s">
        <v>895</v>
      </c>
      <c r="C277" s="1" t="s">
        <v>1367</v>
      </c>
      <c r="D277" s="5">
        <v>130000</v>
      </c>
      <c r="E277" s="5">
        <v>208000</v>
      </c>
      <c r="F277" s="5">
        <v>169000</v>
      </c>
      <c r="G277" s="1" t="s">
        <v>1368</v>
      </c>
      <c r="H277" s="1" t="s">
        <v>15701</v>
      </c>
      <c r="I277" s="1" t="s">
        <v>794</v>
      </c>
      <c r="J277" s="1" t="s">
        <v>1369</v>
      </c>
      <c r="K277" s="1" t="s">
        <v>1055</v>
      </c>
      <c r="L277" s="1" t="s">
        <v>779</v>
      </c>
    </row>
    <row r="278" spans="1:12" x14ac:dyDescent="0.25">
      <c r="A278" s="4">
        <v>276</v>
      </c>
      <c r="B278" s="1" t="s">
        <v>15610</v>
      </c>
      <c r="C278" s="1" t="s">
        <v>1218</v>
      </c>
      <c r="D278" s="5">
        <v>83000</v>
      </c>
      <c r="E278" s="5">
        <v>166000</v>
      </c>
      <c r="F278" s="5">
        <v>124500</v>
      </c>
      <c r="G278" s="1" t="s">
        <v>1219</v>
      </c>
      <c r="H278" s="1" t="s">
        <v>15730</v>
      </c>
      <c r="I278" s="1" t="s">
        <v>1069</v>
      </c>
      <c r="J278" s="1" t="s">
        <v>1220</v>
      </c>
      <c r="K278" s="1" t="s">
        <v>789</v>
      </c>
      <c r="L278" s="1" t="s">
        <v>774</v>
      </c>
    </row>
    <row r="279" spans="1:12" x14ac:dyDescent="0.25">
      <c r="A279" s="4">
        <v>277</v>
      </c>
      <c r="B279" s="1" t="s">
        <v>1223</v>
      </c>
      <c r="C279" s="1" t="s">
        <v>1224</v>
      </c>
      <c r="D279" s="5">
        <v>42000</v>
      </c>
      <c r="E279" s="5">
        <v>76000</v>
      </c>
      <c r="F279" s="5">
        <v>59000</v>
      </c>
      <c r="G279" s="1" t="s">
        <v>1225</v>
      </c>
      <c r="H279" s="1" t="s">
        <v>15696</v>
      </c>
      <c r="I279" s="1" t="s">
        <v>936</v>
      </c>
      <c r="J279" s="1" t="s">
        <v>753</v>
      </c>
      <c r="K279" s="1" t="s">
        <v>753</v>
      </c>
      <c r="L279" s="1" t="s">
        <v>793</v>
      </c>
    </row>
    <row r="280" spans="1:12" x14ac:dyDescent="0.25">
      <c r="A280" s="4">
        <v>278</v>
      </c>
      <c r="B280" s="1" t="s">
        <v>15849</v>
      </c>
      <c r="C280" s="1" t="s">
        <v>1370</v>
      </c>
      <c r="D280" s="5">
        <v>37000</v>
      </c>
      <c r="E280" s="5">
        <v>68000</v>
      </c>
      <c r="F280" s="5">
        <v>52500</v>
      </c>
      <c r="G280" s="1" t="s">
        <v>1371</v>
      </c>
      <c r="H280" s="1" t="s">
        <v>15698</v>
      </c>
      <c r="I280" s="1" t="s">
        <v>794</v>
      </c>
      <c r="J280" s="1" t="s">
        <v>792</v>
      </c>
      <c r="K280" s="1" t="s">
        <v>766</v>
      </c>
      <c r="L280" s="1" t="s">
        <v>859</v>
      </c>
    </row>
    <row r="281" spans="1:12" x14ac:dyDescent="0.25">
      <c r="A281" s="4">
        <v>279</v>
      </c>
      <c r="B281" s="1" t="s">
        <v>898</v>
      </c>
      <c r="C281" s="1" t="s">
        <v>1372</v>
      </c>
      <c r="D281" s="5">
        <v>52000</v>
      </c>
      <c r="E281" s="5">
        <v>99000</v>
      </c>
      <c r="F281" s="5">
        <v>75500</v>
      </c>
      <c r="G281" s="1" t="s">
        <v>1373</v>
      </c>
      <c r="H281" s="1" t="s">
        <v>15726</v>
      </c>
      <c r="I281" s="1" t="s">
        <v>785</v>
      </c>
      <c r="J281" s="1" t="s">
        <v>889</v>
      </c>
      <c r="K281" s="1" t="s">
        <v>801</v>
      </c>
      <c r="L281" s="1" t="s">
        <v>754</v>
      </c>
    </row>
    <row r="282" spans="1:12" x14ac:dyDescent="0.25">
      <c r="A282" s="4">
        <v>280</v>
      </c>
      <c r="B282" s="1" t="s">
        <v>895</v>
      </c>
      <c r="C282" s="1" t="s">
        <v>1374</v>
      </c>
      <c r="D282" s="5">
        <v>105000</v>
      </c>
      <c r="E282" s="5">
        <v>173000</v>
      </c>
      <c r="F282" s="5">
        <v>139000</v>
      </c>
      <c r="G282" s="1" t="s">
        <v>938</v>
      </c>
      <c r="H282" s="1" t="s">
        <v>15697</v>
      </c>
      <c r="I282" s="1" t="s">
        <v>780</v>
      </c>
      <c r="J282" s="1" t="s">
        <v>850</v>
      </c>
      <c r="K282" s="1" t="s">
        <v>843</v>
      </c>
      <c r="L282" s="1" t="s">
        <v>815</v>
      </c>
    </row>
    <row r="283" spans="1:12" x14ac:dyDescent="0.25">
      <c r="A283" s="4">
        <v>281</v>
      </c>
      <c r="B283" s="1" t="s">
        <v>15619</v>
      </c>
      <c r="C283" s="1" t="s">
        <v>1375</v>
      </c>
      <c r="D283" s="5">
        <v>71000</v>
      </c>
      <c r="E283" s="5">
        <v>134000</v>
      </c>
      <c r="F283" s="5">
        <v>102500</v>
      </c>
      <c r="G283" s="1" t="s">
        <v>820</v>
      </c>
      <c r="H283" s="1" t="s">
        <v>15671</v>
      </c>
      <c r="I283" s="1" t="s">
        <v>823</v>
      </c>
      <c r="J283" s="1" t="s">
        <v>822</v>
      </c>
      <c r="K283" s="1" t="s">
        <v>822</v>
      </c>
      <c r="L283" s="1" t="s">
        <v>815</v>
      </c>
    </row>
    <row r="284" spans="1:12" x14ac:dyDescent="0.25">
      <c r="A284" s="4">
        <v>282</v>
      </c>
      <c r="B284" s="1" t="s">
        <v>1376</v>
      </c>
      <c r="C284" s="1" t="s">
        <v>1377</v>
      </c>
      <c r="D284" s="5">
        <v>39000</v>
      </c>
      <c r="E284" s="5">
        <v>82000</v>
      </c>
      <c r="F284" s="5">
        <v>60500</v>
      </c>
      <c r="G284" s="1" t="s">
        <v>1378</v>
      </c>
      <c r="H284" s="1" t="s">
        <v>15786</v>
      </c>
      <c r="I284" s="1" t="s">
        <v>1379</v>
      </c>
      <c r="J284" s="1" t="s">
        <v>1109</v>
      </c>
      <c r="K284" s="1" t="s">
        <v>766</v>
      </c>
      <c r="L284" s="1" t="s">
        <v>793</v>
      </c>
    </row>
    <row r="285" spans="1:12" x14ac:dyDescent="0.25">
      <c r="A285" s="4">
        <v>283</v>
      </c>
      <c r="B285" s="1" t="s">
        <v>15611</v>
      </c>
      <c r="C285" s="1" t="s">
        <v>1226</v>
      </c>
      <c r="D285" s="5">
        <v>114000</v>
      </c>
      <c r="E285" s="5">
        <v>179000</v>
      </c>
      <c r="F285" s="5">
        <v>146500</v>
      </c>
      <c r="G285" s="1" t="s">
        <v>871</v>
      </c>
      <c r="H285" s="1" t="s">
        <v>15679</v>
      </c>
      <c r="I285" s="1" t="s">
        <v>823</v>
      </c>
      <c r="J285" s="1" t="s">
        <v>842</v>
      </c>
      <c r="K285" s="1" t="s">
        <v>843</v>
      </c>
      <c r="L285" s="1" t="s">
        <v>872</v>
      </c>
    </row>
    <row r="286" spans="1:12" x14ac:dyDescent="0.25">
      <c r="A286" s="4">
        <v>284</v>
      </c>
      <c r="B286" s="1" t="s">
        <v>1380</v>
      </c>
      <c r="C286" s="1" t="s">
        <v>1381</v>
      </c>
      <c r="D286" s="5">
        <v>88000</v>
      </c>
      <c r="E286" s="5">
        <v>162000</v>
      </c>
      <c r="F286" s="5">
        <v>125000</v>
      </c>
      <c r="G286" s="1" t="s">
        <v>1173</v>
      </c>
      <c r="H286" s="1" t="s">
        <v>15747</v>
      </c>
      <c r="I286" s="1" t="s">
        <v>794</v>
      </c>
      <c r="J286" s="1" t="s">
        <v>822</v>
      </c>
      <c r="K286" s="1" t="s">
        <v>822</v>
      </c>
      <c r="L286" s="1" t="s">
        <v>815</v>
      </c>
    </row>
    <row r="287" spans="1:12" x14ac:dyDescent="0.25">
      <c r="A287" s="4">
        <v>285</v>
      </c>
      <c r="B287" s="1" t="s">
        <v>1382</v>
      </c>
      <c r="C287" s="1" t="s">
        <v>1115</v>
      </c>
      <c r="D287" s="5">
        <v>60000</v>
      </c>
      <c r="E287" s="5">
        <v>102000</v>
      </c>
      <c r="F287" s="5">
        <v>81000</v>
      </c>
      <c r="G287" s="1" t="s">
        <v>1171</v>
      </c>
      <c r="H287" s="1" t="s">
        <v>15756</v>
      </c>
      <c r="I287" s="1" t="s">
        <v>823</v>
      </c>
      <c r="J287" s="1" t="s">
        <v>842</v>
      </c>
      <c r="K287" s="1" t="s">
        <v>843</v>
      </c>
      <c r="L287" s="1" t="s">
        <v>815</v>
      </c>
    </row>
    <row r="288" spans="1:12" x14ac:dyDescent="0.25">
      <c r="A288" s="4">
        <v>286</v>
      </c>
      <c r="B288" s="1" t="s">
        <v>1229</v>
      </c>
      <c r="C288" s="1" t="s">
        <v>1230</v>
      </c>
      <c r="D288" s="5">
        <v>100000</v>
      </c>
      <c r="E288" s="5">
        <v>166000</v>
      </c>
      <c r="F288" s="5">
        <v>133000</v>
      </c>
      <c r="G288" s="1" t="s">
        <v>1231</v>
      </c>
      <c r="H288" s="1" t="s">
        <v>15675</v>
      </c>
      <c r="I288" s="1" t="s">
        <v>856</v>
      </c>
      <c r="J288" s="1" t="s">
        <v>822</v>
      </c>
      <c r="K288" s="1" t="s">
        <v>822</v>
      </c>
      <c r="L288" s="1" t="s">
        <v>779</v>
      </c>
    </row>
    <row r="289" spans="1:12" x14ac:dyDescent="0.25">
      <c r="A289" s="4">
        <v>287</v>
      </c>
      <c r="B289" s="1" t="s">
        <v>1383</v>
      </c>
      <c r="C289" s="1" t="s">
        <v>1384</v>
      </c>
      <c r="D289" s="5">
        <v>55000</v>
      </c>
      <c r="E289" s="5">
        <v>99000</v>
      </c>
      <c r="F289" s="5">
        <v>77000</v>
      </c>
      <c r="G289" s="1" t="s">
        <v>1037</v>
      </c>
      <c r="H289" s="1" t="s">
        <v>15690</v>
      </c>
      <c r="I289" s="1" t="s">
        <v>916</v>
      </c>
      <c r="J289" s="1" t="s">
        <v>889</v>
      </c>
      <c r="K289" s="1" t="s">
        <v>801</v>
      </c>
      <c r="L289" s="1" t="s">
        <v>815</v>
      </c>
    </row>
    <row r="290" spans="1:12" x14ac:dyDescent="0.25">
      <c r="A290" s="4">
        <v>288</v>
      </c>
      <c r="B290" s="1" t="s">
        <v>898</v>
      </c>
      <c r="C290" s="1" t="s">
        <v>1385</v>
      </c>
      <c r="D290" s="5">
        <v>67000</v>
      </c>
      <c r="E290" s="5">
        <v>117000</v>
      </c>
      <c r="F290" s="5">
        <v>92000</v>
      </c>
      <c r="G290" s="1" t="s">
        <v>808</v>
      </c>
      <c r="H290" s="1" t="s">
        <v>15677</v>
      </c>
      <c r="I290" s="1" t="s">
        <v>810</v>
      </c>
      <c r="J290" s="1" t="s">
        <v>809</v>
      </c>
      <c r="K290" s="1" t="s">
        <v>766</v>
      </c>
      <c r="L290" s="1" t="s">
        <v>784</v>
      </c>
    </row>
    <row r="291" spans="1:12" x14ac:dyDescent="0.25">
      <c r="A291" s="4">
        <v>289</v>
      </c>
      <c r="B291" s="1" t="s">
        <v>15620</v>
      </c>
      <c r="C291" s="1" t="s">
        <v>1386</v>
      </c>
      <c r="D291" s="5">
        <v>92000</v>
      </c>
      <c r="E291" s="5">
        <v>150000</v>
      </c>
      <c r="F291" s="5">
        <v>121000</v>
      </c>
      <c r="G291" s="1" t="s">
        <v>879</v>
      </c>
      <c r="H291" s="1" t="s">
        <v>15671</v>
      </c>
      <c r="I291" s="1" t="s">
        <v>823</v>
      </c>
      <c r="J291" s="1" t="s">
        <v>822</v>
      </c>
      <c r="K291" s="1" t="s">
        <v>822</v>
      </c>
      <c r="L291" s="1" t="s">
        <v>815</v>
      </c>
    </row>
    <row r="292" spans="1:12" x14ac:dyDescent="0.25">
      <c r="A292" s="4">
        <v>290</v>
      </c>
      <c r="B292" s="1" t="s">
        <v>1387</v>
      </c>
      <c r="C292" s="1" t="s">
        <v>1388</v>
      </c>
      <c r="D292" s="5">
        <v>116000</v>
      </c>
      <c r="E292" s="5">
        <v>209000</v>
      </c>
      <c r="F292" s="5">
        <v>162500</v>
      </c>
      <c r="G292" s="1" t="s">
        <v>1080</v>
      </c>
      <c r="H292" s="1" t="s">
        <v>4375</v>
      </c>
      <c r="I292" s="1" t="s">
        <v>794</v>
      </c>
      <c r="J292" s="1" t="s">
        <v>892</v>
      </c>
      <c r="K292" s="1" t="s">
        <v>801</v>
      </c>
      <c r="L292" s="1" t="s">
        <v>761</v>
      </c>
    </row>
    <row r="293" spans="1:12" x14ac:dyDescent="0.25">
      <c r="A293" s="4">
        <v>291</v>
      </c>
      <c r="B293" s="1" t="s">
        <v>15621</v>
      </c>
      <c r="C293" s="1" t="s">
        <v>1389</v>
      </c>
      <c r="D293" s="5">
        <v>38000</v>
      </c>
      <c r="E293" s="5">
        <v>82000</v>
      </c>
      <c r="F293" s="5">
        <v>60000</v>
      </c>
      <c r="G293" s="1" t="s">
        <v>1390</v>
      </c>
      <c r="H293" s="1" t="s">
        <v>15787</v>
      </c>
      <c r="I293" s="1" t="s">
        <v>785</v>
      </c>
      <c r="J293" s="1" t="s">
        <v>809</v>
      </c>
      <c r="K293" s="1" t="s">
        <v>766</v>
      </c>
      <c r="L293" s="1" t="s">
        <v>774</v>
      </c>
    </row>
    <row r="294" spans="1:12" x14ac:dyDescent="0.25">
      <c r="A294" s="4">
        <v>292</v>
      </c>
      <c r="B294" s="1" t="s">
        <v>1391</v>
      </c>
      <c r="C294" s="1" t="s">
        <v>1392</v>
      </c>
      <c r="D294" s="5">
        <v>62000</v>
      </c>
      <c r="E294" s="5">
        <v>119000</v>
      </c>
      <c r="F294" s="5">
        <v>90500</v>
      </c>
      <c r="G294" s="1" t="s">
        <v>981</v>
      </c>
      <c r="H294" s="1" t="s">
        <v>15707</v>
      </c>
      <c r="I294" s="1" t="s">
        <v>982</v>
      </c>
      <c r="J294" s="1" t="s">
        <v>836</v>
      </c>
      <c r="K294" s="1" t="s">
        <v>801</v>
      </c>
      <c r="L294" s="1" t="s">
        <v>779</v>
      </c>
    </row>
    <row r="295" spans="1:12" x14ac:dyDescent="0.25">
      <c r="A295" s="4">
        <v>293</v>
      </c>
      <c r="B295" s="1" t="s">
        <v>878</v>
      </c>
      <c r="C295" s="1" t="s">
        <v>776</v>
      </c>
      <c r="D295" s="5">
        <v>86000</v>
      </c>
      <c r="E295" s="5">
        <v>143000</v>
      </c>
      <c r="F295" s="5">
        <v>114500</v>
      </c>
      <c r="G295" s="1" t="s">
        <v>879</v>
      </c>
      <c r="H295" s="1" t="s">
        <v>15671</v>
      </c>
      <c r="I295" s="1" t="s">
        <v>823</v>
      </c>
      <c r="J295" s="1" t="s">
        <v>822</v>
      </c>
      <c r="K295" s="1" t="s">
        <v>822</v>
      </c>
      <c r="L295" s="1" t="s">
        <v>815</v>
      </c>
    </row>
    <row r="296" spans="1:12" x14ac:dyDescent="0.25">
      <c r="A296" s="4">
        <v>294</v>
      </c>
      <c r="B296" s="1" t="s">
        <v>750</v>
      </c>
      <c r="C296" s="1" t="s">
        <v>880</v>
      </c>
      <c r="D296" s="5">
        <v>93000</v>
      </c>
      <c r="E296" s="5">
        <v>149000</v>
      </c>
      <c r="F296" s="5">
        <v>121000</v>
      </c>
      <c r="G296" s="1" t="s">
        <v>881</v>
      </c>
      <c r="H296" s="1" t="s">
        <v>15682</v>
      </c>
      <c r="I296" s="1" t="s">
        <v>794</v>
      </c>
      <c r="J296" s="1" t="s">
        <v>882</v>
      </c>
      <c r="K296" s="1" t="s">
        <v>883</v>
      </c>
      <c r="L296" s="1" t="s">
        <v>761</v>
      </c>
    </row>
    <row r="297" spans="1:12" x14ac:dyDescent="0.25">
      <c r="A297" s="4">
        <v>295</v>
      </c>
      <c r="B297" s="1" t="s">
        <v>895</v>
      </c>
      <c r="C297" s="1" t="s">
        <v>1393</v>
      </c>
      <c r="D297" s="5">
        <v>84000</v>
      </c>
      <c r="E297" s="5">
        <v>136000</v>
      </c>
      <c r="F297" s="5">
        <v>110000</v>
      </c>
      <c r="G297" s="1" t="s">
        <v>1394</v>
      </c>
      <c r="H297" s="1" t="s">
        <v>15664</v>
      </c>
      <c r="I297" s="1" t="s">
        <v>785</v>
      </c>
      <c r="J297" s="1" t="s">
        <v>778</v>
      </c>
      <c r="K297" s="1" t="s">
        <v>766</v>
      </c>
      <c r="L297" s="1" t="s">
        <v>754</v>
      </c>
    </row>
    <row r="298" spans="1:12" x14ac:dyDescent="0.25">
      <c r="A298" s="4">
        <v>296</v>
      </c>
      <c r="B298" s="1" t="s">
        <v>15612</v>
      </c>
      <c r="C298" s="1" t="s">
        <v>1227</v>
      </c>
      <c r="D298" s="5">
        <v>60000</v>
      </c>
      <c r="E298" s="5">
        <v>123000</v>
      </c>
      <c r="F298" s="5">
        <v>91500</v>
      </c>
      <c r="G298" s="1" t="s">
        <v>1228</v>
      </c>
      <c r="H298" s="1" t="s">
        <v>15758</v>
      </c>
      <c r="I298" s="1" t="s">
        <v>823</v>
      </c>
      <c r="J298" s="1" t="s">
        <v>822</v>
      </c>
      <c r="K298" s="1" t="s">
        <v>822</v>
      </c>
      <c r="L298" s="1" t="s">
        <v>779</v>
      </c>
    </row>
    <row r="299" spans="1:12" x14ac:dyDescent="0.25">
      <c r="A299" s="4">
        <v>297</v>
      </c>
      <c r="B299" s="1" t="s">
        <v>1395</v>
      </c>
      <c r="C299" s="1" t="s">
        <v>1396</v>
      </c>
      <c r="D299" s="5">
        <v>52000</v>
      </c>
      <c r="E299" s="5">
        <v>89000</v>
      </c>
      <c r="F299" s="5">
        <v>70500</v>
      </c>
      <c r="G299" s="1" t="s">
        <v>808</v>
      </c>
      <c r="H299" s="1" t="s">
        <v>15788</v>
      </c>
      <c r="I299" s="1" t="s">
        <v>810</v>
      </c>
      <c r="J299" s="1" t="s">
        <v>809</v>
      </c>
      <c r="K299" s="1" t="s">
        <v>766</v>
      </c>
      <c r="L299" s="1" t="s">
        <v>784</v>
      </c>
    </row>
    <row r="300" spans="1:12" x14ac:dyDescent="0.25">
      <c r="A300" s="4">
        <v>298</v>
      </c>
      <c r="B300" s="1" t="s">
        <v>898</v>
      </c>
      <c r="C300" s="1" t="s">
        <v>1235</v>
      </c>
      <c r="D300" s="5">
        <v>48000</v>
      </c>
      <c r="E300" s="5">
        <v>93000</v>
      </c>
      <c r="F300" s="5">
        <v>70500</v>
      </c>
      <c r="G300" s="1" t="s">
        <v>1236</v>
      </c>
      <c r="H300" s="1" t="s">
        <v>15760</v>
      </c>
      <c r="I300" s="1" t="s">
        <v>1024</v>
      </c>
      <c r="J300" s="1" t="s">
        <v>892</v>
      </c>
      <c r="K300" s="1" t="s">
        <v>801</v>
      </c>
      <c r="L300" s="1" t="s">
        <v>779</v>
      </c>
    </row>
    <row r="301" spans="1:12" x14ac:dyDescent="0.25">
      <c r="A301" s="4">
        <v>299</v>
      </c>
      <c r="B301" s="1" t="s">
        <v>1397</v>
      </c>
      <c r="C301" s="1" t="s">
        <v>769</v>
      </c>
      <c r="D301" s="5">
        <v>56000</v>
      </c>
      <c r="E301" s="5">
        <v>97000</v>
      </c>
      <c r="F301" s="5">
        <v>76500</v>
      </c>
      <c r="G301" s="1" t="s">
        <v>770</v>
      </c>
      <c r="H301" s="1" t="s">
        <v>15663</v>
      </c>
      <c r="I301" s="1" t="s">
        <v>775</v>
      </c>
      <c r="J301" s="1" t="s">
        <v>772</v>
      </c>
      <c r="K301" s="1" t="s">
        <v>773</v>
      </c>
      <c r="L301" s="1" t="s">
        <v>774</v>
      </c>
    </row>
    <row r="302" spans="1:12" x14ac:dyDescent="0.25">
      <c r="A302" s="4">
        <v>300</v>
      </c>
      <c r="B302" s="1" t="s">
        <v>898</v>
      </c>
      <c r="C302" s="1" t="s">
        <v>1398</v>
      </c>
      <c r="D302" s="5">
        <v>65000</v>
      </c>
      <c r="E302" s="5">
        <v>119000</v>
      </c>
      <c r="F302" s="5">
        <v>92000</v>
      </c>
      <c r="G302" s="1" t="s">
        <v>1171</v>
      </c>
      <c r="H302" s="1" t="s">
        <v>15756</v>
      </c>
      <c r="I302" s="1" t="s">
        <v>823</v>
      </c>
      <c r="J302" s="1" t="s">
        <v>842</v>
      </c>
      <c r="K302" s="1" t="s">
        <v>843</v>
      </c>
      <c r="L302" s="1" t="s">
        <v>815</v>
      </c>
    </row>
    <row r="303" spans="1:12" x14ac:dyDescent="0.25">
      <c r="A303" s="4">
        <v>301</v>
      </c>
      <c r="B303" s="1" t="s">
        <v>1232</v>
      </c>
      <c r="C303" s="1" t="s">
        <v>1233</v>
      </c>
      <c r="D303" s="5">
        <v>108000</v>
      </c>
      <c r="E303" s="5">
        <v>173000</v>
      </c>
      <c r="F303" s="5">
        <v>140500</v>
      </c>
      <c r="G303" s="1" t="s">
        <v>1234</v>
      </c>
      <c r="H303" s="1" t="s">
        <v>15759</v>
      </c>
      <c r="I303" s="1" t="s">
        <v>1144</v>
      </c>
      <c r="J303" s="1" t="s">
        <v>822</v>
      </c>
      <c r="K303" s="1" t="s">
        <v>822</v>
      </c>
      <c r="L303" s="1" t="s">
        <v>832</v>
      </c>
    </row>
    <row r="304" spans="1:12" x14ac:dyDescent="0.25">
      <c r="A304" s="4">
        <v>302</v>
      </c>
      <c r="B304" s="1" t="s">
        <v>15850</v>
      </c>
      <c r="C304" s="1" t="s">
        <v>1399</v>
      </c>
      <c r="D304" s="5">
        <v>63000</v>
      </c>
      <c r="E304" s="5">
        <v>101000</v>
      </c>
      <c r="F304" s="5">
        <v>82000</v>
      </c>
      <c r="G304" s="1" t="s">
        <v>891</v>
      </c>
      <c r="H304" s="1" t="s">
        <v>15714</v>
      </c>
      <c r="I304" s="1" t="s">
        <v>810</v>
      </c>
      <c r="J304" s="1" t="s">
        <v>892</v>
      </c>
      <c r="K304" s="1" t="s">
        <v>801</v>
      </c>
      <c r="L304" s="1" t="s">
        <v>784</v>
      </c>
    </row>
    <row r="305" spans="1:12" x14ac:dyDescent="0.25">
      <c r="A305" s="4">
        <v>303</v>
      </c>
      <c r="B305" s="1" t="s">
        <v>1237</v>
      </c>
      <c r="C305" s="1" t="s">
        <v>1238</v>
      </c>
      <c r="D305" s="5">
        <v>54000</v>
      </c>
      <c r="E305" s="5">
        <v>115000</v>
      </c>
      <c r="F305" s="5">
        <v>84500</v>
      </c>
      <c r="G305" s="1" t="s">
        <v>797</v>
      </c>
      <c r="H305" s="1" t="s">
        <v>15667</v>
      </c>
      <c r="I305" s="1" t="s">
        <v>780</v>
      </c>
      <c r="J305" s="1" t="s">
        <v>759</v>
      </c>
      <c r="K305" s="1" t="s">
        <v>760</v>
      </c>
      <c r="L305" s="1" t="s">
        <v>774</v>
      </c>
    </row>
    <row r="306" spans="1:12" x14ac:dyDescent="0.25">
      <c r="A306" s="4">
        <v>304</v>
      </c>
      <c r="B306" s="1" t="s">
        <v>1242</v>
      </c>
      <c r="C306" s="1" t="s">
        <v>1243</v>
      </c>
      <c r="D306" s="5">
        <v>90000</v>
      </c>
      <c r="E306" s="5">
        <v>179000</v>
      </c>
      <c r="F306" s="5">
        <v>134500</v>
      </c>
      <c r="G306" s="1" t="s">
        <v>1193</v>
      </c>
      <c r="H306" s="1" t="s">
        <v>15671</v>
      </c>
      <c r="I306" s="1" t="s">
        <v>823</v>
      </c>
      <c r="J306" s="1" t="s">
        <v>822</v>
      </c>
      <c r="K306" s="1" t="s">
        <v>822</v>
      </c>
      <c r="L306" s="1" t="s">
        <v>767</v>
      </c>
    </row>
    <row r="307" spans="1:12" x14ac:dyDescent="0.25">
      <c r="A307" s="4">
        <v>305</v>
      </c>
      <c r="B307" s="1" t="s">
        <v>750</v>
      </c>
      <c r="C307" s="1" t="s">
        <v>1400</v>
      </c>
      <c r="D307" s="5">
        <v>127000</v>
      </c>
      <c r="E307" s="5">
        <v>202000</v>
      </c>
      <c r="F307" s="5">
        <v>164500</v>
      </c>
      <c r="G307" s="1" t="s">
        <v>1401</v>
      </c>
      <c r="H307" s="1" t="s">
        <v>4375</v>
      </c>
      <c r="I307" s="1" t="s">
        <v>794</v>
      </c>
      <c r="J307" s="1" t="s">
        <v>778</v>
      </c>
      <c r="K307" s="1" t="s">
        <v>766</v>
      </c>
      <c r="L307" s="1" t="s">
        <v>779</v>
      </c>
    </row>
    <row r="308" spans="1:12" x14ac:dyDescent="0.25">
      <c r="A308" s="4">
        <v>306</v>
      </c>
      <c r="B308" s="1" t="s">
        <v>1402</v>
      </c>
      <c r="C308" s="1" t="s">
        <v>1403</v>
      </c>
      <c r="D308" s="5">
        <v>31000</v>
      </c>
      <c r="E308" s="5">
        <v>57000</v>
      </c>
      <c r="F308" s="5">
        <v>44000</v>
      </c>
      <c r="G308" s="1" t="s">
        <v>1404</v>
      </c>
      <c r="H308" s="1" t="s">
        <v>15789</v>
      </c>
      <c r="I308" s="1" t="s">
        <v>768</v>
      </c>
      <c r="J308" s="1" t="s">
        <v>1405</v>
      </c>
      <c r="K308" s="1" t="s">
        <v>883</v>
      </c>
      <c r="L308" s="1" t="s">
        <v>754</v>
      </c>
    </row>
    <row r="309" spans="1:12" x14ac:dyDescent="0.25">
      <c r="A309" s="4">
        <v>307</v>
      </c>
      <c r="B309" s="1" t="s">
        <v>1239</v>
      </c>
      <c r="C309" s="1" t="s">
        <v>1240</v>
      </c>
      <c r="D309" s="5">
        <v>60000</v>
      </c>
      <c r="E309" s="5">
        <v>127000</v>
      </c>
      <c r="F309" s="5">
        <v>93500</v>
      </c>
      <c r="G309" s="1" t="s">
        <v>1241</v>
      </c>
      <c r="H309" s="1" t="s">
        <v>15761</v>
      </c>
      <c r="I309" s="1" t="s">
        <v>762</v>
      </c>
      <c r="J309" s="1" t="s">
        <v>892</v>
      </c>
      <c r="K309" s="1" t="s">
        <v>801</v>
      </c>
      <c r="L309" s="1" t="s">
        <v>975</v>
      </c>
    </row>
    <row r="310" spans="1:12" x14ac:dyDescent="0.25">
      <c r="A310" s="4">
        <v>308</v>
      </c>
      <c r="B310" s="1" t="s">
        <v>898</v>
      </c>
      <c r="C310" s="1" t="s">
        <v>1406</v>
      </c>
      <c r="D310" s="5">
        <v>75000</v>
      </c>
      <c r="E310" s="5">
        <v>143000</v>
      </c>
      <c r="F310" s="5">
        <v>109000</v>
      </c>
      <c r="G310" s="1" t="s">
        <v>981</v>
      </c>
      <c r="H310" s="1" t="s">
        <v>15677</v>
      </c>
      <c r="I310" s="1" t="s">
        <v>810</v>
      </c>
      <c r="J310" s="1" t="s">
        <v>836</v>
      </c>
      <c r="K310" s="1" t="s">
        <v>801</v>
      </c>
      <c r="L310" s="1" t="s">
        <v>779</v>
      </c>
    </row>
    <row r="311" spans="1:12" x14ac:dyDescent="0.25">
      <c r="A311" s="4">
        <v>309</v>
      </c>
      <c r="B311" s="1" t="s">
        <v>1407</v>
      </c>
      <c r="C311" s="1" t="s">
        <v>1408</v>
      </c>
      <c r="D311" s="5">
        <v>105000</v>
      </c>
      <c r="E311" s="5">
        <v>194000</v>
      </c>
      <c r="F311" s="5">
        <v>149500</v>
      </c>
      <c r="G311" s="1" t="s">
        <v>1409</v>
      </c>
      <c r="H311" s="1" t="s">
        <v>15775</v>
      </c>
      <c r="I311" s="1" t="s">
        <v>785</v>
      </c>
      <c r="J311" s="1" t="s">
        <v>892</v>
      </c>
      <c r="K311" s="1" t="s">
        <v>801</v>
      </c>
      <c r="L311" s="1" t="s">
        <v>779</v>
      </c>
    </row>
    <row r="312" spans="1:12" x14ac:dyDescent="0.25">
      <c r="A312" s="4">
        <v>310</v>
      </c>
      <c r="B312" s="1" t="s">
        <v>1410</v>
      </c>
      <c r="C312" s="1" t="s">
        <v>1411</v>
      </c>
      <c r="D312" s="5">
        <v>45000</v>
      </c>
      <c r="E312" s="5">
        <v>86000</v>
      </c>
      <c r="F312" s="5">
        <v>65500</v>
      </c>
      <c r="G312" s="1" t="s">
        <v>1412</v>
      </c>
      <c r="H312" s="1" t="s">
        <v>15690</v>
      </c>
      <c r="I312" s="1" t="s">
        <v>916</v>
      </c>
      <c r="J312" s="1" t="s">
        <v>809</v>
      </c>
      <c r="K312" s="1" t="s">
        <v>766</v>
      </c>
      <c r="L312" s="1" t="s">
        <v>779</v>
      </c>
    </row>
    <row r="313" spans="1:12" x14ac:dyDescent="0.25">
      <c r="A313" s="4">
        <v>311</v>
      </c>
      <c r="B313" s="1" t="s">
        <v>895</v>
      </c>
      <c r="C313" s="1" t="s">
        <v>1413</v>
      </c>
      <c r="D313" s="5">
        <v>95000</v>
      </c>
      <c r="E313" s="5">
        <v>154000</v>
      </c>
      <c r="F313" s="5">
        <v>124500</v>
      </c>
      <c r="G313" s="1" t="s">
        <v>1414</v>
      </c>
      <c r="H313" s="1" t="s">
        <v>15727</v>
      </c>
      <c r="I313" s="1" t="s">
        <v>1060</v>
      </c>
      <c r="J313" s="1" t="s">
        <v>842</v>
      </c>
      <c r="K313" s="1" t="s">
        <v>843</v>
      </c>
      <c r="L313" s="1" t="s">
        <v>779</v>
      </c>
    </row>
    <row r="314" spans="1:12" x14ac:dyDescent="0.25">
      <c r="A314" s="4">
        <v>312</v>
      </c>
      <c r="B314" s="1" t="s">
        <v>15622</v>
      </c>
      <c r="C314" s="1" t="s">
        <v>1415</v>
      </c>
      <c r="D314" s="5">
        <v>80000</v>
      </c>
      <c r="E314" s="5">
        <v>148000</v>
      </c>
      <c r="F314" s="5">
        <v>114000</v>
      </c>
      <c r="G314" s="1" t="s">
        <v>777</v>
      </c>
      <c r="H314" s="1" t="s">
        <v>15666</v>
      </c>
      <c r="I314" s="1" t="s">
        <v>794</v>
      </c>
      <c r="J314" s="1" t="s">
        <v>778</v>
      </c>
      <c r="K314" s="1" t="s">
        <v>766</v>
      </c>
      <c r="L314" s="1" t="s">
        <v>779</v>
      </c>
    </row>
    <row r="315" spans="1:12" x14ac:dyDescent="0.25">
      <c r="A315" s="4">
        <v>313</v>
      </c>
      <c r="B315" s="1" t="s">
        <v>1251</v>
      </c>
      <c r="C315" s="1" t="s">
        <v>1416</v>
      </c>
      <c r="D315" s="5">
        <v>36000</v>
      </c>
      <c r="E315" s="5">
        <v>62000</v>
      </c>
      <c r="F315" s="5">
        <v>49000</v>
      </c>
      <c r="G315" s="1" t="s">
        <v>1417</v>
      </c>
      <c r="H315" s="1" t="s">
        <v>15790</v>
      </c>
      <c r="I315" s="1" t="s">
        <v>962</v>
      </c>
      <c r="J315" s="1" t="s">
        <v>788</v>
      </c>
      <c r="K315" s="1" t="s">
        <v>789</v>
      </c>
      <c r="L315" s="1" t="s">
        <v>779</v>
      </c>
    </row>
    <row r="316" spans="1:12" x14ac:dyDescent="0.25">
      <c r="A316" s="4">
        <v>314</v>
      </c>
      <c r="B316" s="1" t="s">
        <v>1247</v>
      </c>
      <c r="C316" s="1" t="s">
        <v>1238</v>
      </c>
      <c r="D316" s="5">
        <v>54000</v>
      </c>
      <c r="E316" s="5">
        <v>115000</v>
      </c>
      <c r="F316" s="5">
        <v>84500</v>
      </c>
      <c r="G316" s="1" t="s">
        <v>797</v>
      </c>
      <c r="H316" s="1" t="s">
        <v>15667</v>
      </c>
      <c r="I316" s="1" t="s">
        <v>780</v>
      </c>
      <c r="J316" s="1" t="s">
        <v>759</v>
      </c>
      <c r="K316" s="1" t="s">
        <v>760</v>
      </c>
      <c r="L316" s="1" t="s">
        <v>774</v>
      </c>
    </row>
    <row r="317" spans="1:12" x14ac:dyDescent="0.25">
      <c r="A317" s="4">
        <v>315</v>
      </c>
      <c r="B317" s="1" t="s">
        <v>816</v>
      </c>
      <c r="C317" s="1" t="s">
        <v>1418</v>
      </c>
      <c r="D317" s="5">
        <v>50000</v>
      </c>
      <c r="E317" s="5">
        <v>92000</v>
      </c>
      <c r="F317" s="5">
        <v>71000</v>
      </c>
      <c r="G317" s="1" t="s">
        <v>1419</v>
      </c>
      <c r="H317" s="1" t="s">
        <v>15791</v>
      </c>
      <c r="I317" s="1" t="s">
        <v>810</v>
      </c>
      <c r="J317" s="1" t="s">
        <v>889</v>
      </c>
      <c r="K317" s="1" t="s">
        <v>801</v>
      </c>
      <c r="L317" s="1" t="s">
        <v>767</v>
      </c>
    </row>
    <row r="318" spans="1:12" x14ac:dyDescent="0.25">
      <c r="A318" s="4">
        <v>316</v>
      </c>
      <c r="B318" s="1" t="s">
        <v>15623</v>
      </c>
      <c r="C318" s="1" t="s">
        <v>1420</v>
      </c>
      <c r="D318" s="5">
        <v>67000</v>
      </c>
      <c r="E318" s="5">
        <v>135000</v>
      </c>
      <c r="F318" s="5">
        <v>101000</v>
      </c>
      <c r="G318" s="1" t="s">
        <v>1171</v>
      </c>
      <c r="H318" s="1" t="s">
        <v>11251</v>
      </c>
      <c r="I318" s="1" t="s">
        <v>823</v>
      </c>
      <c r="J318" s="1" t="s">
        <v>842</v>
      </c>
      <c r="K318" s="1" t="s">
        <v>843</v>
      </c>
      <c r="L318" s="1" t="s">
        <v>815</v>
      </c>
    </row>
    <row r="319" spans="1:12" x14ac:dyDescent="0.25">
      <c r="A319" s="4">
        <v>317</v>
      </c>
      <c r="B319" s="1" t="s">
        <v>750</v>
      </c>
      <c r="C319" s="1" t="s">
        <v>890</v>
      </c>
      <c r="D319" s="5">
        <v>82000</v>
      </c>
      <c r="E319" s="5">
        <v>132000</v>
      </c>
      <c r="F319" s="5">
        <v>107000</v>
      </c>
      <c r="G319" s="1" t="s">
        <v>891</v>
      </c>
      <c r="H319" s="1" t="s">
        <v>15684</v>
      </c>
      <c r="I319" s="1" t="s">
        <v>794</v>
      </c>
      <c r="J319" s="1" t="s">
        <v>892</v>
      </c>
      <c r="K319" s="1" t="s">
        <v>801</v>
      </c>
      <c r="L319" s="1" t="s">
        <v>784</v>
      </c>
    </row>
    <row r="320" spans="1:12" x14ac:dyDescent="0.25">
      <c r="A320" s="4">
        <v>318</v>
      </c>
      <c r="B320" s="1" t="s">
        <v>750</v>
      </c>
      <c r="C320" s="1" t="s">
        <v>884</v>
      </c>
      <c r="D320" s="5">
        <v>85000</v>
      </c>
      <c r="E320" s="5">
        <v>140000</v>
      </c>
      <c r="F320" s="5">
        <v>112500</v>
      </c>
      <c r="G320" s="1" t="s">
        <v>885</v>
      </c>
      <c r="H320" s="1" t="s">
        <v>15683</v>
      </c>
      <c r="I320" s="1" t="s">
        <v>823</v>
      </c>
      <c r="J320" s="1" t="s">
        <v>822</v>
      </c>
      <c r="K320" s="1" t="s">
        <v>822</v>
      </c>
      <c r="L320" s="1" t="s">
        <v>779</v>
      </c>
    </row>
    <row r="321" spans="1:12" x14ac:dyDescent="0.25">
      <c r="A321" s="4">
        <v>319</v>
      </c>
      <c r="B321" s="1" t="s">
        <v>1244</v>
      </c>
      <c r="C321" s="1" t="s">
        <v>1245</v>
      </c>
      <c r="D321" s="5">
        <v>138000</v>
      </c>
      <c r="E321" s="5">
        <v>224000</v>
      </c>
      <c r="F321" s="5">
        <v>181000</v>
      </c>
      <c r="G321" s="1" t="s">
        <v>1246</v>
      </c>
      <c r="H321" s="1" t="s">
        <v>4375</v>
      </c>
      <c r="I321" s="1" t="s">
        <v>794</v>
      </c>
      <c r="J321" s="1" t="s">
        <v>800</v>
      </c>
      <c r="K321" s="1" t="s">
        <v>801</v>
      </c>
      <c r="L321" s="1" t="s">
        <v>859</v>
      </c>
    </row>
    <row r="322" spans="1:12" x14ac:dyDescent="0.25">
      <c r="A322" s="4">
        <v>320</v>
      </c>
      <c r="B322" s="1" t="s">
        <v>1357</v>
      </c>
      <c r="C322" s="1" t="s">
        <v>1421</v>
      </c>
      <c r="D322" s="5">
        <v>42000</v>
      </c>
      <c r="E322" s="5">
        <v>80000</v>
      </c>
      <c r="F322" s="5">
        <v>61000</v>
      </c>
      <c r="G322" s="1" t="s">
        <v>1422</v>
      </c>
      <c r="H322" s="1" t="s">
        <v>15675</v>
      </c>
      <c r="I322" s="1" t="s">
        <v>856</v>
      </c>
      <c r="J322" s="1" t="s">
        <v>892</v>
      </c>
      <c r="K322" s="1" t="s">
        <v>801</v>
      </c>
      <c r="L322" s="1" t="s">
        <v>872</v>
      </c>
    </row>
    <row r="323" spans="1:12" x14ac:dyDescent="0.25">
      <c r="A323" s="4">
        <v>321</v>
      </c>
      <c r="B323" s="1" t="s">
        <v>1248</v>
      </c>
      <c r="C323" s="1" t="s">
        <v>1249</v>
      </c>
      <c r="D323" s="5">
        <v>190000</v>
      </c>
      <c r="E323" s="5">
        <v>220000</v>
      </c>
      <c r="F323" s="5">
        <v>205000</v>
      </c>
      <c r="G323" s="1" t="s">
        <v>1250</v>
      </c>
      <c r="H323" s="1" t="s">
        <v>15673</v>
      </c>
      <c r="I323" s="1" t="s">
        <v>794</v>
      </c>
      <c r="J323" s="1" t="s">
        <v>800</v>
      </c>
      <c r="K323" s="1" t="s">
        <v>801</v>
      </c>
      <c r="L323" s="1" t="s">
        <v>754</v>
      </c>
    </row>
    <row r="324" spans="1:12" x14ac:dyDescent="0.25">
      <c r="A324" s="4">
        <v>322</v>
      </c>
      <c r="B324" s="1" t="s">
        <v>15624</v>
      </c>
      <c r="C324" s="1" t="s">
        <v>1423</v>
      </c>
      <c r="D324" s="5">
        <v>68000</v>
      </c>
      <c r="E324" s="5">
        <v>139000</v>
      </c>
      <c r="F324" s="5">
        <v>103500</v>
      </c>
      <c r="G324" s="1" t="s">
        <v>1424</v>
      </c>
      <c r="H324" s="1" t="s">
        <v>15792</v>
      </c>
      <c r="I324" s="1" t="s">
        <v>860</v>
      </c>
      <c r="J324" s="1" t="s">
        <v>909</v>
      </c>
      <c r="K324" s="1" t="s">
        <v>910</v>
      </c>
      <c r="L324" s="1" t="s">
        <v>815</v>
      </c>
    </row>
    <row r="325" spans="1:12" x14ac:dyDescent="0.25">
      <c r="A325" s="4">
        <v>323</v>
      </c>
      <c r="B325" s="1" t="s">
        <v>1425</v>
      </c>
      <c r="C325" s="1" t="s">
        <v>1426</v>
      </c>
      <c r="D325" s="5">
        <v>34000</v>
      </c>
      <c r="E325" s="5">
        <v>92000</v>
      </c>
      <c r="F325" s="5">
        <v>63000</v>
      </c>
      <c r="G325" s="1" t="s">
        <v>1171</v>
      </c>
      <c r="H325" s="1" t="s">
        <v>15756</v>
      </c>
      <c r="I325" s="1" t="s">
        <v>823</v>
      </c>
      <c r="J325" s="1" t="s">
        <v>842</v>
      </c>
      <c r="K325" s="1" t="s">
        <v>843</v>
      </c>
      <c r="L325" s="1" t="s">
        <v>815</v>
      </c>
    </row>
    <row r="326" spans="1:12" x14ac:dyDescent="0.25">
      <c r="A326" s="4">
        <v>324</v>
      </c>
      <c r="B326" s="1" t="s">
        <v>1427</v>
      </c>
      <c r="C326" s="1" t="s">
        <v>1428</v>
      </c>
      <c r="D326" s="5">
        <v>54000</v>
      </c>
      <c r="E326" s="5">
        <v>71000</v>
      </c>
      <c r="F326" s="5">
        <v>62500</v>
      </c>
      <c r="G326" s="1" t="s">
        <v>1429</v>
      </c>
      <c r="H326" s="1" t="s">
        <v>15793</v>
      </c>
      <c r="I326" s="1" t="s">
        <v>874</v>
      </c>
      <c r="J326" s="1" t="s">
        <v>889</v>
      </c>
      <c r="K326" s="1" t="s">
        <v>801</v>
      </c>
      <c r="L326" s="1" t="s">
        <v>815</v>
      </c>
    </row>
    <row r="327" spans="1:12" x14ac:dyDescent="0.25">
      <c r="A327" s="4">
        <v>325</v>
      </c>
      <c r="B327" s="1" t="s">
        <v>898</v>
      </c>
      <c r="C327" s="1" t="s">
        <v>1431</v>
      </c>
      <c r="D327" s="5">
        <v>65000</v>
      </c>
      <c r="E327" s="5">
        <v>124000</v>
      </c>
      <c r="F327" s="5">
        <v>94500</v>
      </c>
      <c r="G327" s="1" t="s">
        <v>1432</v>
      </c>
      <c r="H327" s="1" t="s">
        <v>15794</v>
      </c>
      <c r="I327" s="1" t="s">
        <v>794</v>
      </c>
      <c r="J327" s="1" t="s">
        <v>759</v>
      </c>
      <c r="K327" s="1" t="s">
        <v>760</v>
      </c>
      <c r="L327" s="1" t="s">
        <v>779</v>
      </c>
    </row>
    <row r="328" spans="1:12" x14ac:dyDescent="0.25">
      <c r="A328" s="4">
        <v>326</v>
      </c>
      <c r="B328" s="1" t="s">
        <v>1251</v>
      </c>
      <c r="C328" s="1" t="s">
        <v>1252</v>
      </c>
      <c r="D328" s="5">
        <v>35000</v>
      </c>
      <c r="E328" s="5">
        <v>62000</v>
      </c>
      <c r="F328" s="5">
        <v>48500</v>
      </c>
      <c r="G328" s="1" t="s">
        <v>1253</v>
      </c>
      <c r="H328" s="1" t="s">
        <v>15762</v>
      </c>
      <c r="I328" s="1" t="s">
        <v>794</v>
      </c>
      <c r="J328" s="1" t="s">
        <v>1254</v>
      </c>
      <c r="K328" s="1" t="s">
        <v>1255</v>
      </c>
      <c r="L328" s="1" t="s">
        <v>767</v>
      </c>
    </row>
    <row r="329" spans="1:12" x14ac:dyDescent="0.25">
      <c r="A329" s="4">
        <v>327</v>
      </c>
      <c r="B329" s="1" t="s">
        <v>1433</v>
      </c>
      <c r="C329" s="1" t="s">
        <v>1434</v>
      </c>
      <c r="D329" s="5">
        <v>109000</v>
      </c>
      <c r="E329" s="5">
        <v>200000</v>
      </c>
      <c r="F329" s="5">
        <v>154500</v>
      </c>
      <c r="G329" s="1" t="s">
        <v>1185</v>
      </c>
      <c r="H329" s="1" t="s">
        <v>15688</v>
      </c>
      <c r="I329" s="1" t="s">
        <v>823</v>
      </c>
      <c r="J329" s="1" t="s">
        <v>822</v>
      </c>
      <c r="K329" s="1" t="s">
        <v>822</v>
      </c>
      <c r="L329" s="1" t="s">
        <v>784</v>
      </c>
    </row>
    <row r="330" spans="1:12" x14ac:dyDescent="0.25">
      <c r="A330" s="4">
        <v>328</v>
      </c>
      <c r="B330" s="1" t="s">
        <v>1435</v>
      </c>
      <c r="C330" s="1" t="s">
        <v>1436</v>
      </c>
      <c r="D330" s="5">
        <v>61000</v>
      </c>
      <c r="E330" s="5">
        <v>113000</v>
      </c>
      <c r="F330" s="5">
        <v>87000</v>
      </c>
      <c r="G330" s="1" t="s">
        <v>1437</v>
      </c>
      <c r="H330" s="1" t="s">
        <v>15795</v>
      </c>
      <c r="I330" s="1" t="s">
        <v>1439</v>
      </c>
      <c r="J330" s="1" t="s">
        <v>1438</v>
      </c>
      <c r="K330" s="1" t="s">
        <v>789</v>
      </c>
      <c r="L330" s="1" t="s">
        <v>774</v>
      </c>
    </row>
    <row r="331" spans="1:12" x14ac:dyDescent="0.25">
      <c r="A331" s="4">
        <v>329</v>
      </c>
      <c r="B331" s="1" t="s">
        <v>1256</v>
      </c>
      <c r="C331" s="1" t="s">
        <v>1257</v>
      </c>
      <c r="D331" s="5">
        <v>39000</v>
      </c>
      <c r="E331" s="5">
        <v>66000</v>
      </c>
      <c r="F331" s="5">
        <v>52500</v>
      </c>
      <c r="G331" s="1" t="s">
        <v>1258</v>
      </c>
      <c r="H331" s="1" t="s">
        <v>15763</v>
      </c>
      <c r="I331" s="1" t="s">
        <v>856</v>
      </c>
      <c r="J331" s="1" t="s">
        <v>1259</v>
      </c>
      <c r="K331" s="1" t="s">
        <v>910</v>
      </c>
      <c r="L331" s="1" t="s">
        <v>767</v>
      </c>
    </row>
    <row r="332" spans="1:12" x14ac:dyDescent="0.25">
      <c r="A332" s="4">
        <v>330</v>
      </c>
      <c r="B332" s="1" t="s">
        <v>898</v>
      </c>
      <c r="C332" s="1" t="s">
        <v>1440</v>
      </c>
      <c r="D332" s="5">
        <v>43000</v>
      </c>
      <c r="E332" s="5">
        <v>86000</v>
      </c>
      <c r="F332" s="5">
        <v>64500</v>
      </c>
      <c r="G332" s="1" t="s">
        <v>1441</v>
      </c>
      <c r="H332" s="1" t="s">
        <v>5785</v>
      </c>
      <c r="I332" s="1" t="s">
        <v>780</v>
      </c>
      <c r="J332" s="1" t="s">
        <v>809</v>
      </c>
      <c r="K332" s="1" t="s">
        <v>766</v>
      </c>
      <c r="L332" s="1" t="s">
        <v>779</v>
      </c>
    </row>
    <row r="333" spans="1:12" x14ac:dyDescent="0.25">
      <c r="A333" s="4">
        <v>331</v>
      </c>
      <c r="B333" s="1" t="s">
        <v>1442</v>
      </c>
      <c r="C333" s="1" t="s">
        <v>1443</v>
      </c>
      <c r="D333" s="5">
        <v>74000</v>
      </c>
      <c r="E333" s="5">
        <v>149000</v>
      </c>
      <c r="F333" s="5">
        <v>111500</v>
      </c>
      <c r="G333" s="1" t="s">
        <v>1444</v>
      </c>
      <c r="H333" s="1" t="s">
        <v>15796</v>
      </c>
      <c r="I333" s="1" t="s">
        <v>794</v>
      </c>
      <c r="J333" s="1" t="s">
        <v>822</v>
      </c>
      <c r="K333" s="1" t="s">
        <v>822</v>
      </c>
      <c r="L333" s="1" t="s">
        <v>793</v>
      </c>
    </row>
    <row r="334" spans="1:12" x14ac:dyDescent="0.25">
      <c r="A334" s="4">
        <v>332</v>
      </c>
      <c r="B334" s="1" t="s">
        <v>15625</v>
      </c>
      <c r="C334" s="1" t="s">
        <v>1445</v>
      </c>
      <c r="D334" s="5">
        <v>113000</v>
      </c>
      <c r="E334" s="5">
        <v>196000</v>
      </c>
      <c r="F334" s="5">
        <v>154500</v>
      </c>
      <c r="G334" s="1" t="s">
        <v>820</v>
      </c>
      <c r="H334" s="1" t="s">
        <v>15671</v>
      </c>
      <c r="I334" s="1" t="s">
        <v>823</v>
      </c>
      <c r="J334" s="1" t="s">
        <v>822</v>
      </c>
      <c r="K334" s="1" t="s">
        <v>822</v>
      </c>
      <c r="L334" s="1" t="s">
        <v>815</v>
      </c>
    </row>
    <row r="335" spans="1:12" x14ac:dyDescent="0.25">
      <c r="A335" s="4">
        <v>333</v>
      </c>
      <c r="B335" s="1" t="s">
        <v>1260</v>
      </c>
      <c r="C335" s="1" t="s">
        <v>1148</v>
      </c>
      <c r="D335" s="5">
        <v>81000</v>
      </c>
      <c r="E335" s="5">
        <v>167000</v>
      </c>
      <c r="F335" s="5">
        <v>124000</v>
      </c>
      <c r="G335" s="1" t="s">
        <v>1149</v>
      </c>
      <c r="H335" s="1" t="s">
        <v>15711</v>
      </c>
      <c r="I335" s="1" t="s">
        <v>962</v>
      </c>
      <c r="J335" s="1" t="s">
        <v>1150</v>
      </c>
      <c r="K335" s="1" t="s">
        <v>1055</v>
      </c>
      <c r="L335" s="1" t="s">
        <v>779</v>
      </c>
    </row>
    <row r="336" spans="1:12" x14ac:dyDescent="0.25">
      <c r="A336" s="4">
        <v>334</v>
      </c>
      <c r="B336" s="1" t="s">
        <v>895</v>
      </c>
      <c r="C336" s="1" t="s">
        <v>1446</v>
      </c>
      <c r="D336" s="5">
        <v>97000</v>
      </c>
      <c r="E336" s="5">
        <v>160000</v>
      </c>
      <c r="F336" s="5">
        <v>128500</v>
      </c>
      <c r="G336" s="1" t="s">
        <v>1116</v>
      </c>
      <c r="H336" s="1" t="s">
        <v>15675</v>
      </c>
      <c r="I336" s="1" t="s">
        <v>856</v>
      </c>
      <c r="J336" s="1" t="s">
        <v>792</v>
      </c>
      <c r="K336" s="1" t="s">
        <v>766</v>
      </c>
      <c r="L336" s="1" t="s">
        <v>754</v>
      </c>
    </row>
    <row r="337" spans="1:12" x14ac:dyDescent="0.25">
      <c r="A337" s="4">
        <v>335</v>
      </c>
      <c r="B337" s="1" t="s">
        <v>1261</v>
      </c>
      <c r="C337" s="1" t="s">
        <v>1262</v>
      </c>
      <c r="D337" s="5">
        <v>42000</v>
      </c>
      <c r="E337" s="5">
        <v>86000</v>
      </c>
      <c r="F337" s="5">
        <v>64000</v>
      </c>
      <c r="G337" s="1" t="s">
        <v>1263</v>
      </c>
      <c r="H337" s="1" t="s">
        <v>15764</v>
      </c>
      <c r="I337" s="1" t="s">
        <v>794</v>
      </c>
      <c r="J337" s="1" t="s">
        <v>759</v>
      </c>
      <c r="K337" s="1" t="s">
        <v>760</v>
      </c>
      <c r="L337" s="1" t="s">
        <v>774</v>
      </c>
    </row>
    <row r="338" spans="1:12" x14ac:dyDescent="0.25">
      <c r="A338" s="4">
        <v>336</v>
      </c>
      <c r="B338" s="1" t="s">
        <v>15613</v>
      </c>
      <c r="C338" s="1" t="s">
        <v>1264</v>
      </c>
      <c r="D338" s="5">
        <v>69000</v>
      </c>
      <c r="E338" s="5">
        <v>127000</v>
      </c>
      <c r="F338" s="5">
        <v>98000</v>
      </c>
      <c r="G338" s="1" t="s">
        <v>1265</v>
      </c>
      <c r="H338" s="1" t="s">
        <v>15765</v>
      </c>
      <c r="I338" s="1" t="s">
        <v>1159</v>
      </c>
      <c r="J338" s="1" t="s">
        <v>1266</v>
      </c>
      <c r="K338" s="1" t="s">
        <v>806</v>
      </c>
      <c r="L338" s="1" t="s">
        <v>815</v>
      </c>
    </row>
    <row r="339" spans="1:12" x14ac:dyDescent="0.25">
      <c r="A339" s="4">
        <v>337</v>
      </c>
      <c r="B339" s="1" t="s">
        <v>905</v>
      </c>
      <c r="C339" s="1" t="s">
        <v>838</v>
      </c>
      <c r="D339" s="5">
        <v>110000</v>
      </c>
      <c r="E339" s="5">
        <v>175000</v>
      </c>
      <c r="F339" s="5">
        <v>142500</v>
      </c>
      <c r="G339" s="1" t="s">
        <v>839</v>
      </c>
      <c r="H339" s="1" t="s">
        <v>4375</v>
      </c>
      <c r="I339" s="1" t="s">
        <v>794</v>
      </c>
      <c r="J339" s="1" t="s">
        <v>836</v>
      </c>
      <c r="K339" s="1" t="s">
        <v>801</v>
      </c>
      <c r="L339" s="1" t="s">
        <v>779</v>
      </c>
    </row>
    <row r="340" spans="1:12" x14ac:dyDescent="0.25">
      <c r="A340" s="4">
        <v>338</v>
      </c>
      <c r="B340" s="1" t="s">
        <v>1447</v>
      </c>
      <c r="C340" s="1" t="s">
        <v>1448</v>
      </c>
      <c r="D340" s="5">
        <v>102000</v>
      </c>
      <c r="E340" s="5">
        <v>172000</v>
      </c>
      <c r="F340" s="5">
        <v>137000</v>
      </c>
      <c r="G340" s="1" t="s">
        <v>1449</v>
      </c>
      <c r="H340" s="1" t="s">
        <v>5785</v>
      </c>
      <c r="I340" s="1" t="s">
        <v>780</v>
      </c>
      <c r="J340" s="1" t="s">
        <v>822</v>
      </c>
      <c r="K340" s="1" t="s">
        <v>822</v>
      </c>
      <c r="L340" s="1" t="s">
        <v>815</v>
      </c>
    </row>
    <row r="341" spans="1:12" x14ac:dyDescent="0.25">
      <c r="A341" s="4">
        <v>339</v>
      </c>
      <c r="B341" s="1" t="s">
        <v>898</v>
      </c>
      <c r="C341" s="1" t="s">
        <v>1041</v>
      </c>
      <c r="D341" s="5">
        <v>74000</v>
      </c>
      <c r="E341" s="5">
        <v>124000</v>
      </c>
      <c r="F341" s="5">
        <v>99000</v>
      </c>
      <c r="G341" s="1" t="s">
        <v>841</v>
      </c>
      <c r="H341" s="1" t="s">
        <v>15674</v>
      </c>
      <c r="I341" s="1" t="s">
        <v>844</v>
      </c>
      <c r="J341" s="1" t="s">
        <v>842</v>
      </c>
      <c r="K341" s="1" t="s">
        <v>843</v>
      </c>
      <c r="L341" s="1" t="s">
        <v>774</v>
      </c>
    </row>
    <row r="342" spans="1:12" x14ac:dyDescent="0.25">
      <c r="A342" s="4">
        <v>340</v>
      </c>
      <c r="B342" s="1" t="s">
        <v>1267</v>
      </c>
      <c r="C342" s="1" t="s">
        <v>1268</v>
      </c>
      <c r="D342" s="5">
        <v>40000</v>
      </c>
      <c r="E342" s="5">
        <v>68000</v>
      </c>
      <c r="F342" s="5">
        <v>54000</v>
      </c>
      <c r="G342" s="1" t="s">
        <v>1269</v>
      </c>
      <c r="H342" s="1" t="s">
        <v>15723</v>
      </c>
      <c r="I342" s="1" t="s">
        <v>1044</v>
      </c>
      <c r="J342" s="1" t="s">
        <v>1259</v>
      </c>
      <c r="K342" s="1" t="s">
        <v>910</v>
      </c>
      <c r="L342" s="1" t="s">
        <v>779</v>
      </c>
    </row>
    <row r="343" spans="1:12" x14ac:dyDescent="0.25">
      <c r="A343" s="4">
        <v>341</v>
      </c>
      <c r="B343" s="1" t="s">
        <v>895</v>
      </c>
      <c r="C343" s="1" t="s">
        <v>1450</v>
      </c>
      <c r="D343" s="5">
        <v>108000</v>
      </c>
      <c r="E343" s="5">
        <v>171000</v>
      </c>
      <c r="F343" s="5">
        <v>139500</v>
      </c>
      <c r="G343" s="1" t="s">
        <v>1451</v>
      </c>
      <c r="H343" s="1" t="s">
        <v>15797</v>
      </c>
      <c r="I343" s="1" t="s">
        <v>823</v>
      </c>
      <c r="J343" s="1" t="s">
        <v>892</v>
      </c>
      <c r="K343" s="1" t="s">
        <v>801</v>
      </c>
      <c r="L343" s="1" t="s">
        <v>784</v>
      </c>
    </row>
    <row r="344" spans="1:12" x14ac:dyDescent="0.25">
      <c r="A344" s="4">
        <v>342</v>
      </c>
      <c r="B344" s="1" t="s">
        <v>898</v>
      </c>
      <c r="C344" s="1" t="s">
        <v>1452</v>
      </c>
      <c r="D344" s="5">
        <v>76000</v>
      </c>
      <c r="E344" s="5">
        <v>142000</v>
      </c>
      <c r="F344" s="5">
        <v>109000</v>
      </c>
      <c r="G344" s="1" t="s">
        <v>1453</v>
      </c>
      <c r="H344" s="1" t="s">
        <v>15733</v>
      </c>
      <c r="I344" s="1" t="s">
        <v>762</v>
      </c>
      <c r="J344" s="1" t="s">
        <v>889</v>
      </c>
      <c r="K344" s="1" t="s">
        <v>801</v>
      </c>
      <c r="L344" s="1" t="s">
        <v>793</v>
      </c>
    </row>
    <row r="345" spans="1:12" x14ac:dyDescent="0.25">
      <c r="A345" s="4">
        <v>343</v>
      </c>
      <c r="B345" s="1" t="s">
        <v>15626</v>
      </c>
      <c r="C345" s="1" t="s">
        <v>1454</v>
      </c>
      <c r="D345" s="5">
        <v>202000</v>
      </c>
      <c r="E345" s="5">
        <v>306000</v>
      </c>
      <c r="F345" s="5">
        <v>254000</v>
      </c>
      <c r="G345" s="1" t="s">
        <v>931</v>
      </c>
      <c r="H345" s="1" t="s">
        <v>15675</v>
      </c>
      <c r="I345" s="1" t="s">
        <v>856</v>
      </c>
      <c r="J345" s="1" t="s">
        <v>842</v>
      </c>
      <c r="K345" s="1" t="s">
        <v>843</v>
      </c>
      <c r="L345" s="1" t="s">
        <v>815</v>
      </c>
    </row>
    <row r="346" spans="1:12" x14ac:dyDescent="0.25">
      <c r="A346" s="4">
        <v>344</v>
      </c>
      <c r="B346" s="1" t="s">
        <v>1455</v>
      </c>
      <c r="C346" s="1" t="s">
        <v>1456</v>
      </c>
      <c r="D346" s="5">
        <v>49000</v>
      </c>
      <c r="E346" s="5">
        <v>97000</v>
      </c>
      <c r="F346" s="5">
        <v>73000</v>
      </c>
      <c r="G346" s="1" t="s">
        <v>1457</v>
      </c>
      <c r="H346" s="1" t="s">
        <v>15747</v>
      </c>
      <c r="I346" s="1" t="s">
        <v>794</v>
      </c>
      <c r="J346" s="1" t="s">
        <v>822</v>
      </c>
      <c r="K346" s="1" t="s">
        <v>822</v>
      </c>
      <c r="L346" s="1" t="s">
        <v>779</v>
      </c>
    </row>
    <row r="347" spans="1:12" x14ac:dyDescent="0.25">
      <c r="A347" s="4">
        <v>345</v>
      </c>
      <c r="B347" s="1" t="s">
        <v>1270</v>
      </c>
      <c r="C347" s="1" t="s">
        <v>1271</v>
      </c>
      <c r="D347" s="5">
        <v>49000</v>
      </c>
      <c r="E347" s="5">
        <v>113000</v>
      </c>
      <c r="F347" s="5">
        <v>81000</v>
      </c>
      <c r="G347" s="1" t="s">
        <v>1272</v>
      </c>
      <c r="H347" s="1" t="s">
        <v>15733</v>
      </c>
      <c r="I347" s="1" t="s">
        <v>762</v>
      </c>
      <c r="J347" s="1" t="s">
        <v>822</v>
      </c>
      <c r="K347" s="1" t="s">
        <v>822</v>
      </c>
      <c r="L347" s="1" t="s">
        <v>793</v>
      </c>
    </row>
    <row r="348" spans="1:12" x14ac:dyDescent="0.25">
      <c r="A348" s="4">
        <v>346</v>
      </c>
      <c r="B348" s="1" t="s">
        <v>1458</v>
      </c>
      <c r="C348" s="1" t="s">
        <v>1459</v>
      </c>
      <c r="D348" s="5">
        <v>65000</v>
      </c>
      <c r="E348" s="5">
        <v>134000</v>
      </c>
      <c r="F348" s="5">
        <v>99500</v>
      </c>
      <c r="G348" s="1" t="s">
        <v>1424</v>
      </c>
      <c r="H348" s="1" t="s">
        <v>15798</v>
      </c>
      <c r="I348" s="1" t="s">
        <v>1060</v>
      </c>
      <c r="J348" s="1" t="s">
        <v>909</v>
      </c>
      <c r="K348" s="1" t="s">
        <v>910</v>
      </c>
      <c r="L348" s="1" t="s">
        <v>815</v>
      </c>
    </row>
    <row r="349" spans="1:12" x14ac:dyDescent="0.25">
      <c r="A349" s="4">
        <v>347</v>
      </c>
      <c r="B349" s="1" t="s">
        <v>1460</v>
      </c>
      <c r="C349" s="1" t="s">
        <v>1461</v>
      </c>
      <c r="D349" s="5">
        <v>32000</v>
      </c>
      <c r="E349" s="5">
        <v>59000</v>
      </c>
      <c r="F349" s="5">
        <v>45500</v>
      </c>
      <c r="G349" s="1" t="s">
        <v>1462</v>
      </c>
      <c r="H349" s="1" t="s">
        <v>15799</v>
      </c>
      <c r="I349" s="1" t="s">
        <v>925</v>
      </c>
      <c r="J349" s="1" t="s">
        <v>842</v>
      </c>
      <c r="K349" s="1" t="s">
        <v>843</v>
      </c>
      <c r="L349" s="1" t="s">
        <v>774</v>
      </c>
    </row>
    <row r="350" spans="1:12" x14ac:dyDescent="0.25">
      <c r="A350" s="4">
        <v>348</v>
      </c>
      <c r="B350" s="1" t="s">
        <v>1273</v>
      </c>
      <c r="C350" s="1" t="s">
        <v>1463</v>
      </c>
      <c r="D350" s="5">
        <v>87000</v>
      </c>
      <c r="E350" s="5">
        <v>158000</v>
      </c>
      <c r="F350" s="5">
        <v>122500</v>
      </c>
      <c r="G350" s="1" t="s">
        <v>1464</v>
      </c>
      <c r="H350" s="1" t="s">
        <v>15707</v>
      </c>
      <c r="I350" s="1" t="s">
        <v>982</v>
      </c>
      <c r="J350" s="1" t="s">
        <v>792</v>
      </c>
      <c r="K350" s="1" t="s">
        <v>766</v>
      </c>
      <c r="L350" s="1" t="s">
        <v>793</v>
      </c>
    </row>
    <row r="351" spans="1:12" x14ac:dyDescent="0.25">
      <c r="A351" s="4">
        <v>349</v>
      </c>
      <c r="B351" s="1" t="s">
        <v>1465</v>
      </c>
      <c r="C351" s="1" t="s">
        <v>1466</v>
      </c>
      <c r="D351" s="5">
        <v>107000</v>
      </c>
      <c r="E351" s="5">
        <v>173000</v>
      </c>
      <c r="F351" s="5">
        <v>140000</v>
      </c>
      <c r="G351" s="1" t="s">
        <v>1028</v>
      </c>
      <c r="H351" s="1" t="s">
        <v>15675</v>
      </c>
      <c r="I351" s="1" t="s">
        <v>856</v>
      </c>
      <c r="J351" s="1" t="s">
        <v>1029</v>
      </c>
      <c r="K351" s="1" t="s">
        <v>789</v>
      </c>
      <c r="L351" s="1" t="s">
        <v>784</v>
      </c>
    </row>
    <row r="352" spans="1:12" x14ac:dyDescent="0.25">
      <c r="A352" s="4">
        <v>350</v>
      </c>
      <c r="B352" s="1" t="s">
        <v>1467</v>
      </c>
      <c r="C352" s="1" t="s">
        <v>1468</v>
      </c>
      <c r="D352" s="5">
        <v>56000</v>
      </c>
      <c r="E352" s="5">
        <v>99000</v>
      </c>
      <c r="F352" s="5">
        <v>77500</v>
      </c>
      <c r="G352" s="1" t="s">
        <v>1039</v>
      </c>
      <c r="H352" s="1" t="s">
        <v>15800</v>
      </c>
      <c r="I352" s="1" t="s">
        <v>810</v>
      </c>
      <c r="J352" s="1" t="s">
        <v>1040</v>
      </c>
      <c r="K352" s="1" t="s">
        <v>771</v>
      </c>
      <c r="L352" s="1" t="s">
        <v>784</v>
      </c>
    </row>
    <row r="353" spans="1:12" x14ac:dyDescent="0.25">
      <c r="A353" s="4">
        <v>351</v>
      </c>
      <c r="B353" s="1" t="s">
        <v>1469</v>
      </c>
      <c r="C353" s="1" t="s">
        <v>1470</v>
      </c>
      <c r="D353" s="5">
        <v>80000</v>
      </c>
      <c r="E353" s="5">
        <v>155000</v>
      </c>
      <c r="F353" s="5">
        <v>117500</v>
      </c>
      <c r="G353" s="1" t="s">
        <v>1424</v>
      </c>
      <c r="H353" s="1" t="s">
        <v>15798</v>
      </c>
      <c r="I353" s="1" t="s">
        <v>1060</v>
      </c>
      <c r="J353" s="1" t="s">
        <v>909</v>
      </c>
      <c r="K353" s="1" t="s">
        <v>910</v>
      </c>
      <c r="L353" s="1" t="s">
        <v>815</v>
      </c>
    </row>
    <row r="354" spans="1:12" x14ac:dyDescent="0.25">
      <c r="A354" s="4">
        <v>352</v>
      </c>
      <c r="B354" s="1" t="s">
        <v>15627</v>
      </c>
      <c r="C354" s="1" t="s">
        <v>1471</v>
      </c>
      <c r="D354" s="5">
        <v>43000</v>
      </c>
      <c r="E354" s="5">
        <v>98000</v>
      </c>
      <c r="F354" s="5">
        <v>70500</v>
      </c>
      <c r="G354" s="1" t="s">
        <v>1472</v>
      </c>
      <c r="H354" s="1" t="s">
        <v>15698</v>
      </c>
      <c r="I354" s="1" t="s">
        <v>794</v>
      </c>
      <c r="J354" s="1" t="s">
        <v>822</v>
      </c>
      <c r="K354" s="1" t="s">
        <v>822</v>
      </c>
      <c r="L354" s="1" t="s">
        <v>754</v>
      </c>
    </row>
    <row r="355" spans="1:12" x14ac:dyDescent="0.25">
      <c r="A355" s="4">
        <v>353</v>
      </c>
      <c r="B355" s="1" t="s">
        <v>1473</v>
      </c>
      <c r="C355" s="1" t="s">
        <v>1474</v>
      </c>
      <c r="D355" s="5">
        <v>45000</v>
      </c>
      <c r="E355" s="5">
        <v>78000</v>
      </c>
      <c r="F355" s="5">
        <v>61500</v>
      </c>
      <c r="G355" s="1" t="s">
        <v>1475</v>
      </c>
      <c r="H355" s="1" t="s">
        <v>4375</v>
      </c>
      <c r="I355" s="1" t="s">
        <v>794</v>
      </c>
      <c r="J355" s="1" t="s">
        <v>892</v>
      </c>
      <c r="K355" s="1" t="s">
        <v>801</v>
      </c>
      <c r="L355" s="1" t="s">
        <v>793</v>
      </c>
    </row>
    <row r="356" spans="1:12" x14ac:dyDescent="0.25">
      <c r="A356" s="4">
        <v>354</v>
      </c>
      <c r="B356" s="1" t="s">
        <v>15628</v>
      </c>
      <c r="C356" s="1" t="s">
        <v>1476</v>
      </c>
      <c r="D356" s="5">
        <v>44000</v>
      </c>
      <c r="E356" s="5">
        <v>96000</v>
      </c>
      <c r="F356" s="5">
        <v>70000</v>
      </c>
      <c r="G356" s="1" t="s">
        <v>1477</v>
      </c>
      <c r="H356" s="1" t="s">
        <v>15801</v>
      </c>
      <c r="I356" s="1" t="s">
        <v>780</v>
      </c>
      <c r="J356" s="1" t="s">
        <v>822</v>
      </c>
      <c r="K356" s="1" t="s">
        <v>822</v>
      </c>
      <c r="L356" s="1" t="s">
        <v>779</v>
      </c>
    </row>
    <row r="357" spans="1:12" x14ac:dyDescent="0.25">
      <c r="A357" s="4">
        <v>355</v>
      </c>
      <c r="B357" s="1" t="s">
        <v>1478</v>
      </c>
      <c r="C357" s="1" t="s">
        <v>1479</v>
      </c>
      <c r="D357" s="5">
        <v>50000</v>
      </c>
      <c r="E357" s="5">
        <v>110000</v>
      </c>
      <c r="F357" s="5">
        <v>80000</v>
      </c>
      <c r="G357" s="1" t="s">
        <v>1477</v>
      </c>
      <c r="H357" s="1" t="s">
        <v>15802</v>
      </c>
      <c r="I357" s="1" t="s">
        <v>967</v>
      </c>
      <c r="J357" s="1" t="s">
        <v>822</v>
      </c>
      <c r="K357" s="1" t="s">
        <v>822</v>
      </c>
      <c r="L357" s="1" t="s">
        <v>779</v>
      </c>
    </row>
    <row r="358" spans="1:12" x14ac:dyDescent="0.25">
      <c r="A358" s="4">
        <v>356</v>
      </c>
      <c r="B358" s="1" t="s">
        <v>15629</v>
      </c>
      <c r="C358" s="1" t="s">
        <v>1480</v>
      </c>
      <c r="D358" s="5">
        <v>61000</v>
      </c>
      <c r="E358" s="5">
        <v>119000</v>
      </c>
      <c r="F358" s="5">
        <v>90000</v>
      </c>
      <c r="G358" s="1" t="s">
        <v>1481</v>
      </c>
      <c r="H358" s="1" t="s">
        <v>15803</v>
      </c>
      <c r="I358" s="1" t="s">
        <v>823</v>
      </c>
      <c r="J358" s="1" t="s">
        <v>842</v>
      </c>
      <c r="K358" s="1" t="s">
        <v>843</v>
      </c>
      <c r="L358" s="1" t="s">
        <v>767</v>
      </c>
    </row>
    <row r="359" spans="1:12" x14ac:dyDescent="0.25">
      <c r="A359" s="4">
        <v>357</v>
      </c>
      <c r="B359" s="1" t="s">
        <v>1482</v>
      </c>
      <c r="C359" s="1" t="s">
        <v>1483</v>
      </c>
      <c r="D359" s="5">
        <v>56000</v>
      </c>
      <c r="E359" s="5">
        <v>91000</v>
      </c>
      <c r="F359" s="5">
        <v>73500</v>
      </c>
      <c r="G359" s="1" t="s">
        <v>1149</v>
      </c>
      <c r="H359" s="1" t="s">
        <v>15711</v>
      </c>
      <c r="I359" s="1" t="s">
        <v>962</v>
      </c>
      <c r="J359" s="1" t="s">
        <v>1150</v>
      </c>
      <c r="K359" s="1" t="s">
        <v>1055</v>
      </c>
      <c r="L359" s="1" t="s">
        <v>779</v>
      </c>
    </row>
    <row r="360" spans="1:12" x14ac:dyDescent="0.25">
      <c r="A360" s="4">
        <v>358</v>
      </c>
      <c r="B360" s="1" t="s">
        <v>750</v>
      </c>
      <c r="C360" s="1" t="s">
        <v>929</v>
      </c>
      <c r="D360" s="5">
        <v>68000</v>
      </c>
      <c r="E360" s="5">
        <v>114000</v>
      </c>
      <c r="F360" s="5">
        <v>91000</v>
      </c>
      <c r="G360" s="1" t="s">
        <v>930</v>
      </c>
      <c r="H360" s="1" t="s">
        <v>15695</v>
      </c>
      <c r="I360" s="1" t="s">
        <v>768</v>
      </c>
      <c r="J360" s="1" t="s">
        <v>778</v>
      </c>
      <c r="K360" s="1" t="s">
        <v>766</v>
      </c>
      <c r="L360" s="1" t="s">
        <v>779</v>
      </c>
    </row>
    <row r="361" spans="1:12" x14ac:dyDescent="0.25">
      <c r="A361" s="4">
        <v>359</v>
      </c>
      <c r="B361" s="1" t="s">
        <v>750</v>
      </c>
      <c r="C361" s="1" t="s">
        <v>913</v>
      </c>
      <c r="D361" s="5">
        <v>150000</v>
      </c>
      <c r="E361" s="5">
        <v>160000</v>
      </c>
      <c r="F361" s="5">
        <v>155000</v>
      </c>
      <c r="G361" s="1" t="s">
        <v>914</v>
      </c>
      <c r="H361" s="1" t="s">
        <v>15690</v>
      </c>
      <c r="I361" s="1" t="s">
        <v>916</v>
      </c>
      <c r="J361" s="1" t="s">
        <v>836</v>
      </c>
      <c r="K361" s="1" t="s">
        <v>801</v>
      </c>
      <c r="L361" s="1" t="s">
        <v>779</v>
      </c>
    </row>
    <row r="362" spans="1:12" x14ac:dyDescent="0.25">
      <c r="A362" s="4">
        <v>360</v>
      </c>
      <c r="B362" s="1" t="s">
        <v>1484</v>
      </c>
      <c r="C362" s="1" t="s">
        <v>1485</v>
      </c>
      <c r="D362" s="5">
        <v>101000</v>
      </c>
      <c r="E362" s="5">
        <v>158000</v>
      </c>
      <c r="F362" s="5">
        <v>129500</v>
      </c>
      <c r="G362" s="1" t="s">
        <v>1171</v>
      </c>
      <c r="H362" s="1" t="s">
        <v>11251</v>
      </c>
      <c r="I362" s="1" t="s">
        <v>823</v>
      </c>
      <c r="J362" s="1" t="s">
        <v>842</v>
      </c>
      <c r="K362" s="1" t="s">
        <v>843</v>
      </c>
      <c r="L362" s="1" t="s">
        <v>815</v>
      </c>
    </row>
    <row r="363" spans="1:12" x14ac:dyDescent="0.25">
      <c r="A363" s="4">
        <v>361</v>
      </c>
      <c r="B363" s="1" t="s">
        <v>1486</v>
      </c>
      <c r="C363" s="1" t="s">
        <v>1487</v>
      </c>
      <c r="D363" s="5">
        <v>125000</v>
      </c>
      <c r="E363" s="5">
        <v>210000</v>
      </c>
      <c r="F363" s="5">
        <v>167500</v>
      </c>
      <c r="G363" s="1" t="s">
        <v>865</v>
      </c>
      <c r="H363" s="1" t="s">
        <v>5785</v>
      </c>
      <c r="I363" s="1" t="s">
        <v>780</v>
      </c>
      <c r="J363" s="1" t="s">
        <v>822</v>
      </c>
      <c r="K363" s="1" t="s">
        <v>822</v>
      </c>
      <c r="L363" s="1" t="s">
        <v>815</v>
      </c>
    </row>
    <row r="364" spans="1:12" x14ac:dyDescent="0.25">
      <c r="A364" s="4">
        <v>362</v>
      </c>
      <c r="B364" s="1" t="s">
        <v>15630</v>
      </c>
      <c r="C364" s="1" t="s">
        <v>1488</v>
      </c>
      <c r="D364" s="5">
        <v>43000</v>
      </c>
      <c r="E364" s="5">
        <v>77000</v>
      </c>
      <c r="F364" s="5">
        <v>60000</v>
      </c>
      <c r="G364" s="1" t="s">
        <v>1489</v>
      </c>
      <c r="H364" s="1" t="s">
        <v>15804</v>
      </c>
      <c r="I364" s="1" t="s">
        <v>1044</v>
      </c>
      <c r="J364" s="1" t="s">
        <v>788</v>
      </c>
      <c r="K364" s="1" t="s">
        <v>789</v>
      </c>
      <c r="L364" s="1" t="s">
        <v>784</v>
      </c>
    </row>
    <row r="365" spans="1:12" x14ac:dyDescent="0.25">
      <c r="A365" s="4">
        <v>363</v>
      </c>
      <c r="B365" s="1" t="s">
        <v>917</v>
      </c>
      <c r="C365" s="1" t="s">
        <v>1490</v>
      </c>
      <c r="D365" s="5">
        <v>139000</v>
      </c>
      <c r="E365" s="5">
        <v>221000</v>
      </c>
      <c r="F365" s="5">
        <v>180000</v>
      </c>
      <c r="G365" s="1" t="s">
        <v>1222</v>
      </c>
      <c r="H365" s="1" t="s">
        <v>15757</v>
      </c>
      <c r="I365" s="1" t="s">
        <v>794</v>
      </c>
      <c r="J365" s="1" t="s">
        <v>1029</v>
      </c>
      <c r="K365" s="1" t="s">
        <v>789</v>
      </c>
      <c r="L365" s="1" t="s">
        <v>754</v>
      </c>
    </row>
    <row r="366" spans="1:12" x14ac:dyDescent="0.25">
      <c r="A366" s="4">
        <v>364</v>
      </c>
      <c r="B366" s="1" t="s">
        <v>1491</v>
      </c>
      <c r="C366" s="1" t="s">
        <v>1282</v>
      </c>
      <c r="D366" s="5">
        <v>44000</v>
      </c>
      <c r="E366" s="5">
        <v>86000</v>
      </c>
      <c r="F366" s="5">
        <v>65000</v>
      </c>
      <c r="G366" s="1" t="s">
        <v>1283</v>
      </c>
      <c r="H366" s="1" t="s">
        <v>5785</v>
      </c>
      <c r="I366" s="1" t="s">
        <v>780</v>
      </c>
      <c r="J366" s="1" t="s">
        <v>1137</v>
      </c>
      <c r="K366" s="1" t="s">
        <v>1138</v>
      </c>
      <c r="L366" s="1" t="s">
        <v>761</v>
      </c>
    </row>
    <row r="367" spans="1:12" x14ac:dyDescent="0.25">
      <c r="A367" s="4">
        <v>365</v>
      </c>
      <c r="B367" s="1" t="s">
        <v>1093</v>
      </c>
      <c r="C367" s="1" t="s">
        <v>1492</v>
      </c>
      <c r="D367" s="5">
        <v>78000</v>
      </c>
      <c r="E367" s="5">
        <v>147000</v>
      </c>
      <c r="F367" s="5">
        <v>112500</v>
      </c>
      <c r="G367" s="1" t="s">
        <v>1493</v>
      </c>
      <c r="H367" s="1" t="s">
        <v>15805</v>
      </c>
      <c r="I367" s="1" t="s">
        <v>1060</v>
      </c>
      <c r="J367" s="1" t="s">
        <v>892</v>
      </c>
      <c r="K367" s="1" t="s">
        <v>801</v>
      </c>
      <c r="L367" s="1" t="s">
        <v>784</v>
      </c>
    </row>
    <row r="368" spans="1:12" x14ac:dyDescent="0.25">
      <c r="A368" s="4">
        <v>366</v>
      </c>
      <c r="B368" s="1" t="s">
        <v>1066</v>
      </c>
      <c r="C368" s="1" t="s">
        <v>1052</v>
      </c>
      <c r="D368" s="5">
        <v>65000</v>
      </c>
      <c r="E368" s="5">
        <v>110000</v>
      </c>
      <c r="F368" s="5">
        <v>87500</v>
      </c>
      <c r="G368" s="1" t="s">
        <v>1494</v>
      </c>
      <c r="H368" s="1" t="s">
        <v>5785</v>
      </c>
      <c r="I368" s="1" t="s">
        <v>780</v>
      </c>
      <c r="J368" s="1" t="s">
        <v>814</v>
      </c>
      <c r="K368" s="1" t="s">
        <v>806</v>
      </c>
      <c r="L368" s="1" t="s">
        <v>767</v>
      </c>
    </row>
    <row r="369" spans="1:12" x14ac:dyDescent="0.25">
      <c r="A369" s="4">
        <v>367</v>
      </c>
      <c r="B369" s="1" t="s">
        <v>1495</v>
      </c>
      <c r="C369" s="1" t="s">
        <v>1496</v>
      </c>
      <c r="D369" s="5">
        <v>37000</v>
      </c>
      <c r="E369" s="5">
        <v>66000</v>
      </c>
      <c r="F369" s="5">
        <v>51500</v>
      </c>
      <c r="G369" s="1" t="s">
        <v>931</v>
      </c>
      <c r="H369" s="1" t="s">
        <v>15707</v>
      </c>
      <c r="I369" s="1" t="s">
        <v>982</v>
      </c>
      <c r="J369" s="1" t="s">
        <v>842</v>
      </c>
      <c r="K369" s="1" t="s">
        <v>843</v>
      </c>
      <c r="L369" s="1" t="s">
        <v>815</v>
      </c>
    </row>
    <row r="370" spans="1:12" x14ac:dyDescent="0.25">
      <c r="A370" s="4">
        <v>368</v>
      </c>
      <c r="B370" s="1" t="s">
        <v>1497</v>
      </c>
      <c r="C370" s="1" t="s">
        <v>1498</v>
      </c>
      <c r="D370" s="5">
        <v>38000</v>
      </c>
      <c r="E370" s="5">
        <v>64000</v>
      </c>
      <c r="F370" s="5">
        <v>51000</v>
      </c>
      <c r="G370" s="1" t="s">
        <v>1499</v>
      </c>
      <c r="H370" s="1" t="s">
        <v>15806</v>
      </c>
      <c r="I370" s="1" t="s">
        <v>794</v>
      </c>
      <c r="J370" s="1" t="s">
        <v>1109</v>
      </c>
      <c r="K370" s="1" t="s">
        <v>766</v>
      </c>
      <c r="L370" s="1" t="s">
        <v>859</v>
      </c>
    </row>
    <row r="371" spans="1:12" x14ac:dyDescent="0.25">
      <c r="A371" s="4">
        <v>369</v>
      </c>
      <c r="B371" s="1" t="s">
        <v>1500</v>
      </c>
      <c r="C371" s="1" t="s">
        <v>1501</v>
      </c>
      <c r="D371" s="5">
        <v>43000</v>
      </c>
      <c r="E371" s="5">
        <v>82000</v>
      </c>
      <c r="F371" s="5">
        <v>62500</v>
      </c>
      <c r="G371" s="1" t="s">
        <v>1502</v>
      </c>
      <c r="H371" s="1" t="s">
        <v>11251</v>
      </c>
      <c r="I371" s="1" t="s">
        <v>823</v>
      </c>
      <c r="J371" s="1" t="s">
        <v>788</v>
      </c>
      <c r="K371" s="1" t="s">
        <v>789</v>
      </c>
      <c r="L371" s="1" t="s">
        <v>815</v>
      </c>
    </row>
    <row r="372" spans="1:12" x14ac:dyDescent="0.25">
      <c r="A372" s="4">
        <v>370</v>
      </c>
      <c r="B372" s="1" t="s">
        <v>15631</v>
      </c>
      <c r="C372" s="1" t="s">
        <v>1503</v>
      </c>
      <c r="D372" s="5">
        <v>90000</v>
      </c>
      <c r="E372" s="5">
        <v>110000</v>
      </c>
      <c r="F372" s="5">
        <v>100000</v>
      </c>
      <c r="G372" s="1" t="s">
        <v>1504</v>
      </c>
      <c r="H372" s="1" t="s">
        <v>15807</v>
      </c>
      <c r="I372" s="1" t="s">
        <v>1069</v>
      </c>
      <c r="J372" s="1" t="s">
        <v>759</v>
      </c>
      <c r="K372" s="1" t="s">
        <v>760</v>
      </c>
      <c r="L372" s="1" t="s">
        <v>779</v>
      </c>
    </row>
    <row r="373" spans="1:12" x14ac:dyDescent="0.25">
      <c r="A373" s="4">
        <v>371</v>
      </c>
      <c r="B373" s="1" t="s">
        <v>898</v>
      </c>
      <c r="C373" s="1" t="s">
        <v>959</v>
      </c>
      <c r="D373" s="5">
        <v>61000</v>
      </c>
      <c r="E373" s="5">
        <v>109000</v>
      </c>
      <c r="F373" s="5">
        <v>85000</v>
      </c>
      <c r="G373" s="1" t="s">
        <v>1505</v>
      </c>
      <c r="H373" s="1" t="s">
        <v>15668</v>
      </c>
      <c r="I373" s="1" t="s">
        <v>810</v>
      </c>
      <c r="J373" s="1" t="s">
        <v>889</v>
      </c>
      <c r="K373" s="1" t="s">
        <v>801</v>
      </c>
      <c r="L373" s="1" t="s">
        <v>779</v>
      </c>
    </row>
    <row r="374" spans="1:12" x14ac:dyDescent="0.25">
      <c r="A374" s="4">
        <v>372</v>
      </c>
      <c r="B374" s="1" t="s">
        <v>15632</v>
      </c>
      <c r="C374" s="1" t="s">
        <v>1506</v>
      </c>
      <c r="D374" s="5">
        <v>93000</v>
      </c>
      <c r="E374" s="5">
        <v>151000</v>
      </c>
      <c r="F374" s="5">
        <v>122000</v>
      </c>
      <c r="G374" s="1" t="s">
        <v>1507</v>
      </c>
      <c r="H374" s="1" t="s">
        <v>15808</v>
      </c>
      <c r="I374" s="1" t="s">
        <v>768</v>
      </c>
      <c r="J374" s="1" t="s">
        <v>892</v>
      </c>
      <c r="K374" s="1" t="s">
        <v>801</v>
      </c>
      <c r="L374" s="1" t="s">
        <v>779</v>
      </c>
    </row>
    <row r="375" spans="1:12" x14ac:dyDescent="0.25">
      <c r="A375" s="4">
        <v>373</v>
      </c>
      <c r="B375" s="1" t="s">
        <v>1508</v>
      </c>
      <c r="C375" s="1" t="s">
        <v>980</v>
      </c>
      <c r="D375" s="5">
        <v>52000</v>
      </c>
      <c r="E375" s="5">
        <v>81000</v>
      </c>
      <c r="F375" s="5">
        <v>66500</v>
      </c>
      <c r="G375" s="1" t="s">
        <v>1509</v>
      </c>
      <c r="H375" s="1" t="s">
        <v>15675</v>
      </c>
      <c r="I375" s="1" t="s">
        <v>856</v>
      </c>
      <c r="J375" s="1" t="s">
        <v>836</v>
      </c>
      <c r="K375" s="1" t="s">
        <v>801</v>
      </c>
      <c r="L375" s="1" t="s">
        <v>767</v>
      </c>
    </row>
    <row r="376" spans="1:12" x14ac:dyDescent="0.25">
      <c r="A376" s="4">
        <v>374</v>
      </c>
      <c r="B376" s="1" t="s">
        <v>1510</v>
      </c>
      <c r="C376" s="1" t="s">
        <v>1511</v>
      </c>
      <c r="D376" s="5">
        <v>40000</v>
      </c>
      <c r="E376" s="5">
        <v>101000</v>
      </c>
      <c r="F376" s="5">
        <v>70500</v>
      </c>
      <c r="G376" s="1" t="s">
        <v>1512</v>
      </c>
      <c r="H376" s="1" t="s">
        <v>15786</v>
      </c>
      <c r="I376" s="1" t="s">
        <v>947</v>
      </c>
      <c r="J376" s="1" t="s">
        <v>1220</v>
      </c>
      <c r="K376" s="1" t="s">
        <v>789</v>
      </c>
      <c r="L376" s="1" t="s">
        <v>779</v>
      </c>
    </row>
    <row r="377" spans="1:12" x14ac:dyDescent="0.25">
      <c r="A377" s="4">
        <v>375</v>
      </c>
      <c r="B377" s="1" t="s">
        <v>1093</v>
      </c>
      <c r="C377" s="1" t="s">
        <v>1513</v>
      </c>
      <c r="D377" s="5">
        <v>97000</v>
      </c>
      <c r="E377" s="5">
        <v>180000</v>
      </c>
      <c r="F377" s="5">
        <v>138500</v>
      </c>
      <c r="G377" s="1" t="s">
        <v>1514</v>
      </c>
      <c r="H377" s="1" t="s">
        <v>15775</v>
      </c>
      <c r="I377" s="1" t="s">
        <v>785</v>
      </c>
      <c r="J377" s="1" t="s">
        <v>765</v>
      </c>
      <c r="K377" s="1" t="s">
        <v>766</v>
      </c>
      <c r="L377" s="1" t="s">
        <v>859</v>
      </c>
    </row>
    <row r="378" spans="1:12" x14ac:dyDescent="0.25">
      <c r="A378" s="4">
        <v>376</v>
      </c>
      <c r="B378" s="1" t="s">
        <v>15633</v>
      </c>
      <c r="C378" s="1" t="s">
        <v>1515</v>
      </c>
      <c r="D378" s="5">
        <v>81000</v>
      </c>
      <c r="E378" s="5">
        <v>134000</v>
      </c>
      <c r="F378" s="5">
        <v>107500</v>
      </c>
      <c r="G378" s="1" t="s">
        <v>1130</v>
      </c>
      <c r="H378" s="1" t="s">
        <v>11251</v>
      </c>
      <c r="I378" s="1" t="s">
        <v>823</v>
      </c>
      <c r="J378" s="1" t="s">
        <v>792</v>
      </c>
      <c r="K378" s="1" t="s">
        <v>766</v>
      </c>
      <c r="L378" s="1" t="s">
        <v>767</v>
      </c>
    </row>
    <row r="379" spans="1:12" x14ac:dyDescent="0.25">
      <c r="A379" s="4">
        <v>377</v>
      </c>
      <c r="B379" s="1" t="s">
        <v>1516</v>
      </c>
      <c r="C379" s="1" t="s">
        <v>1517</v>
      </c>
      <c r="D379" s="5">
        <v>84000</v>
      </c>
      <c r="E379" s="5">
        <v>157000</v>
      </c>
      <c r="F379" s="5">
        <v>120500</v>
      </c>
      <c r="G379" s="1" t="s">
        <v>1518</v>
      </c>
      <c r="H379" s="1" t="s">
        <v>15671</v>
      </c>
      <c r="I379" s="1" t="s">
        <v>823</v>
      </c>
      <c r="J379" s="1" t="s">
        <v>822</v>
      </c>
      <c r="K379" s="1" t="s">
        <v>822</v>
      </c>
      <c r="L379" s="1" t="s">
        <v>754</v>
      </c>
    </row>
    <row r="380" spans="1:12" x14ac:dyDescent="0.25">
      <c r="A380" s="4">
        <v>378</v>
      </c>
      <c r="B380" s="1" t="s">
        <v>15634</v>
      </c>
      <c r="C380" s="1" t="s">
        <v>1271</v>
      </c>
      <c r="D380" s="5">
        <v>49000</v>
      </c>
      <c r="E380" s="5">
        <v>113000</v>
      </c>
      <c r="F380" s="5">
        <v>81000</v>
      </c>
      <c r="G380" s="1" t="s">
        <v>1272</v>
      </c>
      <c r="H380" s="1" t="s">
        <v>15733</v>
      </c>
      <c r="I380" s="1" t="s">
        <v>762</v>
      </c>
      <c r="J380" s="1" t="s">
        <v>822</v>
      </c>
      <c r="K380" s="1" t="s">
        <v>822</v>
      </c>
      <c r="L380" s="1" t="s">
        <v>793</v>
      </c>
    </row>
    <row r="381" spans="1:12" x14ac:dyDescent="0.25">
      <c r="A381" s="4">
        <v>379</v>
      </c>
      <c r="B381" s="1" t="s">
        <v>15635</v>
      </c>
      <c r="C381" s="1" t="s">
        <v>1423</v>
      </c>
      <c r="D381" s="5">
        <v>68000</v>
      </c>
      <c r="E381" s="5">
        <v>139000</v>
      </c>
      <c r="F381" s="5">
        <v>103500</v>
      </c>
      <c r="G381" s="1" t="s">
        <v>1424</v>
      </c>
      <c r="H381" s="1" t="s">
        <v>15792</v>
      </c>
      <c r="I381" s="1" t="s">
        <v>860</v>
      </c>
      <c r="J381" s="1" t="s">
        <v>909</v>
      </c>
      <c r="K381" s="1" t="s">
        <v>910</v>
      </c>
      <c r="L381" s="1" t="s">
        <v>815</v>
      </c>
    </row>
    <row r="382" spans="1:12" x14ac:dyDescent="0.25">
      <c r="A382" s="4">
        <v>380</v>
      </c>
      <c r="B382" s="1" t="s">
        <v>1273</v>
      </c>
      <c r="C382" s="1" t="s">
        <v>1274</v>
      </c>
      <c r="D382" s="5">
        <v>75000</v>
      </c>
      <c r="E382" s="5">
        <v>140000</v>
      </c>
      <c r="F382" s="5">
        <v>107500</v>
      </c>
      <c r="G382" s="1" t="s">
        <v>1275</v>
      </c>
      <c r="H382" s="1" t="s">
        <v>15675</v>
      </c>
      <c r="I382" s="1" t="s">
        <v>856</v>
      </c>
      <c r="J382" s="1" t="s">
        <v>1276</v>
      </c>
      <c r="K382" s="1" t="s">
        <v>855</v>
      </c>
      <c r="L382" s="1" t="s">
        <v>761</v>
      </c>
    </row>
    <row r="383" spans="1:12" x14ac:dyDescent="0.25">
      <c r="A383" s="4">
        <v>381</v>
      </c>
      <c r="B383" s="1" t="s">
        <v>1519</v>
      </c>
      <c r="C383" s="1" t="s">
        <v>1520</v>
      </c>
      <c r="D383" s="5">
        <v>121000</v>
      </c>
      <c r="E383" s="5">
        <v>203000</v>
      </c>
      <c r="F383" s="5">
        <v>162000</v>
      </c>
      <c r="G383" s="1" t="s">
        <v>1521</v>
      </c>
      <c r="H383" s="1" t="s">
        <v>4375</v>
      </c>
      <c r="I383" s="1" t="s">
        <v>794</v>
      </c>
      <c r="J383" s="1" t="s">
        <v>800</v>
      </c>
      <c r="K383" s="1" t="s">
        <v>801</v>
      </c>
      <c r="L383" s="1" t="s">
        <v>779</v>
      </c>
    </row>
    <row r="384" spans="1:12" x14ac:dyDescent="0.25">
      <c r="A384" s="4">
        <v>382</v>
      </c>
      <c r="B384" s="1" t="s">
        <v>15851</v>
      </c>
      <c r="C384" s="1" t="s">
        <v>1522</v>
      </c>
      <c r="D384" s="5">
        <v>52000</v>
      </c>
      <c r="E384" s="5">
        <v>85000</v>
      </c>
      <c r="F384" s="5">
        <v>68500</v>
      </c>
      <c r="G384" s="1" t="s">
        <v>891</v>
      </c>
      <c r="H384" s="1" t="s">
        <v>15684</v>
      </c>
      <c r="I384" s="1" t="s">
        <v>794</v>
      </c>
      <c r="J384" s="1" t="s">
        <v>892</v>
      </c>
      <c r="K384" s="1" t="s">
        <v>801</v>
      </c>
      <c r="L384" s="1" t="s">
        <v>784</v>
      </c>
    </row>
    <row r="385" spans="1:12" x14ac:dyDescent="0.25">
      <c r="A385" s="4">
        <v>383</v>
      </c>
      <c r="B385" s="1" t="s">
        <v>1523</v>
      </c>
      <c r="C385" s="1" t="s">
        <v>1524</v>
      </c>
      <c r="D385" s="5">
        <v>81000</v>
      </c>
      <c r="E385" s="5">
        <v>140000</v>
      </c>
      <c r="F385" s="5">
        <v>110500</v>
      </c>
      <c r="G385" s="1" t="s">
        <v>1525</v>
      </c>
      <c r="H385" s="1" t="s">
        <v>15809</v>
      </c>
      <c r="I385" s="1" t="s">
        <v>925</v>
      </c>
      <c r="J385" s="1" t="s">
        <v>842</v>
      </c>
      <c r="K385" s="1" t="s">
        <v>843</v>
      </c>
      <c r="L385" s="1" t="s">
        <v>872</v>
      </c>
    </row>
    <row r="386" spans="1:12" x14ac:dyDescent="0.25">
      <c r="A386" s="4">
        <v>384</v>
      </c>
      <c r="B386" s="1" t="s">
        <v>15590</v>
      </c>
      <c r="C386" s="1" t="s">
        <v>926</v>
      </c>
      <c r="D386" s="5">
        <v>63000</v>
      </c>
      <c r="E386" s="5">
        <v>99000</v>
      </c>
      <c r="F386" s="5">
        <v>81000</v>
      </c>
      <c r="G386" s="1" t="s">
        <v>927</v>
      </c>
      <c r="H386" s="1" t="s">
        <v>15694</v>
      </c>
      <c r="I386" s="1" t="s">
        <v>856</v>
      </c>
      <c r="J386" s="1" t="s">
        <v>928</v>
      </c>
      <c r="K386" s="1" t="s">
        <v>910</v>
      </c>
      <c r="L386" s="1" t="s">
        <v>815</v>
      </c>
    </row>
    <row r="387" spans="1:12" x14ac:dyDescent="0.25">
      <c r="A387" s="4">
        <v>385</v>
      </c>
      <c r="B387" s="1" t="s">
        <v>895</v>
      </c>
      <c r="C387" s="1" t="s">
        <v>911</v>
      </c>
      <c r="D387" s="5">
        <v>110000</v>
      </c>
      <c r="E387" s="5">
        <v>150000</v>
      </c>
      <c r="F387" s="5">
        <v>130000</v>
      </c>
      <c r="G387" s="1" t="s">
        <v>912</v>
      </c>
      <c r="H387" s="1" t="s">
        <v>15675</v>
      </c>
      <c r="I387" s="1" t="s">
        <v>856</v>
      </c>
      <c r="J387" s="1" t="s">
        <v>783</v>
      </c>
      <c r="K387" s="1" t="s">
        <v>783</v>
      </c>
      <c r="L387" s="1" t="s">
        <v>761</v>
      </c>
    </row>
    <row r="388" spans="1:12" x14ac:dyDescent="0.25">
      <c r="A388" s="4">
        <v>386</v>
      </c>
      <c r="B388" s="1" t="s">
        <v>15636</v>
      </c>
      <c r="C388" s="1" t="s">
        <v>1526</v>
      </c>
      <c r="D388" s="5">
        <v>83000</v>
      </c>
      <c r="E388" s="5">
        <v>148000</v>
      </c>
      <c r="F388" s="5">
        <v>115500</v>
      </c>
      <c r="G388" s="1" t="s">
        <v>1527</v>
      </c>
      <c r="H388" s="1" t="s">
        <v>15810</v>
      </c>
      <c r="I388" s="1" t="s">
        <v>1354</v>
      </c>
      <c r="J388" s="1" t="s">
        <v>842</v>
      </c>
      <c r="K388" s="1" t="s">
        <v>843</v>
      </c>
      <c r="L388" s="1" t="s">
        <v>767</v>
      </c>
    </row>
    <row r="389" spans="1:12" x14ac:dyDescent="0.25">
      <c r="A389" s="4">
        <v>387</v>
      </c>
      <c r="B389" s="1" t="s">
        <v>1528</v>
      </c>
      <c r="C389" s="1" t="s">
        <v>1082</v>
      </c>
      <c r="D389" s="5">
        <v>60000</v>
      </c>
      <c r="E389" s="5">
        <v>101000</v>
      </c>
      <c r="F389" s="5">
        <v>80500</v>
      </c>
      <c r="G389" s="1" t="s">
        <v>770</v>
      </c>
      <c r="H389" s="1" t="s">
        <v>15663</v>
      </c>
      <c r="I389" s="1" t="s">
        <v>775</v>
      </c>
      <c r="J389" s="1" t="s">
        <v>772</v>
      </c>
      <c r="K389" s="1" t="s">
        <v>773</v>
      </c>
      <c r="L389" s="1" t="s">
        <v>774</v>
      </c>
    </row>
    <row r="390" spans="1:12" x14ac:dyDescent="0.25">
      <c r="A390" s="4">
        <v>388</v>
      </c>
      <c r="B390" s="1" t="s">
        <v>1529</v>
      </c>
      <c r="C390" s="1" t="s">
        <v>1530</v>
      </c>
      <c r="D390" s="5">
        <v>31000</v>
      </c>
      <c r="E390" s="5">
        <v>55000</v>
      </c>
      <c r="F390" s="5">
        <v>43000</v>
      </c>
      <c r="G390" s="1" t="s">
        <v>1531</v>
      </c>
      <c r="H390" s="1" t="s">
        <v>15811</v>
      </c>
      <c r="I390" s="1" t="s">
        <v>1354</v>
      </c>
      <c r="J390" s="1" t="s">
        <v>1220</v>
      </c>
      <c r="K390" s="1" t="s">
        <v>789</v>
      </c>
      <c r="L390" s="1" t="s">
        <v>767</v>
      </c>
    </row>
    <row r="391" spans="1:12" x14ac:dyDescent="0.25">
      <c r="A391" s="4">
        <v>389</v>
      </c>
      <c r="B391" s="1" t="s">
        <v>1532</v>
      </c>
      <c r="C391" s="1" t="s">
        <v>1533</v>
      </c>
      <c r="D391" s="5">
        <v>102000</v>
      </c>
      <c r="E391" s="5">
        <v>178000</v>
      </c>
      <c r="F391" s="5">
        <v>140000</v>
      </c>
      <c r="G391" s="1" t="s">
        <v>1534</v>
      </c>
      <c r="H391" s="1" t="s">
        <v>15671</v>
      </c>
      <c r="I391" s="1" t="s">
        <v>823</v>
      </c>
      <c r="J391" s="1" t="s">
        <v>822</v>
      </c>
      <c r="K391" s="1" t="s">
        <v>822</v>
      </c>
      <c r="L391" s="1" t="s">
        <v>779</v>
      </c>
    </row>
    <row r="392" spans="1:12" x14ac:dyDescent="0.25">
      <c r="A392" s="4">
        <v>390</v>
      </c>
      <c r="B392" s="1" t="s">
        <v>1535</v>
      </c>
      <c r="C392" s="1" t="s">
        <v>1536</v>
      </c>
      <c r="D392" s="5">
        <v>48000</v>
      </c>
      <c r="E392" s="5">
        <v>85000</v>
      </c>
      <c r="F392" s="5">
        <v>66500</v>
      </c>
      <c r="G392" s="1" t="s">
        <v>1537</v>
      </c>
      <c r="H392" s="1" t="s">
        <v>15705</v>
      </c>
      <c r="I392" s="1" t="s">
        <v>962</v>
      </c>
      <c r="J392" s="1" t="s">
        <v>842</v>
      </c>
      <c r="K392" s="1" t="s">
        <v>843</v>
      </c>
      <c r="L392" s="1" t="s">
        <v>872</v>
      </c>
    </row>
    <row r="393" spans="1:12" x14ac:dyDescent="0.25">
      <c r="A393" s="4">
        <v>391</v>
      </c>
      <c r="B393" s="1" t="s">
        <v>1538</v>
      </c>
      <c r="C393" s="1" t="s">
        <v>1539</v>
      </c>
      <c r="D393" s="5">
        <v>66000</v>
      </c>
      <c r="E393" s="5">
        <v>123000</v>
      </c>
      <c r="F393" s="5">
        <v>94500</v>
      </c>
      <c r="G393" s="1" t="s">
        <v>1540</v>
      </c>
      <c r="H393" s="1" t="s">
        <v>4375</v>
      </c>
      <c r="I393" s="1" t="s">
        <v>794</v>
      </c>
      <c r="J393" s="1" t="s">
        <v>974</v>
      </c>
      <c r="K393" s="1" t="s">
        <v>766</v>
      </c>
      <c r="L393" s="1" t="s">
        <v>832</v>
      </c>
    </row>
    <row r="394" spans="1:12" x14ac:dyDescent="0.25">
      <c r="A394" s="4">
        <v>392</v>
      </c>
      <c r="B394" s="1" t="s">
        <v>1541</v>
      </c>
      <c r="C394" s="1" t="s">
        <v>1542</v>
      </c>
      <c r="D394" s="5">
        <v>92000</v>
      </c>
      <c r="E394" s="5">
        <v>146000</v>
      </c>
      <c r="F394" s="5">
        <v>119000</v>
      </c>
      <c r="G394" s="1" t="s">
        <v>770</v>
      </c>
      <c r="H394" s="1" t="s">
        <v>15670</v>
      </c>
      <c r="I394" s="1" t="s">
        <v>775</v>
      </c>
      <c r="J394" s="1" t="s">
        <v>772</v>
      </c>
      <c r="K394" s="1" t="s">
        <v>773</v>
      </c>
      <c r="L394" s="1" t="s">
        <v>774</v>
      </c>
    </row>
    <row r="395" spans="1:12" x14ac:dyDescent="0.25">
      <c r="A395" s="4">
        <v>393</v>
      </c>
      <c r="B395" s="1" t="s">
        <v>15637</v>
      </c>
      <c r="C395" s="1" t="s">
        <v>1543</v>
      </c>
      <c r="D395" s="5">
        <v>150000</v>
      </c>
      <c r="E395" s="5">
        <v>239000</v>
      </c>
      <c r="F395" s="5">
        <v>194500</v>
      </c>
      <c r="G395" s="1" t="s">
        <v>931</v>
      </c>
      <c r="H395" s="1" t="s">
        <v>15675</v>
      </c>
      <c r="I395" s="1" t="s">
        <v>856</v>
      </c>
      <c r="J395" s="1" t="s">
        <v>842</v>
      </c>
      <c r="K395" s="1" t="s">
        <v>843</v>
      </c>
      <c r="L395" s="1" t="s">
        <v>815</v>
      </c>
    </row>
    <row r="396" spans="1:12" x14ac:dyDescent="0.25">
      <c r="A396" s="4">
        <v>394</v>
      </c>
      <c r="B396" s="1" t="s">
        <v>15638</v>
      </c>
      <c r="C396" s="1" t="s">
        <v>1544</v>
      </c>
      <c r="D396" s="5">
        <v>52000</v>
      </c>
      <c r="E396" s="5">
        <v>91000</v>
      </c>
      <c r="F396" s="5">
        <v>71500</v>
      </c>
      <c r="G396" s="1" t="s">
        <v>1390</v>
      </c>
      <c r="H396" s="1" t="s">
        <v>15787</v>
      </c>
      <c r="I396" s="1" t="s">
        <v>785</v>
      </c>
      <c r="J396" s="1" t="s">
        <v>809</v>
      </c>
      <c r="K396" s="1" t="s">
        <v>766</v>
      </c>
      <c r="L396" s="1" t="s">
        <v>774</v>
      </c>
    </row>
    <row r="397" spans="1:12" x14ac:dyDescent="0.25">
      <c r="A397" s="4">
        <v>395</v>
      </c>
      <c r="B397" s="1" t="s">
        <v>15639</v>
      </c>
      <c r="C397" s="1" t="s">
        <v>1546</v>
      </c>
      <c r="D397" s="5">
        <v>82000</v>
      </c>
      <c r="E397" s="5">
        <v>129000</v>
      </c>
      <c r="F397" s="5">
        <v>105500</v>
      </c>
      <c r="G397" s="1" t="s">
        <v>1547</v>
      </c>
      <c r="H397" s="1" t="s">
        <v>15775</v>
      </c>
      <c r="I397" s="1" t="s">
        <v>785</v>
      </c>
      <c r="J397" s="1" t="s">
        <v>1150</v>
      </c>
      <c r="K397" s="1" t="s">
        <v>1055</v>
      </c>
      <c r="L397" s="1" t="s">
        <v>779</v>
      </c>
    </row>
    <row r="398" spans="1:12" x14ac:dyDescent="0.25">
      <c r="A398" s="4">
        <v>396</v>
      </c>
      <c r="B398" s="1" t="s">
        <v>1548</v>
      </c>
      <c r="C398" s="1" t="s">
        <v>1549</v>
      </c>
      <c r="D398" s="5">
        <v>47000</v>
      </c>
      <c r="E398" s="5">
        <v>101000</v>
      </c>
      <c r="F398" s="5">
        <v>74000</v>
      </c>
      <c r="G398" s="1" t="s">
        <v>1424</v>
      </c>
      <c r="H398" s="1" t="s">
        <v>15798</v>
      </c>
      <c r="I398" s="1" t="s">
        <v>1060</v>
      </c>
      <c r="J398" s="1" t="s">
        <v>909</v>
      </c>
      <c r="K398" s="1" t="s">
        <v>910</v>
      </c>
      <c r="L398" s="1" t="s">
        <v>815</v>
      </c>
    </row>
    <row r="399" spans="1:12" x14ac:dyDescent="0.25">
      <c r="A399" s="4">
        <v>397</v>
      </c>
      <c r="B399" s="1" t="s">
        <v>15640</v>
      </c>
      <c r="C399" s="1" t="s">
        <v>1550</v>
      </c>
      <c r="D399" s="5">
        <v>49000</v>
      </c>
      <c r="E399" s="5">
        <v>76000</v>
      </c>
      <c r="F399" s="5">
        <v>62500</v>
      </c>
      <c r="G399" s="1" t="s">
        <v>1551</v>
      </c>
      <c r="H399" s="1" t="s">
        <v>15696</v>
      </c>
      <c r="I399" s="1" t="s">
        <v>936</v>
      </c>
      <c r="J399" s="1" t="s">
        <v>753</v>
      </c>
      <c r="K399" s="1" t="s">
        <v>753</v>
      </c>
      <c r="L399" s="1" t="s">
        <v>815</v>
      </c>
    </row>
    <row r="400" spans="1:12" x14ac:dyDescent="0.25">
      <c r="A400" s="4">
        <v>398</v>
      </c>
      <c r="B400" s="1" t="s">
        <v>1552</v>
      </c>
      <c r="C400" s="1" t="s">
        <v>1553</v>
      </c>
      <c r="D400" s="5">
        <v>43000</v>
      </c>
      <c r="E400" s="5">
        <v>88000</v>
      </c>
      <c r="F400" s="5">
        <v>65500</v>
      </c>
      <c r="G400" s="1" t="s">
        <v>1554</v>
      </c>
      <c r="H400" s="1" t="s">
        <v>15805</v>
      </c>
      <c r="I400" s="1" t="s">
        <v>1060</v>
      </c>
      <c r="J400" s="1" t="s">
        <v>809</v>
      </c>
      <c r="K400" s="1" t="s">
        <v>766</v>
      </c>
      <c r="L400" s="1" t="s">
        <v>774</v>
      </c>
    </row>
    <row r="401" spans="1:12" x14ac:dyDescent="0.25">
      <c r="A401" s="4">
        <v>399</v>
      </c>
      <c r="B401" s="1" t="s">
        <v>1555</v>
      </c>
      <c r="C401" s="1" t="s">
        <v>1556</v>
      </c>
      <c r="D401" s="5">
        <v>124000</v>
      </c>
      <c r="E401" s="5">
        <v>199000</v>
      </c>
      <c r="F401" s="5">
        <v>161500</v>
      </c>
      <c r="G401" s="1" t="s">
        <v>1557</v>
      </c>
      <c r="H401" s="1" t="s">
        <v>15812</v>
      </c>
      <c r="I401" s="1" t="s">
        <v>829</v>
      </c>
      <c r="J401" s="1" t="s">
        <v>778</v>
      </c>
      <c r="K401" s="1" t="s">
        <v>766</v>
      </c>
      <c r="L401" s="1" t="s">
        <v>779</v>
      </c>
    </row>
    <row r="402" spans="1:12" x14ac:dyDescent="0.25">
      <c r="A402" s="4">
        <v>400</v>
      </c>
      <c r="B402" s="1" t="s">
        <v>15641</v>
      </c>
      <c r="C402" s="1" t="s">
        <v>1034</v>
      </c>
      <c r="D402" s="5">
        <v>52000</v>
      </c>
      <c r="E402" s="5">
        <v>93000</v>
      </c>
      <c r="F402" s="5">
        <v>72500</v>
      </c>
      <c r="G402" s="1" t="s">
        <v>1558</v>
      </c>
      <c r="H402" s="1" t="s">
        <v>15813</v>
      </c>
      <c r="I402" s="1" t="s">
        <v>962</v>
      </c>
      <c r="J402" s="1" t="s">
        <v>822</v>
      </c>
      <c r="K402" s="1" t="s">
        <v>822</v>
      </c>
      <c r="L402" s="1" t="s">
        <v>767</v>
      </c>
    </row>
    <row r="403" spans="1:12" x14ac:dyDescent="0.25">
      <c r="A403" s="4">
        <v>401</v>
      </c>
      <c r="B403" s="1" t="s">
        <v>1093</v>
      </c>
      <c r="C403" s="1" t="s">
        <v>1559</v>
      </c>
      <c r="D403" s="5">
        <v>97000</v>
      </c>
      <c r="E403" s="5">
        <v>181000</v>
      </c>
      <c r="F403" s="5">
        <v>139000</v>
      </c>
      <c r="G403" s="1" t="s">
        <v>1560</v>
      </c>
      <c r="H403" s="1" t="s">
        <v>4375</v>
      </c>
      <c r="I403" s="1" t="s">
        <v>794</v>
      </c>
      <c r="J403" s="1" t="s">
        <v>892</v>
      </c>
      <c r="K403" s="1" t="s">
        <v>801</v>
      </c>
      <c r="L403" s="1" t="s">
        <v>859</v>
      </c>
    </row>
    <row r="404" spans="1:12" x14ac:dyDescent="0.25">
      <c r="A404" s="4">
        <v>402</v>
      </c>
      <c r="B404" s="1" t="s">
        <v>1093</v>
      </c>
      <c r="C404" s="1" t="s">
        <v>1561</v>
      </c>
      <c r="D404" s="5">
        <v>100000</v>
      </c>
      <c r="E404" s="5">
        <v>173000</v>
      </c>
      <c r="F404" s="5">
        <v>136500</v>
      </c>
      <c r="G404" s="1" t="s">
        <v>1246</v>
      </c>
      <c r="H404" s="1" t="s">
        <v>4375</v>
      </c>
      <c r="I404" s="1" t="s">
        <v>794</v>
      </c>
      <c r="J404" s="1" t="s">
        <v>800</v>
      </c>
      <c r="K404" s="1" t="s">
        <v>801</v>
      </c>
      <c r="L404" s="1" t="s">
        <v>859</v>
      </c>
    </row>
    <row r="405" spans="1:12" x14ac:dyDescent="0.25">
      <c r="A405" s="4">
        <v>403</v>
      </c>
      <c r="B405" s="1" t="s">
        <v>1562</v>
      </c>
      <c r="C405" s="1" t="s">
        <v>1563</v>
      </c>
      <c r="D405" s="5">
        <v>53000</v>
      </c>
      <c r="E405" s="5">
        <v>96000</v>
      </c>
      <c r="F405" s="5">
        <v>74500</v>
      </c>
      <c r="G405" s="1" t="s">
        <v>1283</v>
      </c>
      <c r="H405" s="1" t="s">
        <v>5785</v>
      </c>
      <c r="I405" s="1" t="s">
        <v>780</v>
      </c>
      <c r="J405" s="1" t="s">
        <v>1137</v>
      </c>
      <c r="K405" s="1" t="s">
        <v>1138</v>
      </c>
      <c r="L405" s="1" t="s">
        <v>761</v>
      </c>
    </row>
    <row r="406" spans="1:12" x14ac:dyDescent="0.25">
      <c r="A406" s="4">
        <v>404</v>
      </c>
      <c r="B406" s="1" t="s">
        <v>1564</v>
      </c>
      <c r="C406" s="1" t="s">
        <v>1565</v>
      </c>
      <c r="D406" s="5">
        <v>65000</v>
      </c>
      <c r="E406" s="5">
        <v>96000</v>
      </c>
      <c r="F406" s="5">
        <v>80500</v>
      </c>
      <c r="G406" s="1" t="s">
        <v>1424</v>
      </c>
      <c r="H406" s="1" t="s">
        <v>15798</v>
      </c>
      <c r="I406" s="1" t="s">
        <v>1060</v>
      </c>
      <c r="J406" s="1" t="s">
        <v>909</v>
      </c>
      <c r="K406" s="1" t="s">
        <v>910</v>
      </c>
      <c r="L406" s="1" t="s">
        <v>815</v>
      </c>
    </row>
    <row r="407" spans="1:12" x14ac:dyDescent="0.25">
      <c r="A407" s="4">
        <v>405</v>
      </c>
      <c r="B407" s="1" t="s">
        <v>750</v>
      </c>
      <c r="C407" s="1" t="s">
        <v>942</v>
      </c>
      <c r="D407" s="5">
        <v>56000</v>
      </c>
      <c r="E407" s="5">
        <v>95000</v>
      </c>
      <c r="F407" s="5">
        <v>75500</v>
      </c>
      <c r="G407" s="1" t="s">
        <v>897</v>
      </c>
      <c r="H407" s="1" t="s">
        <v>15660</v>
      </c>
      <c r="I407" s="1" t="s">
        <v>755</v>
      </c>
      <c r="J407" s="1" t="s">
        <v>822</v>
      </c>
      <c r="K407" s="1" t="s">
        <v>822</v>
      </c>
      <c r="L407" s="1" t="s">
        <v>784</v>
      </c>
    </row>
    <row r="408" spans="1:12" x14ac:dyDescent="0.25">
      <c r="A408" s="4">
        <v>406</v>
      </c>
      <c r="B408" s="1" t="s">
        <v>750</v>
      </c>
      <c r="C408" s="1" t="s">
        <v>945</v>
      </c>
      <c r="D408" s="5">
        <v>111000</v>
      </c>
      <c r="E408" s="5">
        <v>176000</v>
      </c>
      <c r="F408" s="5">
        <v>143500</v>
      </c>
      <c r="G408" s="1" t="s">
        <v>946</v>
      </c>
      <c r="H408" s="1" t="s">
        <v>15699</v>
      </c>
      <c r="I408" s="1" t="s">
        <v>947</v>
      </c>
      <c r="J408" s="1" t="s">
        <v>889</v>
      </c>
      <c r="K408" s="1" t="s">
        <v>801</v>
      </c>
      <c r="L408" s="1" t="s">
        <v>779</v>
      </c>
    </row>
    <row r="409" spans="1:12" x14ac:dyDescent="0.25">
      <c r="A409" s="4">
        <v>407</v>
      </c>
      <c r="B409" s="1" t="s">
        <v>750</v>
      </c>
      <c r="C409" s="1" t="s">
        <v>1566</v>
      </c>
      <c r="D409" s="5">
        <v>75000</v>
      </c>
      <c r="E409" s="5">
        <v>127000</v>
      </c>
      <c r="F409" s="5">
        <v>101000</v>
      </c>
      <c r="G409" s="1" t="s">
        <v>1567</v>
      </c>
      <c r="H409" s="1" t="s">
        <v>15756</v>
      </c>
      <c r="I409" s="1" t="s">
        <v>810</v>
      </c>
      <c r="J409" s="1" t="s">
        <v>753</v>
      </c>
      <c r="K409" s="1" t="s">
        <v>753</v>
      </c>
      <c r="L409" s="1" t="s">
        <v>859</v>
      </c>
    </row>
    <row r="410" spans="1:12" x14ac:dyDescent="0.25">
      <c r="A410" s="4">
        <v>408</v>
      </c>
      <c r="B410" s="1" t="s">
        <v>898</v>
      </c>
      <c r="C410" s="1" t="s">
        <v>1398</v>
      </c>
      <c r="D410" s="5">
        <v>65000</v>
      </c>
      <c r="E410" s="5">
        <v>119000</v>
      </c>
      <c r="F410" s="5">
        <v>92000</v>
      </c>
      <c r="G410" s="1" t="s">
        <v>1171</v>
      </c>
      <c r="H410" s="1" t="s">
        <v>15756</v>
      </c>
      <c r="I410" s="1" t="s">
        <v>823</v>
      </c>
      <c r="J410" s="1" t="s">
        <v>842</v>
      </c>
      <c r="K410" s="1" t="s">
        <v>843</v>
      </c>
      <c r="L410" s="1" t="s">
        <v>815</v>
      </c>
    </row>
    <row r="411" spans="1:12" x14ac:dyDescent="0.25">
      <c r="A411" s="4">
        <v>409</v>
      </c>
      <c r="B411" s="1" t="s">
        <v>1397</v>
      </c>
      <c r="C411" s="1" t="s">
        <v>769</v>
      </c>
      <c r="D411" s="5">
        <v>56000</v>
      </c>
      <c r="E411" s="5">
        <v>97000</v>
      </c>
      <c r="F411" s="5">
        <v>76500</v>
      </c>
      <c r="G411" s="1" t="s">
        <v>770</v>
      </c>
      <c r="H411" s="1" t="s">
        <v>15663</v>
      </c>
      <c r="I411" s="1" t="s">
        <v>775</v>
      </c>
      <c r="J411" s="1" t="s">
        <v>772</v>
      </c>
      <c r="K411" s="1" t="s">
        <v>773</v>
      </c>
      <c r="L411" s="1" t="s">
        <v>774</v>
      </c>
    </row>
    <row r="412" spans="1:12" x14ac:dyDescent="0.25">
      <c r="A412" s="4">
        <v>410</v>
      </c>
      <c r="B412" s="1" t="s">
        <v>1232</v>
      </c>
      <c r="C412" s="1" t="s">
        <v>1233</v>
      </c>
      <c r="D412" s="5">
        <v>108000</v>
      </c>
      <c r="E412" s="5">
        <v>173000</v>
      </c>
      <c r="F412" s="5">
        <v>140500</v>
      </c>
      <c r="G412" s="1" t="s">
        <v>1234</v>
      </c>
      <c r="H412" s="1" t="s">
        <v>15759</v>
      </c>
      <c r="I412" s="1" t="s">
        <v>1144</v>
      </c>
      <c r="J412" s="1" t="s">
        <v>822</v>
      </c>
      <c r="K412" s="1" t="s">
        <v>822</v>
      </c>
      <c r="L412" s="1" t="s">
        <v>832</v>
      </c>
    </row>
    <row r="413" spans="1:12" x14ac:dyDescent="0.25">
      <c r="A413" s="4">
        <v>411</v>
      </c>
      <c r="B413" s="1" t="s">
        <v>750</v>
      </c>
      <c r="C413" s="1" t="s">
        <v>1568</v>
      </c>
      <c r="D413" s="5">
        <v>94000</v>
      </c>
      <c r="E413" s="5">
        <v>139000</v>
      </c>
      <c r="F413" s="5">
        <v>116500</v>
      </c>
      <c r="G413" s="1" t="s">
        <v>1569</v>
      </c>
      <c r="H413" s="1" t="s">
        <v>15814</v>
      </c>
      <c r="I413" s="1" t="s">
        <v>829</v>
      </c>
      <c r="J413" s="1" t="s">
        <v>1190</v>
      </c>
      <c r="K413" s="1" t="s">
        <v>789</v>
      </c>
      <c r="L413" s="1" t="s">
        <v>815</v>
      </c>
    </row>
    <row r="414" spans="1:12" x14ac:dyDescent="0.25">
      <c r="A414" s="4">
        <v>412</v>
      </c>
      <c r="B414" s="1" t="s">
        <v>1570</v>
      </c>
      <c r="C414" s="1" t="s">
        <v>1571</v>
      </c>
      <c r="D414" s="5">
        <v>176000</v>
      </c>
      <c r="E414" s="5">
        <v>289000</v>
      </c>
      <c r="F414" s="5">
        <v>232500</v>
      </c>
      <c r="G414" s="1" t="s">
        <v>1572</v>
      </c>
      <c r="H414" s="1" t="s">
        <v>4375</v>
      </c>
      <c r="I414" s="1" t="s">
        <v>794</v>
      </c>
      <c r="J414" s="1" t="s">
        <v>892</v>
      </c>
      <c r="K414" s="1" t="s">
        <v>801</v>
      </c>
      <c r="L414" s="1" t="s">
        <v>779</v>
      </c>
    </row>
    <row r="415" spans="1:12" x14ac:dyDescent="0.25">
      <c r="A415" s="4">
        <v>413</v>
      </c>
      <c r="B415" s="1" t="s">
        <v>750</v>
      </c>
      <c r="C415" s="1" t="s">
        <v>1573</v>
      </c>
      <c r="D415" s="5">
        <v>92000</v>
      </c>
      <c r="E415" s="5">
        <v>149000</v>
      </c>
      <c r="F415" s="5">
        <v>120500</v>
      </c>
      <c r="G415" s="1" t="s">
        <v>1574</v>
      </c>
      <c r="H415" s="1" t="s">
        <v>4375</v>
      </c>
      <c r="I415" s="1" t="s">
        <v>794</v>
      </c>
      <c r="J415" s="1" t="s">
        <v>836</v>
      </c>
      <c r="K415" s="1" t="s">
        <v>801</v>
      </c>
      <c r="L415" s="1" t="s">
        <v>779</v>
      </c>
    </row>
    <row r="416" spans="1:12" x14ac:dyDescent="0.25">
      <c r="A416" s="4">
        <v>414</v>
      </c>
      <c r="B416" s="1" t="s">
        <v>15850</v>
      </c>
      <c r="C416" s="1" t="s">
        <v>1399</v>
      </c>
      <c r="D416" s="5">
        <v>63000</v>
      </c>
      <c r="E416" s="5">
        <v>101000</v>
      </c>
      <c r="F416" s="5">
        <v>82000</v>
      </c>
      <c r="G416" s="1" t="s">
        <v>891</v>
      </c>
      <c r="H416" s="1" t="s">
        <v>15714</v>
      </c>
      <c r="I416" s="1" t="s">
        <v>810</v>
      </c>
      <c r="J416" s="1" t="s">
        <v>892</v>
      </c>
      <c r="K416" s="1" t="s">
        <v>801</v>
      </c>
      <c r="L416" s="1" t="s">
        <v>784</v>
      </c>
    </row>
    <row r="417" spans="1:12" x14ac:dyDescent="0.25">
      <c r="A417" s="4">
        <v>415</v>
      </c>
      <c r="B417" s="1" t="s">
        <v>1237</v>
      </c>
      <c r="C417" s="1" t="s">
        <v>1238</v>
      </c>
      <c r="D417" s="5">
        <v>54000</v>
      </c>
      <c r="E417" s="5">
        <v>115000</v>
      </c>
      <c r="F417" s="5">
        <v>84500</v>
      </c>
      <c r="G417" s="1" t="s">
        <v>797</v>
      </c>
      <c r="H417" s="1" t="s">
        <v>15667</v>
      </c>
      <c r="I417" s="1" t="s">
        <v>780</v>
      </c>
      <c r="J417" s="1" t="s">
        <v>759</v>
      </c>
      <c r="K417" s="1" t="s">
        <v>760</v>
      </c>
      <c r="L417" s="1" t="s">
        <v>774</v>
      </c>
    </row>
    <row r="418" spans="1:12" x14ac:dyDescent="0.25">
      <c r="A418" s="4">
        <v>416</v>
      </c>
      <c r="B418" s="1" t="s">
        <v>750</v>
      </c>
      <c r="C418" s="1" t="s">
        <v>1575</v>
      </c>
      <c r="D418" s="5">
        <v>118000</v>
      </c>
      <c r="E418" s="5">
        <v>188000</v>
      </c>
      <c r="F418" s="5">
        <v>153000</v>
      </c>
      <c r="G418" s="1" t="s">
        <v>1576</v>
      </c>
      <c r="H418" s="1" t="s">
        <v>15815</v>
      </c>
      <c r="I418" s="1" t="s">
        <v>794</v>
      </c>
      <c r="J418" s="1" t="s">
        <v>889</v>
      </c>
      <c r="K418" s="1" t="s">
        <v>801</v>
      </c>
      <c r="L418" s="1" t="s">
        <v>779</v>
      </c>
    </row>
    <row r="419" spans="1:12" x14ac:dyDescent="0.25">
      <c r="A419" s="4">
        <v>417</v>
      </c>
      <c r="B419" s="1" t="s">
        <v>750</v>
      </c>
      <c r="C419" s="1" t="s">
        <v>1578</v>
      </c>
      <c r="D419" s="5">
        <v>108000</v>
      </c>
      <c r="E419" s="5">
        <v>146000</v>
      </c>
      <c r="F419" s="5">
        <v>127000</v>
      </c>
      <c r="G419" s="1" t="s">
        <v>1579</v>
      </c>
      <c r="H419" s="1" t="s">
        <v>15701</v>
      </c>
      <c r="I419" s="1" t="s">
        <v>794</v>
      </c>
      <c r="J419" s="1" t="s">
        <v>800</v>
      </c>
      <c r="K419" s="1" t="s">
        <v>801</v>
      </c>
      <c r="L419" s="1" t="s">
        <v>779</v>
      </c>
    </row>
    <row r="420" spans="1:12" x14ac:dyDescent="0.25">
      <c r="A420" s="4">
        <v>418</v>
      </c>
      <c r="B420" s="1" t="s">
        <v>750</v>
      </c>
      <c r="C420" s="1" t="s">
        <v>1580</v>
      </c>
      <c r="D420" s="5">
        <v>65000</v>
      </c>
      <c r="E420" s="5">
        <v>106000</v>
      </c>
      <c r="F420" s="5">
        <v>85500</v>
      </c>
      <c r="G420" s="1" t="s">
        <v>1581</v>
      </c>
      <c r="H420" s="1" t="s">
        <v>15816</v>
      </c>
      <c r="I420" s="1" t="s">
        <v>794</v>
      </c>
      <c r="J420" s="1" t="s">
        <v>892</v>
      </c>
      <c r="K420" s="1" t="s">
        <v>801</v>
      </c>
      <c r="L420" s="1" t="s">
        <v>779</v>
      </c>
    </row>
    <row r="421" spans="1:12" x14ac:dyDescent="0.25">
      <c r="A421" s="4">
        <v>419</v>
      </c>
      <c r="B421" s="1" t="s">
        <v>750</v>
      </c>
      <c r="C421" s="1" t="s">
        <v>1582</v>
      </c>
      <c r="D421" s="5">
        <v>55000</v>
      </c>
      <c r="E421" s="5">
        <v>98000</v>
      </c>
      <c r="F421" s="5">
        <v>76500</v>
      </c>
      <c r="G421" s="1" t="s">
        <v>1583</v>
      </c>
      <c r="H421" s="1" t="s">
        <v>15817</v>
      </c>
      <c r="I421" s="1" t="s">
        <v>780</v>
      </c>
      <c r="J421" s="1" t="s">
        <v>986</v>
      </c>
      <c r="K421" s="1" t="s">
        <v>766</v>
      </c>
      <c r="L421" s="1" t="s">
        <v>784</v>
      </c>
    </row>
    <row r="422" spans="1:12" x14ac:dyDescent="0.25">
      <c r="A422" s="4">
        <v>420</v>
      </c>
      <c r="B422" s="1" t="s">
        <v>750</v>
      </c>
      <c r="C422" s="1" t="s">
        <v>1584</v>
      </c>
      <c r="D422" s="5">
        <v>94000</v>
      </c>
      <c r="E422" s="5">
        <v>162000</v>
      </c>
      <c r="F422" s="5">
        <v>128000</v>
      </c>
      <c r="G422" s="1" t="s">
        <v>1585</v>
      </c>
      <c r="H422" s="1" t="s">
        <v>5785</v>
      </c>
      <c r="I422" s="1" t="s">
        <v>780</v>
      </c>
      <c r="J422" s="1" t="s">
        <v>1100</v>
      </c>
      <c r="K422" s="1" t="s">
        <v>828</v>
      </c>
      <c r="L422" s="1" t="s">
        <v>774</v>
      </c>
    </row>
    <row r="423" spans="1:12" x14ac:dyDescent="0.25">
      <c r="A423" s="4">
        <v>421</v>
      </c>
      <c r="B423" s="1" t="s">
        <v>898</v>
      </c>
      <c r="C423" s="1" t="s">
        <v>1586</v>
      </c>
      <c r="D423" s="5">
        <v>63000</v>
      </c>
      <c r="E423" s="5">
        <v>120000</v>
      </c>
      <c r="F423" s="5">
        <v>91500</v>
      </c>
      <c r="G423" s="1" t="s">
        <v>972</v>
      </c>
      <c r="H423" s="1" t="s">
        <v>15818</v>
      </c>
      <c r="I423" s="1" t="s">
        <v>962</v>
      </c>
      <c r="J423" s="1" t="s">
        <v>974</v>
      </c>
      <c r="K423" s="1" t="s">
        <v>766</v>
      </c>
      <c r="L423" s="1" t="s">
        <v>975</v>
      </c>
    </row>
    <row r="424" spans="1:12" x14ac:dyDescent="0.25">
      <c r="A424" s="4">
        <v>422</v>
      </c>
      <c r="B424" s="1" t="s">
        <v>1242</v>
      </c>
      <c r="C424" s="1" t="s">
        <v>1243</v>
      </c>
      <c r="D424" s="5">
        <v>90000</v>
      </c>
      <c r="E424" s="5">
        <v>179000</v>
      </c>
      <c r="F424" s="5">
        <v>134500</v>
      </c>
      <c r="G424" s="1" t="s">
        <v>1193</v>
      </c>
      <c r="H424" s="1" t="s">
        <v>15671</v>
      </c>
      <c r="I424" s="1" t="s">
        <v>823</v>
      </c>
      <c r="J424" s="1" t="s">
        <v>822</v>
      </c>
      <c r="K424" s="1" t="s">
        <v>822</v>
      </c>
      <c r="L424" s="1" t="s">
        <v>767</v>
      </c>
    </row>
    <row r="425" spans="1:12" x14ac:dyDescent="0.25">
      <c r="A425" s="4">
        <v>423</v>
      </c>
      <c r="B425" s="1" t="s">
        <v>750</v>
      </c>
      <c r="C425" s="1" t="s">
        <v>1400</v>
      </c>
      <c r="D425" s="5">
        <v>127000</v>
      </c>
      <c r="E425" s="5">
        <v>202000</v>
      </c>
      <c r="F425" s="5">
        <v>164500</v>
      </c>
      <c r="G425" s="1" t="s">
        <v>1401</v>
      </c>
      <c r="H425" s="1" t="s">
        <v>4375</v>
      </c>
      <c r="I425" s="1" t="s">
        <v>794</v>
      </c>
      <c r="J425" s="1" t="s">
        <v>778</v>
      </c>
      <c r="K425" s="1" t="s">
        <v>766</v>
      </c>
      <c r="L425" s="1" t="s">
        <v>779</v>
      </c>
    </row>
    <row r="426" spans="1:12" x14ac:dyDescent="0.25">
      <c r="A426" s="4">
        <v>424</v>
      </c>
      <c r="B426" s="1" t="s">
        <v>1239</v>
      </c>
      <c r="C426" s="1" t="s">
        <v>1240</v>
      </c>
      <c r="D426" s="5">
        <v>60000</v>
      </c>
      <c r="E426" s="5">
        <v>127000</v>
      </c>
      <c r="F426" s="5">
        <v>93500</v>
      </c>
      <c r="G426" s="1" t="s">
        <v>1241</v>
      </c>
      <c r="H426" s="1" t="s">
        <v>15761</v>
      </c>
      <c r="I426" s="1" t="s">
        <v>762</v>
      </c>
      <c r="J426" s="1" t="s">
        <v>892</v>
      </c>
      <c r="K426" s="1" t="s">
        <v>801</v>
      </c>
      <c r="L426" s="1" t="s">
        <v>975</v>
      </c>
    </row>
    <row r="427" spans="1:12" x14ac:dyDescent="0.25">
      <c r="A427" s="4">
        <v>425</v>
      </c>
      <c r="B427" s="1" t="s">
        <v>1402</v>
      </c>
      <c r="C427" s="1" t="s">
        <v>1403</v>
      </c>
      <c r="D427" s="5">
        <v>31000</v>
      </c>
      <c r="E427" s="5">
        <v>57000</v>
      </c>
      <c r="F427" s="5">
        <v>44000</v>
      </c>
      <c r="G427" s="1" t="s">
        <v>1404</v>
      </c>
      <c r="H427" s="1" t="s">
        <v>15789</v>
      </c>
      <c r="I427" s="1" t="s">
        <v>768</v>
      </c>
      <c r="J427" s="1" t="s">
        <v>1405</v>
      </c>
      <c r="K427" s="1" t="s">
        <v>883</v>
      </c>
      <c r="L427" s="1" t="s">
        <v>754</v>
      </c>
    </row>
    <row r="428" spans="1:12" x14ac:dyDescent="0.25">
      <c r="A428" s="4">
        <v>426</v>
      </c>
      <c r="B428" s="1" t="s">
        <v>1407</v>
      </c>
      <c r="C428" s="1" t="s">
        <v>1408</v>
      </c>
      <c r="D428" s="5">
        <v>105000</v>
      </c>
      <c r="E428" s="5">
        <v>194000</v>
      </c>
      <c r="F428" s="5">
        <v>149500</v>
      </c>
      <c r="G428" s="1" t="s">
        <v>1409</v>
      </c>
      <c r="H428" s="1" t="s">
        <v>15775</v>
      </c>
      <c r="I428" s="1" t="s">
        <v>785</v>
      </c>
      <c r="J428" s="1" t="s">
        <v>892</v>
      </c>
      <c r="K428" s="1" t="s">
        <v>801</v>
      </c>
      <c r="L428" s="1" t="s">
        <v>779</v>
      </c>
    </row>
    <row r="429" spans="1:12" x14ac:dyDescent="0.25">
      <c r="A429" s="4">
        <v>427</v>
      </c>
      <c r="B429" s="1" t="s">
        <v>1410</v>
      </c>
      <c r="C429" s="1" t="s">
        <v>1411</v>
      </c>
      <c r="D429" s="5">
        <v>45000</v>
      </c>
      <c r="E429" s="5">
        <v>86000</v>
      </c>
      <c r="F429" s="5">
        <v>65500</v>
      </c>
      <c r="G429" s="1" t="s">
        <v>1412</v>
      </c>
      <c r="H429" s="1" t="s">
        <v>15690</v>
      </c>
      <c r="I429" s="1" t="s">
        <v>916</v>
      </c>
      <c r="J429" s="1" t="s">
        <v>809</v>
      </c>
      <c r="K429" s="1" t="s">
        <v>766</v>
      </c>
      <c r="L429" s="1" t="s">
        <v>779</v>
      </c>
    </row>
    <row r="430" spans="1:12" x14ac:dyDescent="0.25">
      <c r="A430" s="4">
        <v>428</v>
      </c>
      <c r="B430" s="1" t="s">
        <v>898</v>
      </c>
      <c r="C430" s="1" t="s">
        <v>1406</v>
      </c>
      <c r="D430" s="5">
        <v>75000</v>
      </c>
      <c r="E430" s="5">
        <v>143000</v>
      </c>
      <c r="F430" s="5">
        <v>109000</v>
      </c>
      <c r="G430" s="1" t="s">
        <v>981</v>
      </c>
      <c r="H430" s="1" t="s">
        <v>15677</v>
      </c>
      <c r="I430" s="1" t="s">
        <v>810</v>
      </c>
      <c r="J430" s="1" t="s">
        <v>836</v>
      </c>
      <c r="K430" s="1" t="s">
        <v>801</v>
      </c>
      <c r="L430" s="1" t="s">
        <v>779</v>
      </c>
    </row>
    <row r="431" spans="1:12" x14ac:dyDescent="0.25">
      <c r="A431" s="4">
        <v>429</v>
      </c>
      <c r="B431" s="1" t="s">
        <v>1407</v>
      </c>
      <c r="C431" s="1" t="s">
        <v>1587</v>
      </c>
      <c r="D431" s="5">
        <v>126000</v>
      </c>
      <c r="E431" s="5">
        <v>228000</v>
      </c>
      <c r="F431" s="5">
        <v>177000</v>
      </c>
      <c r="G431" s="1" t="s">
        <v>1588</v>
      </c>
      <c r="H431" s="1" t="s">
        <v>15673</v>
      </c>
      <c r="I431" s="1" t="s">
        <v>794</v>
      </c>
      <c r="J431" s="1" t="s">
        <v>892</v>
      </c>
      <c r="K431" s="1" t="s">
        <v>801</v>
      </c>
      <c r="L431" s="1" t="s">
        <v>754</v>
      </c>
    </row>
    <row r="432" spans="1:12" x14ac:dyDescent="0.25">
      <c r="A432" s="4">
        <v>430</v>
      </c>
      <c r="B432" s="1" t="s">
        <v>750</v>
      </c>
      <c r="C432" s="1" t="s">
        <v>1589</v>
      </c>
      <c r="D432" s="5">
        <v>80000</v>
      </c>
      <c r="E432" s="5">
        <v>134000</v>
      </c>
      <c r="F432" s="5">
        <v>107000</v>
      </c>
      <c r="G432" s="1" t="s">
        <v>894</v>
      </c>
      <c r="H432" s="1" t="s">
        <v>15714</v>
      </c>
      <c r="I432" s="1" t="s">
        <v>810</v>
      </c>
      <c r="J432" s="1" t="s">
        <v>753</v>
      </c>
      <c r="K432" s="1" t="s">
        <v>753</v>
      </c>
      <c r="L432" s="1" t="s">
        <v>767</v>
      </c>
    </row>
    <row r="433" spans="1:12" x14ac:dyDescent="0.25">
      <c r="A433" s="4">
        <v>431</v>
      </c>
      <c r="B433" s="1" t="s">
        <v>750</v>
      </c>
      <c r="C433" s="1" t="s">
        <v>943</v>
      </c>
      <c r="D433" s="5">
        <v>120000</v>
      </c>
      <c r="E433" s="5">
        <v>189000</v>
      </c>
      <c r="F433" s="5">
        <v>154500</v>
      </c>
      <c r="G433" s="1" t="s">
        <v>944</v>
      </c>
      <c r="H433" s="1" t="s">
        <v>15819</v>
      </c>
      <c r="I433" s="1" t="s">
        <v>794</v>
      </c>
      <c r="J433" s="1" t="s">
        <v>836</v>
      </c>
      <c r="K433" s="1" t="s">
        <v>801</v>
      </c>
      <c r="L433" s="1" t="s">
        <v>779</v>
      </c>
    </row>
    <row r="434" spans="1:12" x14ac:dyDescent="0.25">
      <c r="A434" s="4">
        <v>432</v>
      </c>
      <c r="B434" s="1" t="s">
        <v>750</v>
      </c>
      <c r="C434" s="1" t="s">
        <v>1590</v>
      </c>
      <c r="D434" s="5">
        <v>85000</v>
      </c>
      <c r="E434" s="5">
        <v>142000</v>
      </c>
      <c r="F434" s="5">
        <v>113500</v>
      </c>
      <c r="G434" s="1" t="s">
        <v>1591</v>
      </c>
      <c r="H434" s="1" t="s">
        <v>15819</v>
      </c>
      <c r="I434" s="1" t="s">
        <v>794</v>
      </c>
      <c r="J434" s="1" t="s">
        <v>1592</v>
      </c>
      <c r="K434" s="1" t="s">
        <v>1593</v>
      </c>
      <c r="L434" s="1" t="s">
        <v>904</v>
      </c>
    </row>
    <row r="435" spans="1:12" x14ac:dyDescent="0.25">
      <c r="A435" s="4">
        <v>433</v>
      </c>
      <c r="B435" s="1" t="s">
        <v>895</v>
      </c>
      <c r="C435" s="1" t="s">
        <v>1413</v>
      </c>
      <c r="D435" s="5">
        <v>95000</v>
      </c>
      <c r="E435" s="5">
        <v>154000</v>
      </c>
      <c r="F435" s="5">
        <v>124500</v>
      </c>
      <c r="G435" s="1" t="s">
        <v>1414</v>
      </c>
      <c r="H435" s="1" t="s">
        <v>15727</v>
      </c>
      <c r="I435" s="1" t="s">
        <v>1060</v>
      </c>
      <c r="J435" s="1" t="s">
        <v>842</v>
      </c>
      <c r="K435" s="1" t="s">
        <v>843</v>
      </c>
      <c r="L435" s="1" t="s">
        <v>779</v>
      </c>
    </row>
    <row r="436" spans="1:12" x14ac:dyDescent="0.25">
      <c r="A436" s="4">
        <v>434</v>
      </c>
      <c r="B436" s="1" t="s">
        <v>750</v>
      </c>
      <c r="C436" s="1" t="s">
        <v>945</v>
      </c>
      <c r="D436" s="5">
        <v>111000</v>
      </c>
      <c r="E436" s="5">
        <v>176000</v>
      </c>
      <c r="F436" s="5">
        <v>143500</v>
      </c>
      <c r="G436" s="1" t="s">
        <v>1594</v>
      </c>
      <c r="H436" s="1" t="s">
        <v>15820</v>
      </c>
      <c r="I436" s="1" t="s">
        <v>794</v>
      </c>
      <c r="J436" s="1" t="s">
        <v>822</v>
      </c>
      <c r="K436" s="1" t="s">
        <v>822</v>
      </c>
      <c r="L436" s="1" t="s">
        <v>779</v>
      </c>
    </row>
    <row r="437" spans="1:12" x14ac:dyDescent="0.25">
      <c r="A437" s="4">
        <v>435</v>
      </c>
      <c r="B437" s="1" t="s">
        <v>750</v>
      </c>
      <c r="C437" s="1" t="s">
        <v>1595</v>
      </c>
      <c r="D437" s="5">
        <v>87000</v>
      </c>
      <c r="E437" s="5">
        <v>140000</v>
      </c>
      <c r="F437" s="5">
        <v>113500</v>
      </c>
      <c r="G437" s="1" t="s">
        <v>1596</v>
      </c>
      <c r="H437" s="1" t="s">
        <v>4375</v>
      </c>
      <c r="I437" s="1" t="s">
        <v>794</v>
      </c>
      <c r="J437" s="1" t="s">
        <v>889</v>
      </c>
      <c r="K437" s="1" t="s">
        <v>801</v>
      </c>
      <c r="L437" s="1" t="s">
        <v>904</v>
      </c>
    </row>
    <row r="438" spans="1:12" x14ac:dyDescent="0.25">
      <c r="A438" s="4">
        <v>436</v>
      </c>
      <c r="B438" s="1" t="s">
        <v>750</v>
      </c>
      <c r="C438" s="1" t="s">
        <v>1597</v>
      </c>
      <c r="D438" s="5">
        <v>76000</v>
      </c>
      <c r="E438" s="5">
        <v>127000</v>
      </c>
      <c r="F438" s="5">
        <v>101500</v>
      </c>
      <c r="G438" s="1" t="s">
        <v>1598</v>
      </c>
      <c r="H438" s="1" t="s">
        <v>15756</v>
      </c>
      <c r="I438" s="1" t="s">
        <v>810</v>
      </c>
      <c r="J438" s="1" t="s">
        <v>753</v>
      </c>
      <c r="K438" s="1" t="s">
        <v>753</v>
      </c>
      <c r="L438" s="1" t="s">
        <v>815</v>
      </c>
    </row>
    <row r="439" spans="1:12" x14ac:dyDescent="0.25">
      <c r="A439" s="4">
        <v>437</v>
      </c>
      <c r="B439" s="1" t="s">
        <v>1599</v>
      </c>
      <c r="C439" s="1" t="s">
        <v>1600</v>
      </c>
      <c r="D439" s="5">
        <v>54000</v>
      </c>
      <c r="E439" s="5">
        <v>92000</v>
      </c>
      <c r="F439" s="5">
        <v>73000</v>
      </c>
      <c r="G439" s="1" t="s">
        <v>1601</v>
      </c>
      <c r="H439" s="1" t="s">
        <v>5785</v>
      </c>
      <c r="I439" s="1" t="s">
        <v>780</v>
      </c>
      <c r="J439" s="1" t="s">
        <v>1602</v>
      </c>
      <c r="K439" s="1" t="s">
        <v>910</v>
      </c>
      <c r="L439" s="1" t="s">
        <v>761</v>
      </c>
    </row>
    <row r="440" spans="1:12" x14ac:dyDescent="0.25">
      <c r="A440" s="4">
        <v>438</v>
      </c>
      <c r="B440" s="1" t="s">
        <v>750</v>
      </c>
      <c r="C440" s="1" t="s">
        <v>1603</v>
      </c>
      <c r="D440" s="5">
        <v>61000</v>
      </c>
      <c r="E440" s="5">
        <v>100000</v>
      </c>
      <c r="F440" s="5">
        <v>80500</v>
      </c>
      <c r="G440" s="1" t="s">
        <v>1604</v>
      </c>
      <c r="H440" s="1" t="s">
        <v>5785</v>
      </c>
      <c r="I440" s="1" t="s">
        <v>780</v>
      </c>
      <c r="J440" s="1" t="s">
        <v>792</v>
      </c>
      <c r="K440" s="1" t="s">
        <v>766</v>
      </c>
      <c r="L440" s="1" t="s">
        <v>761</v>
      </c>
    </row>
    <row r="441" spans="1:12" x14ac:dyDescent="0.25">
      <c r="A441" s="4">
        <v>439</v>
      </c>
      <c r="B441" s="1" t="s">
        <v>15622</v>
      </c>
      <c r="C441" s="1" t="s">
        <v>1415</v>
      </c>
      <c r="D441" s="5">
        <v>80000</v>
      </c>
      <c r="E441" s="5">
        <v>148000</v>
      </c>
      <c r="F441" s="5">
        <v>114000</v>
      </c>
      <c r="G441" s="1" t="s">
        <v>777</v>
      </c>
      <c r="H441" s="1" t="s">
        <v>15666</v>
      </c>
      <c r="I441" s="1" t="s">
        <v>794</v>
      </c>
      <c r="J441" s="1" t="s">
        <v>778</v>
      </c>
      <c r="K441" s="1" t="s">
        <v>766</v>
      </c>
      <c r="L441" s="1" t="s">
        <v>779</v>
      </c>
    </row>
    <row r="442" spans="1:12" x14ac:dyDescent="0.25">
      <c r="A442" s="4">
        <v>440</v>
      </c>
      <c r="B442" s="1" t="s">
        <v>750</v>
      </c>
      <c r="C442" s="1" t="s">
        <v>1450</v>
      </c>
      <c r="D442" s="5">
        <v>108000</v>
      </c>
      <c r="E442" s="5">
        <v>171000</v>
      </c>
      <c r="F442" s="5">
        <v>139500</v>
      </c>
      <c r="G442" s="1" t="s">
        <v>1605</v>
      </c>
      <c r="H442" s="1" t="s">
        <v>15821</v>
      </c>
      <c r="I442" s="1" t="s">
        <v>794</v>
      </c>
      <c r="J442" s="1" t="s">
        <v>1606</v>
      </c>
      <c r="K442" s="1" t="s">
        <v>1607</v>
      </c>
      <c r="L442" s="1" t="s">
        <v>975</v>
      </c>
    </row>
    <row r="443" spans="1:12" x14ac:dyDescent="0.25">
      <c r="A443" s="4">
        <v>441</v>
      </c>
      <c r="B443" s="1" t="s">
        <v>750</v>
      </c>
      <c r="C443" s="1" t="s">
        <v>1608</v>
      </c>
      <c r="D443" s="5">
        <v>112000</v>
      </c>
      <c r="E443" s="5">
        <v>179000</v>
      </c>
      <c r="F443" s="5">
        <v>145500</v>
      </c>
      <c r="G443" s="1" t="s">
        <v>1609</v>
      </c>
      <c r="H443" s="1" t="s">
        <v>5785</v>
      </c>
      <c r="I443" s="1" t="s">
        <v>780</v>
      </c>
      <c r="J443" s="1" t="s">
        <v>889</v>
      </c>
      <c r="K443" s="1" t="s">
        <v>801</v>
      </c>
      <c r="L443" s="1" t="s">
        <v>779</v>
      </c>
    </row>
    <row r="444" spans="1:12" x14ac:dyDescent="0.25">
      <c r="A444" s="4">
        <v>442</v>
      </c>
      <c r="B444" s="1" t="s">
        <v>750</v>
      </c>
      <c r="C444" s="1" t="s">
        <v>1610</v>
      </c>
      <c r="D444" s="5">
        <v>63000</v>
      </c>
      <c r="E444" s="5">
        <v>111000</v>
      </c>
      <c r="F444" s="5">
        <v>87000</v>
      </c>
      <c r="G444" s="1" t="s">
        <v>1611</v>
      </c>
      <c r="H444" s="1" t="s">
        <v>5785</v>
      </c>
      <c r="I444" s="1" t="s">
        <v>780</v>
      </c>
      <c r="J444" s="1" t="s">
        <v>1220</v>
      </c>
      <c r="K444" s="1" t="s">
        <v>789</v>
      </c>
      <c r="L444" s="1" t="s">
        <v>767</v>
      </c>
    </row>
    <row r="445" spans="1:12" x14ac:dyDescent="0.25">
      <c r="A445" s="4">
        <v>443</v>
      </c>
      <c r="B445" s="1" t="s">
        <v>750</v>
      </c>
      <c r="C445" s="1" t="s">
        <v>1612</v>
      </c>
      <c r="D445" s="5">
        <v>75000</v>
      </c>
      <c r="E445" s="5">
        <v>126000</v>
      </c>
      <c r="F445" s="5">
        <v>100500</v>
      </c>
      <c r="G445" s="1" t="s">
        <v>1613</v>
      </c>
      <c r="H445" s="1" t="s">
        <v>15822</v>
      </c>
      <c r="I445" s="1" t="s">
        <v>823</v>
      </c>
      <c r="J445" s="1" t="s">
        <v>788</v>
      </c>
      <c r="K445" s="1" t="s">
        <v>789</v>
      </c>
      <c r="L445" s="1" t="s">
        <v>754</v>
      </c>
    </row>
    <row r="446" spans="1:12" x14ac:dyDescent="0.25">
      <c r="A446" s="4">
        <v>444</v>
      </c>
      <c r="B446" s="1" t="s">
        <v>1614</v>
      </c>
      <c r="C446" s="1" t="s">
        <v>1615</v>
      </c>
      <c r="D446" s="5">
        <v>110000</v>
      </c>
      <c r="E446" s="5">
        <v>184000</v>
      </c>
      <c r="F446" s="5">
        <v>147000</v>
      </c>
      <c r="G446" s="1" t="s">
        <v>1616</v>
      </c>
      <c r="H446" s="1" t="s">
        <v>5785</v>
      </c>
      <c r="I446" s="1" t="s">
        <v>780</v>
      </c>
      <c r="J446" s="1" t="s">
        <v>836</v>
      </c>
      <c r="K446" s="1" t="s">
        <v>801</v>
      </c>
      <c r="L446" s="1" t="s">
        <v>815</v>
      </c>
    </row>
    <row r="447" spans="1:12" x14ac:dyDescent="0.25">
      <c r="A447" s="4">
        <v>445</v>
      </c>
      <c r="B447" s="1" t="s">
        <v>898</v>
      </c>
      <c r="C447" s="1" t="s">
        <v>1617</v>
      </c>
      <c r="D447" s="5">
        <v>76000</v>
      </c>
      <c r="E447" s="5">
        <v>145000</v>
      </c>
      <c r="F447" s="5">
        <v>110500</v>
      </c>
      <c r="G447" s="1" t="s">
        <v>1618</v>
      </c>
      <c r="H447" s="1" t="s">
        <v>5785</v>
      </c>
      <c r="I447" s="1" t="s">
        <v>780</v>
      </c>
      <c r="J447" s="1" t="s">
        <v>842</v>
      </c>
      <c r="K447" s="1" t="s">
        <v>843</v>
      </c>
      <c r="L447" s="1" t="s">
        <v>767</v>
      </c>
    </row>
    <row r="448" spans="1:12" x14ac:dyDescent="0.25">
      <c r="A448" s="4">
        <v>446</v>
      </c>
      <c r="B448" s="1" t="s">
        <v>1251</v>
      </c>
      <c r="C448" s="1" t="s">
        <v>1416</v>
      </c>
      <c r="D448" s="5">
        <v>36000</v>
      </c>
      <c r="E448" s="5">
        <v>62000</v>
      </c>
      <c r="F448" s="5">
        <v>49000</v>
      </c>
      <c r="G448" s="1" t="s">
        <v>1417</v>
      </c>
      <c r="H448" s="1" t="s">
        <v>15790</v>
      </c>
      <c r="I448" s="1" t="s">
        <v>962</v>
      </c>
      <c r="J448" s="1" t="s">
        <v>788</v>
      </c>
      <c r="K448" s="1" t="s">
        <v>789</v>
      </c>
      <c r="L448" s="1" t="s">
        <v>779</v>
      </c>
    </row>
    <row r="449" spans="1:12" x14ac:dyDescent="0.25">
      <c r="A449" s="4">
        <v>447</v>
      </c>
      <c r="B449" s="1" t="s">
        <v>750</v>
      </c>
      <c r="C449" s="1" t="s">
        <v>1619</v>
      </c>
      <c r="D449" s="5">
        <v>70000</v>
      </c>
      <c r="E449" s="5">
        <v>118000</v>
      </c>
      <c r="F449" s="5">
        <v>94000</v>
      </c>
      <c r="G449" s="1" t="s">
        <v>1620</v>
      </c>
      <c r="H449" s="1" t="s">
        <v>15823</v>
      </c>
      <c r="I449" s="1" t="s">
        <v>823</v>
      </c>
      <c r="J449" s="1" t="s">
        <v>792</v>
      </c>
      <c r="K449" s="1" t="s">
        <v>766</v>
      </c>
      <c r="L449" s="1" t="s">
        <v>975</v>
      </c>
    </row>
    <row r="450" spans="1:12" x14ac:dyDescent="0.25">
      <c r="A450" s="4">
        <v>448</v>
      </c>
      <c r="B450" s="1" t="s">
        <v>895</v>
      </c>
      <c r="C450" s="1" t="s">
        <v>1621</v>
      </c>
      <c r="D450" s="5">
        <v>94000</v>
      </c>
      <c r="E450" s="5">
        <v>153000</v>
      </c>
      <c r="F450" s="5">
        <v>123500</v>
      </c>
      <c r="G450" s="1" t="s">
        <v>1622</v>
      </c>
      <c r="H450" s="1" t="s">
        <v>5785</v>
      </c>
      <c r="I450" s="1" t="s">
        <v>780</v>
      </c>
      <c r="J450" s="1" t="s">
        <v>836</v>
      </c>
      <c r="K450" s="1" t="s">
        <v>801</v>
      </c>
      <c r="L450" s="1" t="s">
        <v>774</v>
      </c>
    </row>
    <row r="451" spans="1:12" x14ac:dyDescent="0.25">
      <c r="A451" s="4">
        <v>449</v>
      </c>
      <c r="B451" s="1" t="s">
        <v>1247</v>
      </c>
      <c r="C451" s="1" t="s">
        <v>1238</v>
      </c>
      <c r="D451" s="5">
        <v>54000</v>
      </c>
      <c r="E451" s="5">
        <v>115000</v>
      </c>
      <c r="F451" s="5">
        <v>84500</v>
      </c>
      <c r="G451" s="1" t="s">
        <v>797</v>
      </c>
      <c r="H451" s="1" t="s">
        <v>15667</v>
      </c>
      <c r="I451" s="1" t="s">
        <v>780</v>
      </c>
      <c r="J451" s="1" t="s">
        <v>759</v>
      </c>
      <c r="K451" s="1" t="s">
        <v>760</v>
      </c>
      <c r="L451" s="1" t="s">
        <v>774</v>
      </c>
    </row>
    <row r="452" spans="1:12" x14ac:dyDescent="0.25">
      <c r="A452" s="4">
        <v>450</v>
      </c>
      <c r="B452" s="1" t="s">
        <v>816</v>
      </c>
      <c r="C452" s="1" t="s">
        <v>1418</v>
      </c>
      <c r="D452" s="5">
        <v>50000</v>
      </c>
      <c r="E452" s="5">
        <v>92000</v>
      </c>
      <c r="F452" s="5">
        <v>71000</v>
      </c>
      <c r="G452" s="1" t="s">
        <v>1419</v>
      </c>
      <c r="H452" s="1" t="s">
        <v>15791</v>
      </c>
      <c r="I452" s="1" t="s">
        <v>810</v>
      </c>
      <c r="J452" s="1" t="s">
        <v>889</v>
      </c>
      <c r="K452" s="1" t="s">
        <v>801</v>
      </c>
      <c r="L452" s="1" t="s">
        <v>767</v>
      </c>
    </row>
    <row r="453" spans="1:12" x14ac:dyDescent="0.25">
      <c r="A453" s="4">
        <v>451</v>
      </c>
      <c r="B453" s="1" t="s">
        <v>1623</v>
      </c>
      <c r="C453" s="1" t="s">
        <v>1456</v>
      </c>
      <c r="D453" s="5">
        <v>49000</v>
      </c>
      <c r="E453" s="5">
        <v>97000</v>
      </c>
      <c r="F453" s="5">
        <v>73000</v>
      </c>
      <c r="G453" s="1" t="s">
        <v>978</v>
      </c>
      <c r="H453" s="1" t="s">
        <v>15824</v>
      </c>
      <c r="I453" s="1" t="s">
        <v>868</v>
      </c>
      <c r="J453" s="1" t="s">
        <v>892</v>
      </c>
      <c r="K453" s="1" t="s">
        <v>801</v>
      </c>
      <c r="L453" s="1" t="s">
        <v>779</v>
      </c>
    </row>
    <row r="454" spans="1:12" x14ac:dyDescent="0.25">
      <c r="A454" s="4">
        <v>452</v>
      </c>
      <c r="B454" s="1" t="s">
        <v>15623</v>
      </c>
      <c r="C454" s="1" t="s">
        <v>1420</v>
      </c>
      <c r="D454" s="5">
        <v>67000</v>
      </c>
      <c r="E454" s="5">
        <v>135000</v>
      </c>
      <c r="F454" s="5">
        <v>101000</v>
      </c>
      <c r="G454" s="1" t="s">
        <v>1171</v>
      </c>
      <c r="H454" s="1" t="s">
        <v>11251</v>
      </c>
      <c r="I454" s="1" t="s">
        <v>823</v>
      </c>
      <c r="J454" s="1" t="s">
        <v>842</v>
      </c>
      <c r="K454" s="1" t="s">
        <v>843</v>
      </c>
      <c r="L454" s="1" t="s">
        <v>815</v>
      </c>
    </row>
    <row r="455" spans="1:12" x14ac:dyDescent="0.25">
      <c r="A455" s="4">
        <v>453</v>
      </c>
      <c r="B455" s="1" t="s">
        <v>1244</v>
      </c>
      <c r="C455" s="1" t="s">
        <v>1245</v>
      </c>
      <c r="D455" s="5">
        <v>138000</v>
      </c>
      <c r="E455" s="5">
        <v>224000</v>
      </c>
      <c r="F455" s="5">
        <v>181000</v>
      </c>
      <c r="G455" s="1" t="s">
        <v>1246</v>
      </c>
      <c r="H455" s="1" t="s">
        <v>4375</v>
      </c>
      <c r="I455" s="1" t="s">
        <v>794</v>
      </c>
      <c r="J455" s="1" t="s">
        <v>800</v>
      </c>
      <c r="K455" s="1" t="s">
        <v>801</v>
      </c>
      <c r="L455" s="1" t="s">
        <v>859</v>
      </c>
    </row>
    <row r="456" spans="1:12" x14ac:dyDescent="0.25">
      <c r="A456" s="4">
        <v>454</v>
      </c>
      <c r="B456" s="1" t="s">
        <v>750</v>
      </c>
      <c r="C456" s="1" t="s">
        <v>939</v>
      </c>
      <c r="D456" s="5">
        <v>80000</v>
      </c>
      <c r="E456" s="5">
        <v>139000</v>
      </c>
      <c r="F456" s="5">
        <v>109500</v>
      </c>
      <c r="G456" s="1" t="s">
        <v>940</v>
      </c>
      <c r="H456" s="1" t="s">
        <v>15698</v>
      </c>
      <c r="I456" s="1" t="s">
        <v>794</v>
      </c>
      <c r="J456" s="1" t="s">
        <v>753</v>
      </c>
      <c r="K456" s="1" t="s">
        <v>753</v>
      </c>
      <c r="L456" s="1" t="s">
        <v>815</v>
      </c>
    </row>
    <row r="457" spans="1:12" x14ac:dyDescent="0.25">
      <c r="A457" s="4">
        <v>455</v>
      </c>
      <c r="B457" s="1" t="s">
        <v>917</v>
      </c>
      <c r="C457" s="1" t="s">
        <v>918</v>
      </c>
      <c r="D457" s="5">
        <v>158000</v>
      </c>
      <c r="E457" s="5">
        <v>211000</v>
      </c>
      <c r="F457" s="5">
        <v>184500</v>
      </c>
      <c r="G457" s="1" t="s">
        <v>919</v>
      </c>
      <c r="H457" s="1" t="s">
        <v>15691</v>
      </c>
      <c r="I457" s="1" t="s">
        <v>775</v>
      </c>
      <c r="J457" s="1" t="s">
        <v>889</v>
      </c>
      <c r="K457" s="1" t="s">
        <v>801</v>
      </c>
      <c r="L457" s="1" t="s">
        <v>815</v>
      </c>
    </row>
    <row r="458" spans="1:12" x14ac:dyDescent="0.25">
      <c r="A458" s="4">
        <v>456</v>
      </c>
      <c r="B458" s="1" t="s">
        <v>1624</v>
      </c>
      <c r="C458" s="1" t="s">
        <v>1625</v>
      </c>
      <c r="D458" s="5">
        <v>150000</v>
      </c>
      <c r="E458" s="5">
        <v>180000</v>
      </c>
      <c r="F458" s="5">
        <v>165000</v>
      </c>
      <c r="G458" s="1" t="s">
        <v>1626</v>
      </c>
      <c r="H458" s="1" t="s">
        <v>5785</v>
      </c>
      <c r="I458" s="1" t="s">
        <v>780</v>
      </c>
      <c r="J458" s="1" t="s">
        <v>836</v>
      </c>
      <c r="K458" s="1" t="s">
        <v>801</v>
      </c>
      <c r="L458" s="1" t="s">
        <v>779</v>
      </c>
    </row>
    <row r="459" spans="1:12" x14ac:dyDescent="0.25">
      <c r="A459" s="4">
        <v>457</v>
      </c>
      <c r="B459" s="1" t="s">
        <v>1357</v>
      </c>
      <c r="C459" s="1" t="s">
        <v>1421</v>
      </c>
      <c r="D459" s="5">
        <v>42000</v>
      </c>
      <c r="E459" s="5">
        <v>80000</v>
      </c>
      <c r="F459" s="5">
        <v>61000</v>
      </c>
      <c r="G459" s="1" t="s">
        <v>1422</v>
      </c>
      <c r="H459" s="1" t="s">
        <v>15675</v>
      </c>
      <c r="I459" s="1" t="s">
        <v>856</v>
      </c>
      <c r="J459" s="1" t="s">
        <v>892</v>
      </c>
      <c r="K459" s="1" t="s">
        <v>801</v>
      </c>
      <c r="L459" s="1" t="s">
        <v>872</v>
      </c>
    </row>
    <row r="460" spans="1:12" x14ac:dyDescent="0.25">
      <c r="A460" s="4">
        <v>458</v>
      </c>
      <c r="B460" s="1" t="s">
        <v>1248</v>
      </c>
      <c r="C460" s="1" t="s">
        <v>1249</v>
      </c>
      <c r="D460" s="5">
        <v>190000</v>
      </c>
      <c r="E460" s="5">
        <v>220000</v>
      </c>
      <c r="F460" s="5">
        <v>205000</v>
      </c>
      <c r="G460" s="1" t="s">
        <v>1250</v>
      </c>
      <c r="H460" s="1" t="s">
        <v>15673</v>
      </c>
      <c r="I460" s="1" t="s">
        <v>794</v>
      </c>
      <c r="J460" s="1" t="s">
        <v>800</v>
      </c>
      <c r="K460" s="1" t="s">
        <v>801</v>
      </c>
      <c r="L460" s="1" t="s">
        <v>754</v>
      </c>
    </row>
    <row r="461" spans="1:12" x14ac:dyDescent="0.25">
      <c r="A461" s="4">
        <v>459</v>
      </c>
      <c r="B461" s="1" t="s">
        <v>816</v>
      </c>
      <c r="C461" s="1" t="s">
        <v>1627</v>
      </c>
      <c r="D461" s="5">
        <v>42000</v>
      </c>
      <c r="E461" s="5">
        <v>77000</v>
      </c>
      <c r="F461" s="5">
        <v>59500</v>
      </c>
      <c r="G461" s="1" t="s">
        <v>1628</v>
      </c>
      <c r="H461" s="1" t="s">
        <v>5785</v>
      </c>
      <c r="I461" s="1" t="s">
        <v>780</v>
      </c>
      <c r="J461" s="1" t="s">
        <v>1369</v>
      </c>
      <c r="K461" s="1" t="s">
        <v>1055</v>
      </c>
      <c r="L461" s="1" t="s">
        <v>767</v>
      </c>
    </row>
    <row r="462" spans="1:12" x14ac:dyDescent="0.25">
      <c r="A462" s="4">
        <v>460</v>
      </c>
      <c r="B462" s="1" t="s">
        <v>15624</v>
      </c>
      <c r="C462" s="1" t="s">
        <v>1423</v>
      </c>
      <c r="D462" s="5">
        <v>68000</v>
      </c>
      <c r="E462" s="5">
        <v>139000</v>
      </c>
      <c r="F462" s="5">
        <v>103500</v>
      </c>
      <c r="G462" s="1" t="s">
        <v>1424</v>
      </c>
      <c r="H462" s="1" t="s">
        <v>15792</v>
      </c>
      <c r="I462" s="1" t="s">
        <v>860</v>
      </c>
      <c r="J462" s="1" t="s">
        <v>909</v>
      </c>
      <c r="K462" s="1" t="s">
        <v>910</v>
      </c>
      <c r="L462" s="1" t="s">
        <v>815</v>
      </c>
    </row>
    <row r="463" spans="1:12" x14ac:dyDescent="0.25">
      <c r="A463" s="4">
        <v>461</v>
      </c>
      <c r="B463" s="1" t="s">
        <v>1427</v>
      </c>
      <c r="C463" s="1" t="s">
        <v>1428</v>
      </c>
      <c r="D463" s="5">
        <v>54000</v>
      </c>
      <c r="E463" s="5">
        <v>71000</v>
      </c>
      <c r="F463" s="5">
        <v>62500</v>
      </c>
      <c r="G463" s="1" t="s">
        <v>1429</v>
      </c>
      <c r="H463" s="1" t="s">
        <v>15793</v>
      </c>
      <c r="I463" s="1" t="s">
        <v>874</v>
      </c>
      <c r="J463" s="1" t="s">
        <v>889</v>
      </c>
      <c r="K463" s="1" t="s">
        <v>801</v>
      </c>
      <c r="L463" s="1" t="s">
        <v>815</v>
      </c>
    </row>
    <row r="464" spans="1:12" x14ac:dyDescent="0.25">
      <c r="A464" s="4">
        <v>462</v>
      </c>
      <c r="B464" s="1" t="s">
        <v>1425</v>
      </c>
      <c r="C464" s="1" t="s">
        <v>1426</v>
      </c>
      <c r="D464" s="5">
        <v>34000</v>
      </c>
      <c r="E464" s="5">
        <v>92000</v>
      </c>
      <c r="F464" s="5">
        <v>63000</v>
      </c>
      <c r="G464" s="1" t="s">
        <v>1171</v>
      </c>
      <c r="H464" s="1" t="s">
        <v>15756</v>
      </c>
      <c r="I464" s="1" t="s">
        <v>823</v>
      </c>
      <c r="J464" s="1" t="s">
        <v>842</v>
      </c>
      <c r="K464" s="1" t="s">
        <v>843</v>
      </c>
      <c r="L464" s="1" t="s">
        <v>815</v>
      </c>
    </row>
    <row r="465" spans="1:12" x14ac:dyDescent="0.25">
      <c r="A465" s="4">
        <v>463</v>
      </c>
      <c r="B465" s="1" t="s">
        <v>816</v>
      </c>
      <c r="C465" s="1" t="s">
        <v>1629</v>
      </c>
      <c r="D465" s="5">
        <v>47000</v>
      </c>
      <c r="E465" s="5">
        <v>85000</v>
      </c>
      <c r="F465" s="5">
        <v>66000</v>
      </c>
      <c r="G465" s="1" t="s">
        <v>1630</v>
      </c>
      <c r="H465" s="1" t="s">
        <v>5785</v>
      </c>
      <c r="I465" s="1" t="s">
        <v>780</v>
      </c>
      <c r="J465" s="1" t="s">
        <v>759</v>
      </c>
      <c r="K465" s="1" t="s">
        <v>760</v>
      </c>
      <c r="L465" s="1" t="s">
        <v>859</v>
      </c>
    </row>
    <row r="466" spans="1:12" x14ac:dyDescent="0.25">
      <c r="A466" s="4">
        <v>464</v>
      </c>
      <c r="B466" s="1" t="s">
        <v>898</v>
      </c>
      <c r="C466" s="1" t="s">
        <v>1431</v>
      </c>
      <c r="D466" s="5">
        <v>65000</v>
      </c>
      <c r="E466" s="5">
        <v>124000</v>
      </c>
      <c r="F466" s="5">
        <v>94500</v>
      </c>
      <c r="G466" s="1" t="s">
        <v>1432</v>
      </c>
      <c r="H466" s="1" t="s">
        <v>15794</v>
      </c>
      <c r="I466" s="1" t="s">
        <v>794</v>
      </c>
      <c r="J466" s="1" t="s">
        <v>759</v>
      </c>
      <c r="K466" s="1" t="s">
        <v>760</v>
      </c>
      <c r="L466" s="1" t="s">
        <v>779</v>
      </c>
    </row>
    <row r="467" spans="1:12" x14ac:dyDescent="0.25">
      <c r="A467" s="4">
        <v>465</v>
      </c>
      <c r="B467" s="1" t="s">
        <v>750</v>
      </c>
      <c r="C467" s="1" t="s">
        <v>942</v>
      </c>
      <c r="D467" s="5">
        <v>56000</v>
      </c>
      <c r="E467" s="5">
        <v>95000</v>
      </c>
      <c r="F467" s="5">
        <v>75500</v>
      </c>
      <c r="G467" s="1" t="s">
        <v>1631</v>
      </c>
      <c r="H467" s="1" t="s">
        <v>5785</v>
      </c>
      <c r="I467" s="1" t="s">
        <v>780</v>
      </c>
      <c r="J467" s="1" t="s">
        <v>1054</v>
      </c>
      <c r="K467" s="1" t="s">
        <v>1055</v>
      </c>
      <c r="L467" s="1" t="s">
        <v>779</v>
      </c>
    </row>
    <row r="468" spans="1:12" x14ac:dyDescent="0.25">
      <c r="A468" s="4">
        <v>466</v>
      </c>
      <c r="B468" s="1" t="s">
        <v>1126</v>
      </c>
      <c r="C468" s="1" t="s">
        <v>1632</v>
      </c>
      <c r="D468" s="5">
        <v>62000</v>
      </c>
      <c r="E468" s="5">
        <v>112000</v>
      </c>
      <c r="F468" s="5">
        <v>87000</v>
      </c>
      <c r="G468" s="1" t="s">
        <v>1633</v>
      </c>
      <c r="H468" s="1" t="s">
        <v>15722</v>
      </c>
      <c r="I468" s="1" t="s">
        <v>810</v>
      </c>
      <c r="J468" s="1" t="s">
        <v>753</v>
      </c>
      <c r="K468" s="1" t="s">
        <v>753</v>
      </c>
      <c r="L468" s="1" t="s">
        <v>767</v>
      </c>
    </row>
    <row r="469" spans="1:12" x14ac:dyDescent="0.25">
      <c r="A469" s="4">
        <v>467</v>
      </c>
      <c r="B469" s="1" t="s">
        <v>1634</v>
      </c>
      <c r="C469" s="1" t="s">
        <v>1466</v>
      </c>
      <c r="D469" s="5">
        <v>107000</v>
      </c>
      <c r="E469" s="5">
        <v>173000</v>
      </c>
      <c r="F469" s="5">
        <v>140000</v>
      </c>
      <c r="G469" s="1" t="s">
        <v>1449</v>
      </c>
      <c r="H469" s="1" t="s">
        <v>15825</v>
      </c>
      <c r="I469" s="1" t="s">
        <v>762</v>
      </c>
      <c r="J469" s="1" t="s">
        <v>822</v>
      </c>
      <c r="K469" s="1" t="s">
        <v>822</v>
      </c>
      <c r="L469" s="1" t="s">
        <v>815</v>
      </c>
    </row>
    <row r="470" spans="1:12" x14ac:dyDescent="0.25">
      <c r="A470" s="4">
        <v>468</v>
      </c>
      <c r="B470" s="1" t="s">
        <v>750</v>
      </c>
      <c r="C470" s="1" t="s">
        <v>1635</v>
      </c>
      <c r="D470" s="5">
        <v>64000</v>
      </c>
      <c r="E470" s="5">
        <v>108000</v>
      </c>
      <c r="F470" s="5">
        <v>86000</v>
      </c>
      <c r="G470" s="1" t="s">
        <v>1636</v>
      </c>
      <c r="H470" s="1" t="s">
        <v>15724</v>
      </c>
      <c r="I470" s="1" t="s">
        <v>762</v>
      </c>
      <c r="J470" s="1" t="s">
        <v>889</v>
      </c>
      <c r="K470" s="1" t="s">
        <v>801</v>
      </c>
      <c r="L470" s="1" t="s">
        <v>793</v>
      </c>
    </row>
    <row r="471" spans="1:12" x14ac:dyDescent="0.25">
      <c r="A471" s="4">
        <v>469</v>
      </c>
      <c r="B471" s="1" t="s">
        <v>895</v>
      </c>
      <c r="C471" s="1" t="s">
        <v>1637</v>
      </c>
      <c r="D471" s="5">
        <v>89000</v>
      </c>
      <c r="E471" s="5">
        <v>144000</v>
      </c>
      <c r="F471" s="5">
        <v>116500</v>
      </c>
      <c r="G471" s="1" t="s">
        <v>1638</v>
      </c>
      <c r="H471" s="1" t="s">
        <v>15701</v>
      </c>
      <c r="I471" s="1" t="s">
        <v>794</v>
      </c>
      <c r="J471" s="1" t="s">
        <v>800</v>
      </c>
      <c r="K471" s="1" t="s">
        <v>801</v>
      </c>
      <c r="L471" s="1" t="s">
        <v>779</v>
      </c>
    </row>
    <row r="472" spans="1:12" x14ac:dyDescent="0.25">
      <c r="A472" s="4">
        <v>470</v>
      </c>
      <c r="B472" s="1" t="s">
        <v>1433</v>
      </c>
      <c r="C472" s="1" t="s">
        <v>1434</v>
      </c>
      <c r="D472" s="5">
        <v>109000</v>
      </c>
      <c r="E472" s="5">
        <v>200000</v>
      </c>
      <c r="F472" s="5">
        <v>154500</v>
      </c>
      <c r="G472" s="1" t="s">
        <v>1185</v>
      </c>
      <c r="H472" s="1" t="s">
        <v>15688</v>
      </c>
      <c r="I472" s="1" t="s">
        <v>823</v>
      </c>
      <c r="J472" s="1" t="s">
        <v>822</v>
      </c>
      <c r="K472" s="1" t="s">
        <v>822</v>
      </c>
      <c r="L472" s="1" t="s">
        <v>784</v>
      </c>
    </row>
    <row r="473" spans="1:12" x14ac:dyDescent="0.25">
      <c r="A473" s="4">
        <v>471</v>
      </c>
      <c r="B473" s="1" t="s">
        <v>1435</v>
      </c>
      <c r="C473" s="1" t="s">
        <v>1436</v>
      </c>
      <c r="D473" s="5">
        <v>61000</v>
      </c>
      <c r="E473" s="5">
        <v>113000</v>
      </c>
      <c r="F473" s="5">
        <v>87000</v>
      </c>
      <c r="G473" s="1" t="s">
        <v>1437</v>
      </c>
      <c r="H473" s="1" t="s">
        <v>15795</v>
      </c>
      <c r="I473" s="1" t="s">
        <v>1439</v>
      </c>
      <c r="J473" s="1" t="s">
        <v>1438</v>
      </c>
      <c r="K473" s="1" t="s">
        <v>789</v>
      </c>
      <c r="L473" s="1" t="s">
        <v>774</v>
      </c>
    </row>
    <row r="474" spans="1:12" x14ac:dyDescent="0.25">
      <c r="A474" s="4">
        <v>472</v>
      </c>
      <c r="B474" s="1" t="s">
        <v>1251</v>
      </c>
      <c r="C474" s="1" t="s">
        <v>1252</v>
      </c>
      <c r="D474" s="5">
        <v>35000</v>
      </c>
      <c r="E474" s="5">
        <v>62000</v>
      </c>
      <c r="F474" s="5">
        <v>48500</v>
      </c>
      <c r="G474" s="1" t="s">
        <v>1253</v>
      </c>
      <c r="H474" s="1" t="s">
        <v>15762</v>
      </c>
      <c r="I474" s="1" t="s">
        <v>794</v>
      </c>
      <c r="J474" s="1" t="s">
        <v>1254</v>
      </c>
      <c r="K474" s="1" t="s">
        <v>1255</v>
      </c>
      <c r="L474" s="1" t="s">
        <v>767</v>
      </c>
    </row>
    <row r="475" spans="1:12" x14ac:dyDescent="0.25">
      <c r="A475" s="4">
        <v>473</v>
      </c>
      <c r="B475" s="1" t="s">
        <v>898</v>
      </c>
      <c r="C475" s="1" t="s">
        <v>1639</v>
      </c>
      <c r="D475" s="5">
        <v>55000</v>
      </c>
      <c r="E475" s="5">
        <v>105000</v>
      </c>
      <c r="F475" s="5">
        <v>80000</v>
      </c>
      <c r="G475" s="1" t="s">
        <v>1640</v>
      </c>
      <c r="H475" s="1" t="s">
        <v>15726</v>
      </c>
      <c r="I475" s="1" t="s">
        <v>785</v>
      </c>
      <c r="J475" s="1" t="s">
        <v>889</v>
      </c>
      <c r="K475" s="1" t="s">
        <v>801</v>
      </c>
      <c r="L475" s="1" t="s">
        <v>784</v>
      </c>
    </row>
    <row r="476" spans="1:12" x14ac:dyDescent="0.25">
      <c r="A476" s="4">
        <v>474</v>
      </c>
      <c r="B476" s="1" t="s">
        <v>1256</v>
      </c>
      <c r="C476" s="1" t="s">
        <v>1257</v>
      </c>
      <c r="D476" s="5">
        <v>39000</v>
      </c>
      <c r="E476" s="5">
        <v>66000</v>
      </c>
      <c r="F476" s="5">
        <v>52500</v>
      </c>
      <c r="G476" s="1" t="s">
        <v>1258</v>
      </c>
      <c r="H476" s="1" t="s">
        <v>15763</v>
      </c>
      <c r="I476" s="1" t="s">
        <v>856</v>
      </c>
      <c r="J476" s="1" t="s">
        <v>1259</v>
      </c>
      <c r="K476" s="1" t="s">
        <v>910</v>
      </c>
      <c r="L476" s="1" t="s">
        <v>767</v>
      </c>
    </row>
    <row r="477" spans="1:12" x14ac:dyDescent="0.25">
      <c r="A477" s="4">
        <v>475</v>
      </c>
      <c r="B477" s="1" t="s">
        <v>1641</v>
      </c>
      <c r="C477" s="1" t="s">
        <v>1642</v>
      </c>
      <c r="D477" s="5">
        <v>135000</v>
      </c>
      <c r="E477" s="5">
        <v>211000</v>
      </c>
      <c r="F477" s="5">
        <v>173000</v>
      </c>
      <c r="G477" s="1" t="s">
        <v>940</v>
      </c>
      <c r="H477" s="1" t="s">
        <v>15666</v>
      </c>
      <c r="I477" s="1" t="s">
        <v>794</v>
      </c>
      <c r="J477" s="1" t="s">
        <v>753</v>
      </c>
      <c r="K477" s="1" t="s">
        <v>753</v>
      </c>
      <c r="L477" s="1" t="s">
        <v>815</v>
      </c>
    </row>
    <row r="478" spans="1:12" x14ac:dyDescent="0.25">
      <c r="A478" s="4">
        <v>476</v>
      </c>
      <c r="B478" s="1" t="s">
        <v>898</v>
      </c>
      <c r="C478" s="1" t="s">
        <v>1643</v>
      </c>
      <c r="D478" s="5">
        <v>57000</v>
      </c>
      <c r="E478" s="5">
        <v>80000</v>
      </c>
      <c r="F478" s="5">
        <v>68500</v>
      </c>
      <c r="G478" s="1" t="s">
        <v>1644</v>
      </c>
      <c r="H478" s="1" t="s">
        <v>15730</v>
      </c>
      <c r="I478" s="1" t="s">
        <v>1069</v>
      </c>
      <c r="J478" s="1" t="s">
        <v>822</v>
      </c>
      <c r="K478" s="1" t="s">
        <v>822</v>
      </c>
      <c r="L478" s="1" t="s">
        <v>779</v>
      </c>
    </row>
    <row r="479" spans="1:12" x14ac:dyDescent="0.25">
      <c r="A479" s="4">
        <v>477</v>
      </c>
      <c r="B479" s="1" t="s">
        <v>1645</v>
      </c>
      <c r="C479" s="1" t="s">
        <v>1646</v>
      </c>
      <c r="D479" s="5">
        <v>129000</v>
      </c>
      <c r="E479" s="5">
        <v>215000</v>
      </c>
      <c r="F479" s="5">
        <v>172000</v>
      </c>
      <c r="G479" s="1" t="s">
        <v>1647</v>
      </c>
      <c r="H479" s="1" t="s">
        <v>5785</v>
      </c>
      <c r="I479" s="1" t="s">
        <v>780</v>
      </c>
      <c r="J479" s="1" t="s">
        <v>1190</v>
      </c>
      <c r="K479" s="1" t="s">
        <v>789</v>
      </c>
      <c r="L479" s="1" t="s">
        <v>779</v>
      </c>
    </row>
    <row r="480" spans="1:12" x14ac:dyDescent="0.25">
      <c r="A480" s="4">
        <v>478</v>
      </c>
      <c r="B480" s="1" t="s">
        <v>15591</v>
      </c>
      <c r="C480" s="1" t="s">
        <v>776</v>
      </c>
      <c r="D480" s="5">
        <v>86000</v>
      </c>
      <c r="E480" s="5">
        <v>143000</v>
      </c>
      <c r="F480" s="5">
        <v>114500</v>
      </c>
      <c r="G480" s="1" t="s">
        <v>931</v>
      </c>
      <c r="H480" s="1" t="s">
        <v>11251</v>
      </c>
      <c r="I480" s="1" t="s">
        <v>823</v>
      </c>
      <c r="J480" s="1" t="s">
        <v>842</v>
      </c>
      <c r="K480" s="1" t="s">
        <v>843</v>
      </c>
      <c r="L480" s="1" t="s">
        <v>815</v>
      </c>
    </row>
    <row r="481" spans="1:12" x14ac:dyDescent="0.25">
      <c r="A481" s="4">
        <v>479</v>
      </c>
      <c r="B481" s="1" t="s">
        <v>1648</v>
      </c>
      <c r="C481" s="1" t="s">
        <v>1649</v>
      </c>
      <c r="D481" s="5">
        <v>63000</v>
      </c>
      <c r="E481" s="5">
        <v>127000</v>
      </c>
      <c r="F481" s="5">
        <v>95000</v>
      </c>
      <c r="G481" s="1" t="s">
        <v>1449</v>
      </c>
      <c r="H481" s="1" t="s">
        <v>15825</v>
      </c>
      <c r="I481" s="1" t="s">
        <v>762</v>
      </c>
      <c r="J481" s="1" t="s">
        <v>822</v>
      </c>
      <c r="K481" s="1" t="s">
        <v>822</v>
      </c>
      <c r="L481" s="1" t="s">
        <v>815</v>
      </c>
    </row>
    <row r="482" spans="1:12" x14ac:dyDescent="0.25">
      <c r="A482" s="4">
        <v>480</v>
      </c>
      <c r="B482" s="1" t="s">
        <v>1650</v>
      </c>
      <c r="C482" s="1" t="s">
        <v>1651</v>
      </c>
      <c r="D482" s="5">
        <v>50000</v>
      </c>
      <c r="E482" s="5">
        <v>89000</v>
      </c>
      <c r="F482" s="5">
        <v>69500</v>
      </c>
      <c r="G482" s="1" t="s">
        <v>1039</v>
      </c>
      <c r="H482" s="1" t="s">
        <v>15826</v>
      </c>
      <c r="I482" s="1" t="s">
        <v>823</v>
      </c>
      <c r="J482" s="1" t="s">
        <v>1040</v>
      </c>
      <c r="K482" s="1" t="s">
        <v>771</v>
      </c>
      <c r="L482" s="1" t="s">
        <v>784</v>
      </c>
    </row>
    <row r="483" spans="1:12" x14ac:dyDescent="0.25">
      <c r="A483" s="4">
        <v>481</v>
      </c>
      <c r="B483" s="1" t="s">
        <v>898</v>
      </c>
      <c r="C483" s="1" t="s">
        <v>1440</v>
      </c>
      <c r="D483" s="5">
        <v>43000</v>
      </c>
      <c r="E483" s="5">
        <v>86000</v>
      </c>
      <c r="F483" s="5">
        <v>64500</v>
      </c>
      <c r="G483" s="1" t="s">
        <v>1441</v>
      </c>
      <c r="H483" s="1" t="s">
        <v>5785</v>
      </c>
      <c r="I483" s="1" t="s">
        <v>780</v>
      </c>
      <c r="J483" s="1" t="s">
        <v>809</v>
      </c>
      <c r="K483" s="1" t="s">
        <v>766</v>
      </c>
      <c r="L483" s="1" t="s">
        <v>779</v>
      </c>
    </row>
    <row r="484" spans="1:12" x14ac:dyDescent="0.25">
      <c r="A484" s="4">
        <v>482</v>
      </c>
      <c r="B484" s="1" t="s">
        <v>1442</v>
      </c>
      <c r="C484" s="1" t="s">
        <v>1443</v>
      </c>
      <c r="D484" s="5">
        <v>74000</v>
      </c>
      <c r="E484" s="5">
        <v>149000</v>
      </c>
      <c r="F484" s="5">
        <v>111500</v>
      </c>
      <c r="G484" s="1" t="s">
        <v>1444</v>
      </c>
      <c r="H484" s="1" t="s">
        <v>15796</v>
      </c>
      <c r="I484" s="1" t="s">
        <v>794</v>
      </c>
      <c r="J484" s="1" t="s">
        <v>822</v>
      </c>
      <c r="K484" s="1" t="s">
        <v>822</v>
      </c>
      <c r="L484" s="1" t="s">
        <v>793</v>
      </c>
    </row>
    <row r="485" spans="1:12" x14ac:dyDescent="0.25">
      <c r="A485" s="4">
        <v>483</v>
      </c>
      <c r="B485" s="1" t="s">
        <v>750</v>
      </c>
      <c r="C485" s="1" t="s">
        <v>1652</v>
      </c>
      <c r="D485" s="5">
        <v>71000</v>
      </c>
      <c r="E485" s="5">
        <v>124000</v>
      </c>
      <c r="F485" s="5">
        <v>97500</v>
      </c>
      <c r="G485" s="1" t="s">
        <v>1653</v>
      </c>
      <c r="H485" s="1" t="s">
        <v>5785</v>
      </c>
      <c r="I485" s="1" t="s">
        <v>780</v>
      </c>
      <c r="J485" s="1" t="s">
        <v>1654</v>
      </c>
      <c r="K485" s="1" t="s">
        <v>1607</v>
      </c>
      <c r="L485" s="1" t="s">
        <v>779</v>
      </c>
    </row>
    <row r="486" spans="1:12" x14ac:dyDescent="0.25">
      <c r="A486" s="4">
        <v>484</v>
      </c>
      <c r="B486" s="1" t="s">
        <v>15625</v>
      </c>
      <c r="C486" s="1" t="s">
        <v>1445</v>
      </c>
      <c r="D486" s="5">
        <v>113000</v>
      </c>
      <c r="E486" s="5">
        <v>196000</v>
      </c>
      <c r="F486" s="5">
        <v>154500</v>
      </c>
      <c r="G486" s="1" t="s">
        <v>820</v>
      </c>
      <c r="H486" s="1" t="s">
        <v>15671</v>
      </c>
      <c r="I486" s="1" t="s">
        <v>823</v>
      </c>
      <c r="J486" s="1" t="s">
        <v>822</v>
      </c>
      <c r="K486" s="1" t="s">
        <v>822</v>
      </c>
      <c r="L486" s="1" t="s">
        <v>815</v>
      </c>
    </row>
    <row r="487" spans="1:12" x14ac:dyDescent="0.25">
      <c r="A487" s="4">
        <v>485</v>
      </c>
      <c r="B487" s="1" t="s">
        <v>1260</v>
      </c>
      <c r="C487" s="1" t="s">
        <v>1148</v>
      </c>
      <c r="D487" s="5">
        <v>81000</v>
      </c>
      <c r="E487" s="5">
        <v>167000</v>
      </c>
      <c r="F487" s="5">
        <v>124000</v>
      </c>
      <c r="G487" s="1" t="s">
        <v>1149</v>
      </c>
      <c r="H487" s="1" t="s">
        <v>15711</v>
      </c>
      <c r="I487" s="1" t="s">
        <v>962</v>
      </c>
      <c r="J487" s="1" t="s">
        <v>1150</v>
      </c>
      <c r="K487" s="1" t="s">
        <v>1055</v>
      </c>
      <c r="L487" s="1" t="s">
        <v>779</v>
      </c>
    </row>
    <row r="488" spans="1:12" x14ac:dyDescent="0.25">
      <c r="A488" s="4">
        <v>486</v>
      </c>
      <c r="B488" s="1" t="s">
        <v>750</v>
      </c>
      <c r="C488" s="1" t="s">
        <v>1655</v>
      </c>
      <c r="D488" s="5">
        <v>69000</v>
      </c>
      <c r="E488" s="5">
        <v>121000</v>
      </c>
      <c r="F488" s="5">
        <v>95000</v>
      </c>
      <c r="G488" s="1" t="s">
        <v>1656</v>
      </c>
      <c r="H488" s="1" t="s">
        <v>5785</v>
      </c>
      <c r="I488" s="1" t="s">
        <v>780</v>
      </c>
      <c r="J488" s="1" t="s">
        <v>759</v>
      </c>
      <c r="K488" s="1" t="s">
        <v>760</v>
      </c>
      <c r="L488" s="1" t="s">
        <v>779</v>
      </c>
    </row>
    <row r="489" spans="1:12" x14ac:dyDescent="0.25">
      <c r="A489" s="4">
        <v>487</v>
      </c>
      <c r="B489" s="1" t="s">
        <v>895</v>
      </c>
      <c r="C489" s="1" t="s">
        <v>1446</v>
      </c>
      <c r="D489" s="5">
        <v>97000</v>
      </c>
      <c r="E489" s="5">
        <v>160000</v>
      </c>
      <c r="F489" s="5">
        <v>128500</v>
      </c>
      <c r="G489" s="1" t="s">
        <v>1116</v>
      </c>
      <c r="H489" s="1" t="s">
        <v>15675</v>
      </c>
      <c r="I489" s="1" t="s">
        <v>856</v>
      </c>
      <c r="J489" s="1" t="s">
        <v>792</v>
      </c>
      <c r="K489" s="1" t="s">
        <v>766</v>
      </c>
      <c r="L489" s="1" t="s">
        <v>754</v>
      </c>
    </row>
    <row r="490" spans="1:12" x14ac:dyDescent="0.25">
      <c r="A490" s="4">
        <v>488</v>
      </c>
      <c r="B490" s="1" t="s">
        <v>1641</v>
      </c>
      <c r="C490" s="1" t="s">
        <v>1657</v>
      </c>
      <c r="D490" s="5">
        <v>150000</v>
      </c>
      <c r="E490" s="5">
        <v>238000</v>
      </c>
      <c r="F490" s="5">
        <v>194000</v>
      </c>
      <c r="G490" s="1" t="s">
        <v>1658</v>
      </c>
      <c r="H490" s="1" t="s">
        <v>4375</v>
      </c>
      <c r="I490" s="1" t="s">
        <v>794</v>
      </c>
      <c r="J490" s="1" t="s">
        <v>836</v>
      </c>
      <c r="K490" s="1" t="s">
        <v>801</v>
      </c>
      <c r="L490" s="1" t="s">
        <v>779</v>
      </c>
    </row>
    <row r="491" spans="1:12" x14ac:dyDescent="0.25">
      <c r="A491" s="4">
        <v>489</v>
      </c>
      <c r="B491" s="1" t="s">
        <v>750</v>
      </c>
      <c r="C491" s="1" t="s">
        <v>1659</v>
      </c>
      <c r="D491" s="5">
        <v>77000</v>
      </c>
      <c r="E491" s="5">
        <v>132000</v>
      </c>
      <c r="F491" s="5">
        <v>104500</v>
      </c>
      <c r="G491" s="1" t="s">
        <v>1660</v>
      </c>
      <c r="H491" s="1" t="s">
        <v>5785</v>
      </c>
      <c r="I491" s="1" t="s">
        <v>780</v>
      </c>
      <c r="J491" s="1" t="s">
        <v>778</v>
      </c>
      <c r="K491" s="1" t="s">
        <v>766</v>
      </c>
      <c r="L491" s="1" t="s">
        <v>779</v>
      </c>
    </row>
    <row r="492" spans="1:12" x14ac:dyDescent="0.25">
      <c r="A492" s="4">
        <v>490</v>
      </c>
      <c r="B492" s="1" t="s">
        <v>1661</v>
      </c>
      <c r="C492" s="1" t="s">
        <v>1662</v>
      </c>
      <c r="D492" s="5">
        <v>59000</v>
      </c>
      <c r="E492" s="5">
        <v>112000</v>
      </c>
      <c r="F492" s="5">
        <v>85500</v>
      </c>
      <c r="G492" s="1" t="s">
        <v>888</v>
      </c>
      <c r="H492" s="1" t="s">
        <v>15727</v>
      </c>
      <c r="I492" s="1" t="s">
        <v>1060</v>
      </c>
      <c r="J492" s="1" t="s">
        <v>889</v>
      </c>
      <c r="K492" s="1" t="s">
        <v>801</v>
      </c>
      <c r="L492" s="1" t="s">
        <v>779</v>
      </c>
    </row>
    <row r="493" spans="1:12" x14ac:dyDescent="0.25">
      <c r="A493" s="4">
        <v>491</v>
      </c>
      <c r="B493" s="1" t="s">
        <v>15642</v>
      </c>
      <c r="C493" s="1" t="s">
        <v>1663</v>
      </c>
      <c r="D493" s="5">
        <v>35000</v>
      </c>
      <c r="E493" s="5">
        <v>65000</v>
      </c>
      <c r="F493" s="5">
        <v>50000</v>
      </c>
      <c r="G493" s="1" t="s">
        <v>1141</v>
      </c>
      <c r="H493" s="1" t="s">
        <v>15759</v>
      </c>
      <c r="I493" s="1" t="s">
        <v>1144</v>
      </c>
      <c r="J493" s="1" t="s">
        <v>1142</v>
      </c>
      <c r="K493" s="1" t="s">
        <v>1143</v>
      </c>
      <c r="L493" s="1" t="s">
        <v>779</v>
      </c>
    </row>
    <row r="494" spans="1:12" x14ac:dyDescent="0.25">
      <c r="A494" s="4">
        <v>492</v>
      </c>
      <c r="B494" s="1" t="s">
        <v>898</v>
      </c>
      <c r="C494" s="1" t="s">
        <v>1664</v>
      </c>
      <c r="D494" s="5">
        <v>79000</v>
      </c>
      <c r="E494" s="5">
        <v>147000</v>
      </c>
      <c r="F494" s="5">
        <v>113000</v>
      </c>
      <c r="G494" s="1" t="s">
        <v>1288</v>
      </c>
      <c r="H494" s="1" t="s">
        <v>15827</v>
      </c>
      <c r="I494" s="1" t="s">
        <v>794</v>
      </c>
      <c r="J494" s="1" t="s">
        <v>1289</v>
      </c>
      <c r="K494" s="1" t="s">
        <v>828</v>
      </c>
      <c r="L494" s="1" t="s">
        <v>815</v>
      </c>
    </row>
    <row r="495" spans="1:12" x14ac:dyDescent="0.25">
      <c r="A495" s="4">
        <v>493</v>
      </c>
      <c r="B495" s="1" t="s">
        <v>1665</v>
      </c>
      <c r="C495" s="1" t="s">
        <v>1392</v>
      </c>
      <c r="D495" s="5">
        <v>62000</v>
      </c>
      <c r="E495" s="5">
        <v>119000</v>
      </c>
      <c r="F495" s="5">
        <v>90500</v>
      </c>
      <c r="G495" s="1" t="s">
        <v>1666</v>
      </c>
      <c r="H495" s="1" t="s">
        <v>15671</v>
      </c>
      <c r="I495" s="1" t="s">
        <v>823</v>
      </c>
      <c r="J495" s="1" t="s">
        <v>822</v>
      </c>
      <c r="K495" s="1" t="s">
        <v>822</v>
      </c>
      <c r="L495" s="1" t="s">
        <v>815</v>
      </c>
    </row>
    <row r="496" spans="1:12" x14ac:dyDescent="0.25">
      <c r="A496" s="4">
        <v>494</v>
      </c>
      <c r="B496" s="1" t="s">
        <v>895</v>
      </c>
      <c r="C496" s="1" t="s">
        <v>1667</v>
      </c>
      <c r="D496" s="5">
        <v>119000</v>
      </c>
      <c r="E496" s="5">
        <v>187000</v>
      </c>
      <c r="F496" s="5">
        <v>153000</v>
      </c>
      <c r="G496" s="1" t="s">
        <v>1668</v>
      </c>
      <c r="H496" s="1" t="s">
        <v>15735</v>
      </c>
      <c r="I496" s="1" t="s">
        <v>794</v>
      </c>
      <c r="J496" s="1" t="s">
        <v>892</v>
      </c>
      <c r="K496" s="1" t="s">
        <v>801</v>
      </c>
      <c r="L496" s="1" t="s">
        <v>779</v>
      </c>
    </row>
    <row r="497" spans="1:12" x14ac:dyDescent="0.25">
      <c r="A497" s="4">
        <v>495</v>
      </c>
      <c r="B497" s="1" t="s">
        <v>15643</v>
      </c>
      <c r="C497" s="1" t="s">
        <v>1669</v>
      </c>
      <c r="D497" s="5">
        <v>90000</v>
      </c>
      <c r="E497" s="5">
        <v>157000</v>
      </c>
      <c r="F497" s="5">
        <v>123500</v>
      </c>
      <c r="G497" s="1" t="s">
        <v>1670</v>
      </c>
      <c r="H497" s="1" t="s">
        <v>15828</v>
      </c>
      <c r="I497" s="1" t="s">
        <v>794</v>
      </c>
      <c r="J497" s="1" t="s">
        <v>792</v>
      </c>
      <c r="K497" s="1" t="s">
        <v>766</v>
      </c>
      <c r="L497" s="1" t="s">
        <v>761</v>
      </c>
    </row>
    <row r="498" spans="1:12" x14ac:dyDescent="0.25">
      <c r="A498" s="4">
        <v>496</v>
      </c>
      <c r="B498" s="1" t="s">
        <v>1671</v>
      </c>
      <c r="C498" s="1" t="s">
        <v>1672</v>
      </c>
      <c r="D498" s="5">
        <v>32000</v>
      </c>
      <c r="E498" s="5">
        <v>62000</v>
      </c>
      <c r="F498" s="5">
        <v>47000</v>
      </c>
      <c r="G498" s="1" t="s">
        <v>1673</v>
      </c>
      <c r="H498" s="1" t="s">
        <v>5785</v>
      </c>
      <c r="I498" s="1" t="s">
        <v>780</v>
      </c>
      <c r="J498" s="1" t="s">
        <v>800</v>
      </c>
      <c r="K498" s="1" t="s">
        <v>801</v>
      </c>
      <c r="L498" s="1" t="s">
        <v>859</v>
      </c>
    </row>
    <row r="499" spans="1:12" x14ac:dyDescent="0.25">
      <c r="A499" s="4">
        <v>497</v>
      </c>
      <c r="B499" s="1" t="s">
        <v>1261</v>
      </c>
      <c r="C499" s="1" t="s">
        <v>1262</v>
      </c>
      <c r="D499" s="5">
        <v>42000</v>
      </c>
      <c r="E499" s="5">
        <v>86000</v>
      </c>
      <c r="F499" s="5">
        <v>64000</v>
      </c>
      <c r="G499" s="1" t="s">
        <v>1263</v>
      </c>
      <c r="H499" s="1" t="s">
        <v>15764</v>
      </c>
      <c r="I499" s="1" t="s">
        <v>794</v>
      </c>
      <c r="J499" s="1" t="s">
        <v>759</v>
      </c>
      <c r="K499" s="1" t="s">
        <v>760</v>
      </c>
      <c r="L499" s="1" t="s">
        <v>774</v>
      </c>
    </row>
    <row r="500" spans="1:12" x14ac:dyDescent="0.25">
      <c r="A500" s="4">
        <v>498</v>
      </c>
      <c r="B500" s="1" t="s">
        <v>1674</v>
      </c>
      <c r="C500" s="1" t="s">
        <v>1675</v>
      </c>
      <c r="D500" s="5">
        <v>116000</v>
      </c>
      <c r="E500" s="5">
        <v>208000</v>
      </c>
      <c r="F500" s="5">
        <v>162000</v>
      </c>
      <c r="G500" s="1" t="s">
        <v>1676</v>
      </c>
      <c r="H500" s="1" t="s">
        <v>15666</v>
      </c>
      <c r="I500" s="1" t="s">
        <v>794</v>
      </c>
      <c r="J500" s="1" t="s">
        <v>892</v>
      </c>
      <c r="K500" s="1" t="s">
        <v>801</v>
      </c>
      <c r="L500" s="1" t="s">
        <v>872</v>
      </c>
    </row>
    <row r="501" spans="1:12" x14ac:dyDescent="0.25">
      <c r="A501" s="4">
        <v>499</v>
      </c>
      <c r="B501" s="1" t="s">
        <v>1447</v>
      </c>
      <c r="C501" s="1" t="s">
        <v>1448</v>
      </c>
      <c r="D501" s="5">
        <v>102000</v>
      </c>
      <c r="E501" s="5">
        <v>172000</v>
      </c>
      <c r="F501" s="5">
        <v>137000</v>
      </c>
      <c r="G501" s="1" t="s">
        <v>1449</v>
      </c>
      <c r="H501" s="1" t="s">
        <v>5785</v>
      </c>
      <c r="I501" s="1" t="s">
        <v>780</v>
      </c>
      <c r="J501" s="1" t="s">
        <v>822</v>
      </c>
      <c r="K501" s="1" t="s">
        <v>822</v>
      </c>
      <c r="L501" s="1" t="s">
        <v>815</v>
      </c>
    </row>
    <row r="502" spans="1:12" x14ac:dyDescent="0.25">
      <c r="A502" s="4">
        <v>500</v>
      </c>
      <c r="B502" s="1" t="s">
        <v>15613</v>
      </c>
      <c r="C502" s="1" t="s">
        <v>1264</v>
      </c>
      <c r="D502" s="5">
        <v>69000</v>
      </c>
      <c r="E502" s="5">
        <v>127000</v>
      </c>
      <c r="F502" s="5">
        <v>98000</v>
      </c>
      <c r="G502" s="1" t="s">
        <v>1265</v>
      </c>
      <c r="H502" s="1" t="s">
        <v>15765</v>
      </c>
      <c r="I502" s="1" t="s">
        <v>1159</v>
      </c>
      <c r="J502" s="1" t="s">
        <v>1266</v>
      </c>
      <c r="K502" s="1" t="s">
        <v>806</v>
      </c>
      <c r="L502" s="1" t="s">
        <v>815</v>
      </c>
    </row>
    <row r="503" spans="1:12" x14ac:dyDescent="0.25">
      <c r="A503" s="4">
        <v>501</v>
      </c>
      <c r="B503" s="1" t="s">
        <v>750</v>
      </c>
      <c r="C503" s="1" t="s">
        <v>937</v>
      </c>
      <c r="D503" s="5">
        <v>86000</v>
      </c>
      <c r="E503" s="5">
        <v>144000</v>
      </c>
      <c r="F503" s="5">
        <v>115000</v>
      </c>
      <c r="G503" s="1" t="s">
        <v>938</v>
      </c>
      <c r="H503" s="1" t="s">
        <v>15697</v>
      </c>
      <c r="I503" s="1" t="s">
        <v>780</v>
      </c>
      <c r="J503" s="1" t="s">
        <v>850</v>
      </c>
      <c r="K503" s="1" t="s">
        <v>843</v>
      </c>
      <c r="L503" s="1" t="s">
        <v>815</v>
      </c>
    </row>
    <row r="504" spans="1:12" x14ac:dyDescent="0.25">
      <c r="A504" s="4">
        <v>502</v>
      </c>
      <c r="B504" s="1" t="s">
        <v>895</v>
      </c>
      <c r="C504" s="1" t="s">
        <v>1677</v>
      </c>
      <c r="D504" s="5">
        <v>102000</v>
      </c>
      <c r="E504" s="5">
        <v>165000</v>
      </c>
      <c r="F504" s="5">
        <v>133500</v>
      </c>
      <c r="G504" s="1" t="s">
        <v>897</v>
      </c>
      <c r="H504" s="1" t="s">
        <v>15829</v>
      </c>
      <c r="I504" s="1" t="s">
        <v>844</v>
      </c>
      <c r="J504" s="1" t="s">
        <v>822</v>
      </c>
      <c r="K504" s="1" t="s">
        <v>822</v>
      </c>
      <c r="L504" s="1" t="s">
        <v>784</v>
      </c>
    </row>
    <row r="505" spans="1:12" x14ac:dyDescent="0.25">
      <c r="A505" s="4">
        <v>503</v>
      </c>
      <c r="B505" s="1" t="s">
        <v>898</v>
      </c>
      <c r="C505" s="1" t="s">
        <v>1041</v>
      </c>
      <c r="D505" s="5">
        <v>74000</v>
      </c>
      <c r="E505" s="5">
        <v>124000</v>
      </c>
      <c r="F505" s="5">
        <v>99000</v>
      </c>
      <c r="G505" s="1" t="s">
        <v>841</v>
      </c>
      <c r="H505" s="1" t="s">
        <v>15674</v>
      </c>
      <c r="I505" s="1" t="s">
        <v>844</v>
      </c>
      <c r="J505" s="1" t="s">
        <v>842</v>
      </c>
      <c r="K505" s="1" t="s">
        <v>843</v>
      </c>
      <c r="L505" s="1" t="s">
        <v>774</v>
      </c>
    </row>
    <row r="506" spans="1:12" x14ac:dyDescent="0.25">
      <c r="A506" s="4">
        <v>504</v>
      </c>
      <c r="B506" s="1" t="s">
        <v>1267</v>
      </c>
      <c r="C506" s="1" t="s">
        <v>1268</v>
      </c>
      <c r="D506" s="5">
        <v>40000</v>
      </c>
      <c r="E506" s="5">
        <v>68000</v>
      </c>
      <c r="F506" s="5">
        <v>54000</v>
      </c>
      <c r="G506" s="1" t="s">
        <v>1269</v>
      </c>
      <c r="H506" s="1" t="s">
        <v>15723</v>
      </c>
      <c r="I506" s="1" t="s">
        <v>1044</v>
      </c>
      <c r="J506" s="1" t="s">
        <v>1259</v>
      </c>
      <c r="K506" s="1" t="s">
        <v>910</v>
      </c>
      <c r="L506" s="1" t="s">
        <v>779</v>
      </c>
    </row>
    <row r="507" spans="1:12" x14ac:dyDescent="0.25">
      <c r="A507" s="4">
        <v>505</v>
      </c>
      <c r="B507" s="1" t="s">
        <v>1093</v>
      </c>
      <c r="C507" s="1" t="s">
        <v>1452</v>
      </c>
      <c r="D507" s="5">
        <v>76000</v>
      </c>
      <c r="E507" s="5">
        <v>142000</v>
      </c>
      <c r="F507" s="5">
        <v>109000</v>
      </c>
      <c r="G507" s="1" t="s">
        <v>1678</v>
      </c>
      <c r="H507" s="1" t="s">
        <v>15830</v>
      </c>
      <c r="I507" s="1" t="s">
        <v>1159</v>
      </c>
      <c r="J507" s="1" t="s">
        <v>759</v>
      </c>
      <c r="K507" s="1" t="s">
        <v>760</v>
      </c>
      <c r="L507" s="1" t="s">
        <v>779</v>
      </c>
    </row>
    <row r="508" spans="1:12" x14ac:dyDescent="0.25">
      <c r="A508" s="4">
        <v>506</v>
      </c>
      <c r="B508" s="1" t="s">
        <v>898</v>
      </c>
      <c r="C508" s="1" t="s">
        <v>1452</v>
      </c>
      <c r="D508" s="5">
        <v>76000</v>
      </c>
      <c r="E508" s="5">
        <v>142000</v>
      </c>
      <c r="F508" s="5">
        <v>109000</v>
      </c>
      <c r="G508" s="1" t="s">
        <v>1453</v>
      </c>
      <c r="H508" s="1" t="s">
        <v>15733</v>
      </c>
      <c r="I508" s="1" t="s">
        <v>762</v>
      </c>
      <c r="J508" s="1" t="s">
        <v>889</v>
      </c>
      <c r="K508" s="1" t="s">
        <v>801</v>
      </c>
      <c r="L508" s="1" t="s">
        <v>793</v>
      </c>
    </row>
    <row r="509" spans="1:12" x14ac:dyDescent="0.25">
      <c r="A509" s="4">
        <v>507</v>
      </c>
      <c r="B509" s="1" t="s">
        <v>895</v>
      </c>
      <c r="C509" s="1" t="s">
        <v>1450</v>
      </c>
      <c r="D509" s="5">
        <v>108000</v>
      </c>
      <c r="E509" s="5">
        <v>171000</v>
      </c>
      <c r="F509" s="5">
        <v>139500</v>
      </c>
      <c r="G509" s="1" t="s">
        <v>1451</v>
      </c>
      <c r="H509" s="1" t="s">
        <v>15797</v>
      </c>
      <c r="I509" s="1" t="s">
        <v>823</v>
      </c>
      <c r="J509" s="1" t="s">
        <v>892</v>
      </c>
      <c r="K509" s="1" t="s">
        <v>801</v>
      </c>
      <c r="L509" s="1" t="s">
        <v>784</v>
      </c>
    </row>
    <row r="510" spans="1:12" x14ac:dyDescent="0.25">
      <c r="A510" s="4">
        <v>508</v>
      </c>
      <c r="B510" s="1" t="s">
        <v>15626</v>
      </c>
      <c r="C510" s="1" t="s">
        <v>1454</v>
      </c>
      <c r="D510" s="5">
        <v>202000</v>
      </c>
      <c r="E510" s="5">
        <v>306000</v>
      </c>
      <c r="F510" s="5">
        <v>254000</v>
      </c>
      <c r="G510" s="1" t="s">
        <v>931</v>
      </c>
      <c r="H510" s="1" t="s">
        <v>15675</v>
      </c>
      <c r="I510" s="1" t="s">
        <v>856</v>
      </c>
      <c r="J510" s="1" t="s">
        <v>842</v>
      </c>
      <c r="K510" s="1" t="s">
        <v>843</v>
      </c>
      <c r="L510" s="1" t="s">
        <v>815</v>
      </c>
    </row>
    <row r="511" spans="1:12" x14ac:dyDescent="0.25">
      <c r="A511" s="4">
        <v>509</v>
      </c>
      <c r="B511" s="1" t="s">
        <v>1126</v>
      </c>
      <c r="C511" s="1" t="s">
        <v>1679</v>
      </c>
      <c r="D511" s="5">
        <v>91000</v>
      </c>
      <c r="E511" s="5">
        <v>159000</v>
      </c>
      <c r="F511" s="5">
        <v>125000</v>
      </c>
      <c r="G511" s="1" t="s">
        <v>1680</v>
      </c>
      <c r="H511" s="1" t="s">
        <v>5785</v>
      </c>
      <c r="I511" s="1" t="s">
        <v>780</v>
      </c>
      <c r="J511" s="1" t="s">
        <v>892</v>
      </c>
      <c r="K511" s="1" t="s">
        <v>801</v>
      </c>
      <c r="L511" s="1" t="s">
        <v>779</v>
      </c>
    </row>
    <row r="512" spans="1:12" x14ac:dyDescent="0.25">
      <c r="A512" s="4">
        <v>510</v>
      </c>
      <c r="B512" s="1" t="s">
        <v>15644</v>
      </c>
      <c r="C512" s="1" t="s">
        <v>1682</v>
      </c>
      <c r="D512" s="5">
        <v>80000</v>
      </c>
      <c r="E512" s="5">
        <v>133000</v>
      </c>
      <c r="F512" s="5">
        <v>106500</v>
      </c>
      <c r="G512" s="1" t="s">
        <v>879</v>
      </c>
      <c r="H512" s="1" t="s">
        <v>15671</v>
      </c>
      <c r="I512" s="1" t="s">
        <v>823</v>
      </c>
      <c r="J512" s="1" t="s">
        <v>822</v>
      </c>
      <c r="K512" s="1" t="s">
        <v>822</v>
      </c>
      <c r="L512" s="1" t="s">
        <v>815</v>
      </c>
    </row>
    <row r="513" spans="1:12" x14ac:dyDescent="0.25">
      <c r="A513" s="4">
        <v>511</v>
      </c>
      <c r="B513" s="1" t="s">
        <v>1455</v>
      </c>
      <c r="C513" s="1" t="s">
        <v>1456</v>
      </c>
      <c r="D513" s="5">
        <v>49000</v>
      </c>
      <c r="E513" s="5">
        <v>97000</v>
      </c>
      <c r="F513" s="5">
        <v>73000</v>
      </c>
      <c r="G513" s="1" t="s">
        <v>1457</v>
      </c>
      <c r="H513" s="1" t="s">
        <v>15747</v>
      </c>
      <c r="I513" s="1" t="s">
        <v>794</v>
      </c>
      <c r="J513" s="1" t="s">
        <v>822</v>
      </c>
      <c r="K513" s="1" t="s">
        <v>822</v>
      </c>
      <c r="L513" s="1" t="s">
        <v>779</v>
      </c>
    </row>
    <row r="514" spans="1:12" x14ac:dyDescent="0.25">
      <c r="A514" s="4">
        <v>512</v>
      </c>
      <c r="B514" s="1" t="s">
        <v>1270</v>
      </c>
      <c r="C514" s="1" t="s">
        <v>1271</v>
      </c>
      <c r="D514" s="5">
        <v>49000</v>
      </c>
      <c r="E514" s="5">
        <v>113000</v>
      </c>
      <c r="F514" s="5">
        <v>81000</v>
      </c>
      <c r="G514" s="1" t="s">
        <v>1272</v>
      </c>
      <c r="H514" s="1" t="s">
        <v>15733</v>
      </c>
      <c r="I514" s="1" t="s">
        <v>762</v>
      </c>
      <c r="J514" s="1" t="s">
        <v>822</v>
      </c>
      <c r="K514" s="1" t="s">
        <v>822</v>
      </c>
      <c r="L514" s="1" t="s">
        <v>793</v>
      </c>
    </row>
    <row r="515" spans="1:12" x14ac:dyDescent="0.25">
      <c r="A515" s="4">
        <v>513</v>
      </c>
      <c r="B515" s="1" t="s">
        <v>1458</v>
      </c>
      <c r="C515" s="1" t="s">
        <v>1459</v>
      </c>
      <c r="D515" s="5">
        <v>65000</v>
      </c>
      <c r="E515" s="5">
        <v>134000</v>
      </c>
      <c r="F515" s="5">
        <v>99500</v>
      </c>
      <c r="G515" s="1" t="s">
        <v>1424</v>
      </c>
      <c r="H515" s="1" t="s">
        <v>15798</v>
      </c>
      <c r="I515" s="1" t="s">
        <v>1060</v>
      </c>
      <c r="J515" s="1" t="s">
        <v>909</v>
      </c>
      <c r="K515" s="1" t="s">
        <v>910</v>
      </c>
      <c r="L515" s="1" t="s">
        <v>815</v>
      </c>
    </row>
    <row r="516" spans="1:12" x14ac:dyDescent="0.25">
      <c r="A516" s="4">
        <v>514</v>
      </c>
      <c r="B516" s="1" t="s">
        <v>1460</v>
      </c>
      <c r="C516" s="1" t="s">
        <v>1461</v>
      </c>
      <c r="D516" s="5">
        <v>32000</v>
      </c>
      <c r="E516" s="5">
        <v>59000</v>
      </c>
      <c r="F516" s="5">
        <v>45500</v>
      </c>
      <c r="G516" s="1" t="s">
        <v>1462</v>
      </c>
      <c r="H516" s="1" t="s">
        <v>15799</v>
      </c>
      <c r="I516" s="1" t="s">
        <v>925</v>
      </c>
      <c r="J516" s="1" t="s">
        <v>842</v>
      </c>
      <c r="K516" s="1" t="s">
        <v>843</v>
      </c>
      <c r="L516" s="1" t="s">
        <v>774</v>
      </c>
    </row>
    <row r="517" spans="1:12" x14ac:dyDescent="0.25">
      <c r="A517" s="4">
        <v>515</v>
      </c>
      <c r="B517" s="1" t="s">
        <v>15645</v>
      </c>
      <c r="C517" s="1" t="s">
        <v>1683</v>
      </c>
      <c r="D517" s="5">
        <v>39000</v>
      </c>
      <c r="E517" s="5">
        <v>69000</v>
      </c>
      <c r="F517" s="5">
        <v>54000</v>
      </c>
      <c r="G517" s="1" t="s">
        <v>871</v>
      </c>
      <c r="H517" s="1" t="s">
        <v>15679</v>
      </c>
      <c r="I517" s="1" t="s">
        <v>823</v>
      </c>
      <c r="J517" s="1" t="s">
        <v>842</v>
      </c>
      <c r="K517" s="1" t="s">
        <v>843</v>
      </c>
      <c r="L517" s="1" t="s">
        <v>872</v>
      </c>
    </row>
    <row r="518" spans="1:12" x14ac:dyDescent="0.25">
      <c r="A518" s="4">
        <v>516</v>
      </c>
      <c r="B518" s="1" t="s">
        <v>1273</v>
      </c>
      <c r="C518" s="1" t="s">
        <v>1463</v>
      </c>
      <c r="D518" s="5">
        <v>87000</v>
      </c>
      <c r="E518" s="5">
        <v>158000</v>
      </c>
      <c r="F518" s="5">
        <v>122500</v>
      </c>
      <c r="G518" s="1" t="s">
        <v>1464</v>
      </c>
      <c r="H518" s="1" t="s">
        <v>15707</v>
      </c>
      <c r="I518" s="1" t="s">
        <v>982</v>
      </c>
      <c r="J518" s="1" t="s">
        <v>792</v>
      </c>
      <c r="K518" s="1" t="s">
        <v>766</v>
      </c>
      <c r="L518" s="1" t="s">
        <v>793</v>
      </c>
    </row>
    <row r="519" spans="1:12" x14ac:dyDescent="0.25">
      <c r="A519" s="4">
        <v>517</v>
      </c>
      <c r="B519" s="1" t="s">
        <v>1395</v>
      </c>
      <c r="C519" s="1" t="s">
        <v>1684</v>
      </c>
      <c r="D519" s="5">
        <v>27000</v>
      </c>
      <c r="E519" s="5">
        <v>48000</v>
      </c>
      <c r="F519" s="5">
        <v>37500</v>
      </c>
      <c r="G519" s="1" t="s">
        <v>1685</v>
      </c>
      <c r="H519" s="1" t="s">
        <v>15743</v>
      </c>
      <c r="I519" s="1" t="s">
        <v>768</v>
      </c>
      <c r="J519" s="1" t="s">
        <v>836</v>
      </c>
      <c r="K519" s="1" t="s">
        <v>801</v>
      </c>
      <c r="L519" s="1" t="s">
        <v>767</v>
      </c>
    </row>
    <row r="520" spans="1:12" x14ac:dyDescent="0.25">
      <c r="A520" s="4">
        <v>518</v>
      </c>
      <c r="B520" s="1" t="s">
        <v>1686</v>
      </c>
      <c r="C520" s="1" t="s">
        <v>1687</v>
      </c>
      <c r="D520" s="5">
        <v>36000</v>
      </c>
      <c r="E520" s="5">
        <v>71000</v>
      </c>
      <c r="F520" s="5">
        <v>53500</v>
      </c>
      <c r="G520" s="1" t="s">
        <v>1283</v>
      </c>
      <c r="H520" s="1" t="s">
        <v>5785</v>
      </c>
      <c r="I520" s="1" t="s">
        <v>780</v>
      </c>
      <c r="J520" s="1" t="s">
        <v>1137</v>
      </c>
      <c r="K520" s="1" t="s">
        <v>1138</v>
      </c>
      <c r="L520" s="1" t="s">
        <v>761</v>
      </c>
    </row>
    <row r="521" spans="1:12" x14ac:dyDescent="0.25">
      <c r="A521" s="4">
        <v>519</v>
      </c>
      <c r="B521" s="1" t="s">
        <v>1465</v>
      </c>
      <c r="C521" s="1" t="s">
        <v>1466</v>
      </c>
      <c r="D521" s="5">
        <v>107000</v>
      </c>
      <c r="E521" s="5">
        <v>173000</v>
      </c>
      <c r="F521" s="5">
        <v>140000</v>
      </c>
      <c r="G521" s="1" t="s">
        <v>1028</v>
      </c>
      <c r="H521" s="1" t="s">
        <v>15675</v>
      </c>
      <c r="I521" s="1" t="s">
        <v>856</v>
      </c>
      <c r="J521" s="1" t="s">
        <v>1029</v>
      </c>
      <c r="K521" s="1" t="s">
        <v>789</v>
      </c>
      <c r="L521" s="1" t="s">
        <v>784</v>
      </c>
    </row>
    <row r="522" spans="1:12" x14ac:dyDescent="0.25">
      <c r="A522" s="4">
        <v>520</v>
      </c>
      <c r="B522" s="1" t="s">
        <v>1467</v>
      </c>
      <c r="C522" s="1" t="s">
        <v>1468</v>
      </c>
      <c r="D522" s="5">
        <v>56000</v>
      </c>
      <c r="E522" s="5">
        <v>99000</v>
      </c>
      <c r="F522" s="5">
        <v>77500</v>
      </c>
      <c r="G522" s="1" t="s">
        <v>1039</v>
      </c>
      <c r="H522" s="1" t="s">
        <v>15800</v>
      </c>
      <c r="I522" s="1" t="s">
        <v>810</v>
      </c>
      <c r="J522" s="1" t="s">
        <v>1040</v>
      </c>
      <c r="K522" s="1" t="s">
        <v>771</v>
      </c>
      <c r="L522" s="1" t="s">
        <v>784</v>
      </c>
    </row>
    <row r="523" spans="1:12" x14ac:dyDescent="0.25">
      <c r="A523" s="4">
        <v>521</v>
      </c>
      <c r="B523" s="1" t="s">
        <v>1469</v>
      </c>
      <c r="C523" s="1" t="s">
        <v>1470</v>
      </c>
      <c r="D523" s="5">
        <v>80000</v>
      </c>
      <c r="E523" s="5">
        <v>155000</v>
      </c>
      <c r="F523" s="5">
        <v>117500</v>
      </c>
      <c r="G523" s="1" t="s">
        <v>1424</v>
      </c>
      <c r="H523" s="1" t="s">
        <v>15798</v>
      </c>
      <c r="I523" s="1" t="s">
        <v>1060</v>
      </c>
      <c r="J523" s="1" t="s">
        <v>909</v>
      </c>
      <c r="K523" s="1" t="s">
        <v>910</v>
      </c>
      <c r="L523" s="1" t="s">
        <v>815</v>
      </c>
    </row>
    <row r="524" spans="1:12" x14ac:dyDescent="0.25">
      <c r="A524" s="4">
        <v>522</v>
      </c>
      <c r="B524" s="1" t="s">
        <v>15627</v>
      </c>
      <c r="C524" s="1" t="s">
        <v>1471</v>
      </c>
      <c r="D524" s="5">
        <v>43000</v>
      </c>
      <c r="E524" s="5">
        <v>98000</v>
      </c>
      <c r="F524" s="5">
        <v>70500</v>
      </c>
      <c r="G524" s="1" t="s">
        <v>1472</v>
      </c>
      <c r="H524" s="1" t="s">
        <v>15698</v>
      </c>
      <c r="I524" s="1" t="s">
        <v>794</v>
      </c>
      <c r="J524" s="1" t="s">
        <v>822</v>
      </c>
      <c r="K524" s="1" t="s">
        <v>822</v>
      </c>
      <c r="L524" s="1" t="s">
        <v>754</v>
      </c>
    </row>
    <row r="525" spans="1:12" x14ac:dyDescent="0.25">
      <c r="A525" s="4">
        <v>523</v>
      </c>
      <c r="B525" s="1" t="s">
        <v>15628</v>
      </c>
      <c r="C525" s="1" t="s">
        <v>1476</v>
      </c>
      <c r="D525" s="5">
        <v>44000</v>
      </c>
      <c r="E525" s="5">
        <v>96000</v>
      </c>
      <c r="F525" s="5">
        <v>70000</v>
      </c>
      <c r="G525" s="1" t="s">
        <v>1477</v>
      </c>
      <c r="H525" s="1" t="s">
        <v>15801</v>
      </c>
      <c r="I525" s="1" t="s">
        <v>780</v>
      </c>
      <c r="J525" s="1" t="s">
        <v>822</v>
      </c>
      <c r="K525" s="1" t="s">
        <v>822</v>
      </c>
      <c r="L525" s="1" t="s">
        <v>779</v>
      </c>
    </row>
    <row r="526" spans="1:12" x14ac:dyDescent="0.25">
      <c r="A526" s="4">
        <v>524</v>
      </c>
      <c r="B526" s="1" t="s">
        <v>1473</v>
      </c>
      <c r="C526" s="1" t="s">
        <v>1474</v>
      </c>
      <c r="D526" s="5">
        <v>45000</v>
      </c>
      <c r="E526" s="5">
        <v>78000</v>
      </c>
      <c r="F526" s="5">
        <v>61500</v>
      </c>
      <c r="G526" s="1" t="s">
        <v>1475</v>
      </c>
      <c r="H526" s="1" t="s">
        <v>4375</v>
      </c>
      <c r="I526" s="1" t="s">
        <v>794</v>
      </c>
      <c r="J526" s="1" t="s">
        <v>892</v>
      </c>
      <c r="K526" s="1" t="s">
        <v>801</v>
      </c>
      <c r="L526" s="1" t="s">
        <v>793</v>
      </c>
    </row>
    <row r="527" spans="1:12" x14ac:dyDescent="0.25">
      <c r="A527" s="4">
        <v>525</v>
      </c>
      <c r="B527" s="1" t="s">
        <v>1478</v>
      </c>
      <c r="C527" s="1" t="s">
        <v>1479</v>
      </c>
      <c r="D527" s="5">
        <v>50000</v>
      </c>
      <c r="E527" s="5">
        <v>110000</v>
      </c>
      <c r="F527" s="5">
        <v>80000</v>
      </c>
      <c r="G527" s="1" t="s">
        <v>1477</v>
      </c>
      <c r="H527" s="1" t="s">
        <v>15802</v>
      </c>
      <c r="I527" s="1" t="s">
        <v>967</v>
      </c>
      <c r="J527" s="1" t="s">
        <v>822</v>
      </c>
      <c r="K527" s="1" t="s">
        <v>822</v>
      </c>
      <c r="L527" s="1" t="s">
        <v>779</v>
      </c>
    </row>
    <row r="528" spans="1:12" x14ac:dyDescent="0.25">
      <c r="A528" s="4">
        <v>526</v>
      </c>
      <c r="B528" s="1" t="s">
        <v>750</v>
      </c>
      <c r="C528" s="1" t="s">
        <v>965</v>
      </c>
      <c r="D528" s="5">
        <v>60000</v>
      </c>
      <c r="E528" s="5">
        <v>99000</v>
      </c>
      <c r="F528" s="5">
        <v>79500</v>
      </c>
      <c r="G528" s="1" t="s">
        <v>966</v>
      </c>
      <c r="H528" s="1" t="s">
        <v>15704</v>
      </c>
      <c r="I528" s="1" t="s">
        <v>967</v>
      </c>
      <c r="J528" s="1" t="s">
        <v>892</v>
      </c>
      <c r="K528" s="1" t="s">
        <v>801</v>
      </c>
      <c r="L528" s="1" t="s">
        <v>793</v>
      </c>
    </row>
    <row r="529" spans="1:12" x14ac:dyDescent="0.25">
      <c r="A529" s="4">
        <v>527</v>
      </c>
      <c r="B529" s="1" t="s">
        <v>1688</v>
      </c>
      <c r="C529" s="1" t="s">
        <v>1689</v>
      </c>
      <c r="D529" s="5">
        <v>130000</v>
      </c>
      <c r="E529" s="5">
        <v>206000</v>
      </c>
      <c r="F529" s="5">
        <v>168000</v>
      </c>
      <c r="G529" s="1" t="s">
        <v>1690</v>
      </c>
      <c r="H529" s="1" t="s">
        <v>15673</v>
      </c>
      <c r="I529" s="1" t="s">
        <v>794</v>
      </c>
      <c r="J529" s="1" t="s">
        <v>892</v>
      </c>
      <c r="K529" s="1" t="s">
        <v>801</v>
      </c>
      <c r="L529" s="1" t="s">
        <v>767</v>
      </c>
    </row>
    <row r="530" spans="1:12" x14ac:dyDescent="0.25">
      <c r="A530" s="4">
        <v>528</v>
      </c>
      <c r="B530" s="1" t="s">
        <v>15629</v>
      </c>
      <c r="C530" s="1" t="s">
        <v>1480</v>
      </c>
      <c r="D530" s="5">
        <v>61000</v>
      </c>
      <c r="E530" s="5">
        <v>119000</v>
      </c>
      <c r="F530" s="5">
        <v>90000</v>
      </c>
      <c r="G530" s="1" t="s">
        <v>1481</v>
      </c>
      <c r="H530" s="1" t="s">
        <v>15803</v>
      </c>
      <c r="I530" s="1" t="s">
        <v>823</v>
      </c>
      <c r="J530" s="1" t="s">
        <v>842</v>
      </c>
      <c r="K530" s="1" t="s">
        <v>843</v>
      </c>
      <c r="L530" s="1" t="s">
        <v>767</v>
      </c>
    </row>
    <row r="531" spans="1:12" x14ac:dyDescent="0.25">
      <c r="A531" s="4">
        <v>529</v>
      </c>
      <c r="B531" s="1" t="s">
        <v>1066</v>
      </c>
      <c r="C531" s="1" t="s">
        <v>1691</v>
      </c>
      <c r="D531" s="5">
        <v>99000</v>
      </c>
      <c r="E531" s="5">
        <v>178000</v>
      </c>
      <c r="F531" s="5">
        <v>138500</v>
      </c>
      <c r="G531" s="1" t="s">
        <v>1692</v>
      </c>
      <c r="H531" s="1" t="s">
        <v>4375</v>
      </c>
      <c r="I531" s="1" t="s">
        <v>794</v>
      </c>
      <c r="J531" s="1" t="s">
        <v>892</v>
      </c>
      <c r="K531" s="1" t="s">
        <v>801</v>
      </c>
      <c r="L531" s="1" t="s">
        <v>779</v>
      </c>
    </row>
    <row r="532" spans="1:12" x14ac:dyDescent="0.25">
      <c r="A532" s="4">
        <v>530</v>
      </c>
      <c r="B532" s="1" t="s">
        <v>1693</v>
      </c>
      <c r="C532" s="1" t="s">
        <v>1694</v>
      </c>
      <c r="D532" s="5">
        <v>86000</v>
      </c>
      <c r="E532" s="5">
        <v>137000</v>
      </c>
      <c r="F532" s="5">
        <v>111500</v>
      </c>
      <c r="G532" s="1" t="s">
        <v>1695</v>
      </c>
      <c r="H532" s="1" t="s">
        <v>15831</v>
      </c>
      <c r="I532" s="1" t="s">
        <v>962</v>
      </c>
      <c r="J532" s="1" t="s">
        <v>822</v>
      </c>
      <c r="K532" s="1" t="s">
        <v>822</v>
      </c>
      <c r="L532" s="1" t="s">
        <v>761</v>
      </c>
    </row>
    <row r="533" spans="1:12" x14ac:dyDescent="0.25">
      <c r="A533" s="4">
        <v>531</v>
      </c>
      <c r="B533" s="1" t="s">
        <v>1696</v>
      </c>
      <c r="C533" s="1" t="s">
        <v>1697</v>
      </c>
      <c r="D533" s="5">
        <v>37000</v>
      </c>
      <c r="E533" s="5">
        <v>100000</v>
      </c>
      <c r="F533" s="5">
        <v>68500</v>
      </c>
      <c r="G533" s="1" t="s">
        <v>1171</v>
      </c>
      <c r="H533" s="1" t="s">
        <v>11251</v>
      </c>
      <c r="I533" s="1" t="s">
        <v>823</v>
      </c>
      <c r="J533" s="1" t="s">
        <v>842</v>
      </c>
      <c r="K533" s="1" t="s">
        <v>843</v>
      </c>
      <c r="L533" s="1" t="s">
        <v>815</v>
      </c>
    </row>
    <row r="534" spans="1:12" x14ac:dyDescent="0.25">
      <c r="A534" s="4">
        <v>532</v>
      </c>
      <c r="B534" s="1" t="s">
        <v>1698</v>
      </c>
      <c r="C534" s="1" t="s">
        <v>1699</v>
      </c>
      <c r="D534" s="5">
        <v>58000</v>
      </c>
      <c r="E534" s="5">
        <v>111000</v>
      </c>
      <c r="F534" s="5">
        <v>84500</v>
      </c>
      <c r="G534" s="1" t="s">
        <v>1666</v>
      </c>
      <c r="H534" s="1" t="s">
        <v>15671</v>
      </c>
      <c r="I534" s="1" t="s">
        <v>823</v>
      </c>
      <c r="J534" s="1" t="s">
        <v>822</v>
      </c>
      <c r="K534" s="1" t="s">
        <v>822</v>
      </c>
      <c r="L534" s="1" t="s">
        <v>815</v>
      </c>
    </row>
    <row r="535" spans="1:12" x14ac:dyDescent="0.25">
      <c r="A535" s="4">
        <v>533</v>
      </c>
      <c r="B535" s="1" t="s">
        <v>1093</v>
      </c>
      <c r="C535" s="1" t="s">
        <v>1700</v>
      </c>
      <c r="D535" s="5">
        <v>72000</v>
      </c>
      <c r="E535" s="5">
        <v>133000</v>
      </c>
      <c r="F535" s="5">
        <v>102500</v>
      </c>
      <c r="G535" s="1" t="s">
        <v>1310</v>
      </c>
      <c r="H535" s="1" t="s">
        <v>15772</v>
      </c>
      <c r="I535" s="1" t="s">
        <v>1159</v>
      </c>
      <c r="J535" s="1" t="s">
        <v>800</v>
      </c>
      <c r="K535" s="1" t="s">
        <v>801</v>
      </c>
      <c r="L535" s="1" t="s">
        <v>767</v>
      </c>
    </row>
    <row r="536" spans="1:12" x14ac:dyDescent="0.25">
      <c r="A536" s="4">
        <v>534</v>
      </c>
      <c r="B536" s="1" t="s">
        <v>1482</v>
      </c>
      <c r="C536" s="1" t="s">
        <v>1483</v>
      </c>
      <c r="D536" s="5">
        <v>56000</v>
      </c>
      <c r="E536" s="5">
        <v>91000</v>
      </c>
      <c r="F536" s="5">
        <v>73500</v>
      </c>
      <c r="G536" s="1" t="s">
        <v>1149</v>
      </c>
      <c r="H536" s="1" t="s">
        <v>15711</v>
      </c>
      <c r="I536" s="1" t="s">
        <v>962</v>
      </c>
      <c r="J536" s="1" t="s">
        <v>1150</v>
      </c>
      <c r="K536" s="1" t="s">
        <v>1055</v>
      </c>
      <c r="L536" s="1" t="s">
        <v>779</v>
      </c>
    </row>
    <row r="537" spans="1:12" x14ac:dyDescent="0.25">
      <c r="A537" s="4">
        <v>535</v>
      </c>
      <c r="B537" s="1" t="s">
        <v>15852</v>
      </c>
      <c r="C537" s="1" t="s">
        <v>1701</v>
      </c>
      <c r="D537" s="5">
        <v>61000</v>
      </c>
      <c r="E537" s="5">
        <v>126000</v>
      </c>
      <c r="F537" s="5">
        <v>93500</v>
      </c>
      <c r="G537" s="1" t="s">
        <v>1702</v>
      </c>
      <c r="H537" s="1" t="s">
        <v>15693</v>
      </c>
      <c r="I537" s="1" t="s">
        <v>925</v>
      </c>
      <c r="J537" s="1" t="s">
        <v>1040</v>
      </c>
      <c r="K537" s="1" t="s">
        <v>771</v>
      </c>
      <c r="L537" s="1" t="s">
        <v>754</v>
      </c>
    </row>
    <row r="538" spans="1:12" x14ac:dyDescent="0.25">
      <c r="A538" s="4">
        <v>536</v>
      </c>
      <c r="B538" s="1" t="s">
        <v>1703</v>
      </c>
      <c r="C538" s="1" t="s">
        <v>1704</v>
      </c>
      <c r="D538" s="5">
        <v>95000</v>
      </c>
      <c r="E538" s="5">
        <v>160000</v>
      </c>
      <c r="F538" s="5">
        <v>127500</v>
      </c>
      <c r="G538" s="1" t="s">
        <v>972</v>
      </c>
      <c r="H538" s="1" t="s">
        <v>15832</v>
      </c>
      <c r="I538" s="1" t="s">
        <v>962</v>
      </c>
      <c r="J538" s="1" t="s">
        <v>974</v>
      </c>
      <c r="K538" s="1" t="s">
        <v>766</v>
      </c>
      <c r="L538" s="1" t="s">
        <v>975</v>
      </c>
    </row>
    <row r="539" spans="1:12" x14ac:dyDescent="0.25">
      <c r="A539" s="4">
        <v>537</v>
      </c>
      <c r="B539" s="1" t="s">
        <v>1705</v>
      </c>
      <c r="C539" s="1" t="s">
        <v>751</v>
      </c>
      <c r="D539" s="5">
        <v>53000</v>
      </c>
      <c r="E539" s="5">
        <v>91000</v>
      </c>
      <c r="F539" s="5">
        <v>72000</v>
      </c>
      <c r="G539" s="1" t="s">
        <v>1141</v>
      </c>
      <c r="H539" s="1" t="s">
        <v>15759</v>
      </c>
      <c r="I539" s="1" t="s">
        <v>1144</v>
      </c>
      <c r="J539" s="1" t="s">
        <v>1142</v>
      </c>
      <c r="K539" s="1" t="s">
        <v>1143</v>
      </c>
      <c r="L539" s="1" t="s">
        <v>779</v>
      </c>
    </row>
    <row r="540" spans="1:12" x14ac:dyDescent="0.25">
      <c r="A540" s="4">
        <v>538</v>
      </c>
      <c r="B540" s="1" t="s">
        <v>1484</v>
      </c>
      <c r="C540" s="1" t="s">
        <v>1485</v>
      </c>
      <c r="D540" s="5">
        <v>101000</v>
      </c>
      <c r="E540" s="5">
        <v>158000</v>
      </c>
      <c r="F540" s="5">
        <v>129500</v>
      </c>
      <c r="G540" s="1" t="s">
        <v>1171</v>
      </c>
      <c r="H540" s="1" t="s">
        <v>11251</v>
      </c>
      <c r="I540" s="1" t="s">
        <v>823</v>
      </c>
      <c r="J540" s="1" t="s">
        <v>842</v>
      </c>
      <c r="K540" s="1" t="s">
        <v>843</v>
      </c>
      <c r="L540" s="1" t="s">
        <v>815</v>
      </c>
    </row>
    <row r="541" spans="1:12" x14ac:dyDescent="0.25">
      <c r="A541" s="4">
        <v>539</v>
      </c>
      <c r="B541" s="1" t="s">
        <v>1706</v>
      </c>
      <c r="C541" s="1" t="s">
        <v>1707</v>
      </c>
      <c r="D541" s="5">
        <v>33000</v>
      </c>
      <c r="E541" s="5">
        <v>61000</v>
      </c>
      <c r="F541" s="5">
        <v>47000</v>
      </c>
      <c r="G541" s="1" t="s">
        <v>1708</v>
      </c>
      <c r="H541" s="1" t="s">
        <v>15833</v>
      </c>
      <c r="I541" s="1" t="s">
        <v>1144</v>
      </c>
      <c r="J541" s="1" t="s">
        <v>909</v>
      </c>
      <c r="K541" s="1" t="s">
        <v>910</v>
      </c>
      <c r="L541" s="1" t="s">
        <v>774</v>
      </c>
    </row>
    <row r="542" spans="1:12" x14ac:dyDescent="0.25">
      <c r="A542" s="4">
        <v>540</v>
      </c>
      <c r="B542" s="1" t="s">
        <v>15646</v>
      </c>
      <c r="C542" s="1" t="s">
        <v>1282</v>
      </c>
      <c r="D542" s="5">
        <v>44000</v>
      </c>
      <c r="E542" s="5">
        <v>86000</v>
      </c>
      <c r="F542" s="5">
        <v>65000</v>
      </c>
      <c r="G542" s="1" t="s">
        <v>1709</v>
      </c>
      <c r="H542" s="1" t="s">
        <v>15834</v>
      </c>
      <c r="I542" s="1" t="s">
        <v>936</v>
      </c>
      <c r="J542" s="1" t="s">
        <v>1654</v>
      </c>
      <c r="K542" s="1" t="s">
        <v>1607</v>
      </c>
      <c r="L542" s="1" t="s">
        <v>779</v>
      </c>
    </row>
    <row r="543" spans="1:12" x14ac:dyDescent="0.25">
      <c r="A543" s="4">
        <v>541</v>
      </c>
      <c r="B543" s="1" t="s">
        <v>15630</v>
      </c>
      <c r="C543" s="1" t="s">
        <v>1488</v>
      </c>
      <c r="D543" s="5">
        <v>43000</v>
      </c>
      <c r="E543" s="5">
        <v>77000</v>
      </c>
      <c r="F543" s="5">
        <v>60000</v>
      </c>
      <c r="G543" s="1" t="s">
        <v>1489</v>
      </c>
      <c r="H543" s="1" t="s">
        <v>15804</v>
      </c>
      <c r="I543" s="1" t="s">
        <v>1044</v>
      </c>
      <c r="J543" s="1" t="s">
        <v>788</v>
      </c>
      <c r="K543" s="1" t="s">
        <v>789</v>
      </c>
      <c r="L543" s="1" t="s">
        <v>784</v>
      </c>
    </row>
    <row r="544" spans="1:12" x14ac:dyDescent="0.25">
      <c r="A544" s="4">
        <v>542</v>
      </c>
      <c r="B544" s="1" t="s">
        <v>1486</v>
      </c>
      <c r="C544" s="1" t="s">
        <v>1487</v>
      </c>
      <c r="D544" s="5">
        <v>125000</v>
      </c>
      <c r="E544" s="5">
        <v>210000</v>
      </c>
      <c r="F544" s="5">
        <v>167500</v>
      </c>
      <c r="G544" s="1" t="s">
        <v>865</v>
      </c>
      <c r="H544" s="1" t="s">
        <v>5785</v>
      </c>
      <c r="I544" s="1" t="s">
        <v>780</v>
      </c>
      <c r="J544" s="1" t="s">
        <v>822</v>
      </c>
      <c r="K544" s="1" t="s">
        <v>822</v>
      </c>
      <c r="L544" s="1" t="s">
        <v>815</v>
      </c>
    </row>
    <row r="545" spans="1:12" x14ac:dyDescent="0.25">
      <c r="A545" s="4">
        <v>543</v>
      </c>
      <c r="B545" s="1" t="s">
        <v>1491</v>
      </c>
      <c r="C545" s="1" t="s">
        <v>1282</v>
      </c>
      <c r="D545" s="5">
        <v>44000</v>
      </c>
      <c r="E545" s="5">
        <v>86000</v>
      </c>
      <c r="F545" s="5">
        <v>65000</v>
      </c>
      <c r="G545" s="1" t="s">
        <v>1283</v>
      </c>
      <c r="H545" s="1" t="s">
        <v>5785</v>
      </c>
      <c r="I545" s="1" t="s">
        <v>780</v>
      </c>
      <c r="J545" s="1" t="s">
        <v>1137</v>
      </c>
      <c r="K545" s="1" t="s">
        <v>1138</v>
      </c>
      <c r="L545" s="1" t="s">
        <v>761</v>
      </c>
    </row>
    <row r="546" spans="1:12" x14ac:dyDescent="0.25">
      <c r="A546" s="4">
        <v>544</v>
      </c>
      <c r="B546" s="1" t="s">
        <v>1066</v>
      </c>
      <c r="C546" s="1" t="s">
        <v>1710</v>
      </c>
      <c r="D546" s="5">
        <v>69000</v>
      </c>
      <c r="E546" s="5">
        <v>119000</v>
      </c>
      <c r="F546" s="5">
        <v>94000</v>
      </c>
      <c r="G546" s="1" t="s">
        <v>862</v>
      </c>
      <c r="H546" s="1" t="s">
        <v>15677</v>
      </c>
      <c r="I546" s="1" t="s">
        <v>810</v>
      </c>
      <c r="J546" s="1" t="s">
        <v>836</v>
      </c>
      <c r="K546" s="1" t="s">
        <v>801</v>
      </c>
      <c r="L546" s="1" t="s">
        <v>767</v>
      </c>
    </row>
    <row r="547" spans="1:12" x14ac:dyDescent="0.25">
      <c r="A547" s="4">
        <v>545</v>
      </c>
      <c r="B547" s="1" t="s">
        <v>1066</v>
      </c>
      <c r="C547" s="1" t="s">
        <v>1052</v>
      </c>
      <c r="D547" s="5">
        <v>65000</v>
      </c>
      <c r="E547" s="5">
        <v>110000</v>
      </c>
      <c r="F547" s="5">
        <v>87500</v>
      </c>
      <c r="G547" s="1" t="s">
        <v>1494</v>
      </c>
      <c r="H547" s="1" t="s">
        <v>5785</v>
      </c>
      <c r="I547" s="1" t="s">
        <v>780</v>
      </c>
      <c r="J547" s="1" t="s">
        <v>814</v>
      </c>
      <c r="K547" s="1" t="s">
        <v>806</v>
      </c>
      <c r="L547" s="1" t="s">
        <v>767</v>
      </c>
    </row>
    <row r="548" spans="1:12" x14ac:dyDescent="0.25">
      <c r="A548" s="4">
        <v>546</v>
      </c>
      <c r="B548" s="1" t="s">
        <v>1093</v>
      </c>
      <c r="C548" s="1" t="s">
        <v>1711</v>
      </c>
      <c r="D548" s="5">
        <v>67000</v>
      </c>
      <c r="E548" s="5">
        <v>127000</v>
      </c>
      <c r="F548" s="5">
        <v>97000</v>
      </c>
      <c r="G548" s="1" t="s">
        <v>862</v>
      </c>
      <c r="H548" s="1" t="s">
        <v>15835</v>
      </c>
      <c r="I548" s="1" t="s">
        <v>810</v>
      </c>
      <c r="J548" s="1" t="s">
        <v>836</v>
      </c>
      <c r="K548" s="1" t="s">
        <v>801</v>
      </c>
      <c r="L548" s="1" t="s">
        <v>767</v>
      </c>
    </row>
    <row r="549" spans="1:12" x14ac:dyDescent="0.25">
      <c r="A549" s="4">
        <v>547</v>
      </c>
      <c r="B549" s="1" t="s">
        <v>1093</v>
      </c>
      <c r="C549" s="1" t="s">
        <v>1492</v>
      </c>
      <c r="D549" s="5">
        <v>78000</v>
      </c>
      <c r="E549" s="5">
        <v>147000</v>
      </c>
      <c r="F549" s="5">
        <v>112500</v>
      </c>
      <c r="G549" s="1" t="s">
        <v>1493</v>
      </c>
      <c r="H549" s="1" t="s">
        <v>15805</v>
      </c>
      <c r="I549" s="1" t="s">
        <v>1060</v>
      </c>
      <c r="J549" s="1" t="s">
        <v>892</v>
      </c>
      <c r="K549" s="1" t="s">
        <v>801</v>
      </c>
      <c r="L549" s="1" t="s">
        <v>784</v>
      </c>
    </row>
    <row r="550" spans="1:12" x14ac:dyDescent="0.25">
      <c r="A550" s="4">
        <v>548</v>
      </c>
      <c r="B550" s="1" t="s">
        <v>1712</v>
      </c>
      <c r="C550" s="1" t="s">
        <v>1713</v>
      </c>
      <c r="D550" s="5">
        <v>66000</v>
      </c>
      <c r="E550" s="5">
        <v>117000</v>
      </c>
      <c r="F550" s="5">
        <v>91500</v>
      </c>
      <c r="G550" s="1" t="s">
        <v>1171</v>
      </c>
      <c r="H550" s="1" t="s">
        <v>11251</v>
      </c>
      <c r="I550" s="1" t="s">
        <v>823</v>
      </c>
      <c r="J550" s="1" t="s">
        <v>842</v>
      </c>
      <c r="K550" s="1" t="s">
        <v>843</v>
      </c>
      <c r="L550" s="1" t="s">
        <v>815</v>
      </c>
    </row>
    <row r="551" spans="1:12" x14ac:dyDescent="0.25">
      <c r="A551" s="4">
        <v>549</v>
      </c>
      <c r="B551" s="1" t="s">
        <v>1495</v>
      </c>
      <c r="C551" s="1" t="s">
        <v>1496</v>
      </c>
      <c r="D551" s="5">
        <v>37000</v>
      </c>
      <c r="E551" s="5">
        <v>66000</v>
      </c>
      <c r="F551" s="5">
        <v>51500</v>
      </c>
      <c r="G551" s="1" t="s">
        <v>931</v>
      </c>
      <c r="H551" s="1" t="s">
        <v>15707</v>
      </c>
      <c r="I551" s="1" t="s">
        <v>982</v>
      </c>
      <c r="J551" s="1" t="s">
        <v>842</v>
      </c>
      <c r="K551" s="1" t="s">
        <v>843</v>
      </c>
      <c r="L551" s="1" t="s">
        <v>815</v>
      </c>
    </row>
    <row r="552" spans="1:12" x14ac:dyDescent="0.25">
      <c r="A552" s="4">
        <v>550</v>
      </c>
      <c r="B552" s="1" t="s">
        <v>15647</v>
      </c>
      <c r="C552" s="1" t="s">
        <v>776</v>
      </c>
      <c r="D552" s="5">
        <v>86000</v>
      </c>
      <c r="E552" s="5">
        <v>143000</v>
      </c>
      <c r="F552" s="5">
        <v>114500</v>
      </c>
      <c r="G552" s="1" t="s">
        <v>879</v>
      </c>
      <c r="H552" s="1" t="s">
        <v>15671</v>
      </c>
      <c r="I552" s="1" t="s">
        <v>823</v>
      </c>
      <c r="J552" s="1" t="s">
        <v>822</v>
      </c>
      <c r="K552" s="1" t="s">
        <v>822</v>
      </c>
      <c r="L552" s="1" t="s">
        <v>815</v>
      </c>
    </row>
    <row r="553" spans="1:12" x14ac:dyDescent="0.25">
      <c r="A553" s="4">
        <v>551</v>
      </c>
      <c r="B553" s="1" t="s">
        <v>750</v>
      </c>
      <c r="C553" s="1" t="s">
        <v>951</v>
      </c>
      <c r="D553" s="5">
        <v>84000</v>
      </c>
      <c r="E553" s="5">
        <v>146000</v>
      </c>
      <c r="F553" s="5">
        <v>115000</v>
      </c>
      <c r="G553" s="1" t="s">
        <v>952</v>
      </c>
      <c r="H553" s="1" t="s">
        <v>5785</v>
      </c>
      <c r="I553" s="1" t="s">
        <v>780</v>
      </c>
      <c r="J553" s="1" t="s">
        <v>792</v>
      </c>
      <c r="K553" s="1" t="s">
        <v>766</v>
      </c>
      <c r="L553" s="1" t="s">
        <v>859</v>
      </c>
    </row>
    <row r="554" spans="1:12" x14ac:dyDescent="0.25">
      <c r="A554" s="4">
        <v>552</v>
      </c>
      <c r="B554" s="1" t="s">
        <v>1714</v>
      </c>
      <c r="C554" s="1" t="s">
        <v>1715</v>
      </c>
      <c r="D554" s="5">
        <v>50000</v>
      </c>
      <c r="E554" s="5">
        <v>98000</v>
      </c>
      <c r="F554" s="5">
        <v>74000</v>
      </c>
      <c r="G554" s="1" t="s">
        <v>972</v>
      </c>
      <c r="H554" s="1" t="s">
        <v>15778</v>
      </c>
      <c r="I554" s="1" t="s">
        <v>962</v>
      </c>
      <c r="J554" s="1" t="s">
        <v>974</v>
      </c>
      <c r="K554" s="1" t="s">
        <v>766</v>
      </c>
      <c r="L554" s="1" t="s">
        <v>975</v>
      </c>
    </row>
    <row r="555" spans="1:12" x14ac:dyDescent="0.25">
      <c r="A555" s="4">
        <v>553</v>
      </c>
      <c r="B555" s="1" t="s">
        <v>1497</v>
      </c>
      <c r="C555" s="1" t="s">
        <v>1498</v>
      </c>
      <c r="D555" s="5">
        <v>38000</v>
      </c>
      <c r="E555" s="5">
        <v>64000</v>
      </c>
      <c r="F555" s="5">
        <v>51000</v>
      </c>
      <c r="G555" s="1" t="s">
        <v>1499</v>
      </c>
      <c r="H555" s="1" t="s">
        <v>15806</v>
      </c>
      <c r="I555" s="1" t="s">
        <v>794</v>
      </c>
      <c r="J555" s="1" t="s">
        <v>1109</v>
      </c>
      <c r="K555" s="1" t="s">
        <v>766</v>
      </c>
      <c r="L555" s="1" t="s">
        <v>859</v>
      </c>
    </row>
    <row r="556" spans="1:12" x14ac:dyDescent="0.25">
      <c r="A556" s="4">
        <v>554</v>
      </c>
      <c r="B556" s="1" t="s">
        <v>15631</v>
      </c>
      <c r="C556" s="1" t="s">
        <v>1503</v>
      </c>
      <c r="D556" s="5">
        <v>90000</v>
      </c>
      <c r="E556" s="5">
        <v>110000</v>
      </c>
      <c r="F556" s="5">
        <v>100000</v>
      </c>
      <c r="G556" s="1" t="s">
        <v>1504</v>
      </c>
      <c r="H556" s="1" t="s">
        <v>15807</v>
      </c>
      <c r="I556" s="1" t="s">
        <v>1069</v>
      </c>
      <c r="J556" s="1" t="s">
        <v>759</v>
      </c>
      <c r="K556" s="1" t="s">
        <v>760</v>
      </c>
      <c r="L556" s="1" t="s">
        <v>779</v>
      </c>
    </row>
    <row r="557" spans="1:12" x14ac:dyDescent="0.25">
      <c r="A557" s="4">
        <v>555</v>
      </c>
      <c r="B557" s="1" t="s">
        <v>15853</v>
      </c>
      <c r="C557" s="1" t="s">
        <v>1386</v>
      </c>
      <c r="D557" s="5">
        <v>92000</v>
      </c>
      <c r="E557" s="5">
        <v>150000</v>
      </c>
      <c r="F557" s="5">
        <v>121000</v>
      </c>
      <c r="G557" s="1" t="s">
        <v>879</v>
      </c>
      <c r="H557" s="1" t="s">
        <v>15671</v>
      </c>
      <c r="I557" s="1" t="s">
        <v>823</v>
      </c>
      <c r="J557" s="1" t="s">
        <v>822</v>
      </c>
      <c r="K557" s="1" t="s">
        <v>822</v>
      </c>
      <c r="L557" s="1" t="s">
        <v>815</v>
      </c>
    </row>
    <row r="558" spans="1:12" x14ac:dyDescent="0.25">
      <c r="A558" s="4">
        <v>556</v>
      </c>
      <c r="B558" s="1" t="s">
        <v>1716</v>
      </c>
      <c r="C558" s="1" t="s">
        <v>1717</v>
      </c>
      <c r="D558" s="5">
        <v>90000</v>
      </c>
      <c r="E558" s="5">
        <v>153000</v>
      </c>
      <c r="F558" s="5">
        <v>121500</v>
      </c>
      <c r="G558" s="1" t="s">
        <v>1074</v>
      </c>
      <c r="H558" s="1" t="s">
        <v>4375</v>
      </c>
      <c r="I558" s="1" t="s">
        <v>794</v>
      </c>
      <c r="J558" s="1" t="s">
        <v>892</v>
      </c>
      <c r="K558" s="1" t="s">
        <v>801</v>
      </c>
      <c r="L558" s="1" t="s">
        <v>767</v>
      </c>
    </row>
    <row r="559" spans="1:12" x14ac:dyDescent="0.25">
      <c r="A559" s="4">
        <v>557</v>
      </c>
      <c r="B559" s="1" t="s">
        <v>1500</v>
      </c>
      <c r="C559" s="1" t="s">
        <v>1501</v>
      </c>
      <c r="D559" s="5">
        <v>43000</v>
      </c>
      <c r="E559" s="5">
        <v>82000</v>
      </c>
      <c r="F559" s="5">
        <v>62500</v>
      </c>
      <c r="G559" s="1" t="s">
        <v>1502</v>
      </c>
      <c r="H559" s="1" t="s">
        <v>11251</v>
      </c>
      <c r="I559" s="1" t="s">
        <v>823</v>
      </c>
      <c r="J559" s="1" t="s">
        <v>788</v>
      </c>
      <c r="K559" s="1" t="s">
        <v>789</v>
      </c>
      <c r="L559" s="1" t="s">
        <v>815</v>
      </c>
    </row>
    <row r="560" spans="1:12" x14ac:dyDescent="0.25">
      <c r="A560" s="4">
        <v>558</v>
      </c>
      <c r="B560" s="1" t="s">
        <v>15632</v>
      </c>
      <c r="C560" s="1" t="s">
        <v>1506</v>
      </c>
      <c r="D560" s="5">
        <v>93000</v>
      </c>
      <c r="E560" s="5">
        <v>151000</v>
      </c>
      <c r="F560" s="5">
        <v>122000</v>
      </c>
      <c r="G560" s="1" t="s">
        <v>1507</v>
      </c>
      <c r="H560" s="1" t="s">
        <v>15808</v>
      </c>
      <c r="I560" s="1" t="s">
        <v>768</v>
      </c>
      <c r="J560" s="1" t="s">
        <v>892</v>
      </c>
      <c r="K560" s="1" t="s">
        <v>801</v>
      </c>
      <c r="L560" s="1" t="s">
        <v>779</v>
      </c>
    </row>
    <row r="561" spans="1:12" x14ac:dyDescent="0.25">
      <c r="A561" s="4">
        <v>559</v>
      </c>
      <c r="B561" s="1" t="s">
        <v>898</v>
      </c>
      <c r="C561" s="1" t="s">
        <v>959</v>
      </c>
      <c r="D561" s="5">
        <v>61000</v>
      </c>
      <c r="E561" s="5">
        <v>109000</v>
      </c>
      <c r="F561" s="5">
        <v>85000</v>
      </c>
      <c r="G561" s="1" t="s">
        <v>1505</v>
      </c>
      <c r="H561" s="1" t="s">
        <v>15668</v>
      </c>
      <c r="I561" s="1" t="s">
        <v>810</v>
      </c>
      <c r="J561" s="1" t="s">
        <v>889</v>
      </c>
      <c r="K561" s="1" t="s">
        <v>801</v>
      </c>
      <c r="L561" s="1" t="s">
        <v>779</v>
      </c>
    </row>
    <row r="562" spans="1:12" x14ac:dyDescent="0.25">
      <c r="A562" s="4">
        <v>560</v>
      </c>
      <c r="B562" s="1" t="s">
        <v>898</v>
      </c>
      <c r="C562" s="1" t="s">
        <v>1718</v>
      </c>
      <c r="D562" s="5">
        <v>42000</v>
      </c>
      <c r="E562" s="5">
        <v>79000</v>
      </c>
      <c r="F562" s="5">
        <v>60500</v>
      </c>
      <c r="G562" s="1" t="s">
        <v>1719</v>
      </c>
      <c r="H562" s="1" t="s">
        <v>15836</v>
      </c>
      <c r="I562" s="1" t="s">
        <v>1069</v>
      </c>
      <c r="J562" s="1" t="s">
        <v>889</v>
      </c>
      <c r="K562" s="1" t="s">
        <v>801</v>
      </c>
      <c r="L562" s="1" t="s">
        <v>754</v>
      </c>
    </row>
    <row r="563" spans="1:12" x14ac:dyDescent="0.25">
      <c r="A563" s="4">
        <v>561</v>
      </c>
      <c r="B563" s="1" t="s">
        <v>917</v>
      </c>
      <c r="C563" s="1" t="s">
        <v>1490</v>
      </c>
      <c r="D563" s="5">
        <v>139000</v>
      </c>
      <c r="E563" s="5">
        <v>221000</v>
      </c>
      <c r="F563" s="5">
        <v>180000</v>
      </c>
      <c r="G563" s="1" t="s">
        <v>1222</v>
      </c>
      <c r="H563" s="1" t="s">
        <v>15757</v>
      </c>
      <c r="I563" s="1" t="s">
        <v>794</v>
      </c>
      <c r="J563" s="1" t="s">
        <v>1029</v>
      </c>
      <c r="K563" s="1" t="s">
        <v>789</v>
      </c>
      <c r="L563" s="1" t="s">
        <v>754</v>
      </c>
    </row>
    <row r="564" spans="1:12" x14ac:dyDescent="0.25">
      <c r="A564" s="4">
        <v>562</v>
      </c>
      <c r="B564" s="1" t="s">
        <v>1510</v>
      </c>
      <c r="C564" s="1" t="s">
        <v>1511</v>
      </c>
      <c r="D564" s="5">
        <v>40000</v>
      </c>
      <c r="E564" s="5">
        <v>101000</v>
      </c>
      <c r="F564" s="5">
        <v>70500</v>
      </c>
      <c r="G564" s="1" t="s">
        <v>1512</v>
      </c>
      <c r="H564" s="1" t="s">
        <v>15786</v>
      </c>
      <c r="I564" s="1" t="s">
        <v>947</v>
      </c>
      <c r="J564" s="1" t="s">
        <v>1220</v>
      </c>
      <c r="K564" s="1" t="s">
        <v>789</v>
      </c>
      <c r="L564" s="1" t="s">
        <v>779</v>
      </c>
    </row>
    <row r="565" spans="1:12" x14ac:dyDescent="0.25">
      <c r="A565" s="4">
        <v>563</v>
      </c>
      <c r="B565" s="1" t="s">
        <v>1391</v>
      </c>
      <c r="C565" s="1" t="s">
        <v>1720</v>
      </c>
      <c r="D565" s="5">
        <v>84000</v>
      </c>
      <c r="E565" s="5">
        <v>153000</v>
      </c>
      <c r="F565" s="5">
        <v>118500</v>
      </c>
      <c r="G565" s="1" t="s">
        <v>1000</v>
      </c>
      <c r="H565" s="1" t="s">
        <v>15668</v>
      </c>
      <c r="I565" s="1" t="s">
        <v>810</v>
      </c>
      <c r="J565" s="1" t="s">
        <v>753</v>
      </c>
      <c r="K565" s="1" t="s">
        <v>753</v>
      </c>
      <c r="L565" s="1" t="s">
        <v>784</v>
      </c>
    </row>
    <row r="566" spans="1:12" x14ac:dyDescent="0.25">
      <c r="A566" s="4">
        <v>564</v>
      </c>
      <c r="B566" s="1" t="s">
        <v>1508</v>
      </c>
      <c r="C566" s="1" t="s">
        <v>980</v>
      </c>
      <c r="D566" s="5">
        <v>52000</v>
      </c>
      <c r="E566" s="5">
        <v>81000</v>
      </c>
      <c r="F566" s="5">
        <v>66500</v>
      </c>
      <c r="G566" s="1" t="s">
        <v>1509</v>
      </c>
      <c r="H566" s="1" t="s">
        <v>15675</v>
      </c>
      <c r="I566" s="1" t="s">
        <v>856</v>
      </c>
      <c r="J566" s="1" t="s">
        <v>836</v>
      </c>
      <c r="K566" s="1" t="s">
        <v>801</v>
      </c>
      <c r="L566" s="1" t="s">
        <v>767</v>
      </c>
    </row>
    <row r="567" spans="1:12" x14ac:dyDescent="0.25">
      <c r="A567" s="4">
        <v>565</v>
      </c>
      <c r="B567" s="1" t="s">
        <v>15633</v>
      </c>
      <c r="C567" s="1" t="s">
        <v>1515</v>
      </c>
      <c r="D567" s="5">
        <v>81000</v>
      </c>
      <c r="E567" s="5">
        <v>134000</v>
      </c>
      <c r="F567" s="5">
        <v>107500</v>
      </c>
      <c r="G567" s="1" t="s">
        <v>1130</v>
      </c>
      <c r="H567" s="1" t="s">
        <v>11251</v>
      </c>
      <c r="I567" s="1" t="s">
        <v>823</v>
      </c>
      <c r="J567" s="1" t="s">
        <v>792</v>
      </c>
      <c r="K567" s="1" t="s">
        <v>766</v>
      </c>
      <c r="L567" s="1" t="s">
        <v>767</v>
      </c>
    </row>
    <row r="568" spans="1:12" x14ac:dyDescent="0.25">
      <c r="A568" s="4">
        <v>566</v>
      </c>
      <c r="B568" s="1" t="s">
        <v>1093</v>
      </c>
      <c r="C568" s="1" t="s">
        <v>1513</v>
      </c>
      <c r="D568" s="5">
        <v>97000</v>
      </c>
      <c r="E568" s="5">
        <v>180000</v>
      </c>
      <c r="F568" s="5">
        <v>138500</v>
      </c>
      <c r="G568" s="1" t="s">
        <v>1514</v>
      </c>
      <c r="H568" s="1" t="s">
        <v>15775</v>
      </c>
      <c r="I568" s="1" t="s">
        <v>785</v>
      </c>
      <c r="J568" s="1" t="s">
        <v>765</v>
      </c>
      <c r="K568" s="1" t="s">
        <v>766</v>
      </c>
      <c r="L568" s="1" t="s">
        <v>859</v>
      </c>
    </row>
    <row r="569" spans="1:12" x14ac:dyDescent="0.25">
      <c r="A569" s="4">
        <v>567</v>
      </c>
      <c r="B569" s="1" t="s">
        <v>15634</v>
      </c>
      <c r="C569" s="1" t="s">
        <v>1271</v>
      </c>
      <c r="D569" s="5">
        <v>49000</v>
      </c>
      <c r="E569" s="5">
        <v>113000</v>
      </c>
      <c r="F569" s="5">
        <v>81000</v>
      </c>
      <c r="G569" s="1" t="s">
        <v>1272</v>
      </c>
      <c r="H569" s="1" t="s">
        <v>15733</v>
      </c>
      <c r="I569" s="1" t="s">
        <v>762</v>
      </c>
      <c r="J569" s="1" t="s">
        <v>822</v>
      </c>
      <c r="K569" s="1" t="s">
        <v>822</v>
      </c>
      <c r="L569" s="1" t="s">
        <v>793</v>
      </c>
    </row>
    <row r="570" spans="1:12" x14ac:dyDescent="0.25">
      <c r="A570" s="4">
        <v>568</v>
      </c>
      <c r="B570" s="1" t="s">
        <v>1721</v>
      </c>
      <c r="C570" s="1" t="s">
        <v>1722</v>
      </c>
      <c r="D570" s="5">
        <v>44000</v>
      </c>
      <c r="E570" s="5">
        <v>73000</v>
      </c>
      <c r="F570" s="5">
        <v>58500</v>
      </c>
      <c r="G570" s="1" t="s">
        <v>1723</v>
      </c>
      <c r="H570" s="1" t="s">
        <v>15837</v>
      </c>
      <c r="I570" s="1" t="s">
        <v>856</v>
      </c>
      <c r="J570" s="1" t="s">
        <v>842</v>
      </c>
      <c r="K570" s="1" t="s">
        <v>843</v>
      </c>
      <c r="L570" s="1" t="s">
        <v>761</v>
      </c>
    </row>
    <row r="571" spans="1:12" x14ac:dyDescent="0.25">
      <c r="A571" s="4">
        <v>569</v>
      </c>
      <c r="B571" s="1" t="s">
        <v>1273</v>
      </c>
      <c r="C571" s="1" t="s">
        <v>1274</v>
      </c>
      <c r="D571" s="5">
        <v>75000</v>
      </c>
      <c r="E571" s="5">
        <v>140000</v>
      </c>
      <c r="F571" s="5">
        <v>107500</v>
      </c>
      <c r="G571" s="1" t="s">
        <v>1275</v>
      </c>
      <c r="H571" s="1" t="s">
        <v>15675</v>
      </c>
      <c r="I571" s="1" t="s">
        <v>856</v>
      </c>
      <c r="J571" s="1" t="s">
        <v>1276</v>
      </c>
      <c r="K571" s="1" t="s">
        <v>855</v>
      </c>
      <c r="L571" s="1" t="s">
        <v>761</v>
      </c>
    </row>
    <row r="572" spans="1:12" x14ac:dyDescent="0.25">
      <c r="A572" s="4">
        <v>570</v>
      </c>
      <c r="B572" s="1" t="s">
        <v>1516</v>
      </c>
      <c r="C572" s="1" t="s">
        <v>1517</v>
      </c>
      <c r="D572" s="5">
        <v>84000</v>
      </c>
      <c r="E572" s="5">
        <v>157000</v>
      </c>
      <c r="F572" s="5">
        <v>120500</v>
      </c>
      <c r="G572" s="1" t="s">
        <v>1518</v>
      </c>
      <c r="H572" s="1" t="s">
        <v>15671</v>
      </c>
      <c r="I572" s="1" t="s">
        <v>823</v>
      </c>
      <c r="J572" s="1" t="s">
        <v>822</v>
      </c>
      <c r="K572" s="1" t="s">
        <v>822</v>
      </c>
      <c r="L572" s="1" t="s">
        <v>754</v>
      </c>
    </row>
    <row r="573" spans="1:12" x14ac:dyDescent="0.25">
      <c r="A573" s="4">
        <v>571</v>
      </c>
      <c r="B573" s="1" t="s">
        <v>15648</v>
      </c>
      <c r="C573" s="1" t="s">
        <v>1724</v>
      </c>
      <c r="D573" s="5">
        <v>40000</v>
      </c>
      <c r="E573" s="5">
        <v>87000</v>
      </c>
      <c r="F573" s="5">
        <v>63500</v>
      </c>
      <c r="G573" s="1" t="s">
        <v>1246</v>
      </c>
      <c r="H573" s="1" t="s">
        <v>4375</v>
      </c>
      <c r="I573" s="1" t="s">
        <v>794</v>
      </c>
      <c r="J573" s="1" t="s">
        <v>800</v>
      </c>
      <c r="K573" s="1" t="s">
        <v>801</v>
      </c>
      <c r="L573" s="1" t="s">
        <v>859</v>
      </c>
    </row>
    <row r="574" spans="1:12" x14ac:dyDescent="0.25">
      <c r="A574" s="4">
        <v>572</v>
      </c>
      <c r="B574" s="1" t="s">
        <v>15635</v>
      </c>
      <c r="C574" s="1" t="s">
        <v>1423</v>
      </c>
      <c r="D574" s="5">
        <v>68000</v>
      </c>
      <c r="E574" s="5">
        <v>139000</v>
      </c>
      <c r="F574" s="5">
        <v>103500</v>
      </c>
      <c r="G574" s="1" t="s">
        <v>1424</v>
      </c>
      <c r="H574" s="1" t="s">
        <v>15792</v>
      </c>
      <c r="I574" s="1" t="s">
        <v>860</v>
      </c>
      <c r="J574" s="1" t="s">
        <v>909</v>
      </c>
      <c r="K574" s="1" t="s">
        <v>910</v>
      </c>
      <c r="L574" s="1" t="s">
        <v>815</v>
      </c>
    </row>
    <row r="575" spans="1:12" x14ac:dyDescent="0.25">
      <c r="A575" s="4">
        <v>573</v>
      </c>
      <c r="B575" s="1" t="s">
        <v>15649</v>
      </c>
      <c r="C575" s="1" t="s">
        <v>1725</v>
      </c>
      <c r="D575" s="5">
        <v>72000</v>
      </c>
      <c r="E575" s="5">
        <v>142000</v>
      </c>
      <c r="F575" s="5">
        <v>107000</v>
      </c>
      <c r="G575" s="1" t="s">
        <v>1726</v>
      </c>
      <c r="H575" s="1" t="s">
        <v>15686</v>
      </c>
      <c r="I575" s="1" t="s">
        <v>794</v>
      </c>
      <c r="J575" s="1" t="s">
        <v>892</v>
      </c>
      <c r="K575" s="1" t="s">
        <v>801</v>
      </c>
      <c r="L575" s="1" t="s">
        <v>784</v>
      </c>
    </row>
    <row r="576" spans="1:12" x14ac:dyDescent="0.25">
      <c r="A576" s="4">
        <v>574</v>
      </c>
      <c r="B576" s="1" t="s">
        <v>898</v>
      </c>
      <c r="C576" s="1" t="s">
        <v>1727</v>
      </c>
      <c r="D576" s="5">
        <v>74000</v>
      </c>
      <c r="E576" s="5">
        <v>137000</v>
      </c>
      <c r="F576" s="5">
        <v>105500</v>
      </c>
      <c r="G576" s="1" t="s">
        <v>1728</v>
      </c>
      <c r="H576" s="1" t="s">
        <v>15756</v>
      </c>
      <c r="I576" s="1" t="s">
        <v>810</v>
      </c>
      <c r="J576" s="1" t="s">
        <v>753</v>
      </c>
      <c r="K576" s="1" t="s">
        <v>753</v>
      </c>
      <c r="L576" s="1" t="s">
        <v>761</v>
      </c>
    </row>
    <row r="577" spans="1:12" x14ac:dyDescent="0.25">
      <c r="A577" s="4">
        <v>575</v>
      </c>
      <c r="B577" s="1" t="s">
        <v>898</v>
      </c>
      <c r="C577" s="1" t="s">
        <v>1729</v>
      </c>
      <c r="D577" s="5">
        <v>57000</v>
      </c>
      <c r="E577" s="5">
        <v>109000</v>
      </c>
      <c r="F577" s="5">
        <v>83000</v>
      </c>
      <c r="G577" s="1" t="s">
        <v>1730</v>
      </c>
      <c r="H577" s="1" t="s">
        <v>15698</v>
      </c>
      <c r="I577" s="1" t="s">
        <v>794</v>
      </c>
      <c r="J577" s="1" t="s">
        <v>842</v>
      </c>
      <c r="K577" s="1" t="s">
        <v>843</v>
      </c>
      <c r="L577" s="1" t="s">
        <v>774</v>
      </c>
    </row>
    <row r="578" spans="1:12" x14ac:dyDescent="0.25">
      <c r="A578" s="4">
        <v>576</v>
      </c>
      <c r="B578" s="1" t="s">
        <v>1519</v>
      </c>
      <c r="C578" s="1" t="s">
        <v>1520</v>
      </c>
      <c r="D578" s="5">
        <v>121000</v>
      </c>
      <c r="E578" s="5">
        <v>203000</v>
      </c>
      <c r="F578" s="5">
        <v>162000</v>
      </c>
      <c r="G578" s="1" t="s">
        <v>1521</v>
      </c>
      <c r="H578" s="1" t="s">
        <v>4375</v>
      </c>
      <c r="I578" s="1" t="s">
        <v>794</v>
      </c>
      <c r="J578" s="1" t="s">
        <v>800</v>
      </c>
      <c r="K578" s="1" t="s">
        <v>801</v>
      </c>
      <c r="L578" s="1" t="s">
        <v>779</v>
      </c>
    </row>
    <row r="579" spans="1:12" x14ac:dyDescent="0.25">
      <c r="A579" s="4">
        <v>577</v>
      </c>
      <c r="B579" s="1" t="s">
        <v>15851</v>
      </c>
      <c r="C579" s="1" t="s">
        <v>1522</v>
      </c>
      <c r="D579" s="5">
        <v>52000</v>
      </c>
      <c r="E579" s="5">
        <v>85000</v>
      </c>
      <c r="F579" s="5">
        <v>68500</v>
      </c>
      <c r="G579" s="1" t="s">
        <v>891</v>
      </c>
      <c r="H579" s="1" t="s">
        <v>15684</v>
      </c>
      <c r="I579" s="1" t="s">
        <v>794</v>
      </c>
      <c r="J579" s="1" t="s">
        <v>892</v>
      </c>
      <c r="K579" s="1" t="s">
        <v>801</v>
      </c>
      <c r="L579" s="1" t="s">
        <v>784</v>
      </c>
    </row>
    <row r="580" spans="1:12" x14ac:dyDescent="0.25">
      <c r="A580" s="4">
        <v>578</v>
      </c>
      <c r="B580" s="1" t="s">
        <v>1523</v>
      </c>
      <c r="C580" s="1" t="s">
        <v>1524</v>
      </c>
      <c r="D580" s="5">
        <v>81000</v>
      </c>
      <c r="E580" s="5">
        <v>140000</v>
      </c>
      <c r="F580" s="5">
        <v>110500</v>
      </c>
      <c r="G580" s="1" t="s">
        <v>1525</v>
      </c>
      <c r="H580" s="1" t="s">
        <v>15809</v>
      </c>
      <c r="I580" s="1" t="s">
        <v>925</v>
      </c>
      <c r="J580" s="1" t="s">
        <v>842</v>
      </c>
      <c r="K580" s="1" t="s">
        <v>843</v>
      </c>
      <c r="L580" s="1" t="s">
        <v>872</v>
      </c>
    </row>
    <row r="581" spans="1:12" x14ac:dyDescent="0.25">
      <c r="A581" s="4">
        <v>579</v>
      </c>
      <c r="B581" s="1" t="s">
        <v>15636</v>
      </c>
      <c r="C581" s="1" t="s">
        <v>1526</v>
      </c>
      <c r="D581" s="5">
        <v>83000</v>
      </c>
      <c r="E581" s="5">
        <v>148000</v>
      </c>
      <c r="F581" s="5">
        <v>115500</v>
      </c>
      <c r="G581" s="1" t="s">
        <v>1527</v>
      </c>
      <c r="H581" s="1" t="s">
        <v>15810</v>
      </c>
      <c r="I581" s="1" t="s">
        <v>1354</v>
      </c>
      <c r="J581" s="1" t="s">
        <v>842</v>
      </c>
      <c r="K581" s="1" t="s">
        <v>843</v>
      </c>
      <c r="L581" s="1" t="s">
        <v>767</v>
      </c>
    </row>
    <row r="582" spans="1:12" x14ac:dyDescent="0.25">
      <c r="A582" s="4">
        <v>580</v>
      </c>
      <c r="B582" s="1" t="s">
        <v>15650</v>
      </c>
      <c r="C582" s="1" t="s">
        <v>1196</v>
      </c>
      <c r="D582" s="5">
        <v>59000</v>
      </c>
      <c r="E582" s="5">
        <v>116000</v>
      </c>
      <c r="F582" s="5">
        <v>87500</v>
      </c>
      <c r="G582" s="1" t="s">
        <v>1731</v>
      </c>
      <c r="H582" s="1" t="s">
        <v>15838</v>
      </c>
      <c r="I582" s="1" t="s">
        <v>794</v>
      </c>
      <c r="J582" s="1" t="s">
        <v>822</v>
      </c>
      <c r="K582" s="1" t="s">
        <v>822</v>
      </c>
      <c r="L582" s="1" t="s">
        <v>779</v>
      </c>
    </row>
    <row r="583" spans="1:12" x14ac:dyDescent="0.25">
      <c r="A583" s="4">
        <v>581</v>
      </c>
      <c r="B583" s="1" t="s">
        <v>1528</v>
      </c>
      <c r="C583" s="1" t="s">
        <v>1082</v>
      </c>
      <c r="D583" s="5">
        <v>60000</v>
      </c>
      <c r="E583" s="5">
        <v>101000</v>
      </c>
      <c r="F583" s="5">
        <v>80500</v>
      </c>
      <c r="G583" s="1" t="s">
        <v>770</v>
      </c>
      <c r="H583" s="1" t="s">
        <v>15663</v>
      </c>
      <c r="I583" s="1" t="s">
        <v>775</v>
      </c>
      <c r="J583" s="1" t="s">
        <v>772</v>
      </c>
      <c r="K583" s="1" t="s">
        <v>773</v>
      </c>
      <c r="L583" s="1" t="s">
        <v>774</v>
      </c>
    </row>
    <row r="584" spans="1:12" x14ac:dyDescent="0.25">
      <c r="A584" s="4">
        <v>582</v>
      </c>
      <c r="B584" s="1" t="s">
        <v>1529</v>
      </c>
      <c r="C584" s="1" t="s">
        <v>1530</v>
      </c>
      <c r="D584" s="5">
        <v>31000</v>
      </c>
      <c r="E584" s="5">
        <v>55000</v>
      </c>
      <c r="F584" s="5">
        <v>43000</v>
      </c>
      <c r="G584" s="1" t="s">
        <v>1531</v>
      </c>
      <c r="H584" s="1" t="s">
        <v>15811</v>
      </c>
      <c r="I584" s="1" t="s">
        <v>1354</v>
      </c>
      <c r="J584" s="1" t="s">
        <v>1220</v>
      </c>
      <c r="K584" s="1" t="s">
        <v>789</v>
      </c>
      <c r="L584" s="1" t="s">
        <v>767</v>
      </c>
    </row>
    <row r="585" spans="1:12" x14ac:dyDescent="0.25">
      <c r="A585" s="4">
        <v>583</v>
      </c>
      <c r="B585" s="1" t="s">
        <v>1532</v>
      </c>
      <c r="C585" s="1" t="s">
        <v>1533</v>
      </c>
      <c r="D585" s="5">
        <v>102000</v>
      </c>
      <c r="E585" s="5">
        <v>178000</v>
      </c>
      <c r="F585" s="5">
        <v>140000</v>
      </c>
      <c r="G585" s="1" t="s">
        <v>1534</v>
      </c>
      <c r="H585" s="1" t="s">
        <v>15671</v>
      </c>
      <c r="I585" s="1" t="s">
        <v>823</v>
      </c>
      <c r="J585" s="1" t="s">
        <v>822</v>
      </c>
      <c r="K585" s="1" t="s">
        <v>822</v>
      </c>
      <c r="L585" s="1" t="s">
        <v>779</v>
      </c>
    </row>
    <row r="586" spans="1:12" x14ac:dyDescent="0.25">
      <c r="A586" s="4">
        <v>584</v>
      </c>
      <c r="B586" s="1" t="s">
        <v>1732</v>
      </c>
      <c r="C586" s="1" t="s">
        <v>1733</v>
      </c>
      <c r="D586" s="5">
        <v>136000</v>
      </c>
      <c r="E586" s="5">
        <v>208000</v>
      </c>
      <c r="F586" s="5">
        <v>172000</v>
      </c>
      <c r="G586" s="1" t="s">
        <v>865</v>
      </c>
      <c r="H586" s="1" t="s">
        <v>15671</v>
      </c>
      <c r="I586" s="1" t="s">
        <v>823</v>
      </c>
      <c r="J586" s="1" t="s">
        <v>822</v>
      </c>
      <c r="K586" s="1" t="s">
        <v>822</v>
      </c>
      <c r="L586" s="1" t="s">
        <v>815</v>
      </c>
    </row>
    <row r="587" spans="1:12" x14ac:dyDescent="0.25">
      <c r="A587" s="4">
        <v>585</v>
      </c>
      <c r="B587" s="1" t="s">
        <v>1535</v>
      </c>
      <c r="C587" s="1" t="s">
        <v>1536</v>
      </c>
      <c r="D587" s="5">
        <v>48000</v>
      </c>
      <c r="E587" s="5">
        <v>85000</v>
      </c>
      <c r="F587" s="5">
        <v>66500</v>
      </c>
      <c r="G587" s="1" t="s">
        <v>1537</v>
      </c>
      <c r="H587" s="1" t="s">
        <v>15705</v>
      </c>
      <c r="I587" s="1" t="s">
        <v>962</v>
      </c>
      <c r="J587" s="1" t="s">
        <v>842</v>
      </c>
      <c r="K587" s="1" t="s">
        <v>843</v>
      </c>
      <c r="L587" s="1" t="s">
        <v>872</v>
      </c>
    </row>
    <row r="588" spans="1:12" x14ac:dyDescent="0.25">
      <c r="A588" s="4">
        <v>586</v>
      </c>
      <c r="B588" s="1" t="s">
        <v>15651</v>
      </c>
      <c r="C588" s="1" t="s">
        <v>1312</v>
      </c>
      <c r="D588" s="5">
        <v>71000</v>
      </c>
      <c r="E588" s="5">
        <v>129000</v>
      </c>
      <c r="F588" s="5">
        <v>100000</v>
      </c>
      <c r="G588" s="1" t="s">
        <v>1731</v>
      </c>
      <c r="H588" s="1" t="s">
        <v>15838</v>
      </c>
      <c r="I588" s="1" t="s">
        <v>794</v>
      </c>
      <c r="J588" s="1" t="s">
        <v>822</v>
      </c>
      <c r="K588" s="1" t="s">
        <v>822</v>
      </c>
      <c r="L588" s="1" t="s">
        <v>779</v>
      </c>
    </row>
    <row r="589" spans="1:12" x14ac:dyDescent="0.25">
      <c r="A589" s="4">
        <v>587</v>
      </c>
      <c r="B589" s="1" t="s">
        <v>1538</v>
      </c>
      <c r="C589" s="1" t="s">
        <v>1539</v>
      </c>
      <c r="D589" s="5">
        <v>66000</v>
      </c>
      <c r="E589" s="5">
        <v>123000</v>
      </c>
      <c r="F589" s="5">
        <v>94500</v>
      </c>
      <c r="G589" s="1" t="s">
        <v>1540</v>
      </c>
      <c r="H589" s="1" t="s">
        <v>4375</v>
      </c>
      <c r="I589" s="1" t="s">
        <v>794</v>
      </c>
      <c r="J589" s="1" t="s">
        <v>974</v>
      </c>
      <c r="K589" s="1" t="s">
        <v>766</v>
      </c>
      <c r="L589" s="1" t="s">
        <v>832</v>
      </c>
    </row>
    <row r="590" spans="1:12" x14ac:dyDescent="0.25">
      <c r="A590" s="4">
        <v>588</v>
      </c>
      <c r="B590" s="1" t="s">
        <v>1703</v>
      </c>
      <c r="C590" s="1" t="s">
        <v>1734</v>
      </c>
      <c r="D590" s="5">
        <v>171000</v>
      </c>
      <c r="E590" s="5">
        <v>272000</v>
      </c>
      <c r="F590" s="5">
        <v>221500</v>
      </c>
      <c r="G590" s="1" t="s">
        <v>1735</v>
      </c>
      <c r="H590" s="1" t="s">
        <v>4375</v>
      </c>
      <c r="I590" s="1" t="s">
        <v>794</v>
      </c>
      <c r="J590" s="1" t="s">
        <v>759</v>
      </c>
      <c r="K590" s="1" t="s">
        <v>760</v>
      </c>
      <c r="L590" s="1" t="s">
        <v>779</v>
      </c>
    </row>
    <row r="591" spans="1:12" x14ac:dyDescent="0.25">
      <c r="A591" s="4">
        <v>589</v>
      </c>
      <c r="B591" s="1" t="s">
        <v>1541</v>
      </c>
      <c r="C591" s="1" t="s">
        <v>1542</v>
      </c>
      <c r="D591" s="5">
        <v>92000</v>
      </c>
      <c r="E591" s="5">
        <v>146000</v>
      </c>
      <c r="F591" s="5">
        <v>119000</v>
      </c>
      <c r="G591" s="1" t="s">
        <v>770</v>
      </c>
      <c r="H591" s="1" t="s">
        <v>15670</v>
      </c>
      <c r="I591" s="1" t="s">
        <v>775</v>
      </c>
      <c r="J591" s="1" t="s">
        <v>772</v>
      </c>
      <c r="K591" s="1" t="s">
        <v>773</v>
      </c>
      <c r="L591" s="1" t="s">
        <v>774</v>
      </c>
    </row>
    <row r="592" spans="1:12" x14ac:dyDescent="0.25">
      <c r="A592" s="4">
        <v>590</v>
      </c>
      <c r="B592" s="1" t="s">
        <v>898</v>
      </c>
      <c r="C592" s="1" t="s">
        <v>1736</v>
      </c>
      <c r="D592" s="5">
        <v>65000</v>
      </c>
      <c r="E592" s="5">
        <v>126000</v>
      </c>
      <c r="F592" s="5">
        <v>95500</v>
      </c>
      <c r="G592" s="1" t="s">
        <v>1737</v>
      </c>
      <c r="H592" s="1" t="s">
        <v>15675</v>
      </c>
      <c r="I592" s="1" t="s">
        <v>856</v>
      </c>
      <c r="J592" s="1" t="s">
        <v>792</v>
      </c>
      <c r="K592" s="1" t="s">
        <v>766</v>
      </c>
      <c r="L592" s="1" t="s">
        <v>754</v>
      </c>
    </row>
    <row r="593" spans="1:12" x14ac:dyDescent="0.25">
      <c r="A593" s="4">
        <v>591</v>
      </c>
      <c r="B593" s="1" t="s">
        <v>15637</v>
      </c>
      <c r="C593" s="1" t="s">
        <v>1543</v>
      </c>
      <c r="D593" s="5">
        <v>150000</v>
      </c>
      <c r="E593" s="5">
        <v>239000</v>
      </c>
      <c r="F593" s="5">
        <v>194500</v>
      </c>
      <c r="G593" s="1" t="s">
        <v>931</v>
      </c>
      <c r="H593" s="1" t="s">
        <v>15675</v>
      </c>
      <c r="I593" s="1" t="s">
        <v>856</v>
      </c>
      <c r="J593" s="1" t="s">
        <v>842</v>
      </c>
      <c r="K593" s="1" t="s">
        <v>843</v>
      </c>
      <c r="L593" s="1" t="s">
        <v>815</v>
      </c>
    </row>
    <row r="594" spans="1:12" x14ac:dyDescent="0.25">
      <c r="A594" s="4">
        <v>592</v>
      </c>
      <c r="B594" s="1" t="s">
        <v>1738</v>
      </c>
      <c r="C594" s="1" t="s">
        <v>1739</v>
      </c>
      <c r="D594" s="5">
        <v>118000</v>
      </c>
      <c r="E594" s="5">
        <v>228000</v>
      </c>
      <c r="F594" s="5">
        <v>173000</v>
      </c>
      <c r="G594" s="1" t="s">
        <v>1740</v>
      </c>
      <c r="H594" s="1" t="s">
        <v>15814</v>
      </c>
      <c r="I594" s="1" t="s">
        <v>829</v>
      </c>
      <c r="J594" s="1" t="s">
        <v>1119</v>
      </c>
      <c r="K594" s="1" t="s">
        <v>789</v>
      </c>
      <c r="L594" s="1" t="s">
        <v>784</v>
      </c>
    </row>
    <row r="595" spans="1:12" x14ac:dyDescent="0.25">
      <c r="A595" s="4">
        <v>593</v>
      </c>
      <c r="B595" s="1" t="s">
        <v>15639</v>
      </c>
      <c r="C595" s="1" t="s">
        <v>1546</v>
      </c>
      <c r="D595" s="5">
        <v>82000</v>
      </c>
      <c r="E595" s="5">
        <v>129000</v>
      </c>
      <c r="F595" s="5">
        <v>105500</v>
      </c>
      <c r="G595" s="1" t="s">
        <v>1547</v>
      </c>
      <c r="H595" s="1" t="s">
        <v>15775</v>
      </c>
      <c r="I595" s="1" t="s">
        <v>785</v>
      </c>
      <c r="J595" s="1" t="s">
        <v>1150</v>
      </c>
      <c r="K595" s="1" t="s">
        <v>1055</v>
      </c>
      <c r="L595" s="1" t="s">
        <v>779</v>
      </c>
    </row>
    <row r="596" spans="1:12" x14ac:dyDescent="0.25">
      <c r="A596" s="4">
        <v>594</v>
      </c>
      <c r="B596" s="1" t="s">
        <v>15638</v>
      </c>
      <c r="C596" s="1" t="s">
        <v>1544</v>
      </c>
      <c r="D596" s="5">
        <v>52000</v>
      </c>
      <c r="E596" s="5">
        <v>91000</v>
      </c>
      <c r="F596" s="5">
        <v>71500</v>
      </c>
      <c r="G596" s="1" t="s">
        <v>1390</v>
      </c>
      <c r="H596" s="1" t="s">
        <v>15787</v>
      </c>
      <c r="I596" s="1" t="s">
        <v>785</v>
      </c>
      <c r="J596" s="1" t="s">
        <v>809</v>
      </c>
      <c r="K596" s="1" t="s">
        <v>766</v>
      </c>
      <c r="L596" s="1" t="s">
        <v>774</v>
      </c>
    </row>
    <row r="597" spans="1:12" x14ac:dyDescent="0.25">
      <c r="A597" s="4">
        <v>595</v>
      </c>
      <c r="B597" s="1" t="s">
        <v>1548</v>
      </c>
      <c r="C597" s="1" t="s">
        <v>1549</v>
      </c>
      <c r="D597" s="5">
        <v>47000</v>
      </c>
      <c r="E597" s="5">
        <v>101000</v>
      </c>
      <c r="F597" s="5">
        <v>74000</v>
      </c>
      <c r="G597" s="1" t="s">
        <v>1424</v>
      </c>
      <c r="H597" s="1" t="s">
        <v>15798</v>
      </c>
      <c r="I597" s="1" t="s">
        <v>1060</v>
      </c>
      <c r="J597" s="1" t="s">
        <v>909</v>
      </c>
      <c r="K597" s="1" t="s">
        <v>910</v>
      </c>
      <c r="L597" s="1" t="s">
        <v>815</v>
      </c>
    </row>
    <row r="598" spans="1:12" x14ac:dyDescent="0.25">
      <c r="A598" s="4">
        <v>596</v>
      </c>
      <c r="B598" s="1" t="s">
        <v>15640</v>
      </c>
      <c r="C598" s="1" t="s">
        <v>1550</v>
      </c>
      <c r="D598" s="5">
        <v>49000</v>
      </c>
      <c r="E598" s="5">
        <v>76000</v>
      </c>
      <c r="F598" s="5">
        <v>62500</v>
      </c>
      <c r="G598" s="1" t="s">
        <v>1551</v>
      </c>
      <c r="H598" s="1" t="s">
        <v>15696</v>
      </c>
      <c r="I598" s="1" t="s">
        <v>936</v>
      </c>
      <c r="J598" s="1" t="s">
        <v>753</v>
      </c>
      <c r="K598" s="1" t="s">
        <v>753</v>
      </c>
      <c r="L598" s="1" t="s">
        <v>815</v>
      </c>
    </row>
    <row r="599" spans="1:12" x14ac:dyDescent="0.25">
      <c r="A599" s="4">
        <v>597</v>
      </c>
      <c r="B599" s="1" t="s">
        <v>1552</v>
      </c>
      <c r="C599" s="1" t="s">
        <v>1553</v>
      </c>
      <c r="D599" s="5">
        <v>43000</v>
      </c>
      <c r="E599" s="5">
        <v>88000</v>
      </c>
      <c r="F599" s="5">
        <v>65500</v>
      </c>
      <c r="G599" s="1" t="s">
        <v>1554</v>
      </c>
      <c r="H599" s="1" t="s">
        <v>15805</v>
      </c>
      <c r="I599" s="1" t="s">
        <v>1060</v>
      </c>
      <c r="J599" s="1" t="s">
        <v>809</v>
      </c>
      <c r="K599" s="1" t="s">
        <v>766</v>
      </c>
      <c r="L599" s="1" t="s">
        <v>774</v>
      </c>
    </row>
    <row r="600" spans="1:12" x14ac:dyDescent="0.25">
      <c r="A600" s="4">
        <v>598</v>
      </c>
      <c r="B600" s="1" t="s">
        <v>750</v>
      </c>
      <c r="C600" s="1" t="s">
        <v>959</v>
      </c>
      <c r="D600" s="5">
        <v>61000</v>
      </c>
      <c r="E600" s="5">
        <v>109000</v>
      </c>
      <c r="F600" s="5">
        <v>85000</v>
      </c>
      <c r="G600" s="1" t="s">
        <v>960</v>
      </c>
      <c r="H600" s="1" t="s">
        <v>15702</v>
      </c>
      <c r="I600" s="1" t="s">
        <v>962</v>
      </c>
      <c r="J600" s="1" t="s">
        <v>961</v>
      </c>
      <c r="K600" s="1" t="s">
        <v>806</v>
      </c>
      <c r="L600" s="1" t="s">
        <v>872</v>
      </c>
    </row>
    <row r="601" spans="1:12" x14ac:dyDescent="0.25">
      <c r="A601" s="4">
        <v>599</v>
      </c>
      <c r="B601" s="1" t="s">
        <v>1641</v>
      </c>
      <c r="C601" s="1" t="s">
        <v>1741</v>
      </c>
      <c r="D601" s="5">
        <v>113000</v>
      </c>
      <c r="E601" s="5">
        <v>182000</v>
      </c>
      <c r="F601" s="5">
        <v>147500</v>
      </c>
      <c r="G601" s="1" t="s">
        <v>1449</v>
      </c>
      <c r="H601" s="1" t="s">
        <v>15825</v>
      </c>
      <c r="I601" s="1" t="s">
        <v>762</v>
      </c>
      <c r="J601" s="1" t="s">
        <v>822</v>
      </c>
      <c r="K601" s="1" t="s">
        <v>822</v>
      </c>
      <c r="L601" s="1" t="s">
        <v>815</v>
      </c>
    </row>
    <row r="602" spans="1:12" x14ac:dyDescent="0.25">
      <c r="A602" s="4">
        <v>600</v>
      </c>
      <c r="B602" s="1" t="s">
        <v>1555</v>
      </c>
      <c r="C602" s="1" t="s">
        <v>1556</v>
      </c>
      <c r="D602" s="5">
        <v>124000</v>
      </c>
      <c r="E602" s="5">
        <v>199000</v>
      </c>
      <c r="F602" s="5">
        <v>161500</v>
      </c>
      <c r="G602" s="1" t="s">
        <v>1557</v>
      </c>
      <c r="H602" s="1" t="s">
        <v>15812</v>
      </c>
      <c r="I602" s="1" t="s">
        <v>829</v>
      </c>
      <c r="J602" s="1" t="s">
        <v>778</v>
      </c>
      <c r="K602" s="1" t="s">
        <v>766</v>
      </c>
      <c r="L602" s="1" t="s">
        <v>779</v>
      </c>
    </row>
    <row r="603" spans="1:12" x14ac:dyDescent="0.25">
      <c r="A603" s="4">
        <v>601</v>
      </c>
      <c r="B603" s="1" t="s">
        <v>898</v>
      </c>
      <c r="C603" s="1" t="s">
        <v>1742</v>
      </c>
      <c r="D603" s="5">
        <v>58000</v>
      </c>
      <c r="E603" s="5">
        <v>104000</v>
      </c>
      <c r="F603" s="5">
        <v>81000</v>
      </c>
      <c r="G603" s="1" t="s">
        <v>1743</v>
      </c>
      <c r="H603" s="1" t="s">
        <v>15839</v>
      </c>
      <c r="I603" s="1" t="s">
        <v>810</v>
      </c>
      <c r="J603" s="1" t="s">
        <v>759</v>
      </c>
      <c r="K603" s="1" t="s">
        <v>760</v>
      </c>
      <c r="L603" s="1" t="s">
        <v>784</v>
      </c>
    </row>
    <row r="604" spans="1:12" x14ac:dyDescent="0.25">
      <c r="A604" s="4">
        <v>602</v>
      </c>
      <c r="B604" s="1" t="s">
        <v>15641</v>
      </c>
      <c r="C604" s="1" t="s">
        <v>1034</v>
      </c>
      <c r="D604" s="5">
        <v>52000</v>
      </c>
      <c r="E604" s="5">
        <v>93000</v>
      </c>
      <c r="F604" s="5">
        <v>72500</v>
      </c>
      <c r="G604" s="1" t="s">
        <v>1558</v>
      </c>
      <c r="H604" s="1" t="s">
        <v>15813</v>
      </c>
      <c r="I604" s="1" t="s">
        <v>962</v>
      </c>
      <c r="J604" s="1" t="s">
        <v>822</v>
      </c>
      <c r="K604" s="1" t="s">
        <v>822</v>
      </c>
      <c r="L604" s="1" t="s">
        <v>767</v>
      </c>
    </row>
    <row r="605" spans="1:12" x14ac:dyDescent="0.25">
      <c r="A605" s="4">
        <v>603</v>
      </c>
      <c r="B605" s="1" t="s">
        <v>1093</v>
      </c>
      <c r="C605" s="1" t="s">
        <v>1559</v>
      </c>
      <c r="D605" s="5">
        <v>97000</v>
      </c>
      <c r="E605" s="5">
        <v>181000</v>
      </c>
      <c r="F605" s="5">
        <v>139000</v>
      </c>
      <c r="G605" s="1" t="s">
        <v>1560</v>
      </c>
      <c r="H605" s="1" t="s">
        <v>4375</v>
      </c>
      <c r="I605" s="1" t="s">
        <v>794</v>
      </c>
      <c r="J605" s="1" t="s">
        <v>892</v>
      </c>
      <c r="K605" s="1" t="s">
        <v>801</v>
      </c>
      <c r="L605" s="1" t="s">
        <v>859</v>
      </c>
    </row>
    <row r="606" spans="1:12" x14ac:dyDescent="0.25">
      <c r="A606" s="4">
        <v>604</v>
      </c>
      <c r="B606" s="1" t="s">
        <v>1093</v>
      </c>
      <c r="C606" s="1" t="s">
        <v>1561</v>
      </c>
      <c r="D606" s="5">
        <v>100000</v>
      </c>
      <c r="E606" s="5">
        <v>173000</v>
      </c>
      <c r="F606" s="5">
        <v>136500</v>
      </c>
      <c r="G606" s="1" t="s">
        <v>1246</v>
      </c>
      <c r="H606" s="1" t="s">
        <v>4375</v>
      </c>
      <c r="I606" s="1" t="s">
        <v>794</v>
      </c>
      <c r="J606" s="1" t="s">
        <v>800</v>
      </c>
      <c r="K606" s="1" t="s">
        <v>801</v>
      </c>
      <c r="L606" s="1" t="s">
        <v>859</v>
      </c>
    </row>
    <row r="607" spans="1:12" x14ac:dyDescent="0.25">
      <c r="A607" s="4">
        <v>605</v>
      </c>
      <c r="B607" s="1" t="s">
        <v>1382</v>
      </c>
      <c r="C607" s="1" t="s">
        <v>1744</v>
      </c>
      <c r="D607" s="5">
        <v>58000</v>
      </c>
      <c r="E607" s="5">
        <v>108000</v>
      </c>
      <c r="F607" s="5">
        <v>83000</v>
      </c>
      <c r="G607" s="1" t="s">
        <v>1745</v>
      </c>
      <c r="H607" s="1" t="s">
        <v>5785</v>
      </c>
      <c r="I607" s="1" t="s">
        <v>780</v>
      </c>
      <c r="J607" s="1" t="s">
        <v>800</v>
      </c>
      <c r="K607" s="1" t="s">
        <v>801</v>
      </c>
      <c r="L607" s="1" t="s">
        <v>779</v>
      </c>
    </row>
    <row r="608" spans="1:12" x14ac:dyDescent="0.25">
      <c r="A608" s="4">
        <v>606</v>
      </c>
      <c r="B608" s="1" t="s">
        <v>15652</v>
      </c>
      <c r="C608" s="1" t="s">
        <v>1746</v>
      </c>
      <c r="D608" s="5">
        <v>81000</v>
      </c>
      <c r="E608" s="5">
        <v>161000</v>
      </c>
      <c r="F608" s="5">
        <v>121000</v>
      </c>
      <c r="G608" s="1" t="s">
        <v>1747</v>
      </c>
      <c r="H608" s="1" t="s">
        <v>15671</v>
      </c>
      <c r="I608" s="1" t="s">
        <v>823</v>
      </c>
      <c r="J608" s="1" t="s">
        <v>809</v>
      </c>
      <c r="K608" s="1" t="s">
        <v>766</v>
      </c>
      <c r="L608" s="1" t="s">
        <v>975</v>
      </c>
    </row>
    <row r="609" spans="1:12" x14ac:dyDescent="0.25">
      <c r="A609" s="4">
        <v>607</v>
      </c>
      <c r="B609" s="1" t="s">
        <v>1562</v>
      </c>
      <c r="C609" s="1" t="s">
        <v>1563</v>
      </c>
      <c r="D609" s="5">
        <v>53000</v>
      </c>
      <c r="E609" s="5">
        <v>96000</v>
      </c>
      <c r="F609" s="5">
        <v>74500</v>
      </c>
      <c r="G609" s="1" t="s">
        <v>1283</v>
      </c>
      <c r="H609" s="1" t="s">
        <v>5785</v>
      </c>
      <c r="I609" s="1" t="s">
        <v>780</v>
      </c>
      <c r="J609" s="1" t="s">
        <v>1137</v>
      </c>
      <c r="K609" s="1" t="s">
        <v>1138</v>
      </c>
      <c r="L609" s="1" t="s">
        <v>761</v>
      </c>
    </row>
    <row r="610" spans="1:12" x14ac:dyDescent="0.25">
      <c r="A610" s="4">
        <v>608</v>
      </c>
      <c r="B610" s="1" t="s">
        <v>1748</v>
      </c>
      <c r="C610" s="1" t="s">
        <v>1049</v>
      </c>
      <c r="D610" s="5">
        <v>61000</v>
      </c>
      <c r="E610" s="5">
        <v>110000</v>
      </c>
      <c r="F610" s="5">
        <v>85500</v>
      </c>
      <c r="G610" s="1" t="s">
        <v>1749</v>
      </c>
      <c r="H610" s="1" t="s">
        <v>4375</v>
      </c>
      <c r="I610" s="1" t="s">
        <v>794</v>
      </c>
      <c r="J610" s="1" t="s">
        <v>1750</v>
      </c>
      <c r="K610" s="1" t="s">
        <v>806</v>
      </c>
      <c r="L610" s="1" t="s">
        <v>779</v>
      </c>
    </row>
    <row r="611" spans="1:12" x14ac:dyDescent="0.25">
      <c r="A611" s="4">
        <v>609</v>
      </c>
      <c r="B611" s="1" t="s">
        <v>1564</v>
      </c>
      <c r="C611" s="1" t="s">
        <v>1565</v>
      </c>
      <c r="D611" s="5">
        <v>65000</v>
      </c>
      <c r="E611" s="5">
        <v>96000</v>
      </c>
      <c r="F611" s="5">
        <v>80500</v>
      </c>
      <c r="G611" s="1" t="s">
        <v>1424</v>
      </c>
      <c r="H611" s="1" t="s">
        <v>15798</v>
      </c>
      <c r="I611" s="1" t="s">
        <v>1060</v>
      </c>
      <c r="J611" s="1" t="s">
        <v>909</v>
      </c>
      <c r="K611" s="1" t="s">
        <v>910</v>
      </c>
      <c r="L611" s="1" t="s">
        <v>815</v>
      </c>
    </row>
    <row r="612" spans="1:12" x14ac:dyDescent="0.25">
      <c r="A612" s="4">
        <v>610</v>
      </c>
      <c r="B612" s="1" t="s">
        <v>1751</v>
      </c>
      <c r="C612" s="1" t="s">
        <v>1752</v>
      </c>
      <c r="D612" s="5">
        <v>115000</v>
      </c>
      <c r="E612" s="5">
        <v>220000</v>
      </c>
      <c r="F612" s="5">
        <v>167500</v>
      </c>
      <c r="G612" s="1" t="s">
        <v>1747</v>
      </c>
      <c r="H612" s="1" t="s">
        <v>15671</v>
      </c>
      <c r="I612" s="1" t="s">
        <v>823</v>
      </c>
      <c r="J612" s="1" t="s">
        <v>809</v>
      </c>
      <c r="K612" s="1" t="s">
        <v>766</v>
      </c>
      <c r="L612" s="1" t="s">
        <v>975</v>
      </c>
    </row>
    <row r="613" spans="1:12" x14ac:dyDescent="0.25">
      <c r="A613" s="4">
        <v>611</v>
      </c>
      <c r="B613" s="1" t="s">
        <v>1753</v>
      </c>
      <c r="C613" s="1" t="s">
        <v>1754</v>
      </c>
      <c r="D613" s="5">
        <v>71000</v>
      </c>
      <c r="E613" s="5">
        <v>144000</v>
      </c>
      <c r="F613" s="5">
        <v>107500</v>
      </c>
      <c r="G613" s="1" t="s">
        <v>1149</v>
      </c>
      <c r="H613" s="1" t="s">
        <v>15711</v>
      </c>
      <c r="I613" s="1" t="s">
        <v>962</v>
      </c>
      <c r="J613" s="1" t="s">
        <v>1150</v>
      </c>
      <c r="K613" s="1" t="s">
        <v>1055</v>
      </c>
      <c r="L613" s="1" t="s">
        <v>779</v>
      </c>
    </row>
    <row r="614" spans="1:12" x14ac:dyDescent="0.25">
      <c r="A614" s="4">
        <v>612</v>
      </c>
      <c r="B614" s="1" t="s">
        <v>1755</v>
      </c>
      <c r="C614" s="1" t="s">
        <v>1756</v>
      </c>
      <c r="D614" s="5">
        <v>32000</v>
      </c>
      <c r="E614" s="5">
        <v>57000</v>
      </c>
      <c r="F614" s="5">
        <v>44500</v>
      </c>
      <c r="G614" s="1" t="s">
        <v>1757</v>
      </c>
      <c r="H614" s="1" t="s">
        <v>15670</v>
      </c>
      <c r="I614" s="1" t="s">
        <v>775</v>
      </c>
      <c r="J614" s="1" t="s">
        <v>1298</v>
      </c>
      <c r="K614" s="1" t="s">
        <v>1143</v>
      </c>
      <c r="L614" s="1" t="s">
        <v>793</v>
      </c>
    </row>
    <row r="615" spans="1:12" x14ac:dyDescent="0.25">
      <c r="A615" s="4">
        <v>613</v>
      </c>
      <c r="B615" s="1" t="s">
        <v>1758</v>
      </c>
      <c r="C615" s="1" t="s">
        <v>1759</v>
      </c>
      <c r="D615" s="5">
        <v>79000</v>
      </c>
      <c r="E615" s="5">
        <v>136000</v>
      </c>
      <c r="F615" s="5">
        <v>107500</v>
      </c>
      <c r="G615" s="1" t="s">
        <v>1760</v>
      </c>
      <c r="H615" s="1" t="s">
        <v>15840</v>
      </c>
      <c r="I615" s="1" t="s">
        <v>762</v>
      </c>
      <c r="J615" s="1" t="s">
        <v>759</v>
      </c>
      <c r="K615" s="1" t="s">
        <v>760</v>
      </c>
      <c r="L615" s="1" t="s">
        <v>774</v>
      </c>
    </row>
    <row r="616" spans="1:12" x14ac:dyDescent="0.25">
      <c r="A616" s="4">
        <v>614</v>
      </c>
      <c r="B616" s="1" t="s">
        <v>1382</v>
      </c>
      <c r="C616" s="1" t="s">
        <v>1651</v>
      </c>
      <c r="D616" s="5">
        <v>50000</v>
      </c>
      <c r="E616" s="5">
        <v>89000</v>
      </c>
      <c r="F616" s="5">
        <v>69500</v>
      </c>
      <c r="G616" s="1" t="s">
        <v>1761</v>
      </c>
      <c r="H616" s="1" t="s">
        <v>15705</v>
      </c>
      <c r="I616" s="1" t="s">
        <v>962</v>
      </c>
      <c r="J616" s="1" t="s">
        <v>759</v>
      </c>
      <c r="K616" s="1" t="s">
        <v>760</v>
      </c>
      <c r="L616" s="1" t="s">
        <v>774</v>
      </c>
    </row>
    <row r="617" spans="1:12" x14ac:dyDescent="0.25">
      <c r="A617" s="4">
        <v>615</v>
      </c>
      <c r="B617" s="1" t="s">
        <v>1762</v>
      </c>
      <c r="C617" s="1" t="s">
        <v>903</v>
      </c>
      <c r="D617" s="5">
        <v>68000</v>
      </c>
      <c r="E617" s="5">
        <v>129000</v>
      </c>
      <c r="F617" s="5">
        <v>98500</v>
      </c>
      <c r="G617" s="1" t="s">
        <v>1180</v>
      </c>
      <c r="H617" s="1" t="s">
        <v>15841</v>
      </c>
      <c r="I617" s="1" t="s">
        <v>794</v>
      </c>
      <c r="J617" s="1" t="s">
        <v>892</v>
      </c>
      <c r="K617" s="1" t="s">
        <v>801</v>
      </c>
      <c r="L617" s="1" t="s">
        <v>815</v>
      </c>
    </row>
    <row r="618" spans="1:12" x14ac:dyDescent="0.25">
      <c r="A618" s="4">
        <v>616</v>
      </c>
      <c r="B618" s="1" t="s">
        <v>15653</v>
      </c>
      <c r="C618" s="1" t="s">
        <v>1763</v>
      </c>
      <c r="D618" s="5">
        <v>48000</v>
      </c>
      <c r="E618" s="5">
        <v>113000</v>
      </c>
      <c r="F618" s="5">
        <v>80500</v>
      </c>
      <c r="G618" s="1" t="s">
        <v>1272</v>
      </c>
      <c r="H618" s="1" t="s">
        <v>15733</v>
      </c>
      <c r="I618" s="1" t="s">
        <v>762</v>
      </c>
      <c r="J618" s="1" t="s">
        <v>822</v>
      </c>
      <c r="K618" s="1" t="s">
        <v>822</v>
      </c>
      <c r="L618" s="1" t="s">
        <v>793</v>
      </c>
    </row>
    <row r="619" spans="1:12" x14ac:dyDescent="0.25">
      <c r="A619" s="4">
        <v>617</v>
      </c>
      <c r="B619" s="1" t="s">
        <v>1764</v>
      </c>
      <c r="C619" s="1" t="s">
        <v>1041</v>
      </c>
      <c r="D619" s="5">
        <v>74000</v>
      </c>
      <c r="E619" s="5">
        <v>124000</v>
      </c>
      <c r="F619" s="5">
        <v>99000</v>
      </c>
      <c r="G619" s="1" t="s">
        <v>1551</v>
      </c>
      <c r="H619" s="1" t="s">
        <v>15671</v>
      </c>
      <c r="I619" s="1" t="s">
        <v>762</v>
      </c>
      <c r="J619" s="1" t="s">
        <v>753</v>
      </c>
      <c r="K619" s="1" t="s">
        <v>753</v>
      </c>
      <c r="L619" s="1" t="s">
        <v>815</v>
      </c>
    </row>
    <row r="620" spans="1:12" x14ac:dyDescent="0.25">
      <c r="A620" s="4">
        <v>618</v>
      </c>
      <c r="B620" s="1" t="s">
        <v>1765</v>
      </c>
      <c r="C620" s="1" t="s">
        <v>1766</v>
      </c>
      <c r="D620" s="5">
        <v>68000</v>
      </c>
      <c r="E620" s="5">
        <v>125000</v>
      </c>
      <c r="F620" s="5">
        <v>96500</v>
      </c>
      <c r="G620" s="1" t="s">
        <v>1518</v>
      </c>
      <c r="H620" s="1" t="s">
        <v>15671</v>
      </c>
      <c r="I620" s="1" t="s">
        <v>823</v>
      </c>
      <c r="J620" s="1" t="s">
        <v>822</v>
      </c>
      <c r="K620" s="1" t="s">
        <v>822</v>
      </c>
      <c r="L620" s="1" t="s">
        <v>754</v>
      </c>
    </row>
    <row r="621" spans="1:12" x14ac:dyDescent="0.25">
      <c r="A621" s="4">
        <v>619</v>
      </c>
      <c r="B621" s="1" t="s">
        <v>15654</v>
      </c>
      <c r="C621" s="1" t="s">
        <v>1767</v>
      </c>
      <c r="D621" s="5">
        <v>39000</v>
      </c>
      <c r="E621" s="5">
        <v>67000</v>
      </c>
      <c r="F621" s="5">
        <v>53000</v>
      </c>
      <c r="G621" s="1" t="s">
        <v>931</v>
      </c>
      <c r="H621" s="1" t="s">
        <v>11251</v>
      </c>
      <c r="I621" s="1" t="s">
        <v>823</v>
      </c>
      <c r="J621" s="1" t="s">
        <v>842</v>
      </c>
      <c r="K621" s="1" t="s">
        <v>843</v>
      </c>
      <c r="L621" s="1" t="s">
        <v>815</v>
      </c>
    </row>
    <row r="622" spans="1:12" x14ac:dyDescent="0.25">
      <c r="A622" s="4">
        <v>620</v>
      </c>
      <c r="B622" s="1" t="s">
        <v>15655</v>
      </c>
      <c r="C622" s="1" t="s">
        <v>1768</v>
      </c>
      <c r="D622" s="5">
        <v>71000</v>
      </c>
      <c r="E622" s="5">
        <v>135000</v>
      </c>
      <c r="F622" s="5">
        <v>103000</v>
      </c>
      <c r="G622" s="1" t="s">
        <v>1769</v>
      </c>
      <c r="H622" s="1" t="s">
        <v>15735</v>
      </c>
      <c r="I622" s="1" t="s">
        <v>794</v>
      </c>
      <c r="J622" s="1" t="s">
        <v>836</v>
      </c>
      <c r="K622" s="1" t="s">
        <v>801</v>
      </c>
      <c r="L622" s="1" t="s">
        <v>779</v>
      </c>
    </row>
    <row r="623" spans="1:12" x14ac:dyDescent="0.25">
      <c r="A623" s="4">
        <v>621</v>
      </c>
      <c r="B623" s="1" t="s">
        <v>953</v>
      </c>
      <c r="C623" s="1" t="s">
        <v>954</v>
      </c>
      <c r="D623" s="5">
        <v>107000</v>
      </c>
      <c r="E623" s="5">
        <v>172000</v>
      </c>
      <c r="F623" s="5">
        <v>139500</v>
      </c>
      <c r="G623" s="1" t="s">
        <v>955</v>
      </c>
      <c r="H623" s="1" t="s">
        <v>15701</v>
      </c>
      <c r="I623" s="1" t="s">
        <v>794</v>
      </c>
      <c r="J623" s="1" t="s">
        <v>956</v>
      </c>
      <c r="K623" s="1" t="s">
        <v>789</v>
      </c>
      <c r="L623" s="1" t="s">
        <v>754</v>
      </c>
    </row>
    <row r="624" spans="1:12" x14ac:dyDescent="0.25">
      <c r="A624" s="4">
        <v>622</v>
      </c>
      <c r="B624" s="1" t="s">
        <v>15592</v>
      </c>
      <c r="C624" s="1" t="s">
        <v>957</v>
      </c>
      <c r="D624" s="5">
        <v>49000</v>
      </c>
      <c r="E624" s="5">
        <v>85000</v>
      </c>
      <c r="F624" s="5">
        <v>67000</v>
      </c>
      <c r="G624" s="1" t="s">
        <v>958</v>
      </c>
      <c r="H624" s="1" t="s">
        <v>15663</v>
      </c>
      <c r="I624" s="1" t="s">
        <v>775</v>
      </c>
      <c r="J624" s="1" t="s">
        <v>772</v>
      </c>
      <c r="K624" s="1" t="s">
        <v>773</v>
      </c>
      <c r="L624" s="1" t="s">
        <v>774</v>
      </c>
    </row>
    <row r="625" spans="1:12" x14ac:dyDescent="0.25">
      <c r="A625" s="4">
        <v>623</v>
      </c>
      <c r="B625" s="1" t="s">
        <v>1427</v>
      </c>
      <c r="C625" s="1" t="s">
        <v>1428</v>
      </c>
      <c r="D625" s="5">
        <v>54000</v>
      </c>
      <c r="E625" s="5">
        <v>71000</v>
      </c>
      <c r="F625" s="5">
        <v>62500</v>
      </c>
      <c r="G625" s="1" t="s">
        <v>1429</v>
      </c>
      <c r="H625" s="1" t="s">
        <v>15793</v>
      </c>
      <c r="I625" s="1" t="s">
        <v>874</v>
      </c>
      <c r="J625" s="1" t="s">
        <v>889</v>
      </c>
      <c r="K625" s="1" t="s">
        <v>801</v>
      </c>
      <c r="L625" s="1" t="s">
        <v>815</v>
      </c>
    </row>
    <row r="626" spans="1:12" x14ac:dyDescent="0.25">
      <c r="A626" s="4">
        <v>624</v>
      </c>
      <c r="B626" s="1" t="s">
        <v>15656</v>
      </c>
      <c r="C626" s="1" t="s">
        <v>1770</v>
      </c>
      <c r="D626" s="5">
        <v>61000</v>
      </c>
      <c r="E626" s="5">
        <v>123000</v>
      </c>
      <c r="F626" s="5">
        <v>92000</v>
      </c>
      <c r="G626" s="1" t="s">
        <v>1449</v>
      </c>
      <c r="H626" s="1" t="s">
        <v>15825</v>
      </c>
      <c r="I626" s="1" t="s">
        <v>762</v>
      </c>
      <c r="J626" s="1" t="s">
        <v>822</v>
      </c>
      <c r="K626" s="1" t="s">
        <v>822</v>
      </c>
      <c r="L626" s="1" t="s">
        <v>815</v>
      </c>
    </row>
    <row r="627" spans="1:12" x14ac:dyDescent="0.25">
      <c r="A627" s="4">
        <v>625</v>
      </c>
      <c r="B627" s="1" t="s">
        <v>816</v>
      </c>
      <c r="C627" s="1" t="s">
        <v>1629</v>
      </c>
      <c r="D627" s="5">
        <v>47000</v>
      </c>
      <c r="E627" s="5">
        <v>85000</v>
      </c>
      <c r="F627" s="5">
        <v>66000</v>
      </c>
      <c r="G627" s="1" t="s">
        <v>1630</v>
      </c>
      <c r="H627" s="1" t="s">
        <v>5785</v>
      </c>
      <c r="I627" s="1" t="s">
        <v>780</v>
      </c>
      <c r="J627" s="1" t="s">
        <v>759</v>
      </c>
      <c r="K627" s="1" t="s">
        <v>760</v>
      </c>
      <c r="L627" s="1" t="s">
        <v>859</v>
      </c>
    </row>
    <row r="628" spans="1:12" x14ac:dyDescent="0.25">
      <c r="A628" s="4">
        <v>626</v>
      </c>
      <c r="B628" s="1" t="s">
        <v>898</v>
      </c>
      <c r="C628" s="1" t="s">
        <v>1431</v>
      </c>
      <c r="D628" s="5">
        <v>65000</v>
      </c>
      <c r="E628" s="5">
        <v>124000</v>
      </c>
      <c r="F628" s="5">
        <v>94500</v>
      </c>
      <c r="G628" s="1" t="s">
        <v>1432</v>
      </c>
      <c r="H628" s="1" t="s">
        <v>15794</v>
      </c>
      <c r="I628" s="1" t="s">
        <v>794</v>
      </c>
      <c r="J628" s="1" t="s">
        <v>759</v>
      </c>
      <c r="K628" s="1" t="s">
        <v>760</v>
      </c>
      <c r="L628" s="1" t="s">
        <v>779</v>
      </c>
    </row>
    <row r="629" spans="1:12" x14ac:dyDescent="0.25">
      <c r="A629" s="4">
        <v>627</v>
      </c>
      <c r="B629" s="1" t="s">
        <v>750</v>
      </c>
      <c r="C629" s="1" t="s">
        <v>1771</v>
      </c>
      <c r="D629" s="5">
        <v>87000</v>
      </c>
      <c r="E629" s="5">
        <v>141000</v>
      </c>
      <c r="F629" s="5">
        <v>114000</v>
      </c>
      <c r="G629" s="1" t="s">
        <v>1557</v>
      </c>
      <c r="H629" s="1" t="s">
        <v>15812</v>
      </c>
      <c r="I629" s="1" t="s">
        <v>829</v>
      </c>
      <c r="J629" s="1" t="s">
        <v>778</v>
      </c>
      <c r="K629" s="1" t="s">
        <v>766</v>
      </c>
      <c r="L629" s="1" t="s">
        <v>779</v>
      </c>
    </row>
    <row r="630" spans="1:12" x14ac:dyDescent="0.25">
      <c r="A630" s="4">
        <v>628</v>
      </c>
      <c r="B630" s="1" t="s">
        <v>750</v>
      </c>
      <c r="C630" s="1" t="s">
        <v>942</v>
      </c>
      <c r="D630" s="5">
        <v>56000</v>
      </c>
      <c r="E630" s="5">
        <v>95000</v>
      </c>
      <c r="F630" s="5">
        <v>75500</v>
      </c>
      <c r="G630" s="1" t="s">
        <v>1631</v>
      </c>
      <c r="H630" s="1" t="s">
        <v>5785</v>
      </c>
      <c r="I630" s="1" t="s">
        <v>780</v>
      </c>
      <c r="J630" s="1" t="s">
        <v>1054</v>
      </c>
      <c r="K630" s="1" t="s">
        <v>1055</v>
      </c>
      <c r="L630" s="1" t="s">
        <v>779</v>
      </c>
    </row>
    <row r="631" spans="1:12" x14ac:dyDescent="0.25">
      <c r="A631" s="4">
        <v>629</v>
      </c>
      <c r="B631" s="1" t="s">
        <v>750</v>
      </c>
      <c r="C631" s="1" t="s">
        <v>1772</v>
      </c>
      <c r="D631" s="5">
        <v>71000</v>
      </c>
      <c r="E631" s="5">
        <v>121000</v>
      </c>
      <c r="F631" s="5">
        <v>96000</v>
      </c>
      <c r="G631" s="1" t="s">
        <v>1773</v>
      </c>
      <c r="H631" s="1" t="s">
        <v>15709</v>
      </c>
      <c r="I631" s="1" t="s">
        <v>947</v>
      </c>
      <c r="J631" s="1" t="s">
        <v>1369</v>
      </c>
      <c r="K631" s="1" t="s">
        <v>1055</v>
      </c>
      <c r="L631" s="1" t="s">
        <v>975</v>
      </c>
    </row>
    <row r="632" spans="1:12" x14ac:dyDescent="0.25">
      <c r="A632" s="4">
        <v>630</v>
      </c>
      <c r="B632" s="1" t="s">
        <v>1126</v>
      </c>
      <c r="C632" s="1" t="s">
        <v>1632</v>
      </c>
      <c r="D632" s="5">
        <v>62000</v>
      </c>
      <c r="E632" s="5">
        <v>112000</v>
      </c>
      <c r="F632" s="5">
        <v>87000</v>
      </c>
      <c r="G632" s="1" t="s">
        <v>1633</v>
      </c>
      <c r="H632" s="1" t="s">
        <v>15722</v>
      </c>
      <c r="I632" s="1" t="s">
        <v>810</v>
      </c>
      <c r="J632" s="1" t="s">
        <v>753</v>
      </c>
      <c r="K632" s="1" t="s">
        <v>753</v>
      </c>
      <c r="L632" s="1" t="s">
        <v>767</v>
      </c>
    </row>
    <row r="633" spans="1:12" x14ac:dyDescent="0.25">
      <c r="A633" s="4">
        <v>631</v>
      </c>
      <c r="B633" s="1" t="s">
        <v>750</v>
      </c>
      <c r="C633" s="1" t="s">
        <v>1635</v>
      </c>
      <c r="D633" s="5">
        <v>64000</v>
      </c>
      <c r="E633" s="5">
        <v>108000</v>
      </c>
      <c r="F633" s="5">
        <v>86000</v>
      </c>
      <c r="G633" s="1" t="s">
        <v>1636</v>
      </c>
      <c r="H633" s="1" t="s">
        <v>15724</v>
      </c>
      <c r="I633" s="1" t="s">
        <v>762</v>
      </c>
      <c r="J633" s="1" t="s">
        <v>889</v>
      </c>
      <c r="K633" s="1" t="s">
        <v>801</v>
      </c>
      <c r="L633" s="1" t="s">
        <v>793</v>
      </c>
    </row>
    <row r="634" spans="1:12" x14ac:dyDescent="0.25">
      <c r="A634" s="4">
        <v>632</v>
      </c>
      <c r="B634" s="1" t="s">
        <v>895</v>
      </c>
      <c r="C634" s="1" t="s">
        <v>1637</v>
      </c>
      <c r="D634" s="5">
        <v>89000</v>
      </c>
      <c r="E634" s="5">
        <v>144000</v>
      </c>
      <c r="F634" s="5">
        <v>116500</v>
      </c>
      <c r="G634" s="1" t="s">
        <v>1638</v>
      </c>
      <c r="H634" s="1" t="s">
        <v>15701</v>
      </c>
      <c r="I634" s="1" t="s">
        <v>794</v>
      </c>
      <c r="J634" s="1" t="s">
        <v>800</v>
      </c>
      <c r="K634" s="1" t="s">
        <v>801</v>
      </c>
      <c r="L634" s="1" t="s">
        <v>779</v>
      </c>
    </row>
    <row r="635" spans="1:12" x14ac:dyDescent="0.25">
      <c r="A635" s="4">
        <v>633</v>
      </c>
      <c r="B635" s="1" t="s">
        <v>1433</v>
      </c>
      <c r="C635" s="1" t="s">
        <v>1434</v>
      </c>
      <c r="D635" s="5">
        <v>109000</v>
      </c>
      <c r="E635" s="5">
        <v>200000</v>
      </c>
      <c r="F635" s="5">
        <v>154500</v>
      </c>
      <c r="G635" s="1" t="s">
        <v>1185</v>
      </c>
      <c r="H635" s="1" t="s">
        <v>15688</v>
      </c>
      <c r="I635" s="1" t="s">
        <v>823</v>
      </c>
      <c r="J635" s="1" t="s">
        <v>822</v>
      </c>
      <c r="K635" s="1" t="s">
        <v>822</v>
      </c>
      <c r="L635" s="1" t="s">
        <v>784</v>
      </c>
    </row>
    <row r="636" spans="1:12" x14ac:dyDescent="0.25">
      <c r="A636" s="4">
        <v>634</v>
      </c>
      <c r="B636" s="1" t="s">
        <v>1251</v>
      </c>
      <c r="C636" s="1" t="s">
        <v>1252</v>
      </c>
      <c r="D636" s="5">
        <v>35000</v>
      </c>
      <c r="E636" s="5">
        <v>62000</v>
      </c>
      <c r="F636" s="5">
        <v>48500</v>
      </c>
      <c r="G636" s="1" t="s">
        <v>1253</v>
      </c>
      <c r="H636" s="1" t="s">
        <v>15762</v>
      </c>
      <c r="I636" s="1" t="s">
        <v>794</v>
      </c>
      <c r="J636" s="1" t="s">
        <v>1254</v>
      </c>
      <c r="K636" s="1" t="s">
        <v>1255</v>
      </c>
      <c r="L636" s="1" t="s">
        <v>767</v>
      </c>
    </row>
    <row r="637" spans="1:12" x14ac:dyDescent="0.25">
      <c r="A637" s="4">
        <v>635</v>
      </c>
      <c r="B637" s="1" t="s">
        <v>1435</v>
      </c>
      <c r="C637" s="1" t="s">
        <v>1436</v>
      </c>
      <c r="D637" s="5">
        <v>61000</v>
      </c>
      <c r="E637" s="5">
        <v>113000</v>
      </c>
      <c r="F637" s="5">
        <v>87000</v>
      </c>
      <c r="G637" s="1" t="s">
        <v>1437</v>
      </c>
      <c r="H637" s="1" t="s">
        <v>15795</v>
      </c>
      <c r="I637" s="1" t="s">
        <v>1439</v>
      </c>
      <c r="J637" s="1" t="s">
        <v>1438</v>
      </c>
      <c r="K637" s="1" t="s">
        <v>789</v>
      </c>
      <c r="L637" s="1" t="s">
        <v>774</v>
      </c>
    </row>
    <row r="638" spans="1:12" x14ac:dyDescent="0.25">
      <c r="A638" s="4">
        <v>636</v>
      </c>
      <c r="B638" s="1" t="s">
        <v>898</v>
      </c>
      <c r="C638" s="1" t="s">
        <v>1639</v>
      </c>
      <c r="D638" s="5">
        <v>55000</v>
      </c>
      <c r="E638" s="5">
        <v>105000</v>
      </c>
      <c r="F638" s="5">
        <v>80000</v>
      </c>
      <c r="G638" s="1" t="s">
        <v>1640</v>
      </c>
      <c r="H638" s="1" t="s">
        <v>15726</v>
      </c>
      <c r="I638" s="1" t="s">
        <v>785</v>
      </c>
      <c r="J638" s="1" t="s">
        <v>889</v>
      </c>
      <c r="K638" s="1" t="s">
        <v>801</v>
      </c>
      <c r="L638" s="1" t="s">
        <v>784</v>
      </c>
    </row>
    <row r="639" spans="1:12" x14ac:dyDescent="0.25">
      <c r="A639" s="4">
        <v>637</v>
      </c>
      <c r="B639" s="1" t="s">
        <v>1641</v>
      </c>
      <c r="C639" s="1" t="s">
        <v>1642</v>
      </c>
      <c r="D639" s="5">
        <v>135000</v>
      </c>
      <c r="E639" s="5">
        <v>211000</v>
      </c>
      <c r="F639" s="5">
        <v>173000</v>
      </c>
      <c r="G639" s="1" t="s">
        <v>940</v>
      </c>
      <c r="H639" s="1" t="s">
        <v>15666</v>
      </c>
      <c r="I639" s="1" t="s">
        <v>794</v>
      </c>
      <c r="J639" s="1" t="s">
        <v>753</v>
      </c>
      <c r="K639" s="1" t="s">
        <v>753</v>
      </c>
      <c r="L639" s="1" t="s">
        <v>815</v>
      </c>
    </row>
    <row r="640" spans="1:12" x14ac:dyDescent="0.25">
      <c r="A640" s="4">
        <v>638</v>
      </c>
      <c r="B640" s="1" t="s">
        <v>1256</v>
      </c>
      <c r="C640" s="1" t="s">
        <v>1257</v>
      </c>
      <c r="D640" s="5">
        <v>39000</v>
      </c>
      <c r="E640" s="5">
        <v>66000</v>
      </c>
      <c r="F640" s="5">
        <v>52500</v>
      </c>
      <c r="G640" s="1" t="s">
        <v>1258</v>
      </c>
      <c r="H640" s="1" t="s">
        <v>15763</v>
      </c>
      <c r="I640" s="1" t="s">
        <v>856</v>
      </c>
      <c r="J640" s="1" t="s">
        <v>1259</v>
      </c>
      <c r="K640" s="1" t="s">
        <v>910</v>
      </c>
      <c r="L640" s="1" t="s">
        <v>767</v>
      </c>
    </row>
    <row r="641" spans="1:12" x14ac:dyDescent="0.25">
      <c r="A641" s="4">
        <v>639</v>
      </c>
      <c r="B641" s="1" t="s">
        <v>898</v>
      </c>
      <c r="C641" s="1" t="s">
        <v>1643</v>
      </c>
      <c r="D641" s="5">
        <v>57000</v>
      </c>
      <c r="E641" s="5">
        <v>80000</v>
      </c>
      <c r="F641" s="5">
        <v>68500</v>
      </c>
      <c r="G641" s="1" t="s">
        <v>1644</v>
      </c>
      <c r="H641" s="1" t="s">
        <v>15730</v>
      </c>
      <c r="I641" s="1" t="s">
        <v>1069</v>
      </c>
      <c r="J641" s="1" t="s">
        <v>822</v>
      </c>
      <c r="K641" s="1" t="s">
        <v>822</v>
      </c>
      <c r="L641" s="1" t="s">
        <v>779</v>
      </c>
    </row>
    <row r="642" spans="1:12" x14ac:dyDescent="0.25">
      <c r="A642" s="4">
        <v>640</v>
      </c>
      <c r="B642" s="1" t="s">
        <v>1648</v>
      </c>
      <c r="C642" s="1" t="s">
        <v>1649</v>
      </c>
      <c r="D642" s="5">
        <v>63000</v>
      </c>
      <c r="E642" s="5">
        <v>127000</v>
      </c>
      <c r="F642" s="5">
        <v>95000</v>
      </c>
      <c r="G642" s="1" t="s">
        <v>1449</v>
      </c>
      <c r="H642" s="1" t="s">
        <v>15825</v>
      </c>
      <c r="I642" s="1" t="s">
        <v>762</v>
      </c>
      <c r="J642" s="1" t="s">
        <v>822</v>
      </c>
      <c r="K642" s="1" t="s">
        <v>822</v>
      </c>
      <c r="L642" s="1" t="s">
        <v>815</v>
      </c>
    </row>
    <row r="643" spans="1:12" x14ac:dyDescent="0.25">
      <c r="A643" s="4">
        <v>641</v>
      </c>
      <c r="B643" s="1" t="s">
        <v>1650</v>
      </c>
      <c r="C643" s="1" t="s">
        <v>1651</v>
      </c>
      <c r="D643" s="5">
        <v>50000</v>
      </c>
      <c r="E643" s="5">
        <v>89000</v>
      </c>
      <c r="F643" s="5">
        <v>69500</v>
      </c>
      <c r="G643" s="1" t="s">
        <v>1039</v>
      </c>
      <c r="H643" s="1" t="s">
        <v>15826</v>
      </c>
      <c r="I643" s="1" t="s">
        <v>823</v>
      </c>
      <c r="J643" s="1" t="s">
        <v>1040</v>
      </c>
      <c r="K643" s="1" t="s">
        <v>771</v>
      </c>
      <c r="L643" s="1" t="s">
        <v>784</v>
      </c>
    </row>
    <row r="644" spans="1:12" x14ac:dyDescent="0.25">
      <c r="A644" s="4">
        <v>642</v>
      </c>
      <c r="B644" s="1" t="s">
        <v>895</v>
      </c>
      <c r="C644" s="1" t="s">
        <v>890</v>
      </c>
      <c r="D644" s="5">
        <v>82000</v>
      </c>
      <c r="E644" s="5">
        <v>132000</v>
      </c>
      <c r="F644" s="5">
        <v>107000</v>
      </c>
      <c r="G644" s="1" t="s">
        <v>948</v>
      </c>
      <c r="H644" s="1" t="s">
        <v>15700</v>
      </c>
      <c r="I644" s="1" t="s">
        <v>925</v>
      </c>
      <c r="J644" s="1" t="s">
        <v>949</v>
      </c>
      <c r="K644" s="1" t="s">
        <v>950</v>
      </c>
      <c r="L644" s="1" t="s">
        <v>779</v>
      </c>
    </row>
    <row r="645" spans="1:12" x14ac:dyDescent="0.25">
      <c r="A645" s="4">
        <v>643</v>
      </c>
      <c r="B645" s="1" t="s">
        <v>15593</v>
      </c>
      <c r="C645" s="1" t="s">
        <v>989</v>
      </c>
      <c r="D645" s="5">
        <v>85000</v>
      </c>
      <c r="E645" s="5">
        <v>139000</v>
      </c>
      <c r="F645" s="5">
        <v>112000</v>
      </c>
      <c r="G645" s="1" t="s">
        <v>990</v>
      </c>
      <c r="H645" s="1" t="s">
        <v>15710</v>
      </c>
      <c r="I645" s="1" t="s">
        <v>810</v>
      </c>
      <c r="J645" s="1" t="s">
        <v>889</v>
      </c>
      <c r="K645" s="1" t="s">
        <v>801</v>
      </c>
      <c r="L645" s="1" t="s">
        <v>767</v>
      </c>
    </row>
    <row r="646" spans="1:12" x14ac:dyDescent="0.25">
      <c r="A646" s="4">
        <v>644</v>
      </c>
      <c r="B646" s="1" t="s">
        <v>750</v>
      </c>
      <c r="C646" s="1" t="s">
        <v>1774</v>
      </c>
      <c r="D646" s="5">
        <v>72000</v>
      </c>
      <c r="E646" s="5">
        <v>121000</v>
      </c>
      <c r="F646" s="5">
        <v>96500</v>
      </c>
      <c r="G646" s="1" t="s">
        <v>1775</v>
      </c>
      <c r="H646" s="1" t="s">
        <v>15690</v>
      </c>
      <c r="I646" s="1" t="s">
        <v>916</v>
      </c>
      <c r="J646" s="1" t="s">
        <v>792</v>
      </c>
      <c r="K646" s="1" t="s">
        <v>766</v>
      </c>
      <c r="L646" s="1" t="s">
        <v>859</v>
      </c>
    </row>
    <row r="647" spans="1:12" x14ac:dyDescent="0.25">
      <c r="A647" s="4">
        <v>645</v>
      </c>
      <c r="B647" s="1" t="s">
        <v>1442</v>
      </c>
      <c r="C647" s="1" t="s">
        <v>1443</v>
      </c>
      <c r="D647" s="5">
        <v>74000</v>
      </c>
      <c r="E647" s="5">
        <v>149000</v>
      </c>
      <c r="F647" s="5">
        <v>111500</v>
      </c>
      <c r="G647" s="1" t="s">
        <v>1444</v>
      </c>
      <c r="H647" s="1" t="s">
        <v>15796</v>
      </c>
      <c r="I647" s="1" t="s">
        <v>794</v>
      </c>
      <c r="J647" s="1" t="s">
        <v>822</v>
      </c>
      <c r="K647" s="1" t="s">
        <v>822</v>
      </c>
      <c r="L647" s="1" t="s">
        <v>793</v>
      </c>
    </row>
    <row r="648" spans="1:12" x14ac:dyDescent="0.25">
      <c r="A648" s="4">
        <v>646</v>
      </c>
      <c r="B648" s="1" t="s">
        <v>15625</v>
      </c>
      <c r="C648" s="1" t="s">
        <v>1445</v>
      </c>
      <c r="D648" s="5">
        <v>113000</v>
      </c>
      <c r="E648" s="5">
        <v>196000</v>
      </c>
      <c r="F648" s="5">
        <v>154500</v>
      </c>
      <c r="G648" s="1" t="s">
        <v>820</v>
      </c>
      <c r="H648" s="1" t="s">
        <v>15671</v>
      </c>
      <c r="I648" s="1" t="s">
        <v>823</v>
      </c>
      <c r="J648" s="1" t="s">
        <v>822</v>
      </c>
      <c r="K648" s="1" t="s">
        <v>822</v>
      </c>
      <c r="L648" s="1" t="s">
        <v>815</v>
      </c>
    </row>
    <row r="649" spans="1:12" x14ac:dyDescent="0.25">
      <c r="A649" s="4">
        <v>647</v>
      </c>
      <c r="B649" s="1" t="s">
        <v>750</v>
      </c>
      <c r="C649" s="1" t="s">
        <v>1655</v>
      </c>
      <c r="D649" s="5">
        <v>69000</v>
      </c>
      <c r="E649" s="5">
        <v>121000</v>
      </c>
      <c r="F649" s="5">
        <v>95000</v>
      </c>
      <c r="G649" s="1" t="s">
        <v>1656</v>
      </c>
      <c r="H649" s="1" t="s">
        <v>5785</v>
      </c>
      <c r="I649" s="1" t="s">
        <v>780</v>
      </c>
      <c r="J649" s="1" t="s">
        <v>759</v>
      </c>
      <c r="K649" s="1" t="s">
        <v>760</v>
      </c>
      <c r="L649" s="1" t="s">
        <v>779</v>
      </c>
    </row>
    <row r="650" spans="1:12" x14ac:dyDescent="0.25">
      <c r="A650" s="4">
        <v>648</v>
      </c>
      <c r="B650" s="1" t="s">
        <v>750</v>
      </c>
      <c r="C650" s="1" t="s">
        <v>1652</v>
      </c>
      <c r="D650" s="5">
        <v>71000</v>
      </c>
      <c r="E650" s="5">
        <v>124000</v>
      </c>
      <c r="F650" s="5">
        <v>97500</v>
      </c>
      <c r="G650" s="1" t="s">
        <v>1653</v>
      </c>
      <c r="H650" s="1" t="s">
        <v>5785</v>
      </c>
      <c r="I650" s="1" t="s">
        <v>780</v>
      </c>
      <c r="J650" s="1" t="s">
        <v>1654</v>
      </c>
      <c r="K650" s="1" t="s">
        <v>1607</v>
      </c>
      <c r="L650" s="1" t="s">
        <v>779</v>
      </c>
    </row>
    <row r="651" spans="1:12" x14ac:dyDescent="0.25">
      <c r="A651" s="4">
        <v>649</v>
      </c>
      <c r="B651" s="1" t="s">
        <v>895</v>
      </c>
      <c r="C651" s="1" t="s">
        <v>1446</v>
      </c>
      <c r="D651" s="5">
        <v>97000</v>
      </c>
      <c r="E651" s="5">
        <v>160000</v>
      </c>
      <c r="F651" s="5">
        <v>128500</v>
      </c>
      <c r="G651" s="1" t="s">
        <v>1116</v>
      </c>
      <c r="H651" s="1" t="s">
        <v>15675</v>
      </c>
      <c r="I651" s="1" t="s">
        <v>856</v>
      </c>
      <c r="J651" s="1" t="s">
        <v>792</v>
      </c>
      <c r="K651" s="1" t="s">
        <v>766</v>
      </c>
      <c r="L651" s="1" t="s">
        <v>754</v>
      </c>
    </row>
    <row r="652" spans="1:12" x14ac:dyDescent="0.25">
      <c r="A652" s="4">
        <v>650</v>
      </c>
      <c r="B652" s="1" t="s">
        <v>1260</v>
      </c>
      <c r="C652" s="1" t="s">
        <v>1148</v>
      </c>
      <c r="D652" s="5">
        <v>81000</v>
      </c>
      <c r="E652" s="5">
        <v>167000</v>
      </c>
      <c r="F652" s="5">
        <v>124000</v>
      </c>
      <c r="G652" s="1" t="s">
        <v>1149</v>
      </c>
      <c r="H652" s="1" t="s">
        <v>15711</v>
      </c>
      <c r="I652" s="1" t="s">
        <v>962</v>
      </c>
      <c r="J652" s="1" t="s">
        <v>1150</v>
      </c>
      <c r="K652" s="1" t="s">
        <v>1055</v>
      </c>
      <c r="L652" s="1" t="s">
        <v>779</v>
      </c>
    </row>
    <row r="653" spans="1:12" x14ac:dyDescent="0.25">
      <c r="A653" s="4">
        <v>651</v>
      </c>
      <c r="B653" s="1" t="s">
        <v>1641</v>
      </c>
      <c r="C653" s="1" t="s">
        <v>1657</v>
      </c>
      <c r="D653" s="5">
        <v>150000</v>
      </c>
      <c r="E653" s="5">
        <v>238000</v>
      </c>
      <c r="F653" s="5">
        <v>194000</v>
      </c>
      <c r="G653" s="1" t="s">
        <v>1658</v>
      </c>
      <c r="H653" s="1" t="s">
        <v>4375</v>
      </c>
      <c r="I653" s="1" t="s">
        <v>794</v>
      </c>
      <c r="J653" s="1" t="s">
        <v>836</v>
      </c>
      <c r="K653" s="1" t="s">
        <v>801</v>
      </c>
      <c r="L653" s="1" t="s">
        <v>779</v>
      </c>
    </row>
    <row r="654" spans="1:12" x14ac:dyDescent="0.25">
      <c r="A654" s="4">
        <v>652</v>
      </c>
      <c r="B654" s="1" t="s">
        <v>15642</v>
      </c>
      <c r="C654" s="1" t="s">
        <v>1663</v>
      </c>
      <c r="D654" s="5">
        <v>35000</v>
      </c>
      <c r="E654" s="5">
        <v>65000</v>
      </c>
      <c r="F654" s="5">
        <v>50000</v>
      </c>
      <c r="G654" s="1" t="s">
        <v>1141</v>
      </c>
      <c r="H654" s="1" t="s">
        <v>15759</v>
      </c>
      <c r="I654" s="1" t="s">
        <v>1144</v>
      </c>
      <c r="J654" s="1" t="s">
        <v>1142</v>
      </c>
      <c r="K654" s="1" t="s">
        <v>1143</v>
      </c>
      <c r="L654" s="1" t="s">
        <v>779</v>
      </c>
    </row>
    <row r="655" spans="1:12" x14ac:dyDescent="0.25">
      <c r="A655" s="4">
        <v>653</v>
      </c>
      <c r="B655" s="1" t="s">
        <v>750</v>
      </c>
      <c r="C655" s="1" t="s">
        <v>1659</v>
      </c>
      <c r="D655" s="5">
        <v>77000</v>
      </c>
      <c r="E655" s="5">
        <v>132000</v>
      </c>
      <c r="F655" s="5">
        <v>104500</v>
      </c>
      <c r="G655" s="1" t="s">
        <v>1660</v>
      </c>
      <c r="H655" s="1" t="s">
        <v>5785</v>
      </c>
      <c r="I655" s="1" t="s">
        <v>780</v>
      </c>
      <c r="J655" s="1" t="s">
        <v>778</v>
      </c>
      <c r="K655" s="1" t="s">
        <v>766</v>
      </c>
      <c r="L655" s="1" t="s">
        <v>779</v>
      </c>
    </row>
    <row r="656" spans="1:12" x14ac:dyDescent="0.25">
      <c r="A656" s="4">
        <v>654</v>
      </c>
      <c r="B656" s="1" t="s">
        <v>750</v>
      </c>
      <c r="C656" s="1" t="s">
        <v>1776</v>
      </c>
      <c r="D656" s="5">
        <v>51000</v>
      </c>
      <c r="E656" s="5">
        <v>88000</v>
      </c>
      <c r="F656" s="5">
        <v>69500</v>
      </c>
      <c r="G656" s="1" t="s">
        <v>1777</v>
      </c>
      <c r="H656" s="1" t="s">
        <v>15730</v>
      </c>
      <c r="I656" s="1" t="s">
        <v>1069</v>
      </c>
      <c r="J656" s="1" t="s">
        <v>889</v>
      </c>
      <c r="K656" s="1" t="s">
        <v>801</v>
      </c>
      <c r="L656" s="1" t="s">
        <v>754</v>
      </c>
    </row>
    <row r="657" spans="1:12" x14ac:dyDescent="0.25">
      <c r="A657" s="4">
        <v>655</v>
      </c>
      <c r="B657" s="1" t="s">
        <v>750</v>
      </c>
      <c r="C657" s="1" t="s">
        <v>1778</v>
      </c>
      <c r="D657" s="5">
        <v>101000</v>
      </c>
      <c r="E657" s="5">
        <v>141000</v>
      </c>
      <c r="F657" s="5">
        <v>121000</v>
      </c>
      <c r="G657" s="1" t="s">
        <v>1779</v>
      </c>
      <c r="H657" s="1" t="s">
        <v>15842</v>
      </c>
      <c r="I657" s="1" t="s">
        <v>794</v>
      </c>
      <c r="J657" s="1" t="s">
        <v>1150</v>
      </c>
      <c r="K657" s="1" t="s">
        <v>1055</v>
      </c>
      <c r="L657" s="1" t="s">
        <v>779</v>
      </c>
    </row>
    <row r="658" spans="1:12" x14ac:dyDescent="0.25">
      <c r="A658" s="4">
        <v>656</v>
      </c>
      <c r="B658" s="1" t="s">
        <v>1661</v>
      </c>
      <c r="C658" s="1" t="s">
        <v>1662</v>
      </c>
      <c r="D658" s="5">
        <v>59000</v>
      </c>
      <c r="E658" s="5">
        <v>112000</v>
      </c>
      <c r="F658" s="5">
        <v>85500</v>
      </c>
      <c r="G658" s="1" t="s">
        <v>888</v>
      </c>
      <c r="H658" s="1" t="s">
        <v>15727</v>
      </c>
      <c r="I658" s="1" t="s">
        <v>1060</v>
      </c>
      <c r="J658" s="1" t="s">
        <v>889</v>
      </c>
      <c r="K658" s="1" t="s">
        <v>801</v>
      </c>
      <c r="L658" s="1" t="s">
        <v>779</v>
      </c>
    </row>
    <row r="659" spans="1:12" x14ac:dyDescent="0.25">
      <c r="A659" s="4">
        <v>657</v>
      </c>
      <c r="B659" s="1" t="s">
        <v>898</v>
      </c>
      <c r="C659" s="1" t="s">
        <v>1664</v>
      </c>
      <c r="D659" s="5">
        <v>79000</v>
      </c>
      <c r="E659" s="5">
        <v>147000</v>
      </c>
      <c r="F659" s="5">
        <v>113000</v>
      </c>
      <c r="G659" s="1" t="s">
        <v>1288</v>
      </c>
      <c r="H659" s="1" t="s">
        <v>15827</v>
      </c>
      <c r="I659" s="1" t="s">
        <v>794</v>
      </c>
      <c r="J659" s="1" t="s">
        <v>1289</v>
      </c>
      <c r="K659" s="1" t="s">
        <v>828</v>
      </c>
      <c r="L659" s="1" t="s">
        <v>815</v>
      </c>
    </row>
    <row r="660" spans="1:12" x14ac:dyDescent="0.25">
      <c r="A660" s="4">
        <v>658</v>
      </c>
      <c r="B660" s="1" t="s">
        <v>1780</v>
      </c>
      <c r="C660" s="1" t="s">
        <v>1781</v>
      </c>
      <c r="D660" s="5">
        <v>79000</v>
      </c>
      <c r="E660" s="5">
        <v>127000</v>
      </c>
      <c r="F660" s="5">
        <v>103000</v>
      </c>
      <c r="G660" s="1" t="s">
        <v>1782</v>
      </c>
      <c r="H660" s="1" t="s">
        <v>4375</v>
      </c>
      <c r="I660" s="1" t="s">
        <v>794</v>
      </c>
      <c r="J660" s="1" t="s">
        <v>909</v>
      </c>
      <c r="K660" s="1" t="s">
        <v>910</v>
      </c>
      <c r="L660" s="1" t="s">
        <v>793</v>
      </c>
    </row>
    <row r="661" spans="1:12" x14ac:dyDescent="0.25">
      <c r="A661" s="4">
        <v>659</v>
      </c>
      <c r="B661" s="1" t="s">
        <v>1665</v>
      </c>
      <c r="C661" s="1" t="s">
        <v>1392</v>
      </c>
      <c r="D661" s="5">
        <v>62000</v>
      </c>
      <c r="E661" s="5">
        <v>119000</v>
      </c>
      <c r="F661" s="5">
        <v>90500</v>
      </c>
      <c r="G661" s="1" t="s">
        <v>1666</v>
      </c>
      <c r="H661" s="1" t="s">
        <v>15671</v>
      </c>
      <c r="I661" s="1" t="s">
        <v>823</v>
      </c>
      <c r="J661" s="1" t="s">
        <v>822</v>
      </c>
      <c r="K661" s="1" t="s">
        <v>822</v>
      </c>
      <c r="L661" s="1" t="s">
        <v>815</v>
      </c>
    </row>
    <row r="662" spans="1:12" x14ac:dyDescent="0.25">
      <c r="A662" s="4">
        <v>660</v>
      </c>
      <c r="B662" s="1" t="s">
        <v>895</v>
      </c>
      <c r="C662" s="1" t="s">
        <v>1667</v>
      </c>
      <c r="D662" s="5">
        <v>119000</v>
      </c>
      <c r="E662" s="5">
        <v>187000</v>
      </c>
      <c r="F662" s="5">
        <v>153000</v>
      </c>
      <c r="G662" s="1" t="s">
        <v>1668</v>
      </c>
      <c r="H662" s="1" t="s">
        <v>15735</v>
      </c>
      <c r="I662" s="1" t="s">
        <v>794</v>
      </c>
      <c r="J662" s="1" t="s">
        <v>892</v>
      </c>
      <c r="K662" s="1" t="s">
        <v>801</v>
      </c>
      <c r="L662" s="1" t="s">
        <v>779</v>
      </c>
    </row>
    <row r="663" spans="1:12" x14ac:dyDescent="0.25">
      <c r="A663" s="4">
        <v>661</v>
      </c>
      <c r="B663" s="1" t="s">
        <v>1783</v>
      </c>
      <c r="C663" s="1" t="s">
        <v>1784</v>
      </c>
      <c r="D663" s="5">
        <v>81000</v>
      </c>
      <c r="E663" s="5">
        <v>132000</v>
      </c>
      <c r="F663" s="5">
        <v>106500</v>
      </c>
      <c r="G663" s="1" t="s">
        <v>1039</v>
      </c>
      <c r="H663" s="1" t="s">
        <v>15721</v>
      </c>
      <c r="I663" s="1" t="s">
        <v>810</v>
      </c>
      <c r="J663" s="1" t="s">
        <v>1040</v>
      </c>
      <c r="K663" s="1" t="s">
        <v>771</v>
      </c>
      <c r="L663" s="1" t="s">
        <v>784</v>
      </c>
    </row>
    <row r="664" spans="1:12" x14ac:dyDescent="0.25">
      <c r="A664" s="4">
        <v>662</v>
      </c>
      <c r="B664" s="1" t="s">
        <v>895</v>
      </c>
      <c r="C664" s="1" t="s">
        <v>1785</v>
      </c>
      <c r="D664" s="5">
        <v>120000</v>
      </c>
      <c r="E664" s="5">
        <v>140000</v>
      </c>
      <c r="F664" s="5">
        <v>130000</v>
      </c>
      <c r="G664" s="1" t="s">
        <v>1786</v>
      </c>
      <c r="H664" s="1" t="s">
        <v>15843</v>
      </c>
      <c r="I664" s="1" t="s">
        <v>877</v>
      </c>
      <c r="J664" s="1" t="s">
        <v>892</v>
      </c>
      <c r="K664" s="1" t="s">
        <v>801</v>
      </c>
      <c r="L664" s="1" t="s">
        <v>779</v>
      </c>
    </row>
    <row r="665" spans="1:12" x14ac:dyDescent="0.25">
      <c r="A665" s="4">
        <v>663</v>
      </c>
      <c r="B665" s="1" t="s">
        <v>15643</v>
      </c>
      <c r="C665" s="1" t="s">
        <v>1669</v>
      </c>
      <c r="D665" s="5">
        <v>90000</v>
      </c>
      <c r="E665" s="5">
        <v>157000</v>
      </c>
      <c r="F665" s="5">
        <v>123500</v>
      </c>
      <c r="G665" s="1" t="s">
        <v>1670</v>
      </c>
      <c r="H665" s="1" t="s">
        <v>15828</v>
      </c>
      <c r="I665" s="1" t="s">
        <v>794</v>
      </c>
      <c r="J665" s="1" t="s">
        <v>792</v>
      </c>
      <c r="K665" s="1" t="s">
        <v>766</v>
      </c>
      <c r="L665" s="1" t="s">
        <v>761</v>
      </c>
    </row>
    <row r="666" spans="1:12" x14ac:dyDescent="0.25">
      <c r="A666" s="4">
        <v>664</v>
      </c>
      <c r="B666" s="1" t="s">
        <v>1787</v>
      </c>
      <c r="C666" s="1" t="s">
        <v>864</v>
      </c>
      <c r="D666" s="5">
        <v>63000</v>
      </c>
      <c r="E666" s="5">
        <v>110000</v>
      </c>
      <c r="F666" s="5">
        <v>86500</v>
      </c>
      <c r="G666" s="1" t="s">
        <v>1622</v>
      </c>
      <c r="H666" s="1" t="s">
        <v>5785</v>
      </c>
      <c r="I666" s="1" t="s">
        <v>780</v>
      </c>
      <c r="J666" s="1" t="s">
        <v>836</v>
      </c>
      <c r="K666" s="1" t="s">
        <v>801</v>
      </c>
      <c r="L666" s="1" t="s">
        <v>774</v>
      </c>
    </row>
    <row r="667" spans="1:12" x14ac:dyDescent="0.25">
      <c r="A667" s="4">
        <v>665</v>
      </c>
      <c r="B667" s="1" t="s">
        <v>1261</v>
      </c>
      <c r="C667" s="1" t="s">
        <v>1262</v>
      </c>
      <c r="D667" s="5">
        <v>42000</v>
      </c>
      <c r="E667" s="5">
        <v>86000</v>
      </c>
      <c r="F667" s="5">
        <v>64000</v>
      </c>
      <c r="G667" s="1" t="s">
        <v>1263</v>
      </c>
      <c r="H667" s="1" t="s">
        <v>15764</v>
      </c>
      <c r="I667" s="1" t="s">
        <v>794</v>
      </c>
      <c r="J667" s="1" t="s">
        <v>759</v>
      </c>
      <c r="K667" s="1" t="s">
        <v>760</v>
      </c>
      <c r="L667" s="1" t="s">
        <v>774</v>
      </c>
    </row>
    <row r="668" spans="1:12" x14ac:dyDescent="0.25">
      <c r="A668" s="4">
        <v>666</v>
      </c>
      <c r="B668" s="1" t="s">
        <v>1671</v>
      </c>
      <c r="C668" s="1" t="s">
        <v>1672</v>
      </c>
      <c r="D668" s="5">
        <v>32000</v>
      </c>
      <c r="E668" s="5">
        <v>62000</v>
      </c>
      <c r="F668" s="5">
        <v>47000</v>
      </c>
      <c r="G668" s="1" t="s">
        <v>1673</v>
      </c>
      <c r="H668" s="1" t="s">
        <v>5785</v>
      </c>
      <c r="I668" s="1" t="s">
        <v>780</v>
      </c>
      <c r="J668" s="1" t="s">
        <v>800</v>
      </c>
      <c r="K668" s="1" t="s">
        <v>801</v>
      </c>
      <c r="L668" s="1" t="s">
        <v>859</v>
      </c>
    </row>
    <row r="669" spans="1:12" x14ac:dyDescent="0.25">
      <c r="A669" s="4">
        <v>667</v>
      </c>
      <c r="B669" s="1" t="s">
        <v>1674</v>
      </c>
      <c r="C669" s="1" t="s">
        <v>1675</v>
      </c>
      <c r="D669" s="5">
        <v>116000</v>
      </c>
      <c r="E669" s="5">
        <v>208000</v>
      </c>
      <c r="F669" s="5">
        <v>162000</v>
      </c>
      <c r="G669" s="1" t="s">
        <v>1676</v>
      </c>
      <c r="H669" s="1" t="s">
        <v>15666</v>
      </c>
      <c r="I669" s="1" t="s">
        <v>794</v>
      </c>
      <c r="J669" s="1" t="s">
        <v>892</v>
      </c>
      <c r="K669" s="1" t="s">
        <v>801</v>
      </c>
      <c r="L669" s="1" t="s">
        <v>872</v>
      </c>
    </row>
    <row r="670" spans="1:12" x14ac:dyDescent="0.25">
      <c r="A670" s="4">
        <v>668</v>
      </c>
      <c r="B670" s="1" t="s">
        <v>1634</v>
      </c>
      <c r="C670" s="1" t="s">
        <v>1466</v>
      </c>
      <c r="D670" s="5">
        <v>107000</v>
      </c>
      <c r="E670" s="5">
        <v>173000</v>
      </c>
      <c r="F670" s="5">
        <v>140000</v>
      </c>
      <c r="G670" s="1" t="s">
        <v>1449</v>
      </c>
      <c r="H670" s="1" t="s">
        <v>15825</v>
      </c>
      <c r="I670" s="1" t="s">
        <v>762</v>
      </c>
      <c r="J670" s="1" t="s">
        <v>822</v>
      </c>
      <c r="K670" s="1" t="s">
        <v>822</v>
      </c>
      <c r="L670" s="1" t="s">
        <v>815</v>
      </c>
    </row>
    <row r="671" spans="1:12" x14ac:dyDescent="0.25">
      <c r="A671" s="4">
        <v>669</v>
      </c>
      <c r="B671" s="1" t="s">
        <v>750</v>
      </c>
      <c r="C671" s="1" t="s">
        <v>1788</v>
      </c>
      <c r="D671" s="5">
        <v>65000</v>
      </c>
      <c r="E671" s="5">
        <v>113000</v>
      </c>
      <c r="F671" s="5">
        <v>89000</v>
      </c>
      <c r="G671" s="1" t="s">
        <v>1789</v>
      </c>
      <c r="H671" s="1" t="s">
        <v>15844</v>
      </c>
      <c r="I671" s="1" t="s">
        <v>775</v>
      </c>
      <c r="J671" s="1" t="s">
        <v>889</v>
      </c>
      <c r="K671" s="1" t="s">
        <v>801</v>
      </c>
      <c r="L671" s="1" t="s">
        <v>975</v>
      </c>
    </row>
    <row r="672" spans="1:12" x14ac:dyDescent="0.25">
      <c r="A672" s="4">
        <v>670</v>
      </c>
      <c r="B672" s="1" t="s">
        <v>15613</v>
      </c>
      <c r="C672" s="1" t="s">
        <v>1264</v>
      </c>
      <c r="D672" s="5">
        <v>69000</v>
      </c>
      <c r="E672" s="5">
        <v>127000</v>
      </c>
      <c r="F672" s="5">
        <v>98000</v>
      </c>
      <c r="G672" s="1" t="s">
        <v>1265</v>
      </c>
      <c r="H672" s="1" t="s">
        <v>15765</v>
      </c>
      <c r="I672" s="1" t="s">
        <v>1159</v>
      </c>
      <c r="J672" s="1" t="s">
        <v>1266</v>
      </c>
      <c r="K672" s="1" t="s">
        <v>806</v>
      </c>
      <c r="L672" s="1" t="s">
        <v>815</v>
      </c>
    </row>
    <row r="673" spans="1:12" x14ac:dyDescent="0.25">
      <c r="A673" s="4">
        <v>671</v>
      </c>
      <c r="B673" s="1" t="s">
        <v>1447</v>
      </c>
      <c r="C673" s="1" t="s">
        <v>1448</v>
      </c>
      <c r="D673" s="5">
        <v>102000</v>
      </c>
      <c r="E673" s="5">
        <v>172000</v>
      </c>
      <c r="F673" s="5">
        <v>137000</v>
      </c>
      <c r="G673" s="1" t="s">
        <v>1449</v>
      </c>
      <c r="H673" s="1" t="s">
        <v>5785</v>
      </c>
      <c r="I673" s="1" t="s">
        <v>780</v>
      </c>
      <c r="J673" s="1" t="s">
        <v>822</v>
      </c>
      <c r="K673" s="1" t="s">
        <v>822</v>
      </c>
      <c r="L673" s="1" t="s">
        <v>815</v>
      </c>
    </row>
    <row r="674" spans="1:12" x14ac:dyDescent="0.25">
      <c r="A674" s="4">
        <v>672</v>
      </c>
      <c r="B674" s="1" t="s">
        <v>898</v>
      </c>
      <c r="C674" s="1" t="s">
        <v>1041</v>
      </c>
      <c r="D674" s="5">
        <v>74000</v>
      </c>
      <c r="E674" s="5">
        <v>124000</v>
      </c>
      <c r="F674" s="5">
        <v>99000</v>
      </c>
      <c r="G674" s="1" t="s">
        <v>841</v>
      </c>
      <c r="H674" s="1" t="s">
        <v>15674</v>
      </c>
      <c r="I674" s="1" t="s">
        <v>844</v>
      </c>
      <c r="J674" s="1" t="s">
        <v>842</v>
      </c>
      <c r="K674" s="1" t="s">
        <v>843</v>
      </c>
      <c r="L674" s="1" t="s">
        <v>774</v>
      </c>
    </row>
    <row r="675" spans="1:12" x14ac:dyDescent="0.25">
      <c r="A675" s="4">
        <v>673</v>
      </c>
      <c r="B675" s="1" t="s">
        <v>1267</v>
      </c>
      <c r="C675" s="1" t="s">
        <v>1268</v>
      </c>
      <c r="D675" s="5">
        <v>40000</v>
      </c>
      <c r="E675" s="5">
        <v>68000</v>
      </c>
      <c r="F675" s="5">
        <v>54000</v>
      </c>
      <c r="G675" s="1" t="s">
        <v>1269</v>
      </c>
      <c r="H675" s="1" t="s">
        <v>15723</v>
      </c>
      <c r="I675" s="1" t="s">
        <v>1044</v>
      </c>
      <c r="J675" s="1" t="s">
        <v>1259</v>
      </c>
      <c r="K675" s="1" t="s">
        <v>910</v>
      </c>
      <c r="L675" s="1" t="s">
        <v>779</v>
      </c>
    </row>
    <row r="676" spans="1:12" x14ac:dyDescent="0.25">
      <c r="A676" s="4">
        <v>674</v>
      </c>
      <c r="B676" s="1" t="s">
        <v>1093</v>
      </c>
      <c r="C676" s="1" t="s">
        <v>1452</v>
      </c>
      <c r="D676" s="5">
        <v>76000</v>
      </c>
      <c r="E676" s="5">
        <v>142000</v>
      </c>
      <c r="F676" s="5">
        <v>109000</v>
      </c>
      <c r="G676" s="1" t="s">
        <v>1678</v>
      </c>
      <c r="H676" s="1" t="s">
        <v>15830</v>
      </c>
      <c r="I676" s="1" t="s">
        <v>1159</v>
      </c>
      <c r="J676" s="1" t="s">
        <v>759</v>
      </c>
      <c r="K676" s="1" t="s">
        <v>760</v>
      </c>
      <c r="L676" s="1" t="s">
        <v>779</v>
      </c>
    </row>
    <row r="677" spans="1:12" x14ac:dyDescent="0.25">
      <c r="A677" s="4">
        <v>675</v>
      </c>
      <c r="B677" s="1" t="s">
        <v>898</v>
      </c>
      <c r="C677" s="1" t="s">
        <v>1452</v>
      </c>
      <c r="D677" s="5">
        <v>76000</v>
      </c>
      <c r="E677" s="5">
        <v>142000</v>
      </c>
      <c r="F677" s="5">
        <v>109000</v>
      </c>
      <c r="G677" s="1" t="s">
        <v>1453</v>
      </c>
      <c r="H677" s="1" t="s">
        <v>15733</v>
      </c>
      <c r="I677" s="1" t="s">
        <v>762</v>
      </c>
      <c r="J677" s="1" t="s">
        <v>889</v>
      </c>
      <c r="K677" s="1" t="s">
        <v>801</v>
      </c>
      <c r="L677" s="1" t="s">
        <v>793</v>
      </c>
    </row>
    <row r="678" spans="1:12" x14ac:dyDescent="0.25">
      <c r="A678" s="4">
        <v>676</v>
      </c>
      <c r="B678" s="1" t="s">
        <v>895</v>
      </c>
      <c r="C678" s="1" t="s">
        <v>1450</v>
      </c>
      <c r="D678" s="5">
        <v>108000</v>
      </c>
      <c r="E678" s="5">
        <v>171000</v>
      </c>
      <c r="F678" s="5">
        <v>139500</v>
      </c>
      <c r="G678" s="1" t="s">
        <v>1451</v>
      </c>
      <c r="H678" s="1" t="s">
        <v>15797</v>
      </c>
      <c r="I678" s="1" t="s">
        <v>823</v>
      </c>
      <c r="J678" s="1" t="s">
        <v>892</v>
      </c>
      <c r="K678" s="1" t="s">
        <v>801</v>
      </c>
      <c r="L678" s="1" t="s">
        <v>784</v>
      </c>
    </row>
    <row r="679" spans="1:12" x14ac:dyDescent="0.25">
      <c r="A679" s="4">
        <v>677</v>
      </c>
      <c r="B679" s="1" t="s">
        <v>15626</v>
      </c>
      <c r="C679" s="1" t="s">
        <v>1454</v>
      </c>
      <c r="D679" s="5">
        <v>202000</v>
      </c>
      <c r="E679" s="5">
        <v>306000</v>
      </c>
      <c r="F679" s="5">
        <v>254000</v>
      </c>
      <c r="G679" s="1" t="s">
        <v>931</v>
      </c>
      <c r="H679" s="1" t="s">
        <v>15675</v>
      </c>
      <c r="I679" s="1" t="s">
        <v>856</v>
      </c>
      <c r="J679" s="1" t="s">
        <v>842</v>
      </c>
      <c r="K679" s="1" t="s">
        <v>843</v>
      </c>
      <c r="L679" s="1" t="s">
        <v>815</v>
      </c>
    </row>
    <row r="680" spans="1:12" x14ac:dyDescent="0.25">
      <c r="A680" s="4">
        <v>678</v>
      </c>
      <c r="B680" s="1" t="s">
        <v>1126</v>
      </c>
      <c r="C680" s="1" t="s">
        <v>1679</v>
      </c>
      <c r="D680" s="5">
        <v>91000</v>
      </c>
      <c r="E680" s="5">
        <v>159000</v>
      </c>
      <c r="F680" s="5">
        <v>125000</v>
      </c>
      <c r="G680" s="1" t="s">
        <v>1680</v>
      </c>
      <c r="H680" s="1" t="s">
        <v>5785</v>
      </c>
      <c r="I680" s="1" t="s">
        <v>780</v>
      </c>
      <c r="J680" s="1" t="s">
        <v>892</v>
      </c>
      <c r="K680" s="1" t="s">
        <v>801</v>
      </c>
      <c r="L680" s="1" t="s">
        <v>779</v>
      </c>
    </row>
    <row r="681" spans="1:12" x14ac:dyDescent="0.25">
      <c r="A681" s="4">
        <v>679</v>
      </c>
      <c r="B681" s="1" t="s">
        <v>15644</v>
      </c>
      <c r="C681" s="1" t="s">
        <v>1682</v>
      </c>
      <c r="D681" s="5">
        <v>80000</v>
      </c>
      <c r="E681" s="5">
        <v>133000</v>
      </c>
      <c r="F681" s="5">
        <v>106500</v>
      </c>
      <c r="G681" s="1" t="s">
        <v>879</v>
      </c>
      <c r="H681" s="1" t="s">
        <v>15671</v>
      </c>
      <c r="I681" s="1" t="s">
        <v>823</v>
      </c>
      <c r="J681" s="1" t="s">
        <v>822</v>
      </c>
      <c r="K681" s="1" t="s">
        <v>822</v>
      </c>
      <c r="L681" s="1" t="s">
        <v>815</v>
      </c>
    </row>
    <row r="682" spans="1:12" x14ac:dyDescent="0.25">
      <c r="A682" s="4">
        <v>680</v>
      </c>
      <c r="B682" s="1" t="s">
        <v>1455</v>
      </c>
      <c r="C682" s="1" t="s">
        <v>1456</v>
      </c>
      <c r="D682" s="5">
        <v>49000</v>
      </c>
      <c r="E682" s="5">
        <v>97000</v>
      </c>
      <c r="F682" s="5">
        <v>73000</v>
      </c>
      <c r="G682" s="1" t="s">
        <v>1457</v>
      </c>
      <c r="H682" s="1" t="s">
        <v>15747</v>
      </c>
      <c r="I682" s="1" t="s">
        <v>794</v>
      </c>
      <c r="J682" s="1" t="s">
        <v>822</v>
      </c>
      <c r="K682" s="1" t="s">
        <v>822</v>
      </c>
      <c r="L682" s="1" t="s">
        <v>779</v>
      </c>
    </row>
    <row r="683" spans="1:12" x14ac:dyDescent="0.25">
      <c r="A683" s="4">
        <v>681</v>
      </c>
      <c r="B683" s="1" t="s">
        <v>1270</v>
      </c>
      <c r="C683" s="1" t="s">
        <v>1271</v>
      </c>
      <c r="D683" s="5">
        <v>49000</v>
      </c>
      <c r="E683" s="5">
        <v>113000</v>
      </c>
      <c r="F683" s="5">
        <v>81000</v>
      </c>
      <c r="G683" s="1" t="s">
        <v>1272</v>
      </c>
      <c r="H683" s="1" t="s">
        <v>15733</v>
      </c>
      <c r="I683" s="1" t="s">
        <v>762</v>
      </c>
      <c r="J683" s="1" t="s">
        <v>822</v>
      </c>
      <c r="K683" s="1" t="s">
        <v>822</v>
      </c>
      <c r="L683" s="1" t="s">
        <v>793</v>
      </c>
    </row>
    <row r="684" spans="1:12" x14ac:dyDescent="0.25">
      <c r="A684" s="4">
        <v>682</v>
      </c>
      <c r="B684" s="1" t="s">
        <v>750</v>
      </c>
      <c r="C684" s="1" t="s">
        <v>971</v>
      </c>
      <c r="D684" s="5">
        <v>96000</v>
      </c>
      <c r="E684" s="5">
        <v>161000</v>
      </c>
      <c r="F684" s="5">
        <v>128500</v>
      </c>
      <c r="G684" s="1" t="s">
        <v>972</v>
      </c>
      <c r="H684" s="1" t="s">
        <v>15705</v>
      </c>
      <c r="I684" s="1" t="s">
        <v>962</v>
      </c>
      <c r="J684" s="1" t="s">
        <v>974</v>
      </c>
      <c r="K684" s="1" t="s">
        <v>766</v>
      </c>
      <c r="L684" s="1" t="s">
        <v>975</v>
      </c>
    </row>
    <row r="685" spans="1:12" x14ac:dyDescent="0.25">
      <c r="A685" s="4">
        <v>683</v>
      </c>
      <c r="B685" s="1" t="s">
        <v>1458</v>
      </c>
      <c r="C685" s="1" t="s">
        <v>1459</v>
      </c>
      <c r="D685" s="5">
        <v>65000</v>
      </c>
      <c r="E685" s="5">
        <v>134000</v>
      </c>
      <c r="F685" s="5">
        <v>99500</v>
      </c>
      <c r="G685" s="1" t="s">
        <v>1424</v>
      </c>
      <c r="H685" s="1" t="s">
        <v>15798</v>
      </c>
      <c r="I685" s="1" t="s">
        <v>1060</v>
      </c>
      <c r="J685" s="1" t="s">
        <v>909</v>
      </c>
      <c r="K685" s="1" t="s">
        <v>910</v>
      </c>
      <c r="L685" s="1" t="s">
        <v>815</v>
      </c>
    </row>
    <row r="686" spans="1:12" x14ac:dyDescent="0.25">
      <c r="A686" s="4">
        <v>684</v>
      </c>
      <c r="B686" s="1" t="s">
        <v>1790</v>
      </c>
      <c r="C686" s="1" t="s">
        <v>1791</v>
      </c>
      <c r="D686" s="5">
        <v>59000</v>
      </c>
      <c r="E686" s="5">
        <v>125000</v>
      </c>
      <c r="F686" s="5">
        <v>92000</v>
      </c>
      <c r="G686" s="1" t="s">
        <v>1792</v>
      </c>
      <c r="H686" s="1" t="s">
        <v>15747</v>
      </c>
      <c r="I686" s="1" t="s">
        <v>794</v>
      </c>
      <c r="J686" s="1" t="s">
        <v>822</v>
      </c>
      <c r="K686" s="1" t="s">
        <v>822</v>
      </c>
      <c r="L686" s="1" t="s">
        <v>779</v>
      </c>
    </row>
    <row r="687" spans="1:12" x14ac:dyDescent="0.25">
      <c r="A687" s="4">
        <v>685</v>
      </c>
      <c r="B687" s="1" t="s">
        <v>1460</v>
      </c>
      <c r="C687" s="1" t="s">
        <v>1461</v>
      </c>
      <c r="D687" s="5">
        <v>32000</v>
      </c>
      <c r="E687" s="5">
        <v>59000</v>
      </c>
      <c r="F687" s="5">
        <v>45500</v>
      </c>
      <c r="G687" s="1" t="s">
        <v>1462</v>
      </c>
      <c r="H687" s="1" t="s">
        <v>15799</v>
      </c>
      <c r="I687" s="1" t="s">
        <v>925</v>
      </c>
      <c r="J687" s="1" t="s">
        <v>842</v>
      </c>
      <c r="K687" s="1" t="s">
        <v>843</v>
      </c>
      <c r="L687" s="1" t="s">
        <v>774</v>
      </c>
    </row>
    <row r="688" spans="1:12" x14ac:dyDescent="0.25">
      <c r="A688" s="4">
        <v>686</v>
      </c>
      <c r="B688" s="1" t="s">
        <v>1273</v>
      </c>
      <c r="C688" s="1" t="s">
        <v>1463</v>
      </c>
      <c r="D688" s="5">
        <v>87000</v>
      </c>
      <c r="E688" s="5">
        <v>158000</v>
      </c>
      <c r="F688" s="5">
        <v>122500</v>
      </c>
      <c r="G688" s="1" t="s">
        <v>1464</v>
      </c>
      <c r="H688" s="1" t="s">
        <v>15707</v>
      </c>
      <c r="I688" s="1" t="s">
        <v>982</v>
      </c>
      <c r="J688" s="1" t="s">
        <v>792</v>
      </c>
      <c r="K688" s="1" t="s">
        <v>766</v>
      </c>
      <c r="L688" s="1" t="s">
        <v>793</v>
      </c>
    </row>
    <row r="689" spans="1:12" x14ac:dyDescent="0.25">
      <c r="A689" s="4">
        <v>687</v>
      </c>
      <c r="B689" s="1" t="s">
        <v>1395</v>
      </c>
      <c r="C689" s="1" t="s">
        <v>1684</v>
      </c>
      <c r="D689" s="5">
        <v>27000</v>
      </c>
      <c r="E689" s="5">
        <v>48000</v>
      </c>
      <c r="F689" s="5">
        <v>37500</v>
      </c>
      <c r="G689" s="1" t="s">
        <v>1685</v>
      </c>
      <c r="H689" s="1" t="s">
        <v>15743</v>
      </c>
      <c r="I689" s="1" t="s">
        <v>768</v>
      </c>
      <c r="J689" s="1" t="s">
        <v>836</v>
      </c>
      <c r="K689" s="1" t="s">
        <v>801</v>
      </c>
      <c r="L689" s="1" t="s">
        <v>767</v>
      </c>
    </row>
    <row r="690" spans="1:12" x14ac:dyDescent="0.25">
      <c r="A690" s="4">
        <v>688</v>
      </c>
      <c r="B690" s="1" t="s">
        <v>15645</v>
      </c>
      <c r="C690" s="1" t="s">
        <v>1683</v>
      </c>
      <c r="D690" s="5">
        <v>39000</v>
      </c>
      <c r="E690" s="5">
        <v>69000</v>
      </c>
      <c r="F690" s="5">
        <v>54000</v>
      </c>
      <c r="G690" s="1" t="s">
        <v>871</v>
      </c>
      <c r="H690" s="1" t="s">
        <v>15679</v>
      </c>
      <c r="I690" s="1" t="s">
        <v>823</v>
      </c>
      <c r="J690" s="1" t="s">
        <v>842</v>
      </c>
      <c r="K690" s="1" t="s">
        <v>843</v>
      </c>
      <c r="L690" s="1" t="s">
        <v>872</v>
      </c>
    </row>
    <row r="691" spans="1:12" x14ac:dyDescent="0.25">
      <c r="A691" s="4">
        <v>689</v>
      </c>
      <c r="B691" s="1" t="s">
        <v>1686</v>
      </c>
      <c r="C691" s="1" t="s">
        <v>1687</v>
      </c>
      <c r="D691" s="5">
        <v>36000</v>
      </c>
      <c r="E691" s="5">
        <v>71000</v>
      </c>
      <c r="F691" s="5">
        <v>53500</v>
      </c>
      <c r="G691" s="1" t="s">
        <v>1283</v>
      </c>
      <c r="H691" s="1" t="s">
        <v>5785</v>
      </c>
      <c r="I691" s="1" t="s">
        <v>780</v>
      </c>
      <c r="J691" s="1" t="s">
        <v>1137</v>
      </c>
      <c r="K691" s="1" t="s">
        <v>1138</v>
      </c>
      <c r="L691" s="1" t="s">
        <v>761</v>
      </c>
    </row>
    <row r="692" spans="1:12" x14ac:dyDescent="0.25">
      <c r="A692" s="4">
        <v>690</v>
      </c>
      <c r="B692" s="1" t="s">
        <v>1465</v>
      </c>
      <c r="C692" s="1" t="s">
        <v>1466</v>
      </c>
      <c r="D692" s="5">
        <v>107000</v>
      </c>
      <c r="E692" s="5">
        <v>173000</v>
      </c>
      <c r="F692" s="5">
        <v>140000</v>
      </c>
      <c r="G692" s="1" t="s">
        <v>1028</v>
      </c>
      <c r="H692" s="1" t="s">
        <v>15675</v>
      </c>
      <c r="I692" s="1" t="s">
        <v>856</v>
      </c>
      <c r="J692" s="1" t="s">
        <v>1029</v>
      </c>
      <c r="K692" s="1" t="s">
        <v>789</v>
      </c>
      <c r="L692" s="1" t="s">
        <v>784</v>
      </c>
    </row>
    <row r="693" spans="1:12" x14ac:dyDescent="0.25">
      <c r="A693" s="4">
        <v>691</v>
      </c>
      <c r="B693" s="1" t="s">
        <v>1467</v>
      </c>
      <c r="C693" s="1" t="s">
        <v>1468</v>
      </c>
      <c r="D693" s="5">
        <v>56000</v>
      </c>
      <c r="E693" s="5">
        <v>99000</v>
      </c>
      <c r="F693" s="5">
        <v>77500</v>
      </c>
      <c r="G693" s="1" t="s">
        <v>1039</v>
      </c>
      <c r="H693" s="1" t="s">
        <v>15800</v>
      </c>
      <c r="I693" s="1" t="s">
        <v>810</v>
      </c>
      <c r="J693" s="1" t="s">
        <v>1040</v>
      </c>
      <c r="K693" s="1" t="s">
        <v>771</v>
      </c>
      <c r="L693" s="1" t="s">
        <v>784</v>
      </c>
    </row>
    <row r="694" spans="1:12" x14ac:dyDescent="0.25">
      <c r="A694" s="4">
        <v>692</v>
      </c>
      <c r="B694" s="1" t="s">
        <v>1469</v>
      </c>
      <c r="C694" s="1" t="s">
        <v>1470</v>
      </c>
      <c r="D694" s="5">
        <v>80000</v>
      </c>
      <c r="E694" s="5">
        <v>155000</v>
      </c>
      <c r="F694" s="5">
        <v>117500</v>
      </c>
      <c r="G694" s="1" t="s">
        <v>1424</v>
      </c>
      <c r="H694" s="1" t="s">
        <v>15798</v>
      </c>
      <c r="I694" s="1" t="s">
        <v>1060</v>
      </c>
      <c r="J694" s="1" t="s">
        <v>909</v>
      </c>
      <c r="K694" s="1" t="s">
        <v>910</v>
      </c>
      <c r="L694" s="1" t="s">
        <v>815</v>
      </c>
    </row>
    <row r="695" spans="1:12" x14ac:dyDescent="0.25">
      <c r="A695" s="4">
        <v>693</v>
      </c>
      <c r="B695" s="1" t="s">
        <v>15627</v>
      </c>
      <c r="C695" s="1" t="s">
        <v>1471</v>
      </c>
      <c r="D695" s="5">
        <v>43000</v>
      </c>
      <c r="E695" s="5">
        <v>98000</v>
      </c>
      <c r="F695" s="5">
        <v>70500</v>
      </c>
      <c r="G695" s="1" t="s">
        <v>1472</v>
      </c>
      <c r="H695" s="1" t="s">
        <v>15698</v>
      </c>
      <c r="I695" s="1" t="s">
        <v>794</v>
      </c>
      <c r="J695" s="1" t="s">
        <v>822</v>
      </c>
      <c r="K695" s="1" t="s">
        <v>822</v>
      </c>
      <c r="L695" s="1" t="s">
        <v>754</v>
      </c>
    </row>
    <row r="696" spans="1:12" x14ac:dyDescent="0.25">
      <c r="A696" s="4">
        <v>694</v>
      </c>
      <c r="B696" s="1" t="s">
        <v>1473</v>
      </c>
      <c r="C696" s="1" t="s">
        <v>1474</v>
      </c>
      <c r="D696" s="5">
        <v>45000</v>
      </c>
      <c r="E696" s="5">
        <v>78000</v>
      </c>
      <c r="F696" s="5">
        <v>61500</v>
      </c>
      <c r="G696" s="1" t="s">
        <v>1475</v>
      </c>
      <c r="H696" s="1" t="s">
        <v>4375</v>
      </c>
      <c r="I696" s="1" t="s">
        <v>794</v>
      </c>
      <c r="J696" s="1" t="s">
        <v>892</v>
      </c>
      <c r="K696" s="1" t="s">
        <v>801</v>
      </c>
      <c r="L696" s="1" t="s">
        <v>793</v>
      </c>
    </row>
    <row r="697" spans="1:12" x14ac:dyDescent="0.25">
      <c r="A697" s="4">
        <v>695</v>
      </c>
      <c r="B697" s="1" t="s">
        <v>1478</v>
      </c>
      <c r="C697" s="1" t="s">
        <v>1479</v>
      </c>
      <c r="D697" s="5">
        <v>50000</v>
      </c>
      <c r="E697" s="5">
        <v>110000</v>
      </c>
      <c r="F697" s="5">
        <v>80000</v>
      </c>
      <c r="G697" s="1" t="s">
        <v>1477</v>
      </c>
      <c r="H697" s="1" t="s">
        <v>15802</v>
      </c>
      <c r="I697" s="1" t="s">
        <v>967</v>
      </c>
      <c r="J697" s="1" t="s">
        <v>822</v>
      </c>
      <c r="K697" s="1" t="s">
        <v>822</v>
      </c>
      <c r="L697" s="1" t="s">
        <v>779</v>
      </c>
    </row>
    <row r="698" spans="1:12" x14ac:dyDescent="0.25">
      <c r="A698" s="4">
        <v>696</v>
      </c>
      <c r="B698" s="1" t="s">
        <v>15628</v>
      </c>
      <c r="C698" s="1" t="s">
        <v>1476</v>
      </c>
      <c r="D698" s="5">
        <v>44000</v>
      </c>
      <c r="E698" s="5">
        <v>96000</v>
      </c>
      <c r="F698" s="5">
        <v>70000</v>
      </c>
      <c r="G698" s="1" t="s">
        <v>1477</v>
      </c>
      <c r="H698" s="1" t="s">
        <v>15801</v>
      </c>
      <c r="I698" s="1" t="s">
        <v>780</v>
      </c>
      <c r="J698" s="1" t="s">
        <v>822</v>
      </c>
      <c r="K698" s="1" t="s">
        <v>822</v>
      </c>
      <c r="L698" s="1" t="s">
        <v>779</v>
      </c>
    </row>
    <row r="699" spans="1:12" x14ac:dyDescent="0.25">
      <c r="A699" s="4">
        <v>697</v>
      </c>
      <c r="B699" s="1" t="s">
        <v>15629</v>
      </c>
      <c r="C699" s="1" t="s">
        <v>1480</v>
      </c>
      <c r="D699" s="5">
        <v>61000</v>
      </c>
      <c r="E699" s="5">
        <v>119000</v>
      </c>
      <c r="F699" s="5">
        <v>90000</v>
      </c>
      <c r="G699" s="1" t="s">
        <v>1481</v>
      </c>
      <c r="H699" s="1" t="s">
        <v>15803</v>
      </c>
      <c r="I699" s="1" t="s">
        <v>823</v>
      </c>
      <c r="J699" s="1" t="s">
        <v>842</v>
      </c>
      <c r="K699" s="1" t="s">
        <v>843</v>
      </c>
      <c r="L699" s="1" t="s">
        <v>767</v>
      </c>
    </row>
    <row r="700" spans="1:12" x14ac:dyDescent="0.25">
      <c r="A700" s="4">
        <v>698</v>
      </c>
      <c r="B700" s="1" t="s">
        <v>15657</v>
      </c>
      <c r="C700" s="1" t="s">
        <v>1793</v>
      </c>
      <c r="D700" s="5">
        <v>80000</v>
      </c>
      <c r="E700" s="5">
        <v>142000</v>
      </c>
      <c r="F700" s="5">
        <v>111000</v>
      </c>
      <c r="G700" s="1" t="s">
        <v>1368</v>
      </c>
      <c r="H700" s="1" t="s">
        <v>15701</v>
      </c>
      <c r="I700" s="1" t="s">
        <v>794</v>
      </c>
      <c r="J700" s="1" t="s">
        <v>1369</v>
      </c>
      <c r="K700" s="1" t="s">
        <v>1055</v>
      </c>
      <c r="L700" s="1" t="s">
        <v>779</v>
      </c>
    </row>
    <row r="701" spans="1:12" x14ac:dyDescent="0.25">
      <c r="A701" s="4">
        <v>699</v>
      </c>
      <c r="B701" s="1" t="s">
        <v>1066</v>
      </c>
      <c r="C701" s="1" t="s">
        <v>1691</v>
      </c>
      <c r="D701" s="5">
        <v>99000</v>
      </c>
      <c r="E701" s="5">
        <v>178000</v>
      </c>
      <c r="F701" s="5">
        <v>138500</v>
      </c>
      <c r="G701" s="1" t="s">
        <v>1692</v>
      </c>
      <c r="H701" s="1" t="s">
        <v>4375</v>
      </c>
      <c r="I701" s="1" t="s">
        <v>794</v>
      </c>
      <c r="J701" s="1" t="s">
        <v>892</v>
      </c>
      <c r="K701" s="1" t="s">
        <v>801</v>
      </c>
      <c r="L701" s="1" t="s">
        <v>779</v>
      </c>
    </row>
    <row r="702" spans="1:12" x14ac:dyDescent="0.25">
      <c r="A702" s="4">
        <v>700</v>
      </c>
      <c r="B702" s="1" t="s">
        <v>1696</v>
      </c>
      <c r="C702" s="1" t="s">
        <v>1697</v>
      </c>
      <c r="D702" s="5">
        <v>37000</v>
      </c>
      <c r="E702" s="5">
        <v>100000</v>
      </c>
      <c r="F702" s="5">
        <v>68500</v>
      </c>
      <c r="G702" s="1" t="s">
        <v>1171</v>
      </c>
      <c r="H702" s="1" t="s">
        <v>11251</v>
      </c>
      <c r="I702" s="1" t="s">
        <v>823</v>
      </c>
      <c r="J702" s="1" t="s">
        <v>842</v>
      </c>
      <c r="K702" s="1" t="s">
        <v>843</v>
      </c>
      <c r="L702" s="1" t="s">
        <v>815</v>
      </c>
    </row>
    <row r="703" spans="1:12" x14ac:dyDescent="0.25">
      <c r="A703" s="4">
        <v>701</v>
      </c>
      <c r="B703" s="1" t="s">
        <v>898</v>
      </c>
      <c r="C703" s="1" t="s">
        <v>1794</v>
      </c>
      <c r="D703" s="5">
        <v>62000</v>
      </c>
      <c r="E703" s="5">
        <v>113000</v>
      </c>
      <c r="F703" s="5">
        <v>87500</v>
      </c>
      <c r="G703" s="1" t="s">
        <v>1795</v>
      </c>
      <c r="H703" s="1" t="s">
        <v>4375</v>
      </c>
      <c r="I703" s="1" t="s">
        <v>794</v>
      </c>
      <c r="J703" s="1" t="s">
        <v>800</v>
      </c>
      <c r="K703" s="1" t="s">
        <v>801</v>
      </c>
      <c r="L703" s="1" t="s">
        <v>767</v>
      </c>
    </row>
    <row r="704" spans="1:12" x14ac:dyDescent="0.25">
      <c r="A704" s="4">
        <v>702</v>
      </c>
      <c r="B704" s="1" t="s">
        <v>1693</v>
      </c>
      <c r="C704" s="1" t="s">
        <v>1694</v>
      </c>
      <c r="D704" s="5">
        <v>86000</v>
      </c>
      <c r="E704" s="5">
        <v>137000</v>
      </c>
      <c r="F704" s="5">
        <v>111500</v>
      </c>
      <c r="G704" s="1" t="s">
        <v>1695</v>
      </c>
      <c r="H704" s="1" t="s">
        <v>15831</v>
      </c>
      <c r="I704" s="1" t="s">
        <v>962</v>
      </c>
      <c r="J704" s="1" t="s">
        <v>822</v>
      </c>
      <c r="K704" s="1" t="s">
        <v>822</v>
      </c>
      <c r="L704" s="1" t="s">
        <v>761</v>
      </c>
    </row>
    <row r="705" spans="1:12" x14ac:dyDescent="0.25">
      <c r="A705" s="4">
        <v>703</v>
      </c>
      <c r="B705" s="1" t="s">
        <v>1698</v>
      </c>
      <c r="C705" s="1" t="s">
        <v>1699</v>
      </c>
      <c r="D705" s="5">
        <v>58000</v>
      </c>
      <c r="E705" s="5">
        <v>111000</v>
      </c>
      <c r="F705" s="5">
        <v>84500</v>
      </c>
      <c r="G705" s="1" t="s">
        <v>1666</v>
      </c>
      <c r="H705" s="1" t="s">
        <v>15671</v>
      </c>
      <c r="I705" s="1" t="s">
        <v>823</v>
      </c>
      <c r="J705" s="1" t="s">
        <v>822</v>
      </c>
      <c r="K705" s="1" t="s">
        <v>822</v>
      </c>
      <c r="L705" s="1" t="s">
        <v>815</v>
      </c>
    </row>
    <row r="706" spans="1:12" x14ac:dyDescent="0.25">
      <c r="A706" s="4">
        <v>704</v>
      </c>
      <c r="B706" s="1" t="s">
        <v>1093</v>
      </c>
      <c r="C706" s="1" t="s">
        <v>1700</v>
      </c>
      <c r="D706" s="5">
        <v>72000</v>
      </c>
      <c r="E706" s="5">
        <v>133000</v>
      </c>
      <c r="F706" s="5">
        <v>102500</v>
      </c>
      <c r="G706" s="1" t="s">
        <v>1310</v>
      </c>
      <c r="H706" s="1" t="s">
        <v>15772</v>
      </c>
      <c r="I706" s="1" t="s">
        <v>1159</v>
      </c>
      <c r="J706" s="1" t="s">
        <v>800</v>
      </c>
      <c r="K706" s="1" t="s">
        <v>801</v>
      </c>
      <c r="L706" s="1" t="s">
        <v>767</v>
      </c>
    </row>
    <row r="707" spans="1:12" x14ac:dyDescent="0.25">
      <c r="A707" s="4">
        <v>705</v>
      </c>
      <c r="B707" s="1" t="s">
        <v>1482</v>
      </c>
      <c r="C707" s="1" t="s">
        <v>1483</v>
      </c>
      <c r="D707" s="5">
        <v>56000</v>
      </c>
      <c r="E707" s="5">
        <v>91000</v>
      </c>
      <c r="F707" s="5">
        <v>73500</v>
      </c>
      <c r="G707" s="1" t="s">
        <v>1149</v>
      </c>
      <c r="H707" s="1" t="s">
        <v>15711</v>
      </c>
      <c r="I707" s="1" t="s">
        <v>962</v>
      </c>
      <c r="J707" s="1" t="s">
        <v>1150</v>
      </c>
      <c r="K707" s="1" t="s">
        <v>1055</v>
      </c>
      <c r="L707" s="1" t="s">
        <v>779</v>
      </c>
    </row>
    <row r="708" spans="1:12" x14ac:dyDescent="0.25">
      <c r="A708" s="4">
        <v>706</v>
      </c>
      <c r="B708" s="1" t="s">
        <v>1703</v>
      </c>
      <c r="C708" s="1" t="s">
        <v>1704</v>
      </c>
      <c r="D708" s="5">
        <v>95000</v>
      </c>
      <c r="E708" s="5">
        <v>160000</v>
      </c>
      <c r="F708" s="5">
        <v>127500</v>
      </c>
      <c r="G708" s="1" t="s">
        <v>972</v>
      </c>
      <c r="H708" s="1" t="s">
        <v>15832</v>
      </c>
      <c r="I708" s="1" t="s">
        <v>962</v>
      </c>
      <c r="J708" s="1" t="s">
        <v>974</v>
      </c>
      <c r="K708" s="1" t="s">
        <v>766</v>
      </c>
      <c r="L708" s="1" t="s">
        <v>975</v>
      </c>
    </row>
    <row r="709" spans="1:12" x14ac:dyDescent="0.25">
      <c r="A709" s="4">
        <v>707</v>
      </c>
      <c r="B709" s="1" t="s">
        <v>15852</v>
      </c>
      <c r="C709" s="1" t="s">
        <v>1701</v>
      </c>
      <c r="D709" s="5">
        <v>61000</v>
      </c>
      <c r="E709" s="5">
        <v>126000</v>
      </c>
      <c r="F709" s="5">
        <v>93500</v>
      </c>
      <c r="G709" s="1" t="s">
        <v>1702</v>
      </c>
      <c r="H709" s="1" t="s">
        <v>15693</v>
      </c>
      <c r="I709" s="1" t="s">
        <v>925</v>
      </c>
      <c r="J709" s="1" t="s">
        <v>1040</v>
      </c>
      <c r="K709" s="1" t="s">
        <v>771</v>
      </c>
      <c r="L709" s="1" t="s">
        <v>754</v>
      </c>
    </row>
    <row r="717" spans="1:12" x14ac:dyDescent="0.25">
      <c r="G717" s="3"/>
    </row>
    <row r="720" spans="1:12"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86"/>
  <sheetViews>
    <sheetView showGridLines="0" workbookViewId="0">
      <selection activeCell="G8" sqref="G8"/>
    </sheetView>
  </sheetViews>
  <sheetFormatPr defaultRowHeight="15" x14ac:dyDescent="0.25"/>
  <cols>
    <col min="1" max="1" width="22.5703125" customWidth="1"/>
    <col min="2" max="2" width="20.140625" customWidth="1"/>
    <col min="3" max="3" width="10" customWidth="1"/>
    <col min="5" max="5" width="24.85546875" bestFit="1" customWidth="1"/>
    <col min="6" max="6" width="20.140625" customWidth="1"/>
    <col min="7" max="7" width="10" customWidth="1"/>
    <col min="9" max="9" width="24.85546875" bestFit="1" customWidth="1"/>
    <col min="10" max="10" width="19" bestFit="1" customWidth="1"/>
  </cols>
  <sheetData>
    <row r="1" spans="1:10" ht="17.25" customHeight="1" x14ac:dyDescent="0.25">
      <c r="A1" s="31" t="s">
        <v>15878</v>
      </c>
      <c r="B1" s="32"/>
      <c r="C1" s="33"/>
      <c r="E1" s="25" t="s">
        <v>15863</v>
      </c>
      <c r="F1" s="29"/>
      <c r="G1" s="26"/>
      <c r="I1" s="25" t="s">
        <v>15879</v>
      </c>
      <c r="J1" s="26"/>
    </row>
    <row r="2" spans="1:10" ht="29.25" customHeight="1" thickBot="1" x14ac:dyDescent="0.3">
      <c r="A2" s="34"/>
      <c r="B2" s="35"/>
      <c r="C2" s="36"/>
      <c r="E2" s="27"/>
      <c r="F2" s="30"/>
      <c r="G2" s="28"/>
      <c r="I2" s="27"/>
      <c r="J2" s="28"/>
    </row>
    <row r="3" spans="1:10" x14ac:dyDescent="0.25">
      <c r="A3" s="6" t="s">
        <v>15848</v>
      </c>
      <c r="B3" t="s">
        <v>15873</v>
      </c>
      <c r="E3" s="6" t="s">
        <v>15848</v>
      </c>
      <c r="F3" t="s">
        <v>15873</v>
      </c>
    </row>
    <row r="4" spans="1:10" ht="29.25" customHeight="1" x14ac:dyDescent="0.25"/>
    <row r="5" spans="1:10" ht="30.75" customHeight="1" x14ac:dyDescent="0.25">
      <c r="A5" s="6" t="s">
        <v>748</v>
      </c>
      <c r="B5" t="s">
        <v>15864</v>
      </c>
      <c r="C5" t="s">
        <v>15865</v>
      </c>
      <c r="E5" s="6" t="s">
        <v>748</v>
      </c>
      <c r="F5" t="s">
        <v>15864</v>
      </c>
      <c r="G5" t="s">
        <v>15865</v>
      </c>
      <c r="I5" t="s">
        <v>748</v>
      </c>
      <c r="J5" s="9" t="s">
        <v>15856</v>
      </c>
    </row>
    <row r="6" spans="1:10" x14ac:dyDescent="0.25">
      <c r="A6" s="7" t="s">
        <v>828</v>
      </c>
      <c r="B6" s="8">
        <v>116666.66666666667</v>
      </c>
      <c r="C6" s="2">
        <v>6</v>
      </c>
      <c r="E6" s="7" t="s">
        <v>801</v>
      </c>
      <c r="F6" s="8">
        <v>113191.66666666667</v>
      </c>
      <c r="G6" s="2">
        <v>180</v>
      </c>
      <c r="I6" t="str">
        <f>$E$6</f>
        <v>Information Technology</v>
      </c>
      <c r="J6" s="10">
        <f>(GETPIVOTDATA("Average Yearly Salary",$E$5,"Sector",$E$6)/GETPIVOTDATA("Average Yearly Salary",$E$5))-1</f>
        <v>8.6797836485791091E-2</v>
      </c>
    </row>
    <row r="7" spans="1:10" x14ac:dyDescent="0.25">
      <c r="A7" s="7" t="s">
        <v>1593</v>
      </c>
      <c r="B7" s="8">
        <v>113500</v>
      </c>
      <c r="C7" s="2">
        <v>1</v>
      </c>
      <c r="E7" s="7" t="s">
        <v>822</v>
      </c>
      <c r="F7" s="8">
        <v>112441.44144144144</v>
      </c>
      <c r="G7" s="2">
        <v>111</v>
      </c>
      <c r="I7" t="str">
        <f>$E$7</f>
        <v>Biotech &amp; Pharmaceuticals</v>
      </c>
      <c r="J7" s="10">
        <f>(GETPIVOTDATA("Average Yearly Salary",$E$5,"Sector",$E$7)/GETPIVOTDATA("Average Yearly Salary",$E$5))-1</f>
        <v>7.9594628196147932E-2</v>
      </c>
    </row>
    <row r="8" spans="1:10" x14ac:dyDescent="0.25">
      <c r="A8" s="7" t="s">
        <v>801</v>
      </c>
      <c r="B8" s="8">
        <v>113191.66666666667</v>
      </c>
      <c r="C8" s="2">
        <v>180</v>
      </c>
      <c r="E8" s="7" t="s">
        <v>843</v>
      </c>
      <c r="F8" s="8">
        <v>105942.02898550725</v>
      </c>
      <c r="G8" s="2">
        <v>69</v>
      </c>
      <c r="I8" t="str">
        <f>$E$8</f>
        <v>Insurance</v>
      </c>
      <c r="J8" s="10">
        <f>(GETPIVOTDATA("Average Yearly Salary",$E$5,"Sector",$E$8)/GETPIVOTDATA("Average Yearly Salary",$E$5))-1</f>
        <v>1.7191205722131286E-2</v>
      </c>
    </row>
    <row r="9" spans="1:10" x14ac:dyDescent="0.25">
      <c r="A9" s="7" t="s">
        <v>15854</v>
      </c>
      <c r="B9" s="8">
        <v>113304.81283422461</v>
      </c>
      <c r="C9" s="2">
        <v>187</v>
      </c>
      <c r="E9" s="7" t="s">
        <v>789</v>
      </c>
      <c r="F9" s="8">
        <v>101562.5</v>
      </c>
      <c r="G9" s="2">
        <v>40</v>
      </c>
    </row>
    <row r="10" spans="1:10" x14ac:dyDescent="0.25">
      <c r="E10" s="7" t="s">
        <v>1055</v>
      </c>
      <c r="F10" s="8">
        <v>100739.13043478261</v>
      </c>
      <c r="G10" s="2">
        <v>23</v>
      </c>
    </row>
    <row r="11" spans="1:10" x14ac:dyDescent="0.25">
      <c r="E11" s="7" t="s">
        <v>806</v>
      </c>
      <c r="F11" s="8">
        <v>99666.666666666672</v>
      </c>
      <c r="G11" s="2">
        <v>15</v>
      </c>
    </row>
    <row r="12" spans="1:10" x14ac:dyDescent="0.25">
      <c r="E12" s="7" t="s">
        <v>753</v>
      </c>
      <c r="F12" s="8">
        <v>99060</v>
      </c>
      <c r="G12" s="2">
        <v>25</v>
      </c>
    </row>
    <row r="13" spans="1:10" x14ac:dyDescent="0.25">
      <c r="E13" s="7" t="s">
        <v>766</v>
      </c>
      <c r="F13" s="8">
        <v>97701.030927835047</v>
      </c>
      <c r="G13" s="2">
        <v>97</v>
      </c>
    </row>
    <row r="14" spans="1:10" x14ac:dyDescent="0.25">
      <c r="E14" s="7" t="s">
        <v>760</v>
      </c>
      <c r="F14" s="8">
        <v>89906.25</v>
      </c>
      <c r="G14" s="2">
        <v>32</v>
      </c>
    </row>
    <row r="15" spans="1:10" ht="12.75" customHeight="1" x14ac:dyDescent="0.25">
      <c r="E15" s="7" t="s">
        <v>771</v>
      </c>
      <c r="F15" s="8">
        <v>84400</v>
      </c>
      <c r="G15" s="2">
        <v>10</v>
      </c>
    </row>
    <row r="16" spans="1:10" ht="20.25" customHeight="1" x14ac:dyDescent="0.25">
      <c r="E16" s="7" t="s">
        <v>910</v>
      </c>
      <c r="F16" s="8">
        <v>84044.117647058825</v>
      </c>
      <c r="G16" s="2">
        <v>34</v>
      </c>
    </row>
    <row r="17" spans="1:7" ht="15" customHeight="1" x14ac:dyDescent="0.25">
      <c r="E17" s="7" t="s">
        <v>773</v>
      </c>
      <c r="F17" s="8">
        <v>80464.28571428571</v>
      </c>
      <c r="G17" s="2">
        <v>14</v>
      </c>
    </row>
    <row r="18" spans="1:7" x14ac:dyDescent="0.25">
      <c r="E18" s="7" t="s">
        <v>15867</v>
      </c>
      <c r="F18" s="8">
        <v>104151.53846153847</v>
      </c>
      <c r="G18" s="2">
        <v>650</v>
      </c>
    </row>
    <row r="28" spans="1:7" x14ac:dyDescent="0.25">
      <c r="A28" s="7"/>
      <c r="B28" s="8"/>
      <c r="C28" s="2"/>
    </row>
    <row r="29" spans="1:7" ht="15" customHeight="1" x14ac:dyDescent="0.25"/>
    <row r="30" spans="1:7" ht="18.75" customHeight="1" x14ac:dyDescent="0.25"/>
    <row r="31" spans="1:7" x14ac:dyDescent="0.25">
      <c r="C31" s="2"/>
    </row>
    <row r="32" spans="1:7" x14ac:dyDescent="0.25">
      <c r="C32" s="2"/>
    </row>
    <row r="34" spans="1:3" x14ac:dyDescent="0.25">
      <c r="C34" s="2"/>
    </row>
    <row r="35" spans="1:3" x14ac:dyDescent="0.25">
      <c r="A35" s="7"/>
      <c r="B35" s="8"/>
      <c r="C35" s="2"/>
    </row>
    <row r="36" spans="1:3" x14ac:dyDescent="0.25">
      <c r="A36" s="7"/>
      <c r="B36" s="8"/>
      <c r="C36" s="2"/>
    </row>
    <row r="37" spans="1:3" x14ac:dyDescent="0.25">
      <c r="A37" s="7"/>
      <c r="B37" s="8"/>
      <c r="C37" s="2"/>
    </row>
    <row r="38" spans="1:3" x14ac:dyDescent="0.25">
      <c r="A38" s="7"/>
      <c r="B38" s="8"/>
      <c r="C38" s="2"/>
    </row>
    <row r="39" spans="1:3" x14ac:dyDescent="0.25">
      <c r="A39" s="7"/>
      <c r="B39" s="8"/>
      <c r="C39" s="2"/>
    </row>
    <row r="40" spans="1:3" x14ac:dyDescent="0.25">
      <c r="A40" s="7"/>
      <c r="B40" s="8"/>
      <c r="C40" s="2"/>
    </row>
    <row r="44" spans="1:3" x14ac:dyDescent="0.25">
      <c r="A44" s="7"/>
      <c r="B44" s="8"/>
      <c r="C44" s="2"/>
    </row>
    <row r="45" spans="1:3" x14ac:dyDescent="0.25">
      <c r="A45" s="7"/>
      <c r="B45" s="8"/>
      <c r="C45" s="2"/>
    </row>
    <row r="46" spans="1:3" x14ac:dyDescent="0.25">
      <c r="A46" s="7"/>
      <c r="B46" s="8"/>
      <c r="C46" s="2"/>
    </row>
    <row r="47" spans="1:3" x14ac:dyDescent="0.25">
      <c r="A47" s="7"/>
      <c r="B47" s="8"/>
      <c r="C47" s="2"/>
    </row>
    <row r="48" spans="1:3" x14ac:dyDescent="0.25">
      <c r="A48" s="7"/>
      <c r="B48" s="8"/>
      <c r="C48" s="2"/>
    </row>
    <row r="49" spans="1:3" x14ac:dyDescent="0.25">
      <c r="A49" s="7"/>
      <c r="B49" s="8"/>
      <c r="C49" s="2"/>
    </row>
    <row r="50" spans="1:3" x14ac:dyDescent="0.25">
      <c r="A50" s="7"/>
      <c r="B50" s="8"/>
      <c r="C50" s="2"/>
    </row>
    <row r="51" spans="1:3" x14ac:dyDescent="0.25">
      <c r="A51" s="7"/>
      <c r="B51" s="8"/>
      <c r="C51" s="2"/>
    </row>
    <row r="52" spans="1:3" x14ac:dyDescent="0.25">
      <c r="A52" s="7"/>
      <c r="B52" s="8"/>
      <c r="C52" s="2"/>
    </row>
    <row r="61" spans="1:3" x14ac:dyDescent="0.25">
      <c r="A61" s="7"/>
      <c r="B61" s="2"/>
    </row>
    <row r="62" spans="1:3" x14ac:dyDescent="0.25">
      <c r="A62" s="7"/>
      <c r="B62" s="2"/>
    </row>
    <row r="63" spans="1:3" x14ac:dyDescent="0.25">
      <c r="A63" s="7"/>
      <c r="B63" s="2"/>
    </row>
    <row r="64" spans="1:3" x14ac:dyDescent="0.25">
      <c r="A64" s="7"/>
      <c r="B64" s="2"/>
    </row>
    <row r="65" spans="1:2" x14ac:dyDescent="0.25">
      <c r="A65" s="7"/>
      <c r="B65" s="2"/>
    </row>
    <row r="66" spans="1:2" x14ac:dyDescent="0.25">
      <c r="A66" s="7"/>
      <c r="B66" s="2"/>
    </row>
    <row r="67" spans="1:2" x14ac:dyDescent="0.25">
      <c r="A67" s="7"/>
      <c r="B67" s="2"/>
    </row>
    <row r="68" spans="1:2" x14ac:dyDescent="0.25">
      <c r="A68" s="7"/>
      <c r="B68" s="2"/>
    </row>
    <row r="69" spans="1:2" x14ac:dyDescent="0.25">
      <c r="A69" s="7"/>
      <c r="B69" s="2"/>
    </row>
    <row r="70" spans="1:2" x14ac:dyDescent="0.25">
      <c r="A70" s="7"/>
      <c r="B70" s="2"/>
    </row>
    <row r="71" spans="1:2" x14ac:dyDescent="0.25">
      <c r="A71" s="7"/>
      <c r="B71" s="2"/>
    </row>
    <row r="72" spans="1:2" x14ac:dyDescent="0.25">
      <c r="A72" s="7"/>
      <c r="B72" s="2"/>
    </row>
    <row r="73" spans="1:2" x14ac:dyDescent="0.25">
      <c r="A73" s="7"/>
      <c r="B73" s="2"/>
    </row>
    <row r="74" spans="1:2" x14ac:dyDescent="0.25">
      <c r="A74" s="7"/>
      <c r="B74" s="2"/>
    </row>
    <row r="75" spans="1:2" x14ac:dyDescent="0.25">
      <c r="A75" s="7"/>
      <c r="B75" s="2"/>
    </row>
    <row r="76" spans="1:2" x14ac:dyDescent="0.25">
      <c r="A76" s="7"/>
      <c r="B76" s="2"/>
    </row>
    <row r="77" spans="1:2" x14ac:dyDescent="0.25">
      <c r="A77" s="7"/>
      <c r="B77" s="2"/>
    </row>
    <row r="78" spans="1:2" x14ac:dyDescent="0.25">
      <c r="A78" s="7"/>
      <c r="B78" s="2"/>
    </row>
    <row r="79" spans="1:2" x14ac:dyDescent="0.25">
      <c r="A79" s="7"/>
      <c r="B79" s="2"/>
    </row>
    <row r="80" spans="1:2" x14ac:dyDescent="0.25">
      <c r="A80" s="7"/>
      <c r="B80" s="2"/>
    </row>
    <row r="81" spans="1:2" x14ac:dyDescent="0.25">
      <c r="A81" s="7"/>
      <c r="B81" s="2"/>
    </row>
    <row r="82" spans="1:2" x14ac:dyDescent="0.25">
      <c r="A82" s="7"/>
      <c r="B82" s="2"/>
    </row>
    <row r="83" spans="1:2" x14ac:dyDescent="0.25">
      <c r="A83" s="7"/>
      <c r="B83" s="2"/>
    </row>
    <row r="84" spans="1:2" x14ac:dyDescent="0.25">
      <c r="A84" s="7"/>
      <c r="B84" s="2"/>
    </row>
    <row r="85" spans="1:2" x14ac:dyDescent="0.25">
      <c r="A85" s="7"/>
      <c r="B85" s="2"/>
    </row>
    <row r="86" spans="1:2" x14ac:dyDescent="0.25">
      <c r="A86" s="7"/>
      <c r="B86" s="2"/>
    </row>
  </sheetData>
  <mergeCells count="3">
    <mergeCell ref="I1:J2"/>
    <mergeCell ref="E1:G2"/>
    <mergeCell ref="A1:C2"/>
  </mergeCells>
  <pageMargins left="0.7" right="0.7" top="0.75" bottom="0.75" header="0.3" footer="0.3"/>
  <pageSetup paperSize="9" orientation="portrait" r:id="rId3"/>
  <ignoredErrors>
    <ignoredError sqref="J7:J8" calculatedColumn="1"/>
  </ignoredErrors>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30"/>
  <sheetViews>
    <sheetView showGridLines="0" workbookViewId="0">
      <selection activeCell="G16" sqref="G16"/>
    </sheetView>
  </sheetViews>
  <sheetFormatPr defaultRowHeight="15" x14ac:dyDescent="0.25"/>
  <cols>
    <col min="1" max="1" width="11.28515625" customWidth="1"/>
    <col min="2" max="2" width="38" customWidth="1"/>
    <col min="3" max="3" width="10" customWidth="1"/>
    <col min="4" max="4" width="9.140625" style="12"/>
    <col min="5" max="5" width="13.7109375" customWidth="1"/>
    <col min="6" max="6" width="27.140625" customWidth="1"/>
    <col min="7" max="7" width="24.85546875" bestFit="1" customWidth="1"/>
    <col min="8" max="8" width="10.5703125" customWidth="1"/>
    <col min="9" max="9" width="12.140625" customWidth="1"/>
    <col min="10" max="10" width="22.42578125" customWidth="1"/>
    <col min="11" max="11" width="10" customWidth="1"/>
  </cols>
  <sheetData>
    <row r="1" spans="1:15" ht="17.25" customHeight="1" x14ac:dyDescent="0.25">
      <c r="A1" s="25" t="s">
        <v>15857</v>
      </c>
      <c r="B1" s="29"/>
      <c r="C1" s="26"/>
      <c r="E1" s="25" t="s">
        <v>15859</v>
      </c>
      <c r="F1" s="29"/>
      <c r="G1" s="26"/>
      <c r="I1" s="25" t="s">
        <v>15858</v>
      </c>
      <c r="J1" s="29"/>
      <c r="K1" s="26"/>
    </row>
    <row r="2" spans="1:15" ht="39" customHeight="1" thickBot="1" x14ac:dyDescent="0.3">
      <c r="A2" s="27"/>
      <c r="B2" s="30"/>
      <c r="C2" s="28"/>
      <c r="E2" s="27"/>
      <c r="F2" s="30"/>
      <c r="G2" s="28"/>
      <c r="I2" s="27"/>
      <c r="J2" s="30"/>
      <c r="K2" s="28"/>
    </row>
    <row r="3" spans="1:15" x14ac:dyDescent="0.25">
      <c r="A3" s="6" t="s">
        <v>748</v>
      </c>
      <c r="B3" t="s">
        <v>801</v>
      </c>
      <c r="E3" s="6" t="s">
        <v>748</v>
      </c>
      <c r="F3" t="s">
        <v>822</v>
      </c>
      <c r="I3" s="6" t="s">
        <v>748</v>
      </c>
      <c r="J3" t="s">
        <v>843</v>
      </c>
    </row>
    <row r="4" spans="1:15" ht="29.25" customHeight="1" x14ac:dyDescent="0.25"/>
    <row r="5" spans="1:15" x14ac:dyDescent="0.25">
      <c r="A5" s="6" t="s">
        <v>15866</v>
      </c>
      <c r="B5" t="s">
        <v>15864</v>
      </c>
      <c r="C5" t="s">
        <v>15865</v>
      </c>
      <c r="E5" s="6" t="s">
        <v>15866</v>
      </c>
      <c r="F5" t="s">
        <v>15864</v>
      </c>
      <c r="G5" t="s">
        <v>15865</v>
      </c>
      <c r="I5" s="6" t="s">
        <v>15866</v>
      </c>
      <c r="J5" t="s">
        <v>15864</v>
      </c>
      <c r="K5" t="s">
        <v>15865</v>
      </c>
    </row>
    <row r="6" spans="1:15" x14ac:dyDescent="0.25">
      <c r="A6" s="7" t="s">
        <v>794</v>
      </c>
      <c r="B6" s="8">
        <v>138536.76470588235</v>
      </c>
      <c r="C6" s="2">
        <v>68</v>
      </c>
      <c r="E6" s="7" t="s">
        <v>823</v>
      </c>
      <c r="F6" s="8">
        <v>117843.75</v>
      </c>
      <c r="G6" s="4">
        <v>48</v>
      </c>
      <c r="I6" s="7" t="s">
        <v>780</v>
      </c>
      <c r="J6" s="8">
        <v>125642.85714285714</v>
      </c>
      <c r="K6" s="2">
        <v>7</v>
      </c>
    </row>
    <row r="7" spans="1:15" x14ac:dyDescent="0.25">
      <c r="A7" s="7" t="s">
        <v>780</v>
      </c>
      <c r="B7" s="8">
        <v>114541.66666666667</v>
      </c>
      <c r="C7" s="2">
        <v>12</v>
      </c>
      <c r="E7" s="7" t="s">
        <v>794</v>
      </c>
      <c r="F7" s="8">
        <v>118477.27272727272</v>
      </c>
      <c r="G7" s="4">
        <v>22</v>
      </c>
      <c r="I7" s="7" t="s">
        <v>856</v>
      </c>
      <c r="J7" s="8">
        <v>201583.33333333334</v>
      </c>
      <c r="K7" s="2">
        <v>6</v>
      </c>
    </row>
    <row r="8" spans="1:15" x14ac:dyDescent="0.25">
      <c r="A8" s="7" t="s">
        <v>775</v>
      </c>
      <c r="B8" s="8">
        <v>131500</v>
      </c>
      <c r="C8" s="2">
        <v>6</v>
      </c>
      <c r="E8" s="7" t="s">
        <v>780</v>
      </c>
      <c r="F8" s="8">
        <v>119500</v>
      </c>
      <c r="G8" s="4">
        <v>8</v>
      </c>
      <c r="I8" s="7" t="s">
        <v>1060</v>
      </c>
      <c r="J8" s="8">
        <v>117000</v>
      </c>
      <c r="K8" s="2">
        <v>3</v>
      </c>
    </row>
    <row r="9" spans="1:15" x14ac:dyDescent="0.25">
      <c r="A9" s="7" t="s">
        <v>823</v>
      </c>
      <c r="B9" s="8">
        <v>114666.66666666667</v>
      </c>
      <c r="C9" s="2">
        <v>6</v>
      </c>
      <c r="E9" s="7" t="s">
        <v>1144</v>
      </c>
      <c r="F9" s="8">
        <v>140500</v>
      </c>
      <c r="G9" s="4">
        <v>3</v>
      </c>
      <c r="I9" s="7" t="s">
        <v>1354</v>
      </c>
      <c r="J9" s="8">
        <v>115500</v>
      </c>
      <c r="K9" s="2">
        <v>2</v>
      </c>
    </row>
    <row r="10" spans="1:15" x14ac:dyDescent="0.25">
      <c r="A10" s="7" t="s">
        <v>916</v>
      </c>
      <c r="B10" s="8">
        <v>119200</v>
      </c>
      <c r="C10" s="2">
        <v>5</v>
      </c>
      <c r="E10" s="7" t="s">
        <v>856</v>
      </c>
      <c r="F10" s="8">
        <v>133000</v>
      </c>
      <c r="G10" s="4">
        <v>2</v>
      </c>
      <c r="I10" s="7" t="s">
        <v>762</v>
      </c>
      <c r="J10" s="8">
        <v>107000</v>
      </c>
      <c r="K10" s="2">
        <v>2</v>
      </c>
    </row>
    <row r="11" spans="1:15" ht="15" customHeight="1" x14ac:dyDescent="0.25">
      <c r="A11" s="7" t="s">
        <v>947</v>
      </c>
      <c r="B11" s="8">
        <v>143500</v>
      </c>
      <c r="C11" s="2">
        <v>2</v>
      </c>
      <c r="E11" s="7" t="s">
        <v>844</v>
      </c>
      <c r="F11" s="8">
        <v>133500</v>
      </c>
      <c r="G11" s="4">
        <v>1</v>
      </c>
      <c r="I11" s="7" t="s">
        <v>1159</v>
      </c>
      <c r="J11" s="8">
        <v>106500</v>
      </c>
      <c r="K11" s="2">
        <v>1</v>
      </c>
    </row>
    <row r="12" spans="1:15" ht="15.75" customHeight="1" x14ac:dyDescent="0.25">
      <c r="A12" s="7" t="s">
        <v>877</v>
      </c>
      <c r="B12" s="8">
        <v>130000</v>
      </c>
      <c r="C12" s="2">
        <v>1</v>
      </c>
      <c r="E12" s="7" t="s">
        <v>15854</v>
      </c>
      <c r="F12" s="8">
        <v>119523.80952380953</v>
      </c>
      <c r="G12" s="4">
        <v>84</v>
      </c>
      <c r="I12" s="7" t="s">
        <v>15854</v>
      </c>
      <c r="J12" s="8">
        <v>142452.38095238095</v>
      </c>
      <c r="K12" s="2">
        <v>21</v>
      </c>
    </row>
    <row r="13" spans="1:15" x14ac:dyDescent="0.25">
      <c r="A13" s="7" t="s">
        <v>15854</v>
      </c>
      <c r="B13" s="8">
        <v>132850</v>
      </c>
      <c r="C13" s="2">
        <v>100</v>
      </c>
      <c r="N13" s="37"/>
      <c r="O13" s="37"/>
    </row>
    <row r="14" spans="1:15" x14ac:dyDescent="0.25">
      <c r="N14" s="37"/>
      <c r="O14" s="37"/>
    </row>
    <row r="15" spans="1:15" ht="12.75" customHeight="1" x14ac:dyDescent="0.25"/>
    <row r="16" spans="1:15" ht="20.25" customHeight="1" x14ac:dyDescent="0.25">
      <c r="E16" s="37"/>
      <c r="F16" s="37"/>
    </row>
    <row r="17" spans="1:6" ht="40.5" customHeight="1" x14ac:dyDescent="0.25">
      <c r="E17" s="37"/>
      <c r="F17" s="37"/>
    </row>
    <row r="18" spans="1:6" ht="45" customHeight="1" x14ac:dyDescent="0.25"/>
    <row r="19" spans="1:6" ht="15" customHeight="1" x14ac:dyDescent="0.25"/>
    <row r="20" spans="1:6" ht="15.75" customHeight="1" x14ac:dyDescent="0.25"/>
    <row r="28" spans="1:6" x14ac:dyDescent="0.25">
      <c r="A28" s="7"/>
      <c r="B28" s="8"/>
      <c r="C28" s="4"/>
    </row>
    <row r="29" spans="1:6" ht="15" customHeight="1" x14ac:dyDescent="0.25"/>
    <row r="30" spans="1:6" ht="18.75" customHeight="1" x14ac:dyDescent="0.25"/>
  </sheetData>
  <mergeCells count="5">
    <mergeCell ref="N13:O14"/>
    <mergeCell ref="E1:G2"/>
    <mergeCell ref="I1:K2"/>
    <mergeCell ref="E16:F17"/>
    <mergeCell ref="A1:C2"/>
  </mergeCell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R8"/>
  <sheetViews>
    <sheetView showGridLines="0" workbookViewId="0">
      <selection activeCell="I9" sqref="I9"/>
    </sheetView>
  </sheetViews>
  <sheetFormatPr defaultRowHeight="15" x14ac:dyDescent="0.25"/>
  <cols>
    <col min="7" max="7" width="9" customWidth="1"/>
    <col min="10" max="10" width="11.85546875" customWidth="1"/>
    <col min="11" max="11" width="10.42578125" customWidth="1"/>
    <col min="12" max="12" width="11.140625" customWidth="1"/>
    <col min="13" max="13" width="10.5703125" customWidth="1"/>
    <col min="14" max="14" width="10.28515625" customWidth="1"/>
    <col min="15" max="16" width="10.42578125" customWidth="1"/>
  </cols>
  <sheetData>
    <row r="1" spans="1:18" ht="27" customHeight="1" x14ac:dyDescent="0.25">
      <c r="A1" s="38" t="s">
        <v>15868</v>
      </c>
      <c r="B1" s="39"/>
      <c r="C1" s="39"/>
      <c r="D1" s="39"/>
      <c r="E1" s="39"/>
      <c r="F1" s="39"/>
      <c r="G1" s="39"/>
      <c r="J1" s="40" t="s">
        <v>15869</v>
      </c>
      <c r="K1" s="40"/>
      <c r="L1" s="40"/>
      <c r="M1" s="40"/>
      <c r="N1" s="40"/>
      <c r="O1" s="40"/>
      <c r="P1" s="40"/>
    </row>
    <row r="2" spans="1:18" ht="27" customHeight="1" x14ac:dyDescent="0.25">
      <c r="A2" s="39"/>
      <c r="B2" s="39"/>
      <c r="C2" s="39"/>
      <c r="D2" s="39"/>
      <c r="E2" s="39"/>
      <c r="F2" s="39"/>
      <c r="G2" s="39"/>
      <c r="J2" s="40"/>
      <c r="K2" s="40"/>
      <c r="L2" s="40"/>
      <c r="M2" s="40"/>
      <c r="N2" s="40"/>
      <c r="O2" s="40"/>
      <c r="P2" s="40"/>
    </row>
    <row r="8" spans="1:18" x14ac:dyDescent="0.25">
      <c r="R8" s="16"/>
    </row>
  </sheetData>
  <mergeCells count="2">
    <mergeCell ref="A1:G2"/>
    <mergeCell ref="J1:P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22"/>
  <sheetViews>
    <sheetView showGridLines="0" workbookViewId="0">
      <selection activeCell="B19" sqref="B19"/>
    </sheetView>
  </sheetViews>
  <sheetFormatPr defaultRowHeight="15" x14ac:dyDescent="0.25"/>
  <cols>
    <col min="1" max="1" width="14.28515625" customWidth="1"/>
    <col min="2" max="2" width="26" bestFit="1" customWidth="1"/>
    <col min="3" max="3" width="12" customWidth="1"/>
    <col min="5" max="5" width="13.140625" bestFit="1" customWidth="1"/>
    <col min="6" max="6" width="24.85546875" bestFit="1" customWidth="1"/>
    <col min="7" max="7" width="10.7109375" bestFit="1" customWidth="1"/>
    <col min="9" max="9" width="11.28515625" customWidth="1"/>
    <col min="10" max="10" width="24.85546875" bestFit="1" customWidth="1"/>
    <col min="11" max="11" width="10.7109375" bestFit="1" customWidth="1"/>
  </cols>
  <sheetData>
    <row r="1" spans="1:11" ht="18.75" customHeight="1" x14ac:dyDescent="0.25">
      <c r="A1" s="41" t="s">
        <v>15877</v>
      </c>
      <c r="B1" s="41"/>
      <c r="C1" s="41"/>
      <c r="D1" s="41"/>
      <c r="E1" s="41"/>
      <c r="F1" s="41"/>
      <c r="G1" s="41"/>
      <c r="H1" s="41"/>
      <c r="I1" s="41"/>
      <c r="J1" s="41"/>
      <c r="K1" s="41"/>
    </row>
    <row r="2" spans="1:11" ht="18.75" customHeight="1" x14ac:dyDescent="0.25">
      <c r="A2" s="41"/>
      <c r="B2" s="41"/>
      <c r="C2" s="41"/>
      <c r="D2" s="41"/>
      <c r="E2" s="41"/>
      <c r="F2" s="41"/>
      <c r="G2" s="41"/>
      <c r="H2" s="41"/>
      <c r="I2" s="41"/>
      <c r="J2" s="41"/>
      <c r="K2" s="41"/>
    </row>
    <row r="3" spans="1:11" ht="17.25" customHeight="1" x14ac:dyDescent="0.25">
      <c r="A3" s="20" t="s">
        <v>15860</v>
      </c>
      <c r="B3" s="19"/>
      <c r="E3" s="20" t="s">
        <v>15861</v>
      </c>
      <c r="F3" s="19"/>
      <c r="G3" s="19"/>
      <c r="I3" s="19" t="s">
        <v>15862</v>
      </c>
      <c r="J3" s="19"/>
    </row>
    <row r="4" spans="1:11" x14ac:dyDescent="0.25">
      <c r="A4" s="11" t="s">
        <v>748</v>
      </c>
      <c r="B4" s="8" t="s">
        <v>801</v>
      </c>
      <c r="E4" s="6" t="s">
        <v>748</v>
      </c>
      <c r="F4" t="s">
        <v>801</v>
      </c>
      <c r="I4" s="6" t="s">
        <v>748</v>
      </c>
      <c r="J4" t="s">
        <v>801</v>
      </c>
    </row>
    <row r="5" spans="1:11" x14ac:dyDescent="0.25">
      <c r="A5" s="11" t="s">
        <v>749</v>
      </c>
      <c r="B5" s="8" t="s">
        <v>15855</v>
      </c>
      <c r="E5" s="6" t="s">
        <v>749</v>
      </c>
      <c r="F5" t="s">
        <v>15855</v>
      </c>
      <c r="I5" s="6" t="s">
        <v>749</v>
      </c>
      <c r="J5" t="s">
        <v>15855</v>
      </c>
    </row>
    <row r="7" spans="1:11" ht="15.75" x14ac:dyDescent="0.25">
      <c r="A7" s="11" t="s">
        <v>15874</v>
      </c>
      <c r="B7" s="13" t="s">
        <v>15864</v>
      </c>
      <c r="C7" s="13" t="s">
        <v>15865</v>
      </c>
      <c r="E7" s="6" t="s">
        <v>15874</v>
      </c>
      <c r="F7" s="13" t="s">
        <v>15864</v>
      </c>
      <c r="G7" s="14" t="s">
        <v>15865</v>
      </c>
      <c r="I7" s="6" t="s">
        <v>15874</v>
      </c>
      <c r="J7" s="14" t="s">
        <v>15864</v>
      </c>
      <c r="K7" s="14" t="s">
        <v>15865</v>
      </c>
    </row>
    <row r="8" spans="1:11" x14ac:dyDescent="0.25">
      <c r="A8" s="18" t="s">
        <v>794</v>
      </c>
      <c r="B8" s="8">
        <v>144725</v>
      </c>
      <c r="C8" s="4">
        <v>20</v>
      </c>
      <c r="E8" s="7" t="s">
        <v>794</v>
      </c>
      <c r="F8" s="8">
        <v>129500</v>
      </c>
      <c r="G8" s="4">
        <v>5</v>
      </c>
      <c r="I8" s="7" t="s">
        <v>794</v>
      </c>
      <c r="J8" s="8">
        <v>128214.28571428571</v>
      </c>
      <c r="K8" s="2">
        <v>14</v>
      </c>
    </row>
    <row r="9" spans="1:11" x14ac:dyDescent="0.25">
      <c r="A9" s="18" t="s">
        <v>780</v>
      </c>
      <c r="B9" s="8">
        <v>47000</v>
      </c>
      <c r="C9" s="4">
        <v>2</v>
      </c>
      <c r="E9" s="7" t="s">
        <v>780</v>
      </c>
      <c r="F9" s="8">
        <v>122500</v>
      </c>
      <c r="G9" s="4">
        <v>4</v>
      </c>
      <c r="I9" s="7" t="s">
        <v>775</v>
      </c>
      <c r="J9" s="8">
        <v>184500</v>
      </c>
      <c r="K9" s="2">
        <v>2</v>
      </c>
    </row>
    <row r="10" spans="1:11" x14ac:dyDescent="0.25">
      <c r="A10" s="18" t="s">
        <v>775</v>
      </c>
      <c r="B10" s="8">
        <v>89000</v>
      </c>
      <c r="C10" s="4">
        <v>1</v>
      </c>
      <c r="E10" s="7" t="s">
        <v>15854</v>
      </c>
      <c r="F10" s="8">
        <v>126388.88888888889</v>
      </c>
      <c r="G10" s="4">
        <v>9</v>
      </c>
      <c r="I10" s="7" t="s">
        <v>780</v>
      </c>
      <c r="J10" s="8">
        <v>147000</v>
      </c>
      <c r="K10" s="2">
        <v>1</v>
      </c>
    </row>
    <row r="11" spans="1:11" x14ac:dyDescent="0.25">
      <c r="A11" s="18" t="s">
        <v>15854</v>
      </c>
      <c r="B11" s="8">
        <v>133804.34782608695</v>
      </c>
      <c r="C11" s="4">
        <v>23</v>
      </c>
      <c r="I11" s="7" t="s">
        <v>15854</v>
      </c>
      <c r="J11" s="8">
        <v>135941.17647058822</v>
      </c>
      <c r="K11" s="2">
        <v>17</v>
      </c>
    </row>
    <row r="13" spans="1:11" ht="18.75" customHeight="1" x14ac:dyDescent="0.25"/>
    <row r="15" spans="1:11" ht="25.5" customHeight="1" x14ac:dyDescent="0.25"/>
    <row r="19" ht="20.25" customHeight="1" x14ac:dyDescent="0.25"/>
    <row r="22" ht="18.75" customHeight="1" x14ac:dyDescent="0.25"/>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T20"/>
  <sheetViews>
    <sheetView showGridLines="0" workbookViewId="0">
      <selection activeCell="J22" sqref="J22"/>
    </sheetView>
  </sheetViews>
  <sheetFormatPr defaultRowHeight="15" x14ac:dyDescent="0.25"/>
  <cols>
    <col min="1" max="1" width="12.5703125" customWidth="1"/>
    <col min="20" max="20" width="9.140625" customWidth="1"/>
  </cols>
  <sheetData>
    <row r="1" spans="1:20" ht="21" customHeight="1" x14ac:dyDescent="0.25">
      <c r="A1" s="15"/>
      <c r="B1" s="46" t="s">
        <v>15871</v>
      </c>
      <c r="C1" s="46"/>
      <c r="D1" s="46"/>
      <c r="E1" s="46"/>
      <c r="F1" s="46"/>
      <c r="G1" s="46"/>
      <c r="H1" s="46"/>
      <c r="I1" s="46"/>
      <c r="J1" s="46"/>
      <c r="K1" s="46"/>
      <c r="L1" s="46"/>
      <c r="M1" s="46"/>
      <c r="N1" s="46"/>
      <c r="O1" s="46"/>
      <c r="P1" s="46"/>
      <c r="Q1" s="46"/>
      <c r="R1" s="46"/>
      <c r="S1" s="46"/>
      <c r="T1" s="46"/>
    </row>
    <row r="2" spans="1:20" ht="23.2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47"/>
    </row>
    <row r="4" spans="1:20" ht="15.75" thickBot="1" x14ac:dyDescent="0.3">
      <c r="A4" s="48"/>
    </row>
    <row r="5" spans="1:20" ht="15" customHeight="1" thickTop="1" x14ac:dyDescent="0.25">
      <c r="A5" s="49" t="s">
        <v>15864</v>
      </c>
    </row>
    <row r="6" spans="1:20" ht="15" customHeight="1" x14ac:dyDescent="0.25">
      <c r="A6" s="50"/>
    </row>
    <row r="7" spans="1:20" ht="15.75" thickBot="1" x14ac:dyDescent="0.3">
      <c r="A7" s="17"/>
    </row>
    <row r="8" spans="1:20" ht="15" customHeight="1" x14ac:dyDescent="0.25">
      <c r="A8" s="42"/>
    </row>
    <row r="9" spans="1:20" ht="15.75" customHeight="1" thickBot="1" x14ac:dyDescent="0.3">
      <c r="A9" s="43"/>
    </row>
    <row r="10" spans="1:20" ht="15" customHeight="1" x14ac:dyDescent="0.25">
      <c r="A10" s="44"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A8:A9"/>
    <mergeCell ref="A10:A11"/>
    <mergeCell ref="B1:T2"/>
    <mergeCell ref="A3:A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Steps Explanation</vt:lpstr>
      <vt:lpstr>Raw Data</vt:lpstr>
      <vt:lpstr>Raw Data - Python Cleaned</vt:lpstr>
      <vt:lpstr>Clean Data</vt:lpstr>
      <vt:lpstr>Avg Salary p. Sector - Top 3</vt:lpstr>
      <vt:lpstr>Avg Salary p. State - Top 3</vt:lpstr>
      <vt:lpstr>Sectors and States Graphs</vt:lpstr>
      <vt:lpstr>IT Salary - Rev. p. State</vt:lpstr>
      <vt:lpstr>IT Rev. p. State Graphs</vt:lpstr>
      <vt:lpstr>B&amp;P Salary - Rev. p. State</vt:lpstr>
      <vt:lpstr>B&amp;P Rev. p. State Graphs</vt:lpstr>
      <vt:lpstr>Insur. Salary - Rev. p. State</vt:lpstr>
      <vt:lpstr>Insur. Rev. p. State Graphs</vt:lpstr>
      <vt:lpstr>'Clean Data'!Extract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2023-01-10T22:52:49Z</dcterms:created>
  <dcterms:modified xsi:type="dcterms:W3CDTF">2023-02-21T16:10:31Z</dcterms:modified>
</cp:coreProperties>
</file>