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t00036625\Desktop\Computer Graphics\Past Exam Solutions\2023\"/>
    </mc:Choice>
  </mc:AlternateContent>
  <xr:revisionPtr revIDLastSave="0" documentId="13_ncr:1_{C593B882-D274-4A90-9478-C0031CC965F8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" l="1" a="1"/>
  <c r="C80" i="1" s="1"/>
  <c r="F63" i="1"/>
  <c r="G63" i="1"/>
  <c r="F64" i="1"/>
  <c r="G64" i="1"/>
  <c r="H64" i="1"/>
  <c r="G62" i="1"/>
  <c r="F62" i="1"/>
  <c r="H58" i="1"/>
  <c r="H59" i="1"/>
  <c r="H60" i="1"/>
  <c r="I60" i="1"/>
  <c r="G59" i="1"/>
  <c r="G60" i="1"/>
  <c r="G58" i="1"/>
  <c r="F58" i="1"/>
  <c r="F59" i="1"/>
  <c r="E60" i="1"/>
  <c r="F60" i="1"/>
  <c r="D60" i="1"/>
  <c r="A59" i="1"/>
  <c r="B59" i="1"/>
  <c r="A60" i="1"/>
  <c r="B60" i="1"/>
  <c r="C60" i="1"/>
  <c r="B58" i="1"/>
  <c r="A58" i="1"/>
  <c r="L52" i="1"/>
  <c r="E55" i="1"/>
  <c r="C59" i="1" s="1"/>
  <c r="J52" i="1"/>
  <c r="E54" i="1" s="1"/>
  <c r="C58" i="1" s="1"/>
  <c r="F52" i="1"/>
  <c r="D52" i="1"/>
  <c r="F45" i="1"/>
  <c r="F47" i="1" s="1"/>
  <c r="D58" i="1" s="1"/>
  <c r="E41" i="1"/>
  <c r="I59" i="1" s="1"/>
  <c r="H63" i="1" s="1"/>
  <c r="E40" i="1"/>
  <c r="I58" i="1" s="1"/>
  <c r="H62" i="1" s="1"/>
  <c r="G48" i="1" l="1"/>
  <c r="E59" i="1" s="1"/>
  <c r="G47" i="1"/>
  <c r="E58" i="1" s="1"/>
  <c r="F48" i="1"/>
  <c r="D59" i="1" s="1"/>
  <c r="B62" i="1" l="1" a="1"/>
  <c r="B62" i="1" s="1"/>
  <c r="D66" i="1" s="1" a="1"/>
  <c r="D66" i="1" s="1"/>
  <c r="D76" i="1" s="1" a="1"/>
  <c r="D76" i="1" s="1"/>
  <c r="C89" i="1" s="1" a="1"/>
  <c r="C8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<sst xmlns="http://schemas.openxmlformats.org/spreadsheetml/2006/main" count="78" uniqueCount="53">
  <si>
    <t>Rotation</t>
  </si>
  <si>
    <t>Scale</t>
  </si>
  <si>
    <t>Translate</t>
  </si>
  <si>
    <t>Camera/Viewing</t>
  </si>
  <si>
    <t>Projection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</si>
  <si>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</si>
  <si>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</si>
  <si>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</si>
  <si>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</si>
  <si>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</si>
  <si>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</si>
  <si>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</si>
  <si>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</si>
  <si>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</si>
  <si>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</si>
  <si>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y</t>
  </si>
  <si>
    <t>Transform</t>
  </si>
  <si>
    <t>Point</t>
  </si>
  <si>
    <t>(i)</t>
  </si>
  <si>
    <t>Step 1</t>
  </si>
  <si>
    <t>Move</t>
  </si>
  <si>
    <t>(</t>
  </si>
  <si>
    <t>,</t>
  </si>
  <si>
    <t xml:space="preserve">) </t>
  </si>
  <si>
    <t xml:space="preserve">to </t>
  </si>
  <si>
    <t>)</t>
  </si>
  <si>
    <t xml:space="preserve"> </t>
  </si>
  <si>
    <t>Step 2</t>
  </si>
  <si>
    <t>Rotate by</t>
  </si>
  <si>
    <t>degrees</t>
  </si>
  <si>
    <t>Cos(theta)</t>
  </si>
  <si>
    <t>Sin(theta)</t>
  </si>
  <si>
    <t>-SIN(theta)</t>
  </si>
  <si>
    <t>=</t>
  </si>
  <si>
    <t>radians</t>
  </si>
  <si>
    <t>Step 3</t>
  </si>
  <si>
    <t>*</t>
  </si>
  <si>
    <t>(ii)</t>
  </si>
  <si>
    <t>Primitive</t>
  </si>
  <si>
    <t>New Coords</t>
  </si>
  <si>
    <t>All Points</t>
  </si>
  <si>
    <t>(iv)</t>
  </si>
  <si>
    <t>(x,y,z)</t>
  </si>
  <si>
    <t>-&gt;</t>
  </si>
  <si>
    <t>(x,y,z,1)</t>
  </si>
  <si>
    <t>or</t>
  </si>
  <si>
    <t>(wx,wy,wz,w)</t>
  </si>
  <si>
    <t>Allows us to describe translations as a matrix</t>
  </si>
  <si>
    <t>(x/-z, y/-z,-1,*)</t>
  </si>
  <si>
    <t>Want this</t>
  </si>
  <si>
    <t>but this cannot be done using matrices</t>
  </si>
  <si>
    <t>So we instead use the last term as a pseudo denominator/divisor</t>
  </si>
  <si>
    <t>(x,y,z,-z)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</si>
</sst>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562453350061966"/>
          <c:y val="5.4478890112529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Sheet1!$C$80:$C$92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9">
                  <c:v>1</c:v>
                </c:pt>
                <c:pt idx="10">
                  <c:v>-0.41421356237309481</c:v>
                </c:pt>
                <c:pt idx="11">
                  <c:v>-1.8284271247461898</c:v>
                </c:pt>
                <c:pt idx="12">
                  <c:v>-0.41421356237309503</c:v>
                </c:pt>
              </c:numCache>
            </c:numRef>
          </c:xVal>
          <c:yVal>
            <c:numRef>
              <c:f>Sheet1!$D$80:$D$92</c:f>
              <c:numCache>
                <c:formatCode>General</c:formatCode>
                <c:ptCount val="13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9">
                  <c:v>1</c:v>
                </c:pt>
                <c:pt idx="10">
                  <c:v>-0.41421356237309503</c:v>
                </c:pt>
                <c:pt idx="11">
                  <c:v>0.99999999999999978</c:v>
                </c:pt>
                <c:pt idx="12">
                  <c:v>2.4142135623730949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2-4C61-A2F3-C17716CD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81055"/>
        <c:axId val="119581471"/>
      </c:scatterChart>
      <c:valAx>
        <c:axId val="11958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81471"/>
        <c:crossesAt val="25"/>
        <c:crossBetween val="midCat"/>
      </c:valAx>
      <c:valAx>
        <c:axId val="11958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81055"/>
        <c:crossesAt val="2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142875</xdr:rowOff>
    </xdr:from>
    <xdr:to>
      <xdr:col>11</xdr:col>
      <xdr:colOff>601088</xdr:colOff>
      <xdr:row>6</xdr:row>
      <xdr:rowOff>47771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C30A0B-275F-4E4F-A998-8B1C42CC5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42875"/>
          <a:ext cx="7259063" cy="1047896"/>
        </a:xfrm>
        <a:prstGeom prst="rect">
          <a:avLst/>
        </a:prstGeom>
      </xdr:spPr>
    </xdr:pic>
    <xdr:clientData/>
  </xdr:twoCellAnchor>
  <xdr:twoCellAnchor editAs="oneCell">
    <xdr:from>
      <xdr:col>0</xdr:col>
      <xdr:colOff>65690</xdr:colOff>
      <xdr:row>12</xdr:row>
      <xdr:rowOff>137948</xdr:rowOff>
    </xdr:from>
    <xdr:to>
      <xdr:col>11</xdr:col>
      <xdr:colOff>309385</xdr:colOff>
      <xdr:row>30</xdr:row>
      <xdr:rowOff>119374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36B338-B5DC-4C5C-B9D6-89EA08B92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90" y="2423948"/>
          <a:ext cx="6963747" cy="3410426"/>
        </a:xfrm>
        <a:prstGeom prst="rect">
          <a:avLst/>
        </a:prstGeom>
      </xdr:spPr>
    </xdr:pic>
    <xdr:clientData/>
  </xdr:twoCellAnchor>
  <xdr:twoCellAnchor>
    <xdr:from>
      <xdr:col>6</xdr:col>
      <xdr:colOff>198783</xdr:colOff>
      <xdr:row>78</xdr:row>
      <xdr:rowOff>177247</xdr:rowOff>
    </xdr:from>
    <xdr:to>
      <xdr:col>10</xdr:col>
      <xdr:colOff>157370</xdr:colOff>
      <xdr:row>92</xdr:row>
      <xdr:rowOff>74543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4F38CA-3337-4CF4-827E-BC43AAFE1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M104"/>
  <sheetViews>
    <sheetView tabSelected="1" topLeftCell="A79" zoomScaleNormal="100" workbookViewId="0">
      <selection activeCell="F104" sqref="F104"/>
    </sheetView>
  </sheetViews>
  <sheetFormatPr defaultRowHeight="15" x14ac:dyDescent="0.25"/>
  <cols>
    <col min="1" max="16384" width="9.140625" style="1"/>
  </cols>
  <sheetData>
    <row r="8" spans="2:2" x14ac:dyDescent="0.25">
      <c r="B8" s="1" t="s">
        <v>0</v>
      </c>
    </row>
    <row r="9" spans="2:2" x14ac:dyDescent="0.25">
      <c r="B9" s="1" t="s">
        <v>1</v>
      </c>
    </row>
    <row r="10" spans="2:2" x14ac:dyDescent="0.25">
      <c r="B10" s="1" t="s">
        <v>2</v>
      </c>
    </row>
    <row r="11" spans="2:2" x14ac:dyDescent="0.25">
      <c r="B11" s="1" t="s">
        <v>3</v>
      </c>
    </row>
    <row r="12" spans="2:2" x14ac:dyDescent="0.25">
      <c r="B12" s="1" t="s">
        <v>4</v>
      </c>
    </row>
    <row r="32" spans="2:5" ht="15.75" thickBot="1" x14ac:dyDescent="0.3">
      <c r="B32" s="8" t="s">
        <v>16</v>
      </c>
      <c r="C32" s="9"/>
      <c r="D32" s="8"/>
      <c r="E32" s="1" t="s">
        <v>17</v>
      </c>
    </row>
    <row r="33" spans="1:13" ht="15.75" thickTop="1" x14ac:dyDescent="0.25">
      <c r="B33" s="2" t="s">
        <v>5</v>
      </c>
      <c r="C33" s="10" t="s">
        <v>6</v>
      </c>
      <c r="D33" s="3" t="s">
        <v>7</v>
      </c>
      <c r="E33" s="1" t="s">
        <v>14</v>
      </c>
    </row>
    <row r="34" spans="1:13" x14ac:dyDescent="0.25">
      <c r="B34" s="4" t="s">
        <v>8</v>
      </c>
      <c r="C34" s="1" t="s">
        <v>9</v>
      </c>
      <c r="D34" s="5" t="s">
        <v>10</v>
      </c>
      <c r="E34" s="1" t="s">
        <v>15</v>
      </c>
    </row>
    <row r="35" spans="1:13" ht="15.75" thickBot="1" x14ac:dyDescent="0.3">
      <c r="B35" s="6" t="s">
        <v>11</v>
      </c>
      <c r="C35" s="1" t="s">
        <v>12</v>
      </c>
      <c r="D35" s="7" t="s">
        <v>13</v>
      </c>
      <c r="E35" s="1">
        <v>1</v>
      </c>
    </row>
    <row r="36" spans="1:13" ht="15.75" thickTop="1" x14ac:dyDescent="0.25"/>
    <row r="37" spans="1:13" x14ac:dyDescent="0.25">
      <c r="A37" s="1" t="s">
        <v>18</v>
      </c>
      <c r="B37" s="1" t="s">
        <v>19</v>
      </c>
    </row>
    <row r="38" spans="1:13" x14ac:dyDescent="0.25">
      <c r="B38" s="1" t="s">
        <v>20</v>
      </c>
      <c r="C38" s="11" t="s">
        <v>21</v>
      </c>
      <c r="D38" s="1">
        <v>1</v>
      </c>
      <c r="E38" s="11" t="s">
        <v>22</v>
      </c>
      <c r="F38" s="1">
        <v>1</v>
      </c>
      <c r="G38" s="11" t="s">
        <v>23</v>
      </c>
      <c r="H38" s="1" t="s">
        <v>24</v>
      </c>
      <c r="I38" s="11" t="s">
        <v>21</v>
      </c>
      <c r="J38" s="1">
        <v>0</v>
      </c>
      <c r="K38" s="11" t="s">
        <v>22</v>
      </c>
      <c r="L38" s="1">
        <v>0</v>
      </c>
      <c r="M38" s="11" t="s">
        <v>25</v>
      </c>
    </row>
    <row r="39" spans="1:13" ht="15.75" thickBot="1" x14ac:dyDescent="0.3"/>
    <row r="40" spans="1:13" ht="15.75" thickTop="1" x14ac:dyDescent="0.25">
      <c r="C40" s="2">
        <v>1</v>
      </c>
      <c r="D40" s="10">
        <v>0</v>
      </c>
      <c r="E40" s="3">
        <f>J38-D38</f>
        <v>-1</v>
      </c>
    </row>
    <row r="41" spans="1:13" x14ac:dyDescent="0.25">
      <c r="C41" s="4">
        <v>0</v>
      </c>
      <c r="D41" s="1">
        <v>1</v>
      </c>
      <c r="E41" s="5">
        <f>L38-F38</f>
        <v>-1</v>
      </c>
    </row>
    <row r="42" spans="1:13" ht="15.75" thickBot="1" x14ac:dyDescent="0.3">
      <c r="C42" s="6">
        <v>0</v>
      </c>
      <c r="D42" s="1">
        <v>0</v>
      </c>
      <c r="E42" s="7">
        <v>1</v>
      </c>
    </row>
    <row r="43" spans="1:13" ht="15.75" thickTop="1" x14ac:dyDescent="0.25"/>
    <row r="44" spans="1:13" x14ac:dyDescent="0.25">
      <c r="B44" s="1" t="s">
        <v>27</v>
      </c>
      <c r="C44" s="1" t="s">
        <v>26</v>
      </c>
    </row>
    <row r="45" spans="1:13" x14ac:dyDescent="0.25">
      <c r="B45" s="1" t="s">
        <v>28</v>
      </c>
      <c r="C45" s="1">
        <v>45</v>
      </c>
      <c r="D45" s="1" t="s">
        <v>29</v>
      </c>
      <c r="E45" s="11" t="s">
        <v>33</v>
      </c>
      <c r="F45" s="1">
        <f>RADIANS(C45)</f>
        <v>0.78539816339744828</v>
      </c>
      <c r="G45" s="1" t="s">
        <v>34</v>
      </c>
    </row>
    <row r="46" spans="1:13" ht="15.75" thickBot="1" x14ac:dyDescent="0.3"/>
    <row r="47" spans="1:13" ht="15.75" thickTop="1" x14ac:dyDescent="0.25">
      <c r="B47" s="2" t="s">
        <v>30</v>
      </c>
      <c r="C47" s="10" t="s">
        <v>31</v>
      </c>
      <c r="D47" s="3">
        <v>0</v>
      </c>
      <c r="F47" s="2">
        <f>COS(F45)</f>
        <v>0.70710678118654757</v>
      </c>
      <c r="G47" s="10">
        <f>SIN(F45)</f>
        <v>0.70710678118654746</v>
      </c>
      <c r="H47" s="3">
        <v>0</v>
      </c>
    </row>
    <row r="48" spans="1:13" x14ac:dyDescent="0.25">
      <c r="B48" s="12" t="s">
        <v>32</v>
      </c>
      <c r="C48" s="1" t="s">
        <v>30</v>
      </c>
      <c r="D48" s="5">
        <v>0</v>
      </c>
      <c r="E48" s="11" t="s">
        <v>33</v>
      </c>
      <c r="F48" s="4">
        <f>-SIN(F45)</f>
        <v>-0.70710678118654746</v>
      </c>
      <c r="G48" s="1">
        <f>F47</f>
        <v>0.70710678118654757</v>
      </c>
      <c r="H48" s="5">
        <v>0</v>
      </c>
    </row>
    <row r="49" spans="1:13" ht="15.75" thickBot="1" x14ac:dyDescent="0.3">
      <c r="B49" s="6">
        <v>0</v>
      </c>
      <c r="C49" s="1">
        <v>0</v>
      </c>
      <c r="D49" s="7">
        <v>1</v>
      </c>
      <c r="F49" s="6">
        <v>0</v>
      </c>
      <c r="G49" s="1">
        <v>0</v>
      </c>
      <c r="H49" s="7">
        <v>1</v>
      </c>
    </row>
    <row r="50" spans="1:13" ht="15.75" thickTop="1" x14ac:dyDescent="0.25"/>
    <row r="51" spans="1:13" x14ac:dyDescent="0.25">
      <c r="B51" s="1" t="s">
        <v>35</v>
      </c>
    </row>
    <row r="52" spans="1:13" x14ac:dyDescent="0.25">
      <c r="B52" s="1" t="s">
        <v>20</v>
      </c>
      <c r="C52" s="11" t="s">
        <v>21</v>
      </c>
      <c r="D52" s="1">
        <f>J38</f>
        <v>0</v>
      </c>
      <c r="E52" s="11" t="s">
        <v>22</v>
      </c>
      <c r="F52" s="1">
        <f>L38</f>
        <v>0</v>
      </c>
      <c r="G52" s="11" t="s">
        <v>23</v>
      </c>
      <c r="H52" s="1" t="s">
        <v>24</v>
      </c>
      <c r="I52" s="11" t="s">
        <v>21</v>
      </c>
      <c r="J52" s="1">
        <f>D38</f>
        <v>1</v>
      </c>
      <c r="K52" s="11" t="s">
        <v>22</v>
      </c>
      <c r="L52" s="1">
        <f>F38</f>
        <v>1</v>
      </c>
      <c r="M52" s="11" t="s">
        <v>25</v>
      </c>
    </row>
    <row r="53" spans="1:13" ht="15.75" thickBot="1" x14ac:dyDescent="0.3"/>
    <row r="54" spans="1:13" ht="15.75" thickTop="1" x14ac:dyDescent="0.25">
      <c r="C54" s="2">
        <v>1</v>
      </c>
      <c r="D54" s="10">
        <v>0</v>
      </c>
      <c r="E54" s="3">
        <f>J52-D52</f>
        <v>1</v>
      </c>
    </row>
    <row r="55" spans="1:13" x14ac:dyDescent="0.25">
      <c r="C55" s="4">
        <v>0</v>
      </c>
      <c r="D55" s="1">
        <v>1</v>
      </c>
      <c r="E55" s="5">
        <f>L52-F52</f>
        <v>1</v>
      </c>
    </row>
    <row r="56" spans="1:13" ht="15.75" thickBot="1" x14ac:dyDescent="0.3">
      <c r="C56" s="6">
        <v>0</v>
      </c>
      <c r="D56" s="1">
        <v>0</v>
      </c>
      <c r="E56" s="7">
        <v>1</v>
      </c>
    </row>
    <row r="57" spans="1:13" ht="16.5" thickTop="1" thickBot="1" x14ac:dyDescent="0.3">
      <c r="B57" s="1" t="s">
        <v>35</v>
      </c>
      <c r="E57" s="1" t="s">
        <v>27</v>
      </c>
      <c r="H57" s="1" t="s">
        <v>19</v>
      </c>
    </row>
    <row r="58" spans="1:13" ht="15.75" thickTop="1" x14ac:dyDescent="0.25">
      <c r="A58" s="2">
        <f>C54</f>
        <v>1</v>
      </c>
      <c r="B58" s="10">
        <f t="shared" ref="B58:C58" si="0">D54</f>
        <v>0</v>
      </c>
      <c r="C58" s="3">
        <f t="shared" si="0"/>
        <v>1</v>
      </c>
      <c r="D58" s="2">
        <f>F47</f>
        <v>0.70710678118654757</v>
      </c>
      <c r="E58" s="10">
        <f t="shared" ref="E58:F60" si="1">G47</f>
        <v>0.70710678118654746</v>
      </c>
      <c r="F58" s="3">
        <f t="shared" si="1"/>
        <v>0</v>
      </c>
      <c r="G58" s="2">
        <f>C40</f>
        <v>1</v>
      </c>
      <c r="H58" s="10">
        <f t="shared" ref="H58:I60" si="2">D40</f>
        <v>0</v>
      </c>
      <c r="I58" s="3">
        <f t="shared" si="2"/>
        <v>-1</v>
      </c>
      <c r="J58" s="1" t="s">
        <v>14</v>
      </c>
    </row>
    <row r="59" spans="1:13" x14ac:dyDescent="0.25">
      <c r="A59" s="4">
        <f t="shared" ref="A59:A60" si="3">C55</f>
        <v>0</v>
      </c>
      <c r="B59" s="1">
        <f t="shared" ref="B59:B60" si="4">D55</f>
        <v>1</v>
      </c>
      <c r="C59" s="5">
        <f t="shared" ref="C59:C60" si="5">E55</f>
        <v>1</v>
      </c>
      <c r="D59" s="4">
        <f t="shared" ref="D59:D60" si="6">F48</f>
        <v>-0.70710678118654746</v>
      </c>
      <c r="E59" s="1">
        <f t="shared" si="1"/>
        <v>0.70710678118654757</v>
      </c>
      <c r="F59" s="5">
        <f t="shared" si="1"/>
        <v>0</v>
      </c>
      <c r="G59" s="4">
        <f t="shared" ref="G59:G60" si="7">C41</f>
        <v>0</v>
      </c>
      <c r="H59" s="1">
        <f t="shared" si="2"/>
        <v>1</v>
      </c>
      <c r="I59" s="5">
        <f t="shared" si="2"/>
        <v>-1</v>
      </c>
      <c r="J59" s="1" t="s">
        <v>15</v>
      </c>
    </row>
    <row r="60" spans="1:13" ht="15.75" thickBot="1" x14ac:dyDescent="0.3">
      <c r="A60" s="6">
        <f t="shared" si="3"/>
        <v>0</v>
      </c>
      <c r="B60" s="1">
        <f t="shared" si="4"/>
        <v>0</v>
      </c>
      <c r="C60" s="7">
        <f t="shared" si="5"/>
        <v>1</v>
      </c>
      <c r="D60" s="6">
        <f t="shared" si="6"/>
        <v>0</v>
      </c>
      <c r="E60" s="1">
        <f t="shared" si="1"/>
        <v>0</v>
      </c>
      <c r="F60" s="7">
        <f t="shared" si="1"/>
        <v>1</v>
      </c>
      <c r="G60" s="6">
        <f t="shared" si="7"/>
        <v>0</v>
      </c>
      <c r="H60" s="1">
        <f t="shared" si="2"/>
        <v>0</v>
      </c>
      <c r="I60" s="7">
        <f t="shared" si="2"/>
        <v>1</v>
      </c>
      <c r="J60" s="1">
        <v>1</v>
      </c>
    </row>
    <row r="61" spans="1:13" ht="16.5" thickTop="1" thickBot="1" x14ac:dyDescent="0.3"/>
    <row r="62" spans="1:13" ht="15.75" thickTop="1" x14ac:dyDescent="0.25">
      <c r="B62" s="2" cm="1">
        <f t="array" ref="B62:D64">MMULT(A58:C60,D58:F60)</f>
        <v>0.70710678118654757</v>
      </c>
      <c r="C62" s="10">
        <v>0.70710678118654746</v>
      </c>
      <c r="D62" s="3">
        <v>1</v>
      </c>
      <c r="F62" s="2">
        <f>G58</f>
        <v>1</v>
      </c>
      <c r="G62" s="10">
        <f t="shared" ref="G62:H62" si="8">H58</f>
        <v>0</v>
      </c>
      <c r="H62" s="3">
        <f t="shared" si="8"/>
        <v>-1</v>
      </c>
    </row>
    <row r="63" spans="1:13" x14ac:dyDescent="0.25">
      <c r="B63" s="4">
        <v>-0.70710678118654746</v>
      </c>
      <c r="C63" s="1">
        <v>0.70710678118654757</v>
      </c>
      <c r="D63" s="5">
        <v>1</v>
      </c>
      <c r="E63" s="1" t="s">
        <v>36</v>
      </c>
      <c r="F63" s="4">
        <f t="shared" ref="F63:H63" si="9">G59</f>
        <v>0</v>
      </c>
      <c r="G63" s="1">
        <f t="shared" si="9"/>
        <v>1</v>
      </c>
      <c r="H63" s="5">
        <f t="shared" si="9"/>
        <v>-1</v>
      </c>
    </row>
    <row r="64" spans="1:13" ht="15.75" thickBot="1" x14ac:dyDescent="0.3">
      <c r="B64" s="6">
        <v>0</v>
      </c>
      <c r="C64" s="1">
        <v>0</v>
      </c>
      <c r="D64" s="7">
        <v>1</v>
      </c>
      <c r="F64" s="6">
        <f t="shared" ref="F64:H64" si="10">G60</f>
        <v>0</v>
      </c>
      <c r="G64" s="1">
        <f t="shared" si="10"/>
        <v>0</v>
      </c>
      <c r="H64" s="7">
        <f t="shared" si="10"/>
        <v>1</v>
      </c>
    </row>
    <row r="65" spans="1:7" ht="16.5" thickTop="1" thickBot="1" x14ac:dyDescent="0.3"/>
    <row r="66" spans="1:7" ht="15.75" thickTop="1" x14ac:dyDescent="0.25">
      <c r="D66" s="2" cm="1">
        <f t="array" ref="D66:F68">MMULT(_xlfn.ANCHORARRAY(B62),F62:H64)</f>
        <v>0.70710678118654757</v>
      </c>
      <c r="E66" s="10">
        <v>0.70710678118654746</v>
      </c>
      <c r="F66" s="3">
        <v>-0.41421356237309492</v>
      </c>
    </row>
    <row r="67" spans="1:7" x14ac:dyDescent="0.25">
      <c r="C67" s="11" t="s">
        <v>33</v>
      </c>
      <c r="D67" s="4">
        <v>-0.70710678118654746</v>
      </c>
      <c r="E67" s="1">
        <v>0.70710678118654757</v>
      </c>
      <c r="F67" s="5">
        <v>0.99999999999999989</v>
      </c>
    </row>
    <row r="68" spans="1:7" ht="15.75" thickBot="1" x14ac:dyDescent="0.3">
      <c r="D68" s="6">
        <v>0</v>
      </c>
      <c r="E68" s="1">
        <v>0</v>
      </c>
      <c r="F68" s="7">
        <v>1</v>
      </c>
    </row>
    <row r="69" spans="1:7" ht="15.75" thickTop="1" x14ac:dyDescent="0.25"/>
    <row r="70" spans="1:7" x14ac:dyDescent="0.25">
      <c r="A70" s="1" t="s">
        <v>37</v>
      </c>
    </row>
    <row r="71" spans="1:7" x14ac:dyDescent="0.25">
      <c r="B71" s="1" t="s">
        <v>38</v>
      </c>
      <c r="D71" s="1">
        <v>1</v>
      </c>
      <c r="E71" s="1">
        <v>1</v>
      </c>
      <c r="F71" s="1">
        <v>-1</v>
      </c>
      <c r="G71" s="1">
        <v>-1</v>
      </c>
    </row>
    <row r="72" spans="1:7" x14ac:dyDescent="0.25">
      <c r="D72" s="1">
        <v>1</v>
      </c>
      <c r="E72" s="1">
        <v>-1</v>
      </c>
      <c r="F72" s="1">
        <v>-1</v>
      </c>
      <c r="G72" s="1">
        <v>1</v>
      </c>
    </row>
    <row r="73" spans="1:7" x14ac:dyDescent="0.25">
      <c r="D73" s="1">
        <v>1</v>
      </c>
      <c r="E73" s="1">
        <v>1</v>
      </c>
      <c r="F73" s="1">
        <v>1</v>
      </c>
      <c r="G73" s="1">
        <v>1</v>
      </c>
    </row>
    <row r="76" spans="1:7" x14ac:dyDescent="0.25">
      <c r="B76" s="1" t="s">
        <v>39</v>
      </c>
      <c r="C76" s="1" t="s">
        <v>14</v>
      </c>
      <c r="D76" s="1" cm="1">
        <f t="array" ref="D76:G78">MMULT(_xlfn.ANCHORARRAY(D66),D71:G73)</f>
        <v>1</v>
      </c>
      <c r="E76" s="1">
        <v>-0.41421356237309481</v>
      </c>
      <c r="F76" s="1">
        <v>-1.8284271247461898</v>
      </c>
      <c r="G76" s="1">
        <v>-0.41421356237309503</v>
      </c>
    </row>
    <row r="77" spans="1:7" x14ac:dyDescent="0.25">
      <c r="C77" s="1" t="s">
        <v>15</v>
      </c>
      <c r="D77" s="1">
        <v>1</v>
      </c>
      <c r="E77" s="1">
        <v>-0.41421356237309503</v>
      </c>
      <c r="F77" s="1">
        <v>0.99999999999999978</v>
      </c>
      <c r="G77" s="1">
        <v>2.4142135623730949</v>
      </c>
    </row>
    <row r="78" spans="1:7" x14ac:dyDescent="0.25">
      <c r="C78" s="1">
        <v>1</v>
      </c>
      <c r="D78" s="1">
        <v>1</v>
      </c>
      <c r="E78" s="1">
        <v>1</v>
      </c>
      <c r="F78" s="1">
        <v>1</v>
      </c>
      <c r="G78" s="1">
        <v>1</v>
      </c>
    </row>
    <row r="80" spans="1:7" x14ac:dyDescent="0.25">
      <c r="A80" s="1" t="s">
        <v>40</v>
      </c>
      <c r="C80" s="1" cm="1">
        <f t="array" ref="C80:E83">TRANSPOSE(D71:G73)</f>
        <v>1</v>
      </c>
      <c r="D80" s="1">
        <v>1</v>
      </c>
      <c r="E80" s="1">
        <v>1</v>
      </c>
    </row>
    <row r="81" spans="1:6" x14ac:dyDescent="0.25">
      <c r="C81" s="1">
        <v>1</v>
      </c>
      <c r="D81" s="1">
        <v>-1</v>
      </c>
      <c r="E81" s="1">
        <v>1</v>
      </c>
    </row>
    <row r="82" spans="1:6" x14ac:dyDescent="0.25">
      <c r="C82" s="1">
        <v>-1</v>
      </c>
      <c r="D82" s="1">
        <v>-1</v>
      </c>
      <c r="E82" s="1">
        <v>1</v>
      </c>
    </row>
    <row r="83" spans="1:6" x14ac:dyDescent="0.25">
      <c r="C83" s="1">
        <v>-1</v>
      </c>
      <c r="D83" s="1">
        <v>1</v>
      </c>
      <c r="E83" s="1">
        <v>1</v>
      </c>
    </row>
    <row r="89" spans="1:6" x14ac:dyDescent="0.25">
      <c r="C89" s="1" cm="1">
        <f t="array" ref="C89:E92">TRANSPOSE(_xlfn.ANCHORARRAY(D76))</f>
        <v>1</v>
      </c>
      <c r="D89" s="1">
        <v>1</v>
      </c>
      <c r="E89" s="1">
        <v>1</v>
      </c>
    </row>
    <row r="90" spans="1:6" x14ac:dyDescent="0.25">
      <c r="C90" s="1">
        <v>-0.41421356237309481</v>
      </c>
      <c r="D90" s="1">
        <v>-0.41421356237309503</v>
      </c>
      <c r="E90" s="1">
        <v>1</v>
      </c>
    </row>
    <row r="91" spans="1:6" x14ac:dyDescent="0.25">
      <c r="C91" s="1">
        <v>-1.8284271247461898</v>
      </c>
      <c r="D91" s="1">
        <v>0.99999999999999978</v>
      </c>
      <c r="E91" s="1">
        <v>1</v>
      </c>
    </row>
    <row r="92" spans="1:6" x14ac:dyDescent="0.25">
      <c r="C92" s="1">
        <v>-0.41421356237309503</v>
      </c>
      <c r="D92" s="1">
        <v>2.4142135623730949</v>
      </c>
      <c r="E92" s="1">
        <v>1</v>
      </c>
    </row>
    <row r="95" spans="1:6" x14ac:dyDescent="0.25">
      <c r="A95" s="1" t="s">
        <v>41</v>
      </c>
      <c r="B95" s="1" t="s">
        <v>42</v>
      </c>
      <c r="C95" s="11" t="s">
        <v>43</v>
      </c>
      <c r="D95" s="1" t="s">
        <v>44</v>
      </c>
      <c r="E95" s="1" t="s">
        <v>45</v>
      </c>
      <c r="F95" s="13" t="s">
        <v>46</v>
      </c>
    </row>
    <row r="97" spans="1:6" x14ac:dyDescent="0.25">
      <c r="B97" s="13" t="s">
        <v>47</v>
      </c>
    </row>
    <row r="99" spans="1:6" x14ac:dyDescent="0.25">
      <c r="B99" s="1" t="s">
        <v>4</v>
      </c>
    </row>
    <row r="100" spans="1:6" x14ac:dyDescent="0.25">
      <c r="A100" s="1" t="s">
        <v>49</v>
      </c>
      <c r="B100" s="1" t="s">
        <v>44</v>
      </c>
      <c r="C100" s="11" t="s">
        <v>43</v>
      </c>
      <c r="D100" s="13" t="s">
        <v>48</v>
      </c>
      <c r="F100" s="13" t="s">
        <v>50</v>
      </c>
    </row>
    <row r="102" spans="1:6" x14ac:dyDescent="0.25">
      <c r="A102" s="13" t="s">
        <v>51</v>
      </c>
    </row>
    <row r="104" spans="1:6" x14ac:dyDescent="0.25">
      <c r="B104" s="1" t="s">
        <v>44</v>
      </c>
      <c r="C104" s="11" t="s">
        <v>43</v>
      </c>
      <c r="D104" s="1" t="s">
        <v>52</v>
      </c>
    </row>
  </sheetData>
  <mergeCells count="1">
    <mergeCell ref="B32:D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2015-06-05T18:17:20Z</dcterms:created>
  <dcterms:modified xsi:type="dcterms:W3CDTF">2023-10-10T09:46:48Z</dcterms:modified>
</cp:coreProperties>
</file>