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Repositories\Comprehensive Hardware Training\2022秋硬件综合训练课设资料发布包\cpu21-riscv\单周期Riscv\"/>
    </mc:Choice>
  </mc:AlternateContent>
  <xr:revisionPtr revIDLastSave="0" documentId="13_ncr:1_{06B720B4-CCFE-4F3D-93F8-C41227A989A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X26" i="2"/>
  <c r="Y26" i="2"/>
  <c r="Z26" i="2"/>
  <c r="AA26" i="2"/>
  <c r="AB26" i="2"/>
  <c r="AC26" i="2"/>
  <c r="AD26" i="2"/>
  <c r="R27" i="2"/>
  <c r="S27" i="2"/>
  <c r="T27" i="2"/>
  <c r="U27" i="2"/>
  <c r="X27" i="2"/>
  <c r="Y27" i="2"/>
  <c r="Z27" i="2"/>
  <c r="AA27" i="2"/>
  <c r="AB27" i="2"/>
  <c r="AC27" i="2"/>
  <c r="AD27" i="2"/>
  <c r="P28" i="2"/>
  <c r="R28" i="2"/>
  <c r="T28" i="2"/>
  <c r="U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AD29" i="2" s="1"/>
  <c r="AD59" i="2" s="1"/>
  <c r="AD58" i="2" s="1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G59" i="2"/>
  <c r="AG58" i="2" s="1"/>
  <c r="AK59" i="2"/>
  <c r="AK58" i="2" s="1"/>
  <c r="AH59" i="2"/>
  <c r="AH58" i="2" s="1"/>
  <c r="AL59" i="2"/>
  <c r="AL58" i="2" s="1"/>
  <c r="AI59" i="2"/>
  <c r="AI58" i="2" s="1"/>
  <c r="AJ59" i="2"/>
  <c r="AJ58" i="2" s="1"/>
  <c r="AF26" i="2" l="1"/>
  <c r="AF59" i="2" s="1"/>
  <c r="AF58" i="2" s="1"/>
  <c r="W26" i="2"/>
  <c r="P27" i="2"/>
  <c r="Q27" i="2"/>
  <c r="V27" i="2"/>
  <c r="W27" i="2"/>
  <c r="W28" i="2"/>
  <c r="S28" i="2"/>
  <c r="Q28" i="2"/>
  <c r="AE28" i="2"/>
  <c r="AE59" i="2" s="1"/>
  <c r="AE58" i="2" s="1"/>
  <c r="V28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<sst xmlns="http://schemas.openxmlformats.org/spreadsheetml/2006/main" count="141" uniqueCount="120">
  <si>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</si>
  <si>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</si>
  <si>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</si>
  <si>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</si>
  <si>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</si>
  <si>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</si>
  <si>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</si>
  <si>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</si>
  <si>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</si>
  <si>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</si>
  <si>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</si>
  <si>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</si>
  <si>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</si>
  <si>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</si>
  <si>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</si>
  <si>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</si>
  <si>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</si>
  <si>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</si>
  <si>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</si>
  <si>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</si>
  <si>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</si>
  <si>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</si>
  <si>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</si>
  <si>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</si>
  <si>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</si>
  <si>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</si>
  <si>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</si>
  <si>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</si>
  <si>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</si>
  <si>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</si>
  <si>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</si>
  <si>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</si>
  <si>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</si>
  <si>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</si>
  <si>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</si>
  <si>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</si>
  <si>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</si>
  <si>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</si>
  <si>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</si>
  <si>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</si>
  <si>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</si>
  <si>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</si>
  <si>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</si>
  <si>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</si>
  <si>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</si>
  <si>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</si>
  <si>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</si>
  <si>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</si>
  <si>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</si>
  <si>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</si>
  <si>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</si>
  <si>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</si>
  <si>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</si>
  <si>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</si>
  <si>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</si>
  <si>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</si>
  <si>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</si>
  <si>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</si>
  <si>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</si>
  <si>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</si>
  <si>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</si>
  <si>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</si>
  <si>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</si>
  <si>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</si>
  <si>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</si>
  <si>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</si>
  <si>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</si>
  <si>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</si>
  <si>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</si>
  <si>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</si>
  <si>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</si>
  <si>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</si>
  <si>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</si>
  <si>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</si>
  <si>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</si>
  <si>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</si>
  <si>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</si>
  <si>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</si>
  <si>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</si>
  <si>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</si>
  <si>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</si>
  <si>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</si>
  <si>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</si>
  <si>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</si>
  <si>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</si>
  <si>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</si>
  <si>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</si>
  <si>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</si>
  <si>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</si>
  <si>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</si>
  <si>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</si>
  <si>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</si>
  <si>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</si>
  <si>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</si>
  <si>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</si>
  <si>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</si>
  <si>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</si>
  <si>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</si>
  <si>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</si>
  <si>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</si>
  <si>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</si>
  <si>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</si>
  <si>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</si>
  <si>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</si>
  <si>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</si>
  <si>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</si>
  <si>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</si>
  <si>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</si>
  <si>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</si>
  <si>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</si>
  <si>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</si>
  <si>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</si>
  <si>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</si>
  <si>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</si>
  <si>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</si>
  <si>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</si>
  <si>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1C</t>
    <phoneticPr fontId="26" type="noConversion"/>
  </si>
  <si>
    <t>1B</t>
    <phoneticPr fontId="26" type="noConversion"/>
  </si>
  <si>
    <t>c</t>
    <phoneticPr fontId="26" type="noConversion"/>
  </si>
  <si>
    <t>XXX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</si>
</sst>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zoomScaleNormal="100" workbookViewId="0">
      <pane ySplit="1" topLeftCell="A5" activePane="bottomLeft" state="frozen"/>
      <selection pane="bottomLeft" activeCell="W25" sqref="W25"/>
    </sheetView>
  </sheetViews>
  <sheetFormatPr defaultColWidth="9" defaultRowHeight="16.8" x14ac:dyDescent="0.4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2.21875" style="26" bestFit="1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 x14ac:dyDescent="0.25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102</v>
      </c>
      <c r="G1" s="43" t="s">
        <v>103</v>
      </c>
      <c r="H1" s="43" t="s">
        <v>104</v>
      </c>
      <c r="I1" s="43" t="s">
        <v>105</v>
      </c>
      <c r="J1" s="43" t="s">
        <v>106</v>
      </c>
      <c r="K1" s="43" t="s">
        <v>107</v>
      </c>
      <c r="L1" s="43" t="s">
        <v>108</v>
      </c>
      <c r="M1" s="43" t="s">
        <v>109</v>
      </c>
      <c r="N1" s="43" t="s">
        <v>110</v>
      </c>
      <c r="O1" s="43" t="s">
        <v>111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119</v>
      </c>
      <c r="AF1" s="25" t="s">
        <v>119</v>
      </c>
      <c r="AG1" s="25" t="s">
        <v>119</v>
      </c>
      <c r="AH1" s="25" t="s">
        <v>13</v>
      </c>
      <c r="AI1" s="25" t="s">
        <v>13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4">
      <c r="A2" s="35">
        <v>1</v>
      </c>
      <c r="B2" s="31" t="s">
        <v>63</v>
      </c>
      <c r="C2" s="37">
        <v>0</v>
      </c>
      <c r="D2" s="37">
        <v>0</v>
      </c>
      <c r="E2" s="29" t="s">
        <v>118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4">
      <c r="A3" s="57">
        <v>2</v>
      </c>
      <c r="B3" s="57" t="s">
        <v>77</v>
      </c>
      <c r="C3" s="44">
        <v>32</v>
      </c>
      <c r="D3" s="59">
        <v>0</v>
      </c>
      <c r="E3" s="61" t="s">
        <v>118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4">
      <c r="A4" s="35">
        <v>3</v>
      </c>
      <c r="B4" s="31" t="s">
        <v>78</v>
      </c>
      <c r="C4" s="37">
        <v>0</v>
      </c>
      <c r="D4" s="37">
        <v>7</v>
      </c>
      <c r="E4" s="29" t="s">
        <v>118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4">
      <c r="A5" s="57">
        <v>4</v>
      </c>
      <c r="B5" s="57" t="s">
        <v>79</v>
      </c>
      <c r="C5" s="44">
        <v>0</v>
      </c>
      <c r="D5" s="59">
        <v>6</v>
      </c>
      <c r="E5" s="61" t="s">
        <v>118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4">
      <c r="A6" s="35">
        <v>5</v>
      </c>
      <c r="B6" s="31" t="s">
        <v>64</v>
      </c>
      <c r="C6" s="37">
        <v>0</v>
      </c>
      <c r="D6" s="37">
        <v>2</v>
      </c>
      <c r="E6" s="29" t="s">
        <v>118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4">
      <c r="A7" s="57">
        <v>6</v>
      </c>
      <c r="B7" s="57" t="s">
        <v>80</v>
      </c>
      <c r="C7" s="44">
        <v>0</v>
      </c>
      <c r="D7" s="59">
        <v>3</v>
      </c>
      <c r="E7" s="61" t="s">
        <v>118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4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4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4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4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4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4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4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4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4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4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4">
      <c r="A18" s="35">
        <v>17</v>
      </c>
      <c r="B18" s="31" t="s">
        <v>66</v>
      </c>
      <c r="C18" s="37"/>
      <c r="D18" s="37">
        <v>0</v>
      </c>
      <c r="E18" s="29" t="s">
        <v>116</v>
      </c>
      <c r="F18" s="20" t="str">
        <f t="shared" si="12"/>
        <v/>
      </c>
      <c r="G18" s="20" t="str">
        <f t="shared" si="13"/>
        <v/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4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4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4">
      <c r="A21" s="57">
        <v>20</v>
      </c>
      <c r="B21" s="57" t="s">
        <v>90</v>
      </c>
      <c r="C21" s="44"/>
      <c r="D21" s="59"/>
      <c r="E21" s="61" t="s">
        <v>117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4">
      <c r="A23" s="57">
        <v>22</v>
      </c>
      <c r="B23" s="57" t="s">
        <v>113</v>
      </c>
      <c r="C23" s="44"/>
      <c r="D23" s="59">
        <v>6</v>
      </c>
      <c r="E23" s="61" t="s">
        <v>116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4">
      <c r="A24" s="35">
        <v>23</v>
      </c>
      <c r="B24" s="69" t="s">
        <v>114</v>
      </c>
      <c r="C24" s="37"/>
      <c r="D24" s="37">
        <v>7</v>
      </c>
      <c r="E24" s="29" t="s">
        <v>116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4">
      <c r="A25" s="57">
        <v>24</v>
      </c>
      <c r="B25" s="57" t="s">
        <v>115</v>
      </c>
      <c r="C25" s="44"/>
      <c r="D25" s="59">
        <v>0</v>
      </c>
      <c r="E25" s="61" t="s">
        <v>116</v>
      </c>
      <c r="F25" s="59" t="str">
        <f t="shared" si="12"/>
        <v/>
      </c>
      <c r="G25" s="59" t="str">
        <f t="shared" si="13"/>
        <v/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4">
      <c r="A26" s="35">
        <v>25</v>
      </c>
      <c r="B26" s="31"/>
      <c r="C26" s="37"/>
      <c r="D26" s="37"/>
      <c r="E26" s="29"/>
      <c r="F26" s="20" t="str">
        <f t="shared" si="12"/>
        <v/>
      </c>
      <c r="G26" s="20" t="str">
        <f t="shared" si="13"/>
        <v/>
      </c>
      <c r="H26" s="20" t="str">
        <f t="shared" si="0"/>
        <v/>
      </c>
      <c r="I26" s="20" t="str">
        <f t="shared" si="1"/>
        <v/>
      </c>
      <c r="J26" s="29" t="str">
        <f t="shared" si="2"/>
        <v/>
      </c>
      <c r="K26" s="36" t="str">
        <f t="shared" si="3"/>
        <v/>
      </c>
      <c r="L26" s="36" t="str">
        <f t="shared" si="4"/>
        <v/>
      </c>
      <c r="M26" s="36" t="str">
        <f t="shared" si="5"/>
        <v/>
      </c>
      <c r="N26" s="36" t="str">
        <f t="shared" si="6"/>
        <v/>
      </c>
      <c r="O26" s="64" t="str">
        <f t="shared" si="7"/>
        <v/>
      </c>
      <c r="P26" s="38"/>
      <c r="Q26" s="39" t="str">
        <f t="shared" si="8"/>
        <v>X</v>
      </c>
      <c r="R26" s="39" t="str">
        <f t="shared" si="9"/>
        <v>X</v>
      </c>
      <c r="S26" s="39" t="str">
        <f t="shared" si="10"/>
        <v>X</v>
      </c>
      <c r="T26" s="39" t="str">
        <f t="shared" si="11"/>
        <v>X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 x14ac:dyDescent="0.4">
      <c r="A27" s="57">
        <v>26</v>
      </c>
      <c r="B27" s="57"/>
      <c r="C27" s="44"/>
      <c r="D27" s="59"/>
      <c r="E27" s="61"/>
      <c r="F27" s="59" t="str">
        <f t="shared" si="12"/>
        <v/>
      </c>
      <c r="G27" s="59" t="str">
        <f t="shared" si="13"/>
        <v/>
      </c>
      <c r="H27" s="59" t="str">
        <f t="shared" si="0"/>
        <v/>
      </c>
      <c r="I27" s="59" t="str">
        <f t="shared" si="1"/>
        <v/>
      </c>
      <c r="J27" s="61" t="str">
        <f t="shared" si="2"/>
        <v/>
      </c>
      <c r="K27" s="60" t="str">
        <f t="shared" si="3"/>
        <v/>
      </c>
      <c r="L27" s="60" t="str">
        <f t="shared" si="4"/>
        <v/>
      </c>
      <c r="M27" s="60" t="str">
        <f t="shared" si="5"/>
        <v/>
      </c>
      <c r="N27" s="60" t="str">
        <f t="shared" si="6"/>
        <v/>
      </c>
      <c r="O27" s="65" t="str">
        <f t="shared" si="7"/>
        <v/>
      </c>
      <c r="P27" s="62"/>
      <c r="Q27" s="63" t="str">
        <f t="shared" si="8"/>
        <v>X</v>
      </c>
      <c r="R27" s="63" t="str">
        <f t="shared" si="9"/>
        <v>X</v>
      </c>
      <c r="S27" s="63" t="str">
        <f t="shared" si="10"/>
        <v>X</v>
      </c>
      <c r="T27" s="63" t="str">
        <f t="shared" si="11"/>
        <v>X</v>
      </c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 x14ac:dyDescent="0.4">
      <c r="A28" s="35">
        <v>27</v>
      </c>
      <c r="B28" s="31"/>
      <c r="C28" s="37"/>
      <c r="D28" s="37"/>
      <c r="E28" s="29"/>
      <c r="F28" s="20" t="str">
        <f t="shared" si="12"/>
        <v/>
      </c>
      <c r="G28" s="20" t="str">
        <f t="shared" si="13"/>
        <v/>
      </c>
      <c r="H28" s="20" t="str">
        <f t="shared" si="0"/>
        <v/>
      </c>
      <c r="I28" s="20" t="str">
        <f t="shared" si="1"/>
        <v/>
      </c>
      <c r="J28" s="29" t="str">
        <f t="shared" si="2"/>
        <v/>
      </c>
      <c r="K28" s="36" t="str">
        <f t="shared" si="3"/>
        <v/>
      </c>
      <c r="L28" s="36" t="str">
        <f t="shared" si="4"/>
        <v/>
      </c>
      <c r="M28" s="36" t="str">
        <f t="shared" si="5"/>
        <v/>
      </c>
      <c r="N28" s="36" t="str">
        <f t="shared" si="6"/>
        <v/>
      </c>
      <c r="O28" s="64" t="str">
        <f t="shared" si="7"/>
        <v/>
      </c>
      <c r="P28" s="38"/>
      <c r="Q28" s="39" t="str">
        <f t="shared" si="8"/>
        <v>X</v>
      </c>
      <c r="R28" s="39" t="str">
        <f t="shared" si="9"/>
        <v>X</v>
      </c>
      <c r="S28" s="39" t="str">
        <f t="shared" si="10"/>
        <v>X</v>
      </c>
      <c r="T28" s="39" t="str">
        <f t="shared" si="11"/>
        <v>X</v>
      </c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6"/>
      <c r="AH28" s="36"/>
      <c r="AI28" s="36"/>
      <c r="AJ28" s="36"/>
      <c r="AK28" s="36"/>
      <c r="AL28" s="36"/>
      <c r="AM28" s="36"/>
    </row>
    <row r="29" spans="1:39" x14ac:dyDescent="0.4">
      <c r="A29" s="57">
        <v>28</v>
      </c>
      <c r="B29" s="57"/>
      <c r="C29" s="44"/>
      <c r="D29" s="59"/>
      <c r="E29" s="61"/>
      <c r="F29" s="59" t="str">
        <f t="shared" si="12"/>
        <v/>
      </c>
      <c r="G29" s="59" t="str">
        <f t="shared" si="13"/>
        <v/>
      </c>
      <c r="H29" s="59" t="str">
        <f t="shared" si="0"/>
        <v/>
      </c>
      <c r="I29" s="59" t="str">
        <f t="shared" si="1"/>
        <v/>
      </c>
      <c r="J29" s="61" t="str">
        <f t="shared" si="2"/>
        <v/>
      </c>
      <c r="K29" s="60" t="str">
        <f t="shared" si="3"/>
        <v/>
      </c>
      <c r="L29" s="60" t="str">
        <f t="shared" si="4"/>
        <v/>
      </c>
      <c r="M29" s="60" t="str">
        <f t="shared" si="5"/>
        <v/>
      </c>
      <c r="N29" s="60" t="str">
        <f t="shared" si="6"/>
        <v/>
      </c>
      <c r="O29" s="65" t="str">
        <f t="shared" si="7"/>
        <v/>
      </c>
      <c r="P29" s="62"/>
      <c r="Q29" s="63" t="str">
        <f t="shared" si="8"/>
        <v>X</v>
      </c>
      <c r="R29" s="63" t="str">
        <f t="shared" si="9"/>
        <v>X</v>
      </c>
      <c r="S29" s="63" t="str">
        <f t="shared" si="10"/>
        <v>X</v>
      </c>
      <c r="T29" s="63" t="str">
        <f t="shared" si="11"/>
        <v>X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/>
      <c r="AI29" s="58"/>
      <c r="AJ29" s="58"/>
      <c r="AK29" s="58"/>
      <c r="AL29" s="58"/>
      <c r="AM29" s="58"/>
    </row>
    <row r="30" spans="1:39" x14ac:dyDescent="0.4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workbookViewId="0">
      <pane ySplit="1" topLeftCell="A11" activePane="bottomLeft" state="frozen"/>
      <selection pane="bottomLeft" activeCell="Y15" sqref="Y15"/>
    </sheetView>
  </sheetViews>
  <sheetFormatPr defaultColWidth="9" defaultRowHeight="13.8" x14ac:dyDescent="0.25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5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XXX</v>
      </c>
      <c r="AE1" s="23" t="str">
        <f>真值表!AF1</f>
        <v>XXX</v>
      </c>
      <c r="AF1" s="25" t="str">
        <f>真值表!AG1</f>
        <v>XXX</v>
      </c>
      <c r="AG1" s="25" t="str">
        <f>真值表!AH1</f>
        <v>XXX</v>
      </c>
      <c r="AH1" s="25" t="str">
        <f>真值表!AI1</f>
        <v>XXX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8" x14ac:dyDescent="0.4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 x14ac:dyDescent="0.4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 x14ac:dyDescent="0.4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 x14ac:dyDescent="0.4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 x14ac:dyDescent="0.4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 x14ac:dyDescent="0.4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 x14ac:dyDescent="0.4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 x14ac:dyDescent="0.4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 x14ac:dyDescent="0.4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 x14ac:dyDescent="0.4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 x14ac:dyDescent="0.4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 x14ac:dyDescent="0.4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 x14ac:dyDescent="0.4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 x14ac:dyDescent="0.4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 x14ac:dyDescent="0.4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 x14ac:dyDescent="0.4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 x14ac:dyDescent="0.4">
      <c r="A18" s="31" t="str">
        <f>IF(ISBLANK(真值表!B18),"",真值表!B18)</f>
        <v>ecall</v>
      </c>
      <c r="B18" s="37" t="str">
        <f>IF(ISBLANK(真值表!C18),"",真值表!C18)</f>
        <v/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 x14ac:dyDescent="0.4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 x14ac:dyDescent="0.4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 x14ac:dyDescent="0.4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 x14ac:dyDescent="0.4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 x14ac:dyDescent="0.4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 x14ac:dyDescent="0.4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 x14ac:dyDescent="0.4">
      <c r="A25" s="50" t="str">
        <f>IF(ISBLANK(真值表!B25),"",真值表!B25)</f>
        <v>URET</v>
      </c>
      <c r="B25" s="45" t="str">
        <f>IF(ISBLANK(真值表!C25),"",真值表!C25)</f>
        <v/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/>
      </c>
      <c r="F25" s="47" t="str">
        <f>IF(真值表!G25=1," "&amp;真值表!G$1&amp;"&amp;",IF(真值表!G25=0,"~"&amp;真值表!G$1&amp;"&amp;",""))</f>
        <v/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 x14ac:dyDescent="0.4">
      <c r="A26" s="31" t="str">
        <f>IF(ISBLANK(真值表!B26),"",真值表!B26)</f>
        <v/>
      </c>
      <c r="B26" s="37" t="str">
        <f>IF(ISBLANK(真值表!C26),"",真值表!C26)</f>
        <v/>
      </c>
      <c r="C26" s="37" t="str">
        <f>IF(ISBLANK(真值表!D26),"",真值表!D26)</f>
        <v/>
      </c>
      <c r="D26" s="36" t="str">
        <f>IF(ISBLANK(真值表!E26),"",真值表!E26)</f>
        <v/>
      </c>
      <c r="E26" s="55" t="str">
        <f>IF(真值表!F26=1," "&amp;真值表!F$1&amp;"&amp;",IF(真值表!F26=0,"~"&amp;真值表!F$1&amp;"&amp;",""))</f>
        <v/>
      </c>
      <c r="F26" s="55" t="str">
        <f>IF(真值表!G26=1," "&amp;真值表!G$1&amp;"&amp;",IF(真值表!G26=0,"~"&amp;真值表!G$1&amp;"&amp;",""))</f>
        <v/>
      </c>
      <c r="G26" s="55" t="str">
        <f>IF(真值表!H26=1," "&amp;真值表!H$1&amp;"&amp;",IF(真值表!H26=0,"~"&amp;真值表!H$1&amp;"&amp;",""))</f>
        <v/>
      </c>
      <c r="H26" s="55" t="str">
        <f>IF(真值表!I26=1," "&amp;真值表!I$1&amp;"&amp;",IF(真值表!I26=0,"~"&amp;真值表!I$1&amp;"&amp;",""))</f>
        <v/>
      </c>
      <c r="I26" s="55" t="str">
        <f>IF(真值表!J26=1," "&amp;真值表!J$1&amp;"&amp;",IF(真值表!J26=0,"~"&amp;真值表!J$1&amp;"&amp;",""))</f>
        <v/>
      </c>
      <c r="J26" s="54" t="str">
        <f>IF(真值表!K26=1," "&amp;真值表!K$1&amp;"&amp;",IF(真值表!K26=0,"~"&amp;真值表!K$1&amp;"&amp;",""))</f>
        <v/>
      </c>
      <c r="K26" s="54" t="str">
        <f>IF(真值表!L26=1," "&amp;真值表!L$1&amp;"&amp;",IF(真值表!L26=0,"~"&amp;真值表!L$1&amp;"&amp;",""))</f>
        <v/>
      </c>
      <c r="L26" s="54" t="str">
        <f>IF(真值表!M26=1," "&amp;真值表!M$1&amp;"&amp;",IF(真值表!M26=0,"~"&amp;真值表!M$1&amp;"&amp;",""))</f>
        <v/>
      </c>
      <c r="M26" s="54" t="str">
        <f>IF(真值表!N26=1," "&amp;真值表!N$1&amp;"&amp;",IF(真值表!N26=0,"~"&amp;真值表!N$1&amp;"&amp;",""))</f>
        <v/>
      </c>
      <c r="N26" s="54" t="str">
        <f>IF(真值表!O26=1," "&amp;真值表!O$1&amp;"&amp;",IF(真值表!O26=0,"~"&amp;真值表!O$1&amp;"&amp;",""))</f>
        <v/>
      </c>
      <c r="O26" s="53" t="str">
        <f t="shared" si="1"/>
        <v/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/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 x14ac:dyDescent="0.4">
      <c r="A27" s="50" t="str">
        <f>IF(ISBLANK(真值表!B27),"",真值表!B27)</f>
        <v/>
      </c>
      <c r="B27" s="45" t="str">
        <f>IF(ISBLANK(真值表!C27),"",真值表!C27)</f>
        <v/>
      </c>
      <c r="C27" s="52" t="str">
        <f>IF(ISBLANK(真值表!D27),"",真值表!D27)</f>
        <v/>
      </c>
      <c r="D27" s="51" t="str">
        <f>IF(ISBLANK(真值表!E27),"",真值表!E27)</f>
        <v/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/>
      </c>
      <c r="K27" s="46" t="str">
        <f>IF(真值表!L27=1," "&amp;真值表!L$1&amp;"&amp;",IF(真值表!L27=0,"~"&amp;真值表!L$1&amp;"&amp;",""))</f>
        <v/>
      </c>
      <c r="L27" s="46" t="str">
        <f>IF(真值表!M27=1," "&amp;真值表!M$1&amp;"&amp;",IF(真值表!M27=0,"~"&amp;真值表!M$1&amp;"&amp;",""))</f>
        <v/>
      </c>
      <c r="M27" s="46" t="str">
        <f>IF(真值表!N27=1," "&amp;真值表!N$1&amp;"&amp;",IF(真值表!N27=0,"~"&amp;真值表!N$1&amp;"&amp;",""))</f>
        <v/>
      </c>
      <c r="N27" s="46" t="str">
        <f>IF(真值表!O27=1," "&amp;真值表!O$1&amp;"&amp;",IF(真值表!O27=0,"~"&amp;真值表!O$1&amp;"&amp;",""))</f>
        <v/>
      </c>
      <c r="O27" s="48" t="str">
        <f t="shared" si="1"/>
        <v/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/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 x14ac:dyDescent="0.4">
      <c r="A28" s="31" t="str">
        <f>IF(ISBLANK(真值表!B28),"",真值表!B28)</f>
        <v/>
      </c>
      <c r="B28" s="37" t="str">
        <f>IF(ISBLANK(真值表!C28),"",真值表!C28)</f>
        <v/>
      </c>
      <c r="C28" s="37" t="str">
        <f>IF(ISBLANK(真值表!D28),"",真值表!D28)</f>
        <v/>
      </c>
      <c r="D28" s="36" t="str">
        <f>IF(ISBLANK(真值表!E28),"",真值表!E28)</f>
        <v/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/>
      </c>
      <c r="H28" s="55" t="str">
        <f>IF(真值表!I28=1," "&amp;真值表!I$1&amp;"&amp;",IF(真值表!I28=0,"~"&amp;真值表!I$1&amp;"&amp;",""))</f>
        <v/>
      </c>
      <c r="I28" s="55" t="str">
        <f>IF(真值表!J28=1," "&amp;真值表!J$1&amp;"&amp;",IF(真值表!J28=0,"~"&amp;真值表!J$1&amp;"&amp;",""))</f>
        <v/>
      </c>
      <c r="J28" s="54" t="str">
        <f>IF(真值表!K28=1," "&amp;真值表!K$1&amp;"&amp;",IF(真值表!K28=0,"~"&amp;真值表!K$1&amp;"&amp;",""))</f>
        <v/>
      </c>
      <c r="K28" s="54" t="str">
        <f>IF(真值表!L28=1," "&amp;真值表!L$1&amp;"&amp;",IF(真值表!L28=0,"~"&amp;真值表!L$1&amp;"&amp;",""))</f>
        <v/>
      </c>
      <c r="L28" s="54" t="str">
        <f>IF(真值表!M28=1," "&amp;真值表!M$1&amp;"&amp;",IF(真值表!M28=0,"~"&amp;真值表!M$1&amp;"&amp;",""))</f>
        <v/>
      </c>
      <c r="M28" s="54" t="str">
        <f>IF(真值表!N28=1," "&amp;真值表!N$1&amp;"&amp;",IF(真值表!N28=0,"~"&amp;真值表!N$1&amp;"&amp;",""))</f>
        <v/>
      </c>
      <c r="N28" s="54" t="str">
        <f>IF(真值表!O28=1," "&amp;真值表!O$1&amp;"&amp;",IF(真值表!O28=0,"~"&amp;真值表!O$1&amp;"&amp;",""))</f>
        <v/>
      </c>
      <c r="O28" s="53" t="str">
        <f t="shared" si="1"/>
        <v/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/>
      </c>
      <c r="U28" s="24" t="str">
        <f>IF(真值表!V28=1,$O28&amp;"+","")</f>
        <v/>
      </c>
      <c r="V28" s="24" t="str">
        <f>IF(真值表!W28=1,$O28&amp;"+","")</f>
        <v/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 x14ac:dyDescent="0.4">
      <c r="A29" s="50" t="str">
        <f>IF(ISBLANK(真值表!B29),"",真值表!B29)</f>
        <v/>
      </c>
      <c r="B29" s="45" t="str">
        <f>IF(ISBLANK(真值表!C29),"",真值表!C29)</f>
        <v/>
      </c>
      <c r="C29" s="52" t="str">
        <f>IF(ISBLANK(真值表!D29),"",真值表!D29)</f>
        <v/>
      </c>
      <c r="D29" s="51" t="str">
        <f>IF(ISBLANK(真值表!E29),"",真值表!E29)</f>
        <v/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/>
      </c>
      <c r="H29" s="47" t="str">
        <f>IF(真值表!I29=1," "&amp;真值表!I$1&amp;"&amp;",IF(真值表!I29=0,"~"&amp;真值表!I$1&amp;"&amp;",""))</f>
        <v/>
      </c>
      <c r="I29" s="47" t="str">
        <f>IF(真值表!J29=1," "&amp;真值表!J$1&amp;"&amp;",IF(真值表!J29=0,"~"&amp;真值表!J$1&amp;"&amp;",""))</f>
        <v/>
      </c>
      <c r="J29" s="46" t="str">
        <f>IF(真值表!K29=1," "&amp;真值表!K$1&amp;"&amp;",IF(真值表!K29=0,"~"&amp;真值表!K$1&amp;"&amp;",""))</f>
        <v/>
      </c>
      <c r="K29" s="46" t="str">
        <f>IF(真值表!L29=1," "&amp;真值表!L$1&amp;"&amp;",IF(真值表!L29=0,"~"&amp;真值表!L$1&amp;"&amp;",""))</f>
        <v/>
      </c>
      <c r="L29" s="46" t="str">
        <f>IF(真值表!M29=1," "&amp;真值表!M$1&amp;"&amp;",IF(真值表!M29=0,"~"&amp;真值表!M$1&amp;"&amp;",""))</f>
        <v/>
      </c>
      <c r="M29" s="46" t="str">
        <f>IF(真值表!N29=1," "&amp;真值表!N$1&amp;"&amp;",IF(真值表!N29=0,"~"&amp;真值表!N$1&amp;"&amp;",""))</f>
        <v/>
      </c>
      <c r="N29" s="46" t="str">
        <f>IF(真值表!O29=1," "&amp;真值表!O$1&amp;"&amp;",IF(真值表!O29=0,"~"&amp;真值表!O$1&amp;"&amp;",""))</f>
        <v/>
      </c>
      <c r="O29" s="48" t="str">
        <f t="shared" si="1"/>
        <v/>
      </c>
      <c r="P29" s="49" t="str">
        <f>IF(真值表!Q29=1,$O29&amp;"+","")</f>
        <v/>
      </c>
      <c r="Q29" s="49" t="str">
        <f>IF(真值表!R29=1,$O29&amp;"+","")</f>
        <v/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 x14ac:dyDescent="0.4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 x14ac:dyDescent="0.4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 x14ac:dyDescent="0.4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 x14ac:dyDescent="0.4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 x14ac:dyDescent="0.4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 x14ac:dyDescent="0.4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 x14ac:dyDescent="0.4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 x14ac:dyDescent="0.4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 x14ac:dyDescent="0.4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 x14ac:dyDescent="0.4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 x14ac:dyDescent="0.4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 x14ac:dyDescent="0.4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 x14ac:dyDescent="0.4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 x14ac:dyDescent="0.4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 x14ac:dyDescent="0.4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 x14ac:dyDescent="0.4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 x14ac:dyDescent="0.4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 x14ac:dyDescent="0.4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 x14ac:dyDescent="0.4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 x14ac:dyDescent="0.4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 x14ac:dyDescent="0.4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 x14ac:dyDescent="0.4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 x14ac:dyDescent="0.4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 x14ac:dyDescent="0.4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 x14ac:dyDescent="0.4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 x14ac:dyDescent="0.4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 x14ac:dyDescent="0.4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 x14ac:dyDescent="0.4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 x14ac:dyDescent="0.4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</v>
      </c>
      <c r="X58" s="30" t="str">
        <f t="shared" si="2"/>
        <v>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/>
      </c>
      <c r="AE58" s="33" t="str">
        <f t="shared" si="2"/>
        <v/>
      </c>
      <c r="AF58" s="30" t="str">
        <f t="shared" si="2"/>
        <v/>
      </c>
      <c r="AG58" s="30" t="str">
        <f t="shared" si="2"/>
        <v/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25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</v>
      </c>
      <c r="X59" t="str">
        <f t="shared" si="3"/>
        <v>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/>
      </c>
      <c r="AE59" t="str">
        <f t="shared" si="3"/>
        <v/>
      </c>
      <c r="AF59" t="str">
        <f t="shared" si="3"/>
        <v/>
      </c>
      <c r="AG59" t="str">
        <f t="shared" si="3"/>
        <v/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2" x14ac:dyDescent="0.4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2" x14ac:dyDescent="0.25">
      <c r="Q63" s="34" t="s">
        <v>112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7" sqref="B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5546875" customWidth="1"/>
  </cols>
  <sheetData>
    <row r="1" spans="1:3" ht="18" customHeight="1" x14ac:dyDescent="0.25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5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12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C6" sqref="C6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 x14ac:dyDescent="0.4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 x14ac:dyDescent="0.4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 x14ac:dyDescent="0.4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 x14ac:dyDescent="0.4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 x14ac:dyDescent="0.4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 x14ac:dyDescent="0.4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 x14ac:dyDescent="0.4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 x14ac:dyDescent="0.4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 x14ac:dyDescent="0.4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 x14ac:dyDescent="0.4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20.100000000000001" customHeight="1" thickTop="1" thickBot="1" x14ac:dyDescent="0.4">
      <c r="A12" s="4">
        <v>11</v>
      </c>
      <c r="B12" s="5" t="s">
        <v>99</v>
      </c>
      <c r="C12" s="5" t="s">
        <v>100</v>
      </c>
      <c r="D12" s="5" t="s">
        <v>101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ruida</cp:lastModifiedBy>
  <dcterms:created xsi:type="dcterms:W3CDTF">2015-06-05T18:19:00Z</dcterms:created>
  <dcterms:modified xsi:type="dcterms:W3CDTF">2022-09-06T07:31:57Z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