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Repositories\Comprehensive Hardware Training\2022秋硬件综合训练课设资料发布包\cpu21-riscv\单周期RISC-V\"/>
    </mc:Choice>
  </mc:AlternateContent>
  <xr:revisionPtr revIDLastSave="0" documentId="13_ncr:1_{792EDFBF-36AE-46F0-B116-4FC0AF329C82}" xr6:coauthVersionLast="47" xr6:coauthVersionMax="47" xr10:uidLastSave="{00000000-0000-0000-0000-000000000000}"/>
  <bookViews>
    <workbookView xWindow="1920" yWindow="0" windowWidth="11520" windowHeight="1296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<sst xmlns="http://schemas.openxmlformats.org/spreadsheetml/2006/main" count="145" uniqueCount="123">
  <si>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</si>
  <si>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</si>
  <si>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</si>
  <si>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</si>
  <si>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</si>
  <si>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</si>
  <si>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</si>
  <si>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</si>
  <si>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</si>
  <si>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</si>
  <si>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</si>
  <si>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</si>
  <si>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</si>
  <si>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</si>
  <si>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</si>
  <si>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</si>
  <si>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</si>
  <si>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</si>
  <si>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</si>
  <si>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</si>
  <si>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</si>
  <si>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</si>
  <si>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</si>
  <si>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</si>
  <si>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</si>
  <si>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</si>
  <si>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</si>
  <si>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</si>
  <si>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</si>
  <si>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</si>
  <si>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</si>
  <si>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</si>
  <si>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</si>
  <si>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</si>
  <si>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</si>
  <si>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</si>
  <si>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</si>
  <si>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</si>
  <si>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</si>
  <si>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</si>
  <si>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</si>
  <si>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</si>
  <si>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</si>
  <si>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</si>
  <si>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</si>
  <si>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</si>
  <si>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</si>
  <si>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</si>
  <si>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</si>
  <si>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</si>
  <si>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</si>
  <si>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</si>
  <si>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</si>
  <si>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</si>
  <si>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</si>
  <si>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</si>
  <si>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</si>
  <si>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</si>
  <si>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</si>
  <si>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</si>
  <si>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</si>
  <si>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</si>
  <si>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</si>
  <si>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</si>
  <si>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</si>
  <si>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</si>
  <si>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</si>
  <si>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</si>
  <si>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</si>
  <si>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</si>
  <si>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</si>
  <si>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</si>
  <si>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</si>
  <si>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</si>
  <si>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</si>
  <si>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</si>
  <si>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</si>
  <si>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</si>
  <si>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</si>
  <si>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</si>
  <si>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</si>
  <si>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</si>
  <si>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</si>
  <si>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</si>
  <si>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</si>
  <si>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</si>
  <si>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</si>
  <si>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</si>
  <si>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</si>
  <si>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</si>
  <si>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</si>
  <si>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</si>
  <si>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</si>
  <si>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</si>
  <si>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</si>
  <si>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</si>
  <si>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</si>
  <si>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</si>
  <si>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</si>
  <si>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</si>
  <si>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</si>
  <si>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</si>
  <si>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</si>
  <si>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</si>
  <si>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</si>
  <si>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</si>
  <si>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</si>
  <si>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</si>
  <si>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</si>
  <si>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</si>
  <si>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</si>
  <si>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</si>
  <si>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</si>
  <si>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</si>
  <si>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</si>
  <si>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</si>
  <si>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1C</t>
    <phoneticPr fontId="26" type="noConversion"/>
  </si>
  <si>
    <t>1B</t>
    <phoneticPr fontId="26" type="noConversion"/>
  </si>
  <si>
    <t>c</t>
    <phoneticPr fontId="26" type="noConversion"/>
  </si>
  <si>
    <t>AUIPC</t>
    <phoneticPr fontId="26" type="noConversion"/>
  </si>
  <si>
    <t>SLTIU</t>
    <phoneticPr fontId="26" type="noConversion"/>
  </si>
  <si>
    <t>LHU</t>
    <phoneticPr fontId="26" type="noConversion"/>
  </si>
  <si>
    <t>BGE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</si>
</sst>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theme="0" tint="-0.499984740745262"/>
      <name val="Segoe UI Black"/>
      <family val="2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5" fillId="9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topLeftCell="AB1" zoomScaleNormal="100" workbookViewId="0">
      <pane ySplit="1" topLeftCell="A8" activePane="bottomLeft" state="frozen"/>
      <selection pane="bottomLeft" activeCell="U25" sqref="U25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2.21875" style="26" bestFit="1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122</v>
      </c>
      <c r="AF1" s="25" t="s">
        <v>121</v>
      </c>
      <c r="AG1" s="25" t="s">
        <v>119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37">
        <v>0</v>
      </c>
      <c r="D2" s="37">
        <v>0</v>
      </c>
      <c r="E2" s="29" t="s">
        <v>118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44">
        <v>32</v>
      </c>
      <c r="D3" s="59">
        <v>0</v>
      </c>
      <c r="E3" s="61" t="s">
        <v>118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37">
        <v>0</v>
      </c>
      <c r="D4" s="37">
        <v>7</v>
      </c>
      <c r="E4" s="29" t="s">
        <v>118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44">
        <v>0</v>
      </c>
      <c r="D5" s="59">
        <v>6</v>
      </c>
      <c r="E5" s="61" t="s">
        <v>118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37">
        <v>0</v>
      </c>
      <c r="D6" s="37">
        <v>2</v>
      </c>
      <c r="E6" s="29" t="s">
        <v>118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44">
        <v>0</v>
      </c>
      <c r="D7" s="59">
        <v>3</v>
      </c>
      <c r="E7" s="61" t="s">
        <v>118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37"/>
      <c r="D18" s="37">
        <v>0</v>
      </c>
      <c r="E18" s="29" t="s">
        <v>116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44"/>
      <c r="D21" s="59"/>
      <c r="E21" s="61" t="s">
        <v>117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113</v>
      </c>
      <c r="C23" s="44"/>
      <c r="D23" s="59">
        <v>6</v>
      </c>
      <c r="E23" s="61" t="s">
        <v>116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114</v>
      </c>
      <c r="C24" s="37"/>
      <c r="D24" s="37">
        <v>7</v>
      </c>
      <c r="E24" s="29" t="s">
        <v>116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115</v>
      </c>
      <c r="C25" s="44"/>
      <c r="D25" s="59">
        <v>0</v>
      </c>
      <c r="E25" s="61" t="s">
        <v>116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70" t="s">
        <v>119</v>
      </c>
      <c r="C26" s="37"/>
      <c r="D26" s="37"/>
      <c r="E26" s="29">
        <v>5</v>
      </c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>
        <f t="shared" si="3"/>
        <v>0</v>
      </c>
      <c r="L26" s="36">
        <f t="shared" si="4"/>
        <v>0</v>
      </c>
      <c r="M26" s="36">
        <f t="shared" si="5"/>
        <v>1</v>
      </c>
      <c r="N26" s="36">
        <f t="shared" si="6"/>
        <v>0</v>
      </c>
      <c r="O26" s="64">
        <f t="shared" si="7"/>
        <v>1</v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>
        <v>1</v>
      </c>
      <c r="AH26" s="36"/>
      <c r="AI26" s="36"/>
      <c r="AJ26" s="36"/>
      <c r="AK26" s="36"/>
      <c r="AL26" s="36"/>
      <c r="AM26" s="36"/>
    </row>
    <row r="27" spans="1:39" x14ac:dyDescent="0.4">
      <c r="A27" s="57">
        <v>26</v>
      </c>
      <c r="B27" s="71" t="s">
        <v>120</v>
      </c>
      <c r="C27" s="44"/>
      <c r="D27" s="59">
        <v>3</v>
      </c>
      <c r="E27" s="61">
        <v>4</v>
      </c>
      <c r="F27" s="59" t="str">
        <f t="shared" si="12"/>
        <v/>
      </c>
      <c r="G27" s="59" t="str">
        <f t="shared" si="13"/>
        <v/>
      </c>
      <c r="H27" s="59">
        <f t="shared" si="0"/>
        <v>0</v>
      </c>
      <c r="I27" s="59">
        <f t="shared" si="1"/>
        <v>1</v>
      </c>
      <c r="J27" s="61">
        <f t="shared" si="2"/>
        <v>1</v>
      </c>
      <c r="K27" s="60">
        <f t="shared" si="3"/>
        <v>0</v>
      </c>
      <c r="L27" s="60">
        <f t="shared" si="4"/>
        <v>0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12</v>
      </c>
      <c r="Q27" s="63">
        <f t="shared" si="8"/>
        <v>1</v>
      </c>
      <c r="R27" s="63">
        <f t="shared" si="9"/>
        <v>1</v>
      </c>
      <c r="S27" s="63">
        <f t="shared" si="10"/>
        <v>0</v>
      </c>
      <c r="T27" s="63">
        <f t="shared" si="11"/>
        <v>0</v>
      </c>
      <c r="U27" s="57"/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4">
      <c r="A28" s="35">
        <v>27</v>
      </c>
      <c r="B28" s="70" t="s">
        <v>121</v>
      </c>
      <c r="C28" s="37"/>
      <c r="D28" s="37">
        <v>5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>
        <v>1</v>
      </c>
      <c r="AG28" s="36"/>
      <c r="AH28" s="36"/>
      <c r="AI28" s="36"/>
      <c r="AJ28" s="36"/>
      <c r="AK28" s="36"/>
      <c r="AL28" s="36"/>
      <c r="AM28" s="36"/>
    </row>
    <row r="29" spans="1:39" x14ac:dyDescent="0.4">
      <c r="A29" s="57">
        <v>28</v>
      </c>
      <c r="B29" s="71" t="s">
        <v>122</v>
      </c>
      <c r="C29" s="44"/>
      <c r="D29" s="59">
        <v>5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>
        <v>1</v>
      </c>
      <c r="AF29" s="57"/>
      <c r="AG29" s="58"/>
      <c r="AH29" s="58"/>
      <c r="AI29" s="58"/>
      <c r="AJ29" s="58"/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4" activePane="bottomLeft" state="frozen"/>
      <selection pane="bottomLeft" activeCell="P27" sqref="P27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BGE</v>
      </c>
      <c r="AE1" s="23" t="str">
        <f>真值表!AF1</f>
        <v>LHU</v>
      </c>
      <c r="AF1" s="25" t="str">
        <f>真值表!AG1</f>
        <v>AUIPC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AUIPC</v>
      </c>
      <c r="B26" s="37" t="str">
        <f>IF(ISBLANK(真值表!C26),"",真值表!C26)</f>
        <v/>
      </c>
      <c r="C26" s="37" t="str">
        <f>IF(ISBLANK(真值表!D26),"",真值表!D26)</f>
        <v/>
      </c>
      <c r="D26" s="36">
        <f>IF(ISBLANK(真值表!E26),"",真值表!E26)</f>
        <v>5</v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>~OP5&amp;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 xml:space="preserve"> OP2&amp;</v>
      </c>
      <c r="O26" s="53" t="str">
        <f t="shared" si="1"/>
        <v>~OP6&amp;~OP5&amp; OP4&amp;~OP3&amp; 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~OP6&amp;~OP5&amp; OP4&amp;~OP3&amp; 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>~OP6&amp;~OP5&amp; OP4&amp;~OP3&amp; OP2+</v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SLTIU</v>
      </c>
      <c r="B27" s="45" t="str">
        <f>IF(ISBLANK(真值表!C27),"",真值表!C27)</f>
        <v/>
      </c>
      <c r="C27" s="52">
        <f>IF(ISBLANK(真值表!D27),"",真值表!D27)</f>
        <v>3</v>
      </c>
      <c r="D27" s="51">
        <f>IF(ISBLANK(真值表!E27),"",真值表!E27)</f>
        <v>4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>~F14&amp;</v>
      </c>
      <c r="H27" s="47" t="str">
        <f>IF(真值表!I27=1," "&amp;真值表!I$1&amp;"&amp;",IF(真值表!I27=0,"~"&amp;真值表!I$1&amp;"&amp;",""))</f>
        <v xml:space="preserve"> 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~F14&amp; F13&amp; F12&amp;~OP6&amp;~OP5&amp; OP4&amp;~OP3&amp;~OP2</v>
      </c>
      <c r="P27" s="49" t="str">
        <f>IF(真值表!Q27=1,$O27&amp;"+","")</f>
        <v>~F14&amp; F13&amp; F12&amp;~OP6&amp;~OP5&amp; OP4&amp;~OP3&amp;~OP2+</v>
      </c>
      <c r="Q27" s="49" t="str">
        <f>IF(真值表!R27=1,$O27&amp;"+","")</f>
        <v>~F14&amp; F13&amp; F12&amp;~OP6&amp;~OP5&amp; OP4&amp;~OP3&amp;~OP2+</v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>~F14&amp; F13&amp; F12&amp;~OP6&amp;~OP5&amp; OP4&amp;~OP3&amp;~OP2+</v>
      </c>
      <c r="W27" s="49" t="str">
        <f>IF(真值表!X27=1,$O27&amp;"+","")</f>
        <v>~F14&amp; F13&amp; F12&amp;~OP6&amp;~OP5&amp;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LHU</v>
      </c>
      <c r="B28" s="37" t="str">
        <f>IF(ISBLANK(真值表!C28),"",真值表!C28)</f>
        <v/>
      </c>
      <c r="C28" s="37">
        <f>IF(ISBLANK(真值表!D28),"",真值表!D28)</f>
        <v>5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 xml:space="preserve"> 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 xml:space="preserve"> F14&amp;~F13&amp; F12&amp;~OP6&amp;~OP5&amp;~OP4&amp;~OP3&amp;~OP2+</v>
      </c>
      <c r="T28" s="24" t="str">
        <f>IF(真值表!U28=1,$O28&amp;"+","")</f>
        <v xml:space="preserve"> 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 xml:space="preserve"> F14&amp;~F13&amp; F12&amp;~OP6&amp;~OP5&amp;~OP4&amp;~OP3&amp;~OP2+</v>
      </c>
      <c r="W28" s="24" t="str">
        <f>IF(真值表!X28=1,$O28&amp;"+","")</f>
        <v xml:space="preserve"> 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 xml:space="preserve"> F14&amp;~F13&amp; F12&amp;~OP6&amp;~OP5&amp;~OP4&amp;~OP3&amp;~OP2+</v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 xml:space="preserve"> F14&amp;~F13&amp; F12&amp; OP6&amp; OP5&amp;~OP4&amp;~OP3&amp;~OP2+</v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2" t="s">
        <v>82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4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 F12&amp;~OP6&amp;~OP5&amp;~OP4&amp;~OP3&amp;~OP2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 F12&amp;~OP6&amp;~OP5&amp;~OP4&amp;~OP3&amp;~OP2+ F14&amp;~F13&amp; F12&amp; OP6&amp; OP5&amp;~OP4&amp;~OP3&amp;~OP2</v>
      </c>
      <c r="T58" s="30" t="str">
        <f t="shared" si="2"/>
        <v>~F14&amp; F13&amp;~F12&amp;~OP6&amp;~OP5&amp;~OP4&amp;~OP3&amp;~OP2+ 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OP2+~F14&amp; F13&amp; F12&amp;~OP6&amp;~OP5&amp; OP4&amp;~OP3&amp;~OP2+ F14&amp;~F13&amp; 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F14&amp;~F13&amp; F12&amp; OP6&amp; OP5&amp;~OP4&amp;~OP3&amp;~OP2</v>
      </c>
      <c r="AE58" s="33" t="str">
        <f t="shared" si="2"/>
        <v xml:space="preserve"> F14&amp;~F13&amp; F12&amp;~OP6&amp;~OP5&amp;~OP4&amp;~OP3&amp;~OP2</v>
      </c>
      <c r="AF58" s="30" t="str">
        <f t="shared" si="2"/>
        <v>~OP6&amp;~OP5&amp; OP4&amp;~OP3&amp; OP2</v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 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 F12&amp;~OP6&amp;~OP5&amp;~OP4&amp;~OP3&amp;~OP2+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OP2+~F14&amp; F13&amp; F12&amp;~OP6&amp;~OP5&amp; OP4&amp;~OP3&amp;~OP2+ F14&amp;~F13&amp; 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F14&amp;~F13&amp; F12&amp; OP6&amp; OP5&amp;~OP4&amp;~OP3&amp;~OP2+</v>
      </c>
      <c r="AE59" t="str">
        <f t="shared" si="3"/>
        <v xml:space="preserve"> F14&amp;~F13&amp; F12&amp;~OP6&amp;~OP5&amp;~OP4&amp;~OP3&amp;~OP2+</v>
      </c>
      <c r="AF59" t="str">
        <f t="shared" si="3"/>
        <v>~OP6&amp;~OP5&amp; OP4&amp;~OP3&amp; OP2+</v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5" t="s">
        <v>62</v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18"/>
      <c r="AC61" s="18"/>
      <c r="AD61" s="18"/>
      <c r="AE61" s="18"/>
    </row>
    <row r="63" spans="1:50" ht="16.2" x14ac:dyDescent="0.25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7" sqref="B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C6" sqref="C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ruida</cp:lastModifiedBy>
  <dcterms:created xsi:type="dcterms:W3CDTF">2015-06-05T18:19:00Z</dcterms:created>
  <dcterms:modified xsi:type="dcterms:W3CDTF">2022-09-09T05:49:06Z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