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3CAAF63A-5D09-485B-B6BF-939D8BAF73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F12" i="3"/>
  <c r="I27" i="1" l="1"/>
  <c r="E15" i="3" l="1"/>
  <c r="F96" i="4"/>
  <c r="D96" i="4" s="1"/>
  <c r="F97" i="4"/>
  <c r="D97" i="4" s="1"/>
  <c r="F98" i="4"/>
  <c r="H98" i="4" s="1"/>
  <c r="F99" i="4"/>
  <c r="D99" i="4" s="1"/>
  <c r="F100" i="4"/>
  <c r="G100" i="4" s="1"/>
  <c r="D101" i="4"/>
  <c r="F101" i="4"/>
  <c r="G101" i="4" s="1"/>
  <c r="F102" i="4"/>
  <c r="D102" i="4" s="1"/>
  <c r="F103" i="4"/>
  <c r="D103" i="4" s="1"/>
  <c r="F104" i="4"/>
  <c r="D104" i="4" s="1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G103" i="4" l="1"/>
  <c r="H103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1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D6" i="3"/>
  <c r="I6" i="4" s="1"/>
  <c r="D7" i="3"/>
  <c r="I26" i="4" s="1"/>
  <c r="D8" i="3"/>
  <c r="D9" i="3"/>
  <c r="D10" i="3"/>
  <c r="D11" i="3"/>
  <c r="D13" i="3"/>
  <c r="I10" i="4" s="1"/>
  <c r="D14" i="3"/>
  <c r="I11" i="4" s="1"/>
  <c r="D15" i="3"/>
  <c r="I12" i="4" s="1"/>
  <c r="D16" i="3"/>
  <c r="I13" i="4" s="1"/>
  <c r="D17" i="3"/>
  <c r="D18" i="3"/>
  <c r="D19" i="3"/>
  <c r="D20" i="3"/>
  <c r="D21" i="3"/>
  <c r="D22" i="3"/>
  <c r="D23" i="3"/>
  <c r="D24" i="3"/>
  <c r="I39" i="4" s="1"/>
  <c r="D25" i="3"/>
  <c r="D26" i="3"/>
  <c r="D27" i="3"/>
  <c r="D28" i="3"/>
  <c r="D29" i="3"/>
  <c r="D30" i="3"/>
  <c r="D31" i="3"/>
  <c r="D32" i="3"/>
  <c r="D33" i="3"/>
  <c r="D34" i="3"/>
  <c r="D35" i="3"/>
  <c r="I102" i="4" s="1"/>
  <c r="D36" i="3"/>
  <c r="I103" i="4" s="1"/>
  <c r="D37" i="3"/>
  <c r="I104" i="4" s="1"/>
  <c r="D38" i="3"/>
  <c r="I105" i="4" s="1"/>
  <c r="D39" i="3"/>
  <c r="I106" i="4" s="1"/>
  <c r="D40" i="3"/>
  <c r="D41" i="3"/>
  <c r="I82" i="4" l="1"/>
  <c r="I38" i="4"/>
  <c r="I34" i="4"/>
  <c r="I41" i="4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2" i="3"/>
  <c r="F43" i="3"/>
  <c r="F44" i="3"/>
  <c r="F45" i="3"/>
  <c r="F46" i="3"/>
  <c r="F47" i="3"/>
  <c r="F48" i="3"/>
  <c r="F49" i="3"/>
  <c r="F50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4" i="3"/>
  <c r="E39" i="4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E72" i="4"/>
  <c r="E63" i="4"/>
  <c r="E7" i="4"/>
  <c r="E73" i="4"/>
  <c r="E29" i="4"/>
  <c r="E27" i="4"/>
  <c r="F6" i="3"/>
  <c r="E6" i="4" s="1"/>
  <c r="E9" i="4"/>
  <c r="E30" i="4"/>
  <c r="E62" i="4"/>
  <c r="D42" i="3"/>
  <c r="D43" i="3"/>
  <c r="D44" i="3"/>
  <c r="D45" i="3"/>
  <c r="D46" i="3"/>
  <c r="D47" i="3"/>
  <c r="D48" i="3"/>
  <c r="D49" i="3"/>
  <c r="D50" i="3"/>
  <c r="F3" i="3" l="1"/>
  <c r="E3" i="4" s="1"/>
  <c r="F11" i="3"/>
  <c r="E77" i="4" s="1"/>
  <c r="F7" i="3"/>
  <c r="E26" i="4" s="1"/>
  <c r="F10" i="3"/>
  <c r="F9" i="3"/>
  <c r="F39" i="3"/>
  <c r="E106" i="4" s="1"/>
  <c r="F37" i="3"/>
  <c r="E104" i="4" s="1"/>
  <c r="F40" i="3"/>
  <c r="E56" i="4" s="1"/>
  <c r="F36" i="3"/>
  <c r="E103" i="4" s="1"/>
  <c r="F38" i="3"/>
  <c r="E105" i="4" s="1"/>
  <c r="F41" i="3"/>
  <c r="E57" i="4" s="1"/>
  <c r="F5" i="3"/>
  <c r="E5" i="4" s="1"/>
  <c r="F17" i="3"/>
  <c r="E64" i="4" s="1"/>
  <c r="F18" i="3"/>
  <c r="E65" i="4" s="1"/>
  <c r="F19" i="3"/>
  <c r="E34" i="4" s="1"/>
  <c r="F34" i="3"/>
  <c r="E84" i="4" s="1"/>
  <c r="F20" i="3"/>
  <c r="E35" i="4" s="1"/>
  <c r="F21" i="3"/>
  <c r="E36" i="4" s="1"/>
  <c r="F22" i="3"/>
  <c r="E37" i="4" s="1"/>
  <c r="F23" i="3"/>
  <c r="E38" i="4" s="1"/>
  <c r="F33" i="3"/>
  <c r="E83" i="4" s="1"/>
  <c r="F25" i="3"/>
  <c r="E40" i="4" s="1"/>
  <c r="F26" i="3"/>
  <c r="E41" i="4" s="1"/>
  <c r="F35" i="3"/>
  <c r="E102" i="4" s="1"/>
  <c r="F27" i="3"/>
  <c r="F28" i="3"/>
  <c r="E78" i="4" s="1"/>
  <c r="F29" i="3"/>
  <c r="E79" i="4" s="1"/>
  <c r="F30" i="3"/>
  <c r="E80" i="4" s="1"/>
  <c r="F31" i="3"/>
  <c r="E81" i="4" s="1"/>
  <c r="F32" i="3"/>
  <c r="E82" i="4" s="1"/>
  <c r="F2" i="3"/>
  <c r="E2" i="4" s="1"/>
  <c r="F4" i="3"/>
  <c r="E4" i="4" s="1"/>
  <c r="F16" i="3"/>
  <c r="E13" i="4" s="1"/>
  <c r="F15" i="3"/>
  <c r="E12" i="4" s="1"/>
  <c r="F14" i="3"/>
  <c r="E11" i="4" s="1"/>
  <c r="F13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<sst xmlns="http://schemas.openxmlformats.org/spreadsheetml/2006/main" count="831" uniqueCount="311">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</sst>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1" totalsRowShown="0" headerRowDxfId="22">
  <autoFilter ref="A1:I61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1" totalsRowShown="0">
  <autoFilter ref="A1:F41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4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3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2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1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0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workbookViewId="0">
      <pane ySplit="1" topLeftCell="A41" activePane="bottomLeft" state="frozen"/>
      <selection pane="bottomLeft" activeCell="A17" sqref="A17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187</v>
      </c>
      <c r="B61" t="s">
        <v>188</v>
      </c>
      <c r="F61">
        <v>1</v>
      </c>
      <c r="G61" s="2">
        <v>0</v>
      </c>
      <c r="I61" s="11">
        <f>IF(tb_Kaufteile[[#This Row],[Anzahl/Länge pro VE]]&gt;0,tb_Kaufteile[[#This Row],[Preis pro VE]]/tb_Kaufteile[[#This Row],[Anzahl/Länge pro VE]],"")</f>
        <v>0</v>
      </c>
    </row>
    <row r="62" spans="1:9" x14ac:dyDescent="0.25">
      <c r="I62" s="11" t="str">
        <f t="shared" ref="I62:I78" si="0">IF(G62&lt;&gt;"",G62/F62,"")</f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  <row r="78" spans="9:9" x14ac:dyDescent="0.25">
      <c r="I78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50"/>
  <sheetViews>
    <sheetView workbookViewId="0">
      <pane ySplit="1" topLeftCell="A5" activePane="bottomLeft" state="frozen"/>
      <selection pane="bottomLeft" activeCell="B24" sqref="A24:B2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s="13" customFormat="1" x14ac:dyDescent="0.25">
      <c r="A12" s="16" t="s">
        <v>309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6" x14ac:dyDescent="0.25">
      <c r="A13" t="s">
        <v>49</v>
      </c>
      <c r="B13" s="3" t="s">
        <v>36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F13" s="11">
        <f>IF(C13&lt;&gt;"",VLOOKUP(Fertigungsteile!C13,Kaufteile!A:I,9,FALSE)*E13,"")</f>
        <v>0</v>
      </c>
    </row>
    <row r="14" spans="1:6" x14ac:dyDescent="0.25">
      <c r="A14" t="s">
        <v>55</v>
      </c>
      <c r="B14" s="3" t="s">
        <v>37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F14" s="11">
        <f>IF(C14&lt;&gt;"",VLOOKUP(Fertigungsteile!C14,Kaufteile!A:I,9,FALSE)*E14,"")</f>
        <v>0</v>
      </c>
    </row>
    <row r="15" spans="1:6" x14ac:dyDescent="0.25">
      <c r="A15" t="s">
        <v>76</v>
      </c>
      <c r="B15" t="s">
        <v>63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f>64/1000</f>
        <v>6.4000000000000001E-2</v>
      </c>
      <c r="F15" s="11">
        <f>IF(C15&lt;&gt;"",VLOOKUP(Fertigungsteile!C15,Kaufteile!A:I,9,FALSE)*E15,"")</f>
        <v>1.91936</v>
      </c>
    </row>
    <row r="16" spans="1:6" x14ac:dyDescent="0.25">
      <c r="A16" t="s">
        <v>77</v>
      </c>
      <c r="B16" t="s">
        <v>64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1.9E-2</v>
      </c>
      <c r="F16" s="11">
        <f>IF(C16&lt;&gt;"",VLOOKUP(Fertigungsteile!C16,Kaufteile!A:I,9,FALSE)*E16,"")</f>
        <v>0.56980999999999993</v>
      </c>
    </row>
    <row r="17" spans="1:6" x14ac:dyDescent="0.25">
      <c r="A17" t="s">
        <v>78</v>
      </c>
      <c r="B17" t="s">
        <v>65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0.02</v>
      </c>
      <c r="F17" s="11">
        <f>IF(C17&lt;&gt;"",VLOOKUP(Fertigungsteile!C17,Kaufteile!A:I,9,FALSE)*E17,"")</f>
        <v>0.5998</v>
      </c>
    </row>
    <row r="18" spans="1:6" x14ac:dyDescent="0.25">
      <c r="A18" t="s">
        <v>79</v>
      </c>
      <c r="B18" t="s">
        <v>66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1.2999999999999999E-2</v>
      </c>
      <c r="F18" s="11">
        <f>IF(C18&lt;&gt;"",VLOOKUP(Fertigungsteile!C18,Kaufteile!A:I,9,FALSE)*E18,"")</f>
        <v>0.38986999999999994</v>
      </c>
    </row>
    <row r="19" spans="1:6" x14ac:dyDescent="0.25">
      <c r="A19" t="s">
        <v>80</v>
      </c>
      <c r="B19" t="s">
        <v>67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1.4999999999999999E-2</v>
      </c>
      <c r="F19" s="11">
        <f>IF(C19&lt;&gt;"",VLOOKUP(Fertigungsteile!C19,Kaufteile!A:I,9,FALSE)*E19,"")</f>
        <v>0.44984999999999997</v>
      </c>
    </row>
    <row r="20" spans="1:6" x14ac:dyDescent="0.25">
      <c r="A20" t="s">
        <v>81</v>
      </c>
      <c r="B20" t="s">
        <v>68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2.7E-2</v>
      </c>
      <c r="F20" s="11">
        <f>IF(C20&lt;&gt;"",VLOOKUP(Fertigungsteile!C20,Kaufteile!A:I,9,FALSE)*E20,"")</f>
        <v>0.80972999999999995</v>
      </c>
    </row>
    <row r="21" spans="1:6" x14ac:dyDescent="0.25">
      <c r="A21" t="s">
        <v>82</v>
      </c>
      <c r="B21" t="s">
        <v>69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4.0000000000000001E-3</v>
      </c>
      <c r="F21" s="11">
        <f>IF(C21&lt;&gt;"",VLOOKUP(Fertigungsteile!C21,Kaufteile!A:I,9,FALSE)*E21,"")</f>
        <v>0.11996</v>
      </c>
    </row>
    <row r="22" spans="1:6" x14ac:dyDescent="0.25">
      <c r="A22" t="s">
        <v>83</v>
      </c>
      <c r="B22" t="s">
        <v>87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F22" s="11">
        <f>IF(C22&lt;&gt;"",VLOOKUP(Fertigungsteile!C22,Kaufteile!A:I,9,FALSE)*E22,"")</f>
        <v>0</v>
      </c>
    </row>
    <row r="23" spans="1:6" x14ac:dyDescent="0.25">
      <c r="A23" t="s">
        <v>84</v>
      </c>
      <c r="B23" t="s">
        <v>88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F23" s="11">
        <f>IF(C23&lt;&gt;"",VLOOKUP(Fertigungsteile!C23,Kaufteile!A:I,9,FALSE)*E23,"")</f>
        <v>0</v>
      </c>
    </row>
    <row r="24" spans="1:6" x14ac:dyDescent="0.25">
      <c r="A24" t="s">
        <v>85</v>
      </c>
      <c r="B24" t="s">
        <v>310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F24" s="11">
        <f>IF(C24&lt;&gt;"",VLOOKUP(Fertigungsteile!C24,Kaufteile!A:I,9,FALSE)*E24,"")</f>
        <v>0</v>
      </c>
    </row>
    <row r="25" spans="1:6" x14ac:dyDescent="0.25">
      <c r="A25" t="s">
        <v>86</v>
      </c>
      <c r="B25" t="s">
        <v>95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3.2000000000000001E-2</v>
      </c>
      <c r="F25" s="11">
        <f>IF(C25&lt;&gt;"",VLOOKUP(Fertigungsteile!C25,Kaufteile!A:I,9,FALSE)*E25,"")</f>
        <v>0.95967999999999998</v>
      </c>
    </row>
    <row r="26" spans="1:6" x14ac:dyDescent="0.25">
      <c r="A26" t="s">
        <v>96</v>
      </c>
      <c r="B26" t="s">
        <v>97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F26" s="11">
        <f>IF(C26&lt;&gt;"",VLOOKUP(Fertigungsteile!C26,Kaufteile!A:I,9,FALSE)*E26,"")</f>
        <v>0</v>
      </c>
    </row>
    <row r="27" spans="1:6" x14ac:dyDescent="0.25">
      <c r="A27" t="s">
        <v>98</v>
      </c>
      <c r="B27" t="s">
        <v>99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5.0000000000000001E-3</v>
      </c>
      <c r="F27" s="11">
        <f>IF(C27&lt;&gt;"",VLOOKUP(Fertigungsteile!C27,Kaufteile!A:I,9,FALSE)*E27,"")</f>
        <v>0.14995</v>
      </c>
    </row>
    <row r="28" spans="1:6" x14ac:dyDescent="0.25">
      <c r="A28" t="s">
        <v>100</v>
      </c>
      <c r="B28" t="s">
        <v>101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F28" s="11">
        <f>IF(C28&lt;&gt;"",VLOOKUP(Fertigungsteile!C28,Kaufteile!A:I,9,FALSE)*E28,"")</f>
        <v>0</v>
      </c>
    </row>
    <row r="29" spans="1:6" x14ac:dyDescent="0.25">
      <c r="A29" t="s">
        <v>103</v>
      </c>
      <c r="B29" t="s">
        <v>102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F29" s="11">
        <f>IF(C29&lt;&gt;"",VLOOKUP(Fertigungsteile!C29,Kaufteile!A:I,9,FALSE)*E29,"")</f>
        <v>0</v>
      </c>
    </row>
    <row r="30" spans="1:6" x14ac:dyDescent="0.25">
      <c r="A30" t="s">
        <v>104</v>
      </c>
      <c r="B30" t="s">
        <v>105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4.2000000000000003E-2</v>
      </c>
      <c r="F30" s="11">
        <f>IF(C30&lt;&gt;"",VLOOKUP(Fertigungsteile!C30,Kaufteile!A:I,9,FALSE)*E30,"")</f>
        <v>1.2595799999999999</v>
      </c>
    </row>
    <row r="31" spans="1:6" x14ac:dyDescent="0.25">
      <c r="A31" t="s">
        <v>106</v>
      </c>
      <c r="B31" t="s">
        <v>107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108</v>
      </c>
      <c r="B32" t="s">
        <v>109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</row>
    <row r="33" spans="1:6" x14ac:dyDescent="0.25">
      <c r="A33" t="s">
        <v>114</v>
      </c>
      <c r="B33" t="s">
        <v>115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3.9E-2</v>
      </c>
      <c r="F33" s="11">
        <f>IF(C33&lt;&gt;"",VLOOKUP(Fertigungsteile!C33,Kaufteile!A:I,9,FALSE)*E33,"")</f>
        <v>1.16961</v>
      </c>
    </row>
    <row r="34" spans="1:6" x14ac:dyDescent="0.25">
      <c r="A34" t="s">
        <v>116</v>
      </c>
      <c r="B34" t="s">
        <v>117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E34">
        <v>3.7999999999999999E-2</v>
      </c>
      <c r="F34" s="11">
        <f>IF(C34&lt;&gt;"",VLOOKUP(Fertigungsteile!C34,Kaufteile!A:I,9,FALSE)*E34,"")</f>
        <v>1.1396199999999999</v>
      </c>
    </row>
    <row r="35" spans="1:6" x14ac:dyDescent="0.25">
      <c r="A35" t="s">
        <v>123</v>
      </c>
      <c r="B35" t="s">
        <v>124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F35" s="11">
        <f>IF(C35&lt;&gt;"",VLOOKUP(Fertigungsteile!C35,Kaufteile!A:I,9,FALSE)*E35,"")</f>
        <v>0</v>
      </c>
    </row>
    <row r="36" spans="1:6" x14ac:dyDescent="0.25">
      <c r="A36" t="s">
        <v>125</v>
      </c>
      <c r="B36" t="s">
        <v>126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F36" s="11">
        <f>IF(C36&lt;&gt;"",VLOOKUP(Fertigungsteile!C36,Kaufteile!A:I,9,FALSE)*E36,"")</f>
        <v>0</v>
      </c>
    </row>
    <row r="37" spans="1:6" x14ac:dyDescent="0.25">
      <c r="A37" t="s">
        <v>127</v>
      </c>
      <c r="B37" t="s">
        <v>128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129</v>
      </c>
      <c r="B38" t="s">
        <v>130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131</v>
      </c>
      <c r="B39" t="s">
        <v>132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169</v>
      </c>
      <c r="B40" t="s">
        <v>170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A41" t="s">
        <v>171</v>
      </c>
      <c r="B41" t="s">
        <v>172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opLeftCell="A16" workbookViewId="0">
      <selection activeCell="H12" sqref="H1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5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2676506-0625-49E3-819D-1C878C17B9D6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6F072AE0-A58B-4A84-9581-8A5604645C60}">
  <ds:schemaRefs/>
</ds:datastoreItem>
</file>

<file path=customXml/itemProps5.xml><?xml version="1.0" encoding="utf-8"?>
<ds:datastoreItem xmlns:ds="http://schemas.openxmlformats.org/officeDocument/2006/customXml" ds:itemID="{28693D06-8CDD-405C-B2F6-C9AE06B495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2020-05-14T17:17:24Z</dcterms:modified>
</cp:coreProperties>
</file>