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rober\Downloads\"/>
    </mc:Choice>
  </mc:AlternateContent>
  <xr:revisionPtr revIDLastSave="0" documentId="13_ncr:1_{3BE4E335-B460-4989-AF51-FB8A807AC437}" xr6:coauthVersionLast="47" xr6:coauthVersionMax="47" xr10:uidLastSave="{00000000-0000-0000-0000-000000000000}"/>
  <bookViews>
    <workbookView xWindow="-110" yWindow="-110" windowWidth="25820" windowHeight="14620" xr2:uid="{00000000-000D-0000-FFFF-FFFF00000000}"/>
  </bookViews>
  <sheets>
    <sheet name="Grafik" sheetId="2" r:id="rId1"/>
    <sheet name="Kalenderwoche" sheetId="6" r:id="rId2"/>
    <sheet name="Phasen" sheetId="1" r:id="rId3"/>
    <sheet name="Mileston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9" i="1"/>
  <c r="B7" i="1"/>
  <c r="B5" i="1"/>
  <c r="B3" i="1"/>
  <c r="C1" i="1"/>
  <c r="E9" i="1" l="1"/>
  <c r="D9" i="1" s="1"/>
  <c r="E2" i="1" l="1"/>
  <c r="D2" i="1" s="1"/>
  <c r="E3" i="1"/>
  <c r="D3" i="1"/>
  <c r="E11" i="1" l="1"/>
  <c r="E1" i="1"/>
  <c r="D1" i="1" s="1"/>
  <c r="D11" i="1"/>
  <c r="B1" i="6"/>
  <c r="A2" i="6"/>
  <c r="A3" i="6" s="1"/>
  <c r="B3" i="6" s="1"/>
  <c r="B2" i="6" l="1"/>
  <c r="A4" i="6"/>
  <c r="A5" i="6" l="1"/>
  <c r="B4" i="6"/>
  <c r="B5" i="6" l="1"/>
  <c r="A6" i="6"/>
  <c r="A7" i="6" l="1"/>
  <c r="B6" i="6"/>
  <c r="A8" i="6" l="1"/>
  <c r="B7" i="6"/>
  <c r="A9" i="6" l="1"/>
  <c r="B8" i="6"/>
  <c r="B9" i="6" l="1"/>
  <c r="A10" i="6"/>
  <c r="A11" i="6" l="1"/>
  <c r="B10" i="6"/>
  <c r="A12" i="6" l="1"/>
  <c r="B11" i="6"/>
  <c r="A13" i="6" l="1"/>
  <c r="B12" i="6"/>
  <c r="B13" i="6" l="1"/>
  <c r="A14" i="6"/>
  <c r="A15" i="6" l="1"/>
  <c r="B14" i="6"/>
  <c r="A16" i="6" l="1"/>
  <c r="B15" i="6"/>
  <c r="A17" i="6" l="1"/>
  <c r="B16" i="6"/>
  <c r="B17" i="6" l="1"/>
  <c r="A18" i="6"/>
  <c r="A19" i="6" l="1"/>
  <c r="B18" i="6"/>
  <c r="A20" i="6" l="1"/>
  <c r="B19" i="6"/>
  <c r="A21" i="6" l="1"/>
  <c r="B20" i="6"/>
  <c r="B21" i="6" l="1"/>
  <c r="A22" i="6"/>
  <c r="A23" i="6" l="1"/>
  <c r="B22" i="6"/>
  <c r="A24" i="6" l="1"/>
  <c r="B23" i="6"/>
  <c r="A25" i="6" l="1"/>
  <c r="B24" i="6"/>
  <c r="B25" i="6" l="1"/>
  <c r="A26" i="6"/>
  <c r="A27" i="6" l="1"/>
  <c r="B26" i="6"/>
  <c r="A28" i="6" l="1"/>
  <c r="B27" i="6"/>
  <c r="A29" i="6" l="1"/>
  <c r="B28" i="6"/>
  <c r="B29" i="6" l="1"/>
  <c r="A30" i="6"/>
  <c r="A31" i="6" l="1"/>
  <c r="B30" i="6"/>
  <c r="A32" i="6" l="1"/>
  <c r="B31" i="6"/>
  <c r="A33" i="6" l="1"/>
  <c r="B32" i="6"/>
  <c r="B33" i="6" l="1"/>
  <c r="A34" i="6"/>
  <c r="A35" i="6" l="1"/>
  <c r="B34" i="6"/>
  <c r="A36" i="6" l="1"/>
  <c r="B35" i="6"/>
  <c r="A37" i="6" l="1"/>
  <c r="B36" i="6"/>
  <c r="B37" i="6" l="1"/>
  <c r="A38" i="6"/>
  <c r="A39" i="6" l="1"/>
  <c r="B38" i="6"/>
  <c r="A40" i="6" l="1"/>
  <c r="B39" i="6"/>
  <c r="A41" i="6" l="1"/>
  <c r="B40" i="6"/>
  <c r="B41" i="6" l="1"/>
  <c r="A42" i="6"/>
  <c r="A43" i="6" l="1"/>
  <c r="B42" i="6"/>
  <c r="A44" i="6" l="1"/>
  <c r="B43" i="6"/>
  <c r="A45" i="6" l="1"/>
  <c r="B44" i="6"/>
  <c r="B45" i="6" l="1"/>
  <c r="A46" i="6"/>
  <c r="A47" i="6" l="1"/>
  <c r="B46" i="6"/>
  <c r="A48" i="6" l="1"/>
  <c r="B47" i="6"/>
  <c r="A49" i="6" l="1"/>
  <c r="B48" i="6"/>
  <c r="B49" i="6" l="1"/>
  <c r="A50" i="6"/>
  <c r="A51" i="6" l="1"/>
  <c r="B50" i="6"/>
  <c r="A52" i="6" l="1"/>
  <c r="B51" i="6"/>
  <c r="A53" i="6" l="1"/>
  <c r="B52" i="6"/>
  <c r="B53" i="6" l="1"/>
  <c r="A54" i="6"/>
  <c r="A55" i="6" l="1"/>
  <c r="B54" i="6"/>
  <c r="B55" i="6" l="1"/>
  <c r="A56" i="6"/>
  <c r="A57" i="6" l="1"/>
  <c r="B56" i="6"/>
  <c r="B57" i="6" l="1"/>
  <c r="A58" i="6"/>
  <c r="A59" i="6" l="1"/>
  <c r="B58" i="6"/>
  <c r="A60" i="6" l="1"/>
  <c r="B59" i="6"/>
  <c r="A61" i="6" l="1"/>
  <c r="B60" i="6"/>
  <c r="B61" i="6" l="1"/>
  <c r="A62" i="6"/>
  <c r="A63" i="6" l="1"/>
  <c r="B62" i="6"/>
  <c r="A64" i="6" l="1"/>
  <c r="B63" i="6"/>
  <c r="B64" i="6" l="1"/>
  <c r="E5" i="1" l="1"/>
  <c r="D5" i="1" s="1"/>
  <c r="B2" i="3" l="1"/>
  <c r="E7" i="1"/>
  <c r="D7" i="1" s="1"/>
</calcChain>
</file>

<file path=xl/sharedStrings.xml><?xml version="1.0" encoding="utf-8"?>
<sst xmlns="http://schemas.openxmlformats.org/spreadsheetml/2006/main" count="15" uniqueCount="14">
  <si>
    <t>HEUTE</t>
  </si>
  <si>
    <t>Program defined</t>
  </si>
  <si>
    <t xml:space="preserve">Today </t>
  </si>
  <si>
    <t>Anfang</t>
  </si>
  <si>
    <t>Ende</t>
  </si>
  <si>
    <t>Idee</t>
  </si>
  <si>
    <t>Ideensammlung</t>
  </si>
  <si>
    <t>Skizzen</t>
  </si>
  <si>
    <t>Gestaltung und Konstruktion</t>
  </si>
  <si>
    <t>Werkzeugbau</t>
  </si>
  <si>
    <t>Verifizierung</t>
  </si>
  <si>
    <t>Pilotanlauf</t>
  </si>
  <si>
    <t>Design Freeze</t>
  </si>
  <si>
    <t>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</si>
</sst>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 applyFill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ont="1" applyFill="1"/>
    <xf numFmtId="1" fontId="0" fillId="0" borderId="0" xfId="0" applyNumberFormat="1" applyFont="1" applyFill="1"/>
    <xf numFmtId="165" fontId="0" fillId="0" borderId="0" xfId="1" applyNumberFormat="1" applyFont="1"/>
    <xf numFmtId="1" fontId="0" fillId="0" borderId="0" xfId="0" applyNumberFormat="1" applyFont="1"/>
    <xf numFmtId="14" fontId="0" fillId="0" borderId="0" xfId="0" applyNumberFormat="1" applyFont="1" applyFill="1" applyAlignment="1">
      <alignment horizontal="right"/>
    </xf>
    <xf numFmtId="14" fontId="0" fillId="0" borderId="0" xfId="0" applyNumberFormat="1" applyFont="1" applyAlignment="1">
      <alignment horizontal="right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F71FF"/>
      <color rgb="FF9BE5FF"/>
      <color rgb="FFEBAFF7"/>
      <color rgb="FF36B05C"/>
      <color rgb="FF9CE0B1"/>
      <color rgb="FFFFC78F"/>
      <color rgb="FFFF8C19"/>
      <color rgb="FFFF6969"/>
      <color rgb="FFFF0D0D"/>
      <color rgb="FFA927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89110151355403"/>
          <c:y val="0.26935721737142204"/>
          <c:w val="0.76880987199768602"/>
          <c:h val="0.46814896323077587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Phasen!$A:$A</c:f>
              <c:strCache>
                <c:ptCount val="11"/>
                <c:pt idx="0">
                  <c:v>Idee</c:v>
                </c:pt>
                <c:pt idx="1">
                  <c:v>Ideensammlung</c:v>
                </c:pt>
                <c:pt idx="2">
                  <c:v>Skizzen</c:v>
                </c:pt>
                <c:pt idx="4">
                  <c:v>Gestaltung und Konstruktion</c:v>
                </c:pt>
                <c:pt idx="6">
                  <c:v>Werkzeugbau</c:v>
                </c:pt>
                <c:pt idx="8">
                  <c:v>Verifizierung</c:v>
                </c:pt>
                <c:pt idx="10">
                  <c:v>Pilotanlauf</c:v>
                </c:pt>
              </c:strCache>
            </c:strRef>
          </c:cat>
          <c:val>
            <c:numRef>
              <c:f>Phasen!$B$1:$B$11</c:f>
              <c:numCache>
                <c:formatCode>m/d/yyyy</c:formatCode>
                <c:ptCount val="11"/>
                <c:pt idx="0">
                  <c:v>44713</c:v>
                </c:pt>
                <c:pt idx="1">
                  <c:v>44713</c:v>
                </c:pt>
                <c:pt idx="2">
                  <c:v>44743</c:v>
                </c:pt>
                <c:pt idx="4">
                  <c:v>44774</c:v>
                </c:pt>
                <c:pt idx="6">
                  <c:v>44864</c:v>
                </c:pt>
                <c:pt idx="8">
                  <c:v>44958</c:v>
                </c:pt>
                <c:pt idx="10">
                  <c:v>45031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Phasen!#REF!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B64-4B6E-BDD4-8E5E5FA47A1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71F-48AE-A9E5-42173EB771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580E-40B7-B6EA-714F85FCEFAB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2-580E-40B7-B6EA-714F85FCEFAB}"/>
              </c:ext>
            </c:extLst>
          </c:dPt>
          <c:dPt>
            <c:idx val="8"/>
            <c:invertIfNegative val="0"/>
            <c:bubble3D val="0"/>
            <c:spPr>
              <a:solidFill>
                <a:srgbClr val="7F71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580E-40B7-B6EA-714F85FCEFAB}"/>
              </c:ext>
            </c:extLst>
          </c:dPt>
          <c:dPt>
            <c:idx val="9"/>
            <c:invertIfNegative val="0"/>
            <c:bubble3D val="0"/>
            <c:spPr>
              <a:solidFill>
                <a:srgbClr val="9BE5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580E-40B7-B6EA-714F85FCEFAB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580E-40B7-B6EA-714F85FCEFAB}"/>
              </c:ext>
            </c:extLst>
          </c:dPt>
          <c:dPt>
            <c:idx val="4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56-580E-40B7-B6EA-714F85FCEFA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A2ACFC6-4FF3-4692-ADAE-B4BEBC065FF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371F-48AE-A9E5-42173EB7716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017335F-78AC-43A6-B1FE-4DCACF7B562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580E-40B7-B6EA-714F85FCEFA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09087C8-3811-45CD-9D7C-12D23E2FBE9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580E-40B7-B6EA-714F85FCEFA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C-580E-40B7-B6EA-714F85FCEFA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A7A08CB-7A4F-4905-91B8-B91F1DA7004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580E-40B7-B6EA-714F85FCEFA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0-580E-40B7-B6EA-714F85FCEFA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9A1BFC2-E58E-4A5C-8410-BB12A69B773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580E-40B7-B6EA-714F85FCEFA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4-580E-40B7-B6EA-714F85FCEFA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4751135-E152-4B30-B633-C5BD949E611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580E-40B7-B6EA-714F85FCEFA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48-580E-40B7-B6EA-714F85FCEFA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406A854-FD97-421B-BD8A-13CFA892333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580E-40B7-B6EA-714F85FCEFAB}"/>
                </c:ext>
              </c:extLst>
            </c:dLbl>
            <c:numFmt formatCode="@&quot; weeks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Phasen!$A:$A</c:f>
              <c:strCache>
                <c:ptCount val="11"/>
                <c:pt idx="0">
                  <c:v>Idee</c:v>
                </c:pt>
                <c:pt idx="1">
                  <c:v>Ideensammlung</c:v>
                </c:pt>
                <c:pt idx="2">
                  <c:v>Skizzen</c:v>
                </c:pt>
                <c:pt idx="4">
                  <c:v>Gestaltung und Konstruktion</c:v>
                </c:pt>
                <c:pt idx="6">
                  <c:v>Werkzeugbau</c:v>
                </c:pt>
                <c:pt idx="8">
                  <c:v>Verifizierung</c:v>
                </c:pt>
                <c:pt idx="10">
                  <c:v>Pilotanlauf</c:v>
                </c:pt>
              </c:strCache>
            </c:strRef>
          </c:cat>
          <c:val>
            <c:numRef>
              <c:f>Phasen!$E$1:$E$11</c:f>
              <c:numCache>
                <c:formatCode>0</c:formatCode>
                <c:ptCount val="11"/>
                <c:pt idx="0">
                  <c:v>62</c:v>
                </c:pt>
                <c:pt idx="1">
                  <c:v>31</c:v>
                </c:pt>
                <c:pt idx="2">
                  <c:v>32</c:v>
                </c:pt>
                <c:pt idx="4">
                  <c:v>91</c:v>
                </c:pt>
                <c:pt idx="6">
                  <c:v>95</c:v>
                </c:pt>
                <c:pt idx="8">
                  <c:v>74</c:v>
                </c:pt>
                <c:pt idx="10">
                  <c:v>48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Phasen!#REF!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Phasen!$D$1:$D$11</c15:f>
                <c15:dlblRangeCache>
                  <c:ptCount val="11"/>
                  <c:pt idx="0">
                    <c:v>9</c:v>
                  </c:pt>
                  <c:pt idx="1">
                    <c:v>4</c:v>
                  </c:pt>
                  <c:pt idx="2">
                    <c:v>5</c:v>
                  </c:pt>
                  <c:pt idx="4">
                    <c:v>13</c:v>
                  </c:pt>
                  <c:pt idx="6">
                    <c:v>14</c:v>
                  </c:pt>
                  <c:pt idx="8">
                    <c:v>11</c:v>
                  </c:pt>
                  <c:pt idx="10">
                    <c:v>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8B64-4B6E-BDD4-8E5E5FA47A19}"/>
            </c:ext>
          </c:extLst>
        </c:ser>
        <c:ser>
          <c:idx val="4"/>
          <c:order val="4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BEF3FB2-9A2A-47C6-9AA9-2FF8A30E110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780-46FB-84D1-22FFD4D55B8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2794EEF-1293-4C05-861F-DD348F4A770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580E-40B7-B6EA-714F85FCEFA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2302FA8-D370-49FC-B4C1-303F1947623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580E-40B7-B6EA-714F85FCEFA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A210F4D-450A-4F94-9F61-6D93281FF4F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580E-40B7-B6EA-714F85FCEFA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747843A-E80F-4177-A84F-D7477AB2803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580E-40B7-B6EA-714F85FCEFA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5F-580E-40B7-B6EA-714F85FCEFA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24.08.2018</a:t>
                    </a:r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0-580E-40B7-B6EA-714F85FCEFA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1-580E-40B7-B6EA-714F85FCEFA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15DC337-E6B2-4739-857B-EE9C523FB0D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580E-40B7-B6EA-714F85FCEFA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63-580E-40B7-B6EA-714F85FCEFA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FFFA83B-8024-4CFE-9D09-2DDC173C211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580E-40B7-B6EA-714F85FCEF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Phasen!$A:$A</c:f>
              <c:strCache>
                <c:ptCount val="11"/>
                <c:pt idx="0">
                  <c:v>Idee</c:v>
                </c:pt>
                <c:pt idx="1">
                  <c:v>Ideensammlung</c:v>
                </c:pt>
                <c:pt idx="2">
                  <c:v>Skizzen</c:v>
                </c:pt>
                <c:pt idx="4">
                  <c:v>Gestaltung und Konstruktion</c:v>
                </c:pt>
                <c:pt idx="6">
                  <c:v>Werkzeugbau</c:v>
                </c:pt>
                <c:pt idx="8">
                  <c:v>Verifizierung</c:v>
                </c:pt>
                <c:pt idx="10">
                  <c:v>Pilotanlauf</c:v>
                </c:pt>
              </c:strCache>
            </c:strRef>
          </c:cat>
          <c:val>
            <c:numRef>
              <c:f>Phasen!$F$1:$F$11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Phasen!#REF!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datalabelsRange>
                <c15:f>Phasen!$C:$C</c15:f>
                <c15:dlblRangeCache>
                  <c:ptCount val="1048576"/>
                  <c:pt idx="0">
                    <c:v>01.08.2022</c:v>
                  </c:pt>
                  <c:pt idx="1">
                    <c:v>01.07.2022</c:v>
                  </c:pt>
                  <c:pt idx="2">
                    <c:v>01.08.2022</c:v>
                  </c:pt>
                  <c:pt idx="4">
                    <c:v>30.10.2022</c:v>
                  </c:pt>
                  <c:pt idx="6">
                    <c:v>01.02.2023</c:v>
                  </c:pt>
                  <c:pt idx="8">
                    <c:v>15.04.2023</c:v>
                  </c:pt>
                  <c:pt idx="10">
                    <c:v>01.06.2023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8B64-4B6E-BDD4-8E5E5FA47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87"/>
        <c:axId val="460277896"/>
        <c:axId val="4602782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Phasen!$A:$A</c15:sqref>
                        </c15:formulaRef>
                      </c:ext>
                    </c:extLst>
                    <c:strCache>
                      <c:ptCount val="11"/>
                      <c:pt idx="0">
                        <c:v>Idee</c:v>
                      </c:pt>
                      <c:pt idx="1">
                        <c:v>Ideensammlung</c:v>
                      </c:pt>
                      <c:pt idx="2">
                        <c:v>Skizzen</c:v>
                      </c:pt>
                      <c:pt idx="4">
                        <c:v>Gestaltung und Konstruktion</c:v>
                      </c:pt>
                      <c:pt idx="6">
                        <c:v>Werkzeugbau</c:v>
                      </c:pt>
                      <c:pt idx="8">
                        <c:v>Verifizierung</c:v>
                      </c:pt>
                      <c:pt idx="10">
                        <c:v>Pilotanlauf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Phasen!$C$1:$C$11</c15:sqref>
                        </c15:formulaRef>
                      </c:ext>
                    </c:extLst>
                    <c:numCache>
                      <c:formatCode>m/d/yyyy</c:formatCode>
                      <c:ptCount val="11"/>
                      <c:pt idx="0">
                        <c:v>44774</c:v>
                      </c:pt>
                      <c:pt idx="1">
                        <c:v>44743</c:v>
                      </c:pt>
                      <c:pt idx="2">
                        <c:v>44774</c:v>
                      </c:pt>
                      <c:pt idx="4">
                        <c:v>44864</c:v>
                      </c:pt>
                      <c:pt idx="6">
                        <c:v>44958</c:v>
                      </c:pt>
                      <c:pt idx="8">
                        <c:v>45031</c:v>
                      </c:pt>
                      <c:pt idx="10">
                        <c:v>45078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Phasen!#REF!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1-8B64-4B6E-BDD4-8E5E5FA47A19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Phasen!$A:$A</c15:sqref>
                        </c15:formulaRef>
                      </c:ext>
                    </c:extLst>
                    <c:strCache>
                      <c:ptCount val="11"/>
                      <c:pt idx="0">
                        <c:v>Idee</c:v>
                      </c:pt>
                      <c:pt idx="1">
                        <c:v>Ideensammlung</c:v>
                      </c:pt>
                      <c:pt idx="2">
                        <c:v>Skizzen</c:v>
                      </c:pt>
                      <c:pt idx="4">
                        <c:v>Gestaltung und Konstruktion</c:v>
                      </c:pt>
                      <c:pt idx="6">
                        <c:v>Werkzeugbau</c:v>
                      </c:pt>
                      <c:pt idx="8">
                        <c:v>Verifizierung</c:v>
                      </c:pt>
                      <c:pt idx="10">
                        <c:v>Pilotanlauf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Phasen!$D$1:$D$11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</c:v>
                      </c:pt>
                      <c:pt idx="1">
                        <c:v>4</c:v>
                      </c:pt>
                      <c:pt idx="2">
                        <c:v>5</c:v>
                      </c:pt>
                      <c:pt idx="4">
                        <c:v>13</c:v>
                      </c:pt>
                      <c:pt idx="6">
                        <c:v>14</c:v>
                      </c:pt>
                      <c:pt idx="8">
                        <c:v>11</c:v>
                      </c:pt>
                      <c:pt idx="10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Phasen!#REF!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6="http://schemas.microsoft.com/office/drawing/2014/chart" uri="{C3380CC4-5D6E-409C-BE32-E72D297353CC}">
                    <c16:uniqueId val="{00000002-8B64-4B6E-BDD4-8E5E5FA47A19}"/>
                  </c:ext>
                </c:extLst>
              </c15:ser>
            </c15:filteredBarSeries>
          </c:ext>
        </c:extLst>
      </c:barChart>
      <c:catAx>
        <c:axId val="4602778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8224"/>
        <c:crosses val="autoZero"/>
        <c:auto val="1"/>
        <c:lblAlgn val="ctr"/>
        <c:lblOffset val="100"/>
        <c:noMultiLvlLbl val="0"/>
      </c:catAx>
      <c:valAx>
        <c:axId val="460278224"/>
        <c:scaling>
          <c:orientation val="minMax"/>
          <c:max val="45145"/>
          <c:min val="44704"/>
        </c:scaling>
        <c:delete val="0"/>
        <c:axPos val="t"/>
        <c:numFmt formatCode="m/d/yyyy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277896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0476109311125"/>
          <c:y val="0"/>
          <c:w val="0.7694119107811308"/>
          <c:h val="0.867688526230047"/>
        </c:manualLayout>
      </c:layout>
      <c:scatterChart>
        <c:scatterStyle val="lineMarker"/>
        <c:varyColors val="0"/>
        <c:ser>
          <c:idx val="1"/>
          <c:order val="0"/>
          <c:tx>
            <c:v>Heute</c:v>
          </c:tx>
          <c:spPr>
            <a:ln w="19050">
              <a:noFill/>
            </a:ln>
          </c:spPr>
          <c:marker>
            <c:symbol val="diamond"/>
            <c:size val="12"/>
            <c:spPr>
              <a:noFill/>
              <a:ln>
                <a:noFill/>
              </a:ln>
            </c:spPr>
          </c:marker>
          <c:dLbls>
            <c:dLbl>
              <c:idx val="1"/>
              <c:tx>
                <c:rich>
                  <a:bodyPr/>
                  <a:lstStyle/>
                  <a:p>
                    <a:fld id="{FE6C41C9-B78F-4EF3-92AC-1225667A6207}" type="XVALUE">
                      <a:rPr lang="en-US" sz="1000" b="1"/>
                      <a:pPr/>
                      <a:t>[X-WERT]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6A30-4E2D-9FB7-639EF202CB49}"/>
                </c:ext>
              </c:extLst>
            </c:dLbl>
            <c:numFmt formatCode="m/d/yyyy" sourceLinked="0"/>
            <c:spPr>
              <a:solidFill>
                <a:schemeClr val="bg1"/>
              </a:solidFill>
              <a:ln>
                <a:solidFill>
                  <a:schemeClr val="accent2">
                    <a:lumMod val="75000"/>
                  </a:schemeClr>
                </a:solidFill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12700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Milestones!$B$2</c:f>
              <c:numCache>
                <c:formatCode>m/d/yyyy</c:formatCode>
                <c:ptCount val="1"/>
                <c:pt idx="0">
                  <c:v>44708</c:v>
                </c:pt>
              </c:numCache>
              <c:extLst/>
            </c:numRef>
          </c:xVal>
          <c:yVal>
            <c:numRef>
              <c:f>Milestones!$C$2</c:f>
              <c:numCache>
                <c:formatCode>0.00</c:formatCode>
                <c:ptCount val="1"/>
                <c:pt idx="0">
                  <c:v>100</c:v>
                </c:pt>
              </c:numCache>
              <c:extLst/>
            </c:numRef>
          </c:yVal>
          <c:smooth val="0"/>
          <c:extLst>
            <c:ext xmlns:c16="http://schemas.microsoft.com/office/drawing/2014/chart" uri="{C3380CC4-5D6E-409C-BE32-E72D297353CC}">
              <c16:uniqueId val="{000000E0-A366-4057-AC63-256D95433291}"/>
            </c:ext>
          </c:extLst>
        </c:ser>
        <c:ser>
          <c:idx val="0"/>
          <c:order val="2"/>
          <c:tx>
            <c:strRef>
              <c:f>Milestones!$A$1</c:f>
              <c:strCache>
                <c:ptCount val="1"/>
                <c:pt idx="0">
                  <c:v>Design Freeze</c:v>
                </c:pt>
              </c:strCache>
            </c:strRef>
          </c:tx>
          <c:spPr>
            <a:ln w="19050">
              <a:noFill/>
            </a:ln>
          </c:spPr>
          <c:marker>
            <c:spPr>
              <a:ln w="50800"/>
            </c:spPr>
          </c:marker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ln w="9525">
                <a:solidFill>
                  <a:schemeClr val="accent1">
                    <a:shade val="76000"/>
                  </a:schemeClr>
                </a:solidFill>
              </a:ln>
            </c:spPr>
          </c:errBars>
          <c:xVal>
            <c:numRef>
              <c:f>Milestones!$B$1</c:f>
              <c:numCache>
                <c:formatCode>m/d/yyyy</c:formatCode>
                <c:ptCount val="1"/>
                <c:pt idx="0">
                  <c:v>44857</c:v>
                </c:pt>
              </c:numCache>
              <c:extLst/>
            </c:numRef>
          </c:xVal>
          <c:yVal>
            <c:numRef>
              <c:f>Milestones!$C$1</c:f>
              <c:numCache>
                <c:formatCode>0.00</c:formatCode>
                <c:ptCount val="1"/>
                <c:pt idx="0">
                  <c:v>97.5</c:v>
                </c:pt>
              </c:numCache>
              <c:extLst/>
            </c:numRef>
          </c:yVal>
          <c:smooth val="0"/>
          <c:extLst>
            <c:ext xmlns:c16="http://schemas.microsoft.com/office/drawing/2014/chart" uri="{C3380CC4-5D6E-409C-BE32-E72D297353CC}">
              <c16:uniqueId val="{00000002-C8EB-4EF1-B498-67ADCF44D060}"/>
            </c:ext>
          </c:extLst>
        </c:ser>
        <c:ser>
          <c:idx val="2"/>
          <c:order val="3"/>
          <c:tx>
            <c:strRef>
              <c:f>Milestones!$A$3</c:f>
              <c:strCache>
                <c:ptCount val="1"/>
                <c:pt idx="0">
                  <c:v>SOP</c:v>
                </c:pt>
              </c:strCache>
            </c:strRef>
          </c:tx>
          <c:spPr>
            <a:ln w="19050">
              <a:noFill/>
            </a:ln>
          </c:spPr>
          <c:marker>
            <c:spPr>
              <a:ln w="50800"/>
            </c:spPr>
          </c:marker>
          <c:dLbls>
            <c:spPr>
              <a:solidFill>
                <a:schemeClr val="bg1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 sz="800"/>
                </a:pPr>
                <a:endParaRPr lang="en-US"/>
              </a:p>
            </c:txPr>
            <c:dLblPos val="b"/>
            <c:showLegendKey val="0"/>
            <c:showVal val="0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ln w="19050">
                <a:solidFill>
                  <a:schemeClr val="bg1">
                    <a:lumMod val="65000"/>
                  </a:schemeClr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Milestones!$B$3</c:f>
              <c:numCache>
                <c:formatCode>m/d/yyyy</c:formatCode>
                <c:ptCount val="1"/>
                <c:pt idx="0">
                  <c:v>45139</c:v>
                </c:pt>
              </c:numCache>
              <c:extLst/>
            </c:numRef>
          </c:xVal>
          <c:yVal>
            <c:numRef>
              <c:f>Milestones!$C$3</c:f>
              <c:numCache>
                <c:formatCode>0.00</c:formatCode>
                <c:ptCount val="1"/>
                <c:pt idx="0">
                  <c:v>97.5</c:v>
                </c:pt>
              </c:numCache>
              <c:extLst/>
            </c:numRef>
          </c:yVal>
          <c:smooth val="0"/>
          <c:extLst>
            <c:ext xmlns:c16="http://schemas.microsoft.com/office/drawing/2014/chart" uri="{C3380CC4-5D6E-409C-BE32-E72D297353CC}">
              <c16:uniqueId val="{00000003-C8EB-4EF1-B498-67ADCF44D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558000"/>
        <c:axId val="33455832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1"/>
                <c:tx>
                  <c:v>Kalenderwoche</c:v>
                </c:tx>
                <c:spPr>
                  <a:ln w="19050">
                    <a:noFill/>
                  </a:ln>
                </c:spPr>
                <c:marker>
                  <c:symbol val="circle"/>
                  <c:size val="9"/>
                  <c:spPr>
                    <a:solidFill>
                      <a:schemeClr val="accent2"/>
                    </a:solidFill>
                    <a:ln>
                      <a:noFill/>
                    </a:ln>
                  </c:spPr>
                </c:marker>
                <c:dLbls>
                  <c:dLbl>
                    <c:idx val="0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F-BCC2-432D-9A4D-51CBAB9291F4}"/>
                      </c:ext>
                    </c:extLst>
                  </c:dLbl>
                  <c:dLbl>
                    <c:idx val="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D-BCC2-432D-9A4D-51CBAB9291F4}"/>
                      </c:ext>
                    </c:extLst>
                  </c:dLbl>
                  <c:dLbl>
                    <c:idx val="2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1-BCC2-432D-9A4D-51CBAB9291F4}"/>
                      </c:ext>
                    </c:extLst>
                  </c:dLbl>
                  <c:dLbl>
                    <c:idx val="3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2-BCC2-432D-9A4D-51CBAB9291F4}"/>
                      </c:ext>
                    </c:extLst>
                  </c:dLbl>
                  <c:dLbl>
                    <c:idx val="4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3-BCC2-432D-9A4D-51CBAB9291F4}"/>
                      </c:ext>
                    </c:extLst>
                  </c:dLbl>
                  <c:dLbl>
                    <c:idx val="5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4-BCC2-432D-9A4D-51CBAB9291F4}"/>
                      </c:ext>
                    </c:extLst>
                  </c:dLbl>
                  <c:dLbl>
                    <c:idx val="6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5-BCC2-432D-9A4D-51CBAB9291F4}"/>
                      </c:ext>
                    </c:extLst>
                  </c:dLbl>
                  <c:dLbl>
                    <c:idx val="7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6-BCC2-432D-9A4D-51CBAB9291F4}"/>
                      </c:ext>
                    </c:extLst>
                  </c:dLbl>
                  <c:dLbl>
                    <c:idx val="8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7-BCC2-432D-9A4D-51CBAB9291F4}"/>
                      </c:ext>
                    </c:extLst>
                  </c:dLbl>
                  <c:dLbl>
                    <c:idx val="9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8-BCC2-432D-9A4D-51CBAB9291F4}"/>
                      </c:ext>
                    </c:extLst>
                  </c:dLbl>
                  <c:dLbl>
                    <c:idx val="10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9-BCC2-432D-9A4D-51CBAB9291F4}"/>
                      </c:ext>
                    </c:extLst>
                  </c:dLbl>
                  <c:dLbl>
                    <c:idx val="11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A-BCC2-432D-9A4D-51CBAB9291F4}"/>
                      </c:ext>
                    </c:extLst>
                  </c:dLbl>
                  <c:dLbl>
                    <c:idx val="12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B-BCC2-432D-9A4D-51CBAB9291F4}"/>
                      </c:ext>
                    </c:extLst>
                  </c:dLbl>
                  <c:dLbl>
                    <c:idx val="13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C-BCC2-432D-9A4D-51CBAB9291F4}"/>
                      </c:ext>
                    </c:extLst>
                  </c:dLbl>
                  <c:dLbl>
                    <c:idx val="14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D-BCC2-432D-9A4D-51CBAB9291F4}"/>
                      </c:ext>
                    </c:extLst>
                  </c:dLbl>
                  <c:dLbl>
                    <c:idx val="15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E-BCC2-432D-9A4D-51CBAB9291F4}"/>
                      </c:ext>
                    </c:extLst>
                  </c:dLbl>
                  <c:dLbl>
                    <c:idx val="16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1F-BCC2-432D-9A4D-51CBAB9291F4}"/>
                      </c:ext>
                    </c:extLst>
                  </c:dLbl>
                  <c:dLbl>
                    <c:idx val="17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0-BCC2-432D-9A4D-51CBAB9291F4}"/>
                      </c:ext>
                    </c:extLst>
                  </c:dLbl>
                  <c:dLbl>
                    <c:idx val="18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1-BCC2-432D-9A4D-51CBAB9291F4}"/>
                      </c:ext>
                    </c:extLst>
                  </c:dLbl>
                  <c:dLbl>
                    <c:idx val="19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2-BCC2-432D-9A4D-51CBAB9291F4}"/>
                      </c:ext>
                    </c:extLst>
                  </c:dLbl>
                  <c:dLbl>
                    <c:idx val="20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3-BCC2-432D-9A4D-51CBAB9291F4}"/>
                      </c:ext>
                    </c:extLst>
                  </c:dLbl>
                  <c:dLbl>
                    <c:idx val="2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24-BCC2-432D-9A4D-51CBAB9291F4}"/>
                      </c:ext>
                    </c:extLst>
                  </c:dLbl>
                  <c:dLbl>
                    <c:idx val="22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5-BCC2-432D-9A4D-51CBAB9291F4}"/>
                      </c:ext>
                    </c:extLst>
                  </c:dLbl>
                  <c:dLbl>
                    <c:idx val="23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6-BCC2-432D-9A4D-51CBAB9291F4}"/>
                      </c:ext>
                    </c:extLst>
                  </c:dLbl>
                  <c:dLbl>
                    <c:idx val="24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7-BCC2-432D-9A4D-51CBAB9291F4}"/>
                      </c:ext>
                    </c:extLst>
                  </c:dLbl>
                  <c:dLbl>
                    <c:idx val="25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8-BCC2-432D-9A4D-51CBAB9291F4}"/>
                      </c:ext>
                    </c:extLst>
                  </c:dLbl>
                  <c:dLbl>
                    <c:idx val="26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9-BCC2-432D-9A4D-51CBAB9291F4}"/>
                      </c:ext>
                    </c:extLst>
                  </c:dLbl>
                  <c:dLbl>
                    <c:idx val="27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A-BCC2-432D-9A4D-51CBAB9291F4}"/>
                      </c:ext>
                    </c:extLst>
                  </c:dLbl>
                  <c:dLbl>
                    <c:idx val="28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B-BCC2-432D-9A4D-51CBAB9291F4}"/>
                      </c:ext>
                    </c:extLst>
                  </c:dLbl>
                  <c:dLbl>
                    <c:idx val="29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C-BCC2-432D-9A4D-51CBAB9291F4}"/>
                      </c:ext>
                    </c:extLst>
                  </c:dLbl>
                  <c:dLbl>
                    <c:idx val="30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D-BCC2-432D-9A4D-51CBAB9291F4}"/>
                      </c:ext>
                    </c:extLst>
                  </c:dLbl>
                  <c:dLbl>
                    <c:idx val="31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E-BCC2-432D-9A4D-51CBAB9291F4}"/>
                      </c:ext>
                    </c:extLst>
                  </c:dLbl>
                  <c:dLbl>
                    <c:idx val="32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2F-BCC2-432D-9A4D-51CBAB9291F4}"/>
                      </c:ext>
                    </c:extLst>
                  </c:dLbl>
                  <c:dLbl>
                    <c:idx val="33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30-BCC2-432D-9A4D-51CBAB9291F4}"/>
                      </c:ext>
                    </c:extLst>
                  </c:dLbl>
                  <c:dLbl>
                    <c:idx val="34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31-BCC2-432D-9A4D-51CBAB9291F4}"/>
                      </c:ext>
                    </c:extLst>
                  </c:dLbl>
                  <c:dLbl>
                    <c:idx val="35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32-BCC2-432D-9A4D-51CBAB9291F4}"/>
                      </c:ext>
                    </c:extLst>
                  </c:dLbl>
                  <c:dLbl>
                    <c:idx val="36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33-BCC2-432D-9A4D-51CBAB9291F4}"/>
                      </c:ext>
                    </c:extLst>
                  </c:dLbl>
                  <c:dLbl>
                    <c:idx val="37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34-BCC2-432D-9A4D-51CBAB9291F4}"/>
                      </c:ext>
                    </c:extLst>
                  </c:dLbl>
                  <c:dLbl>
                    <c:idx val="38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35-BCC2-432D-9A4D-51CBAB9291F4}"/>
                      </c:ext>
                    </c:extLst>
                  </c:dLbl>
                  <c:dLbl>
                    <c:idx val="39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36-BCC2-432D-9A4D-51CBAB9291F4}"/>
                      </c:ext>
                    </c:extLst>
                  </c:dLbl>
                  <c:dLbl>
                    <c:idx val="40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37-BCC2-432D-9A4D-51CBAB9291F4}"/>
                      </c:ext>
                    </c:extLst>
                  </c:dLbl>
                  <c:dLbl>
                    <c:idx val="41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38-BCC2-432D-9A4D-51CBAB9291F4}"/>
                      </c:ext>
                    </c:extLst>
                  </c:dLbl>
                  <c:dLbl>
                    <c:idx val="42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39-BCC2-432D-9A4D-51CBAB9291F4}"/>
                      </c:ext>
                    </c:extLst>
                  </c:dLbl>
                  <c:dLbl>
                    <c:idx val="43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3A-BCC2-432D-9A4D-51CBAB9291F4}"/>
                      </c:ext>
                    </c:extLst>
                  </c:dLbl>
                  <c:dLbl>
                    <c:idx val="44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3B-BCC2-432D-9A4D-51CBAB9291F4}"/>
                      </c:ext>
                    </c:extLst>
                  </c:dLbl>
                  <c:dLbl>
                    <c:idx val="45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3C-BCC2-432D-9A4D-51CBAB9291F4}"/>
                      </c:ext>
                    </c:extLst>
                  </c:dLbl>
                  <c:dLbl>
                    <c:idx val="46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3D-BCC2-432D-9A4D-51CBAB9291F4}"/>
                      </c:ext>
                    </c:extLst>
                  </c:dLbl>
                  <c:dLbl>
                    <c:idx val="47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3E-BCC2-432D-9A4D-51CBAB9291F4}"/>
                      </c:ext>
                    </c:extLst>
                  </c:dLbl>
                  <c:dLbl>
                    <c:idx val="48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3F-BCC2-432D-9A4D-51CBAB9291F4}"/>
                      </c:ext>
                    </c:extLst>
                  </c:dLbl>
                  <c:dLbl>
                    <c:idx val="49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40-BCC2-432D-9A4D-51CBAB9291F4}"/>
                      </c:ext>
                    </c:extLst>
                  </c:dLbl>
                  <c:dLbl>
                    <c:idx val="50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41-BCC2-432D-9A4D-51CBAB9291F4}"/>
                      </c:ext>
                    </c:extLst>
                  </c:dLbl>
                  <c:dLbl>
                    <c:idx val="51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42-BCC2-432D-9A4D-51CBAB9291F4}"/>
                      </c:ext>
                    </c:extLst>
                  </c:dLbl>
                  <c:dLbl>
                    <c:idx val="52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43-BCC2-432D-9A4D-51CBAB9291F4}"/>
                      </c:ext>
                    </c:extLst>
                  </c:dLbl>
                  <c:dLbl>
                    <c:idx val="53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44-BCC2-432D-9A4D-51CBAB9291F4}"/>
                      </c:ext>
                    </c:extLst>
                  </c:dLbl>
                  <c:dLbl>
                    <c:idx val="54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45-BCC2-432D-9A4D-51CBAB9291F4}"/>
                      </c:ext>
                    </c:extLst>
                  </c:dLbl>
                  <c:dLbl>
                    <c:idx val="55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46-BCC2-432D-9A4D-51CBAB9291F4}"/>
                      </c:ext>
                    </c:extLst>
                  </c:dLbl>
                  <c:dLbl>
                    <c:idx val="56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47-BCC2-432D-9A4D-51CBAB9291F4}"/>
                      </c:ext>
                    </c:extLst>
                  </c:dLbl>
                  <c:dLbl>
                    <c:idx val="57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48-BCC2-432D-9A4D-51CBAB9291F4}"/>
                      </c:ext>
                    </c:extLst>
                  </c:dLbl>
                  <c:dLbl>
                    <c:idx val="58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49-BCC2-432D-9A4D-51CBAB9291F4}"/>
                      </c:ext>
                    </c:extLst>
                  </c:dLbl>
                  <c:dLbl>
                    <c:idx val="59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4A-BCC2-432D-9A4D-51CBAB9291F4}"/>
                      </c:ext>
                    </c:extLst>
                  </c:dLbl>
                  <c:dLbl>
                    <c:idx val="60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4B-BCC2-432D-9A4D-51CBAB9291F4}"/>
                      </c:ext>
                    </c:extLst>
                  </c:dLbl>
                  <c:dLbl>
                    <c:idx val="61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4C-BCC2-432D-9A4D-51CBAB9291F4}"/>
                      </c:ext>
                    </c:extLst>
                  </c:dLbl>
                  <c:dLbl>
                    <c:idx val="62"/>
                    <c:tx>
                      <c:rich>
                        <a:bodyPr/>
                        <a:lstStyle/>
                        <a:p>
                          <a:endParaRPr lang="en-US"/>
                        </a:p>
                      </c:rich>
                    </c:tx>
                    <c:dLblPos val="b"/>
                    <c:showLegendKey val="0"/>
                    <c:showVal val="0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4D-BCC2-432D-9A4D-51CBAB9291F4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vert="horz" wrap="square" lIns="38100" tIns="19050" rIns="38100" bIns="19050" anchor="ctr">
                      <a:spAutoFit/>
                    </a:bodyPr>
                    <a:lstStyle/>
                    <a:p>
                      <a:pPr>
                        <a:defRPr/>
                      </a:pPr>
                      <a:endParaRPr lang="en-US"/>
                    </a:p>
                  </c:txPr>
                  <c:dLblPos val="b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DataLabelsRange val="1"/>
                      <c15:showLeaderLines val="1"/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(Kalenderwoche!$A$1:$A$2,Kalenderwoche!$A$4:$A$64)</c15:sqref>
                        </c15:formulaRef>
                      </c:ext>
                    </c:extLst>
                    <c:numCache>
                      <c:formatCode>m/d/yyyy</c:formatCode>
                      <c:ptCount val="63"/>
                      <c:pt idx="0">
                        <c:v>44704</c:v>
                      </c:pt>
                      <c:pt idx="1">
                        <c:v>44711</c:v>
                      </c:pt>
                      <c:pt idx="2">
                        <c:v>44725</c:v>
                      </c:pt>
                      <c:pt idx="3">
                        <c:v>44732</c:v>
                      </c:pt>
                      <c:pt idx="4">
                        <c:v>44739</c:v>
                      </c:pt>
                      <c:pt idx="5">
                        <c:v>44746</c:v>
                      </c:pt>
                      <c:pt idx="6">
                        <c:v>44753</c:v>
                      </c:pt>
                      <c:pt idx="7">
                        <c:v>44760</c:v>
                      </c:pt>
                      <c:pt idx="8">
                        <c:v>44767</c:v>
                      </c:pt>
                      <c:pt idx="9">
                        <c:v>44774</c:v>
                      </c:pt>
                      <c:pt idx="10">
                        <c:v>44781</c:v>
                      </c:pt>
                      <c:pt idx="11">
                        <c:v>44788</c:v>
                      </c:pt>
                      <c:pt idx="12">
                        <c:v>44795</c:v>
                      </c:pt>
                      <c:pt idx="13">
                        <c:v>44802</c:v>
                      </c:pt>
                      <c:pt idx="14">
                        <c:v>44809</c:v>
                      </c:pt>
                      <c:pt idx="15">
                        <c:v>44816</c:v>
                      </c:pt>
                      <c:pt idx="16">
                        <c:v>44823</c:v>
                      </c:pt>
                      <c:pt idx="17">
                        <c:v>44830</c:v>
                      </c:pt>
                      <c:pt idx="18">
                        <c:v>44837</c:v>
                      </c:pt>
                      <c:pt idx="19">
                        <c:v>44844</c:v>
                      </c:pt>
                      <c:pt idx="20">
                        <c:v>44851</c:v>
                      </c:pt>
                      <c:pt idx="21">
                        <c:v>44858</c:v>
                      </c:pt>
                      <c:pt idx="22">
                        <c:v>44865</c:v>
                      </c:pt>
                      <c:pt idx="23">
                        <c:v>44872</c:v>
                      </c:pt>
                      <c:pt idx="24">
                        <c:v>44879</c:v>
                      </c:pt>
                      <c:pt idx="25">
                        <c:v>44886</c:v>
                      </c:pt>
                      <c:pt idx="26">
                        <c:v>44893</c:v>
                      </c:pt>
                      <c:pt idx="27">
                        <c:v>44900</c:v>
                      </c:pt>
                      <c:pt idx="28">
                        <c:v>44907</c:v>
                      </c:pt>
                      <c:pt idx="29">
                        <c:v>44914</c:v>
                      </c:pt>
                      <c:pt idx="30">
                        <c:v>44921</c:v>
                      </c:pt>
                      <c:pt idx="31">
                        <c:v>44928</c:v>
                      </c:pt>
                      <c:pt idx="32">
                        <c:v>44935</c:v>
                      </c:pt>
                      <c:pt idx="33">
                        <c:v>44942</c:v>
                      </c:pt>
                      <c:pt idx="34">
                        <c:v>44949</c:v>
                      </c:pt>
                      <c:pt idx="35">
                        <c:v>44956</c:v>
                      </c:pt>
                      <c:pt idx="36">
                        <c:v>44963</c:v>
                      </c:pt>
                      <c:pt idx="37">
                        <c:v>44970</c:v>
                      </c:pt>
                      <c:pt idx="38">
                        <c:v>44977</c:v>
                      </c:pt>
                      <c:pt idx="39">
                        <c:v>44984</c:v>
                      </c:pt>
                      <c:pt idx="40">
                        <c:v>44991</c:v>
                      </c:pt>
                      <c:pt idx="41">
                        <c:v>44998</c:v>
                      </c:pt>
                      <c:pt idx="42">
                        <c:v>45005</c:v>
                      </c:pt>
                      <c:pt idx="43">
                        <c:v>45012</c:v>
                      </c:pt>
                      <c:pt idx="44">
                        <c:v>45019</c:v>
                      </c:pt>
                      <c:pt idx="45">
                        <c:v>45026</c:v>
                      </c:pt>
                      <c:pt idx="46">
                        <c:v>45033</c:v>
                      </c:pt>
                      <c:pt idx="47">
                        <c:v>45040</c:v>
                      </c:pt>
                      <c:pt idx="48">
                        <c:v>45047</c:v>
                      </c:pt>
                      <c:pt idx="49">
                        <c:v>45054</c:v>
                      </c:pt>
                      <c:pt idx="50">
                        <c:v>45061</c:v>
                      </c:pt>
                      <c:pt idx="51">
                        <c:v>45068</c:v>
                      </c:pt>
                      <c:pt idx="52">
                        <c:v>45075</c:v>
                      </c:pt>
                      <c:pt idx="53">
                        <c:v>45082</c:v>
                      </c:pt>
                      <c:pt idx="54">
                        <c:v>45089</c:v>
                      </c:pt>
                      <c:pt idx="55">
                        <c:v>45096</c:v>
                      </c:pt>
                      <c:pt idx="56">
                        <c:v>45103</c:v>
                      </c:pt>
                      <c:pt idx="57">
                        <c:v>45110</c:v>
                      </c:pt>
                      <c:pt idx="58">
                        <c:v>45117</c:v>
                      </c:pt>
                      <c:pt idx="59">
                        <c:v>45124</c:v>
                      </c:pt>
                      <c:pt idx="60">
                        <c:v>45131</c:v>
                      </c:pt>
                      <c:pt idx="61">
                        <c:v>45138</c:v>
                      </c:pt>
                      <c:pt idx="62">
                        <c:v>45145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(Kalenderwoche!$C$1:$C$2,Kalenderwoche!$C$4:$C$1048576)</c15:sqref>
                        </c15:formulaRef>
                      </c:ext>
                    </c:extLst>
                    <c:numCache>
                      <c:formatCode>General</c:formatCode>
                      <c:ptCount val="104857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BCC2-432D-9A4D-51CBAB9291F4}"/>
                  </c:ext>
                </c:extLst>
              </c15:ser>
            </c15:filteredScatterSeries>
          </c:ext>
        </c:extLst>
      </c:scatterChart>
      <c:valAx>
        <c:axId val="334558000"/>
        <c:scaling>
          <c:orientation val="minMax"/>
          <c:max val="45145"/>
          <c:min val="44704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20000"/>
                </a:schemeClr>
              </a:solidFill>
            </a:ln>
          </c:spPr>
        </c:majorGridlines>
        <c:numFmt formatCode="m/d/yyyy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 rot="-5400000" vert="horz"/>
          <a:lstStyle/>
          <a:p>
            <a:pPr>
              <a:defRPr>
                <a:noFill/>
              </a:defRPr>
            </a:pPr>
            <a:endParaRPr lang="en-US"/>
          </a:p>
        </c:txPr>
        <c:crossAx val="334558328"/>
        <c:crosses val="autoZero"/>
        <c:crossBetween val="midCat"/>
        <c:majorUnit val="7"/>
      </c:valAx>
      <c:valAx>
        <c:axId val="334558328"/>
        <c:scaling>
          <c:orientation val="minMax"/>
          <c:max val="100"/>
        </c:scaling>
        <c:delete val="1"/>
        <c:axPos val="l"/>
        <c:title>
          <c:overlay val="0"/>
          <c:txPr>
            <a:bodyPr/>
            <a:lstStyle/>
            <a:p>
              <a:pPr>
                <a:defRPr>
                  <a:noFill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crossAx val="334558000"/>
        <c:crossesAt val="0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/>
      </a:pPr>
      <a:endParaRPr lang="en-US"/>
    </a:p>
  </c:txPr>
  <c:printSettings>
    <c:headerFooter>
      <c:oddHeader>&amp;LCD391E ICA MY2019.50&amp;ZSEDAN REAR LAMP PDP&amp;R&amp;D
</c:oddHeader>
    </c:headerFooter>
    <c:pageMargins b="0.78740157499999996" l="0.7" r="0.7" t="0.78740157499999996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53506645337448"/>
          <c:y val="0.21664518341740857"/>
          <c:w val="0.76964903438840182"/>
          <c:h val="8.3198869372097722E-2"/>
        </c:manualLayout>
      </c:layout>
      <c:scatterChart>
        <c:scatterStyle val="lineMarker"/>
        <c:varyColors val="0"/>
        <c:ser>
          <c:idx val="0"/>
          <c:order val="0"/>
          <c:tx>
            <c:v>Datenreihe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9C7853F-3296-40B8-BB42-6A4FB46CE97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3C-49DD-8F31-9A200A80629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6257CB6-DCE8-474B-9DC7-9BC874C0424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23C-49DD-8F31-9A200A80629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DFA41BB-7690-4AA9-BD14-6C7429830CF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23C-49DD-8F31-9A200A80629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10EE111-9F16-4F2D-8B18-1D29CC14708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23C-49DD-8F31-9A200A80629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F275519-3733-4CD6-B843-15D1AA38BB3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23C-49DD-8F31-9A200A80629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916998E-0A97-45FD-BA26-C15D068281C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23C-49DD-8F31-9A200A80629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8424029-BB93-4B67-9E83-B5B3D4B6D1A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23C-49DD-8F31-9A200A80629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D591F24-749A-4D3E-9934-67A36BD71E0D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23C-49DD-8F31-9A200A80629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F7CE4FB-A740-43E3-83C4-86309C1763F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23C-49DD-8F31-9A200A80629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A969F9A-C91A-4E39-B033-535067A3BFA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23C-49DD-8F31-9A200A80629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32D18AA-C8E0-473F-84C3-4BF38F035E4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23C-49DD-8F31-9A200A80629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13C88CA-D3C0-4892-9D1F-B4D8C4C6DAA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23C-49DD-8F31-9A200A80629D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0D5F657-151C-4144-A126-987FEFFA1DC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23C-49DD-8F31-9A200A80629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F794AE5-AAAA-4AE2-BA4A-83C8F328E431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23C-49DD-8F31-9A200A80629D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CE9E437-43E1-4BE9-ADAE-02EA7BF5275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23C-49DD-8F31-9A200A80629D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3366404-F8B6-4BF8-B6B8-56594723A7F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23C-49DD-8F31-9A200A80629D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A2BFC70-A876-43A0-A306-7E7B2ECCA8A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23C-49DD-8F31-9A200A80629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D797C18-DD4C-426E-A837-A3AA692AF9A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23C-49DD-8F31-9A200A80629D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B3794D4-5F11-4C34-A3BD-291B87CAE36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23C-49DD-8F31-9A200A80629D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A03961FC-AA58-4133-A7D8-2BA1392FB9A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23C-49DD-8F31-9A200A80629D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5CCD22C5-B9CC-4F9A-BCC6-A6C33903A70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23C-49DD-8F31-9A200A80629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40724C5-CC41-4A18-8391-9C2B8AA6DF7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23C-49DD-8F31-9A200A80629D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28A1E3F-D6B0-4F74-AFD5-4DCBA0F285A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23C-49DD-8F31-9A200A80629D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2CAB2B08-5A1D-419B-B46B-A61E38E2DDB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23C-49DD-8F31-9A200A80629D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1210E33-B359-4870-9CC2-116A5EE3A0F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23C-49DD-8F31-9A200A80629D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5A399C4-468C-447A-9E85-4B509195D45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23C-49DD-8F31-9A200A80629D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36D2107-F59E-4702-82D1-BB303512AE4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623C-49DD-8F31-9A200A80629D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0021B7F-B1DA-4E7B-83E7-534C1B47FF67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623C-49DD-8F31-9A200A80629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B61483B-DB98-44F2-8AAC-A7BB21F8C7D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623C-49DD-8F31-9A200A80629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5E615432-140D-4068-A1F2-DBEA5B3C2F81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623C-49DD-8F31-9A200A80629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CA9AB483-E249-4B47-9410-968DE76A866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623C-49DD-8F31-9A200A80629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9C858D0-BCE4-4A54-8445-45FC6337EBF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623C-49DD-8F31-9A200A80629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85308D4-D847-40ED-AB52-389BB098175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623C-49DD-8F31-9A200A80629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035C2857-2B60-4947-9FA2-9E5A20583792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623C-49DD-8F31-9A200A80629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0ACA489-8BA4-4B69-8956-A3346499549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623C-49DD-8F31-9A200A80629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3EC8AEA-487C-4991-B40C-7857C39645D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623C-49DD-8F31-9A200A80629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4797933-69EA-4C62-997C-79D8B2D434B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623C-49DD-8F31-9A200A80629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FFC86D0B-12D4-4E52-AE47-AF55455B0CFB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623C-49DD-8F31-9A200A80629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B5E0C8D1-EE28-4B5A-919F-0E711BE769D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623C-49DD-8F31-9A200A80629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80914A17-6D0F-42EB-8DAF-D820B0A473B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623C-49DD-8F31-9A200A80629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83BD599A-BFFA-4F29-B657-DE6D3C39FC7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623C-49DD-8F31-9A200A80629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0407A07-A105-4E17-A6A4-826E346D322C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623C-49DD-8F31-9A200A80629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425707B4-2A6A-418B-92AF-0AD3AE94744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623C-49DD-8F31-9A200A80629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A9A75C9-13BB-4BEF-9219-1345D743C5C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623C-49DD-8F31-9A200A80629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9A8274A3-6AE2-4C3F-B7AD-A512A92F8DF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623C-49DD-8F31-9A200A80629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9407DCD-5CE5-43FD-82B3-2EF98BFD67D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623C-49DD-8F31-9A200A80629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5BE661EC-D55D-43F3-9DA0-64952DB03F44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623C-49DD-8F31-9A200A80629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CB113265-5F69-4808-9B33-B48D751867E8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623C-49DD-8F31-9A200A80629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C13A39F4-5C23-42E0-912B-8002A6B48149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623C-49DD-8F31-9A200A80629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3B2DB772-6411-4B49-87E4-BB0A17E2D8F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623C-49DD-8F31-9A200A80629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65703CD9-D040-41FF-9C89-6DC785B4E02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623C-49DD-8F31-9A200A80629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007B1A8E-B89F-485B-A0E6-E6E988F7161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623C-49DD-8F31-9A200A80629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2800E1F4-3F39-4B02-9433-232C643E0CFF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623C-49DD-8F31-9A200A80629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8141910A-2ABB-4F78-BE86-AAE717D91C8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623C-49DD-8F31-9A200A80629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C9BD418-5ADC-464F-972F-E5728489817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623C-49DD-8F31-9A200A80629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50DC017D-9002-44B3-81F2-4668FB7A5C7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623C-49DD-8F31-9A200A80629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6893D4A7-5655-4087-9075-ECA10105B88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623C-49DD-8F31-9A200A80629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BF6D9C7F-AE8C-41FE-A417-3D1889F30590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623C-49DD-8F31-9A200A80629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0C9B7541-EDB0-4CBC-8E08-86B015278F33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623C-49DD-8F31-9A200A80629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80BF43EC-DE08-4C02-B239-3C2D9BA0329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623C-49DD-8F31-9A200A80629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671F9A4D-34A5-4AAB-BB92-575295D2675E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623C-49DD-8F31-9A200A80629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78A84208-83C4-411F-981D-953DE591B24A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623C-49DD-8F31-9A200A80629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FB4A0A20-F540-426F-9F99-1E4B1906BFF5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623C-49DD-8F31-9A200A80629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B906D649-8831-48A0-8B60-66DA6B57DB56}" type="CELLRANGE">
                      <a:rPr lang="en-US"/>
                      <a:pPr/>
                      <a:t>[ZELLBEREICH]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623C-49DD-8F31-9A200A8062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Kalenderwoche!$A$1:$A$64</c:f>
              <c:numCache>
                <c:formatCode>m/d/yyyy</c:formatCode>
                <c:ptCount val="64"/>
                <c:pt idx="0">
                  <c:v>44704</c:v>
                </c:pt>
                <c:pt idx="1">
                  <c:v>44711</c:v>
                </c:pt>
                <c:pt idx="2">
                  <c:v>44718</c:v>
                </c:pt>
                <c:pt idx="3">
                  <c:v>44725</c:v>
                </c:pt>
                <c:pt idx="4">
                  <c:v>44732</c:v>
                </c:pt>
                <c:pt idx="5">
                  <c:v>44739</c:v>
                </c:pt>
                <c:pt idx="6">
                  <c:v>44746</c:v>
                </c:pt>
                <c:pt idx="7">
                  <c:v>44753</c:v>
                </c:pt>
                <c:pt idx="8">
                  <c:v>44760</c:v>
                </c:pt>
                <c:pt idx="9">
                  <c:v>44767</c:v>
                </c:pt>
                <c:pt idx="10">
                  <c:v>44774</c:v>
                </c:pt>
                <c:pt idx="11">
                  <c:v>44781</c:v>
                </c:pt>
                <c:pt idx="12">
                  <c:v>44788</c:v>
                </c:pt>
                <c:pt idx="13">
                  <c:v>44795</c:v>
                </c:pt>
                <c:pt idx="14">
                  <c:v>44802</c:v>
                </c:pt>
                <c:pt idx="15">
                  <c:v>44809</c:v>
                </c:pt>
                <c:pt idx="16">
                  <c:v>44816</c:v>
                </c:pt>
                <c:pt idx="17">
                  <c:v>44823</c:v>
                </c:pt>
                <c:pt idx="18">
                  <c:v>44830</c:v>
                </c:pt>
                <c:pt idx="19">
                  <c:v>44837</c:v>
                </c:pt>
                <c:pt idx="20">
                  <c:v>44844</c:v>
                </c:pt>
                <c:pt idx="21">
                  <c:v>44851</c:v>
                </c:pt>
                <c:pt idx="22">
                  <c:v>44858</c:v>
                </c:pt>
                <c:pt idx="23">
                  <c:v>44865</c:v>
                </c:pt>
                <c:pt idx="24">
                  <c:v>44872</c:v>
                </c:pt>
                <c:pt idx="25">
                  <c:v>44879</c:v>
                </c:pt>
                <c:pt idx="26">
                  <c:v>44886</c:v>
                </c:pt>
                <c:pt idx="27">
                  <c:v>44893</c:v>
                </c:pt>
                <c:pt idx="28">
                  <c:v>44900</c:v>
                </c:pt>
                <c:pt idx="29">
                  <c:v>44907</c:v>
                </c:pt>
                <c:pt idx="30">
                  <c:v>44914</c:v>
                </c:pt>
                <c:pt idx="31">
                  <c:v>44921</c:v>
                </c:pt>
                <c:pt idx="32">
                  <c:v>44928</c:v>
                </c:pt>
                <c:pt idx="33">
                  <c:v>44935</c:v>
                </c:pt>
                <c:pt idx="34">
                  <c:v>44942</c:v>
                </c:pt>
                <c:pt idx="35">
                  <c:v>44949</c:v>
                </c:pt>
                <c:pt idx="36">
                  <c:v>44956</c:v>
                </c:pt>
                <c:pt idx="37">
                  <c:v>44963</c:v>
                </c:pt>
                <c:pt idx="38">
                  <c:v>44970</c:v>
                </c:pt>
                <c:pt idx="39">
                  <c:v>44977</c:v>
                </c:pt>
                <c:pt idx="40">
                  <c:v>44984</c:v>
                </c:pt>
                <c:pt idx="41">
                  <c:v>44991</c:v>
                </c:pt>
                <c:pt idx="42">
                  <c:v>44998</c:v>
                </c:pt>
                <c:pt idx="43">
                  <c:v>45005</c:v>
                </c:pt>
                <c:pt idx="44">
                  <c:v>45012</c:v>
                </c:pt>
                <c:pt idx="45">
                  <c:v>45019</c:v>
                </c:pt>
                <c:pt idx="46">
                  <c:v>45026</c:v>
                </c:pt>
                <c:pt idx="47">
                  <c:v>45033</c:v>
                </c:pt>
                <c:pt idx="48">
                  <c:v>45040</c:v>
                </c:pt>
                <c:pt idx="49">
                  <c:v>45047</c:v>
                </c:pt>
                <c:pt idx="50">
                  <c:v>45054</c:v>
                </c:pt>
                <c:pt idx="51">
                  <c:v>45061</c:v>
                </c:pt>
                <c:pt idx="52">
                  <c:v>45068</c:v>
                </c:pt>
                <c:pt idx="53">
                  <c:v>45075</c:v>
                </c:pt>
                <c:pt idx="54">
                  <c:v>45082</c:v>
                </c:pt>
                <c:pt idx="55">
                  <c:v>45089</c:v>
                </c:pt>
                <c:pt idx="56">
                  <c:v>45096</c:v>
                </c:pt>
                <c:pt idx="57">
                  <c:v>45103</c:v>
                </c:pt>
                <c:pt idx="58">
                  <c:v>45110</c:v>
                </c:pt>
                <c:pt idx="59">
                  <c:v>45117</c:v>
                </c:pt>
                <c:pt idx="60">
                  <c:v>45124</c:v>
                </c:pt>
                <c:pt idx="61">
                  <c:v>45131</c:v>
                </c:pt>
                <c:pt idx="62">
                  <c:v>45138</c:v>
                </c:pt>
                <c:pt idx="63">
                  <c:v>45145</c:v>
                </c:pt>
              </c:numCache>
            </c:numRef>
          </c:xVal>
          <c:yVal>
            <c:numRef>
              <c:f>Kalenderwoche!$C$1:$C$64</c:f>
              <c:numCache>
                <c:formatCode>General</c:formatCode>
                <c:ptCount val="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Kalenderwoche!$B:$B</c15:f>
                <c15:dlblRangeCache>
                  <c:ptCount val="1048576"/>
                  <c:pt idx="0">
                    <c:v>21</c:v>
                  </c:pt>
                  <c:pt idx="1">
                    <c:v>22</c:v>
                  </c:pt>
                  <c:pt idx="2">
                    <c:v>23</c:v>
                  </c:pt>
                  <c:pt idx="3">
                    <c:v>24</c:v>
                  </c:pt>
                  <c:pt idx="4">
                    <c:v>25</c:v>
                  </c:pt>
                  <c:pt idx="5">
                    <c:v>26</c:v>
                  </c:pt>
                  <c:pt idx="6">
                    <c:v>27</c:v>
                  </c:pt>
                  <c:pt idx="7">
                    <c:v>28</c:v>
                  </c:pt>
                  <c:pt idx="8">
                    <c:v>29</c:v>
                  </c:pt>
                  <c:pt idx="9">
                    <c:v>30</c:v>
                  </c:pt>
                  <c:pt idx="10">
                    <c:v>31</c:v>
                  </c:pt>
                  <c:pt idx="11">
                    <c:v>32</c:v>
                  </c:pt>
                  <c:pt idx="12">
                    <c:v>33</c:v>
                  </c:pt>
                  <c:pt idx="13">
                    <c:v>34</c:v>
                  </c:pt>
                  <c:pt idx="14">
                    <c:v>35</c:v>
                  </c:pt>
                  <c:pt idx="15">
                    <c:v>36</c:v>
                  </c:pt>
                  <c:pt idx="16">
                    <c:v>37</c:v>
                  </c:pt>
                  <c:pt idx="17">
                    <c:v>38</c:v>
                  </c:pt>
                  <c:pt idx="18">
                    <c:v>39</c:v>
                  </c:pt>
                  <c:pt idx="19">
                    <c:v>40</c:v>
                  </c:pt>
                  <c:pt idx="20">
                    <c:v>41</c:v>
                  </c:pt>
                  <c:pt idx="21">
                    <c:v>42</c:v>
                  </c:pt>
                  <c:pt idx="22">
                    <c:v>43</c:v>
                  </c:pt>
                  <c:pt idx="23">
                    <c:v>44</c:v>
                  </c:pt>
                  <c:pt idx="24">
                    <c:v>45</c:v>
                  </c:pt>
                  <c:pt idx="25">
                    <c:v>46</c:v>
                  </c:pt>
                  <c:pt idx="26">
                    <c:v>47</c:v>
                  </c:pt>
                  <c:pt idx="27">
                    <c:v>48</c:v>
                  </c:pt>
                  <c:pt idx="28">
                    <c:v>49</c:v>
                  </c:pt>
                  <c:pt idx="29">
                    <c:v>50</c:v>
                  </c:pt>
                  <c:pt idx="30">
                    <c:v>51</c:v>
                  </c:pt>
                  <c:pt idx="31">
                    <c:v>52</c:v>
                  </c:pt>
                  <c:pt idx="32">
                    <c:v>1</c:v>
                  </c:pt>
                  <c:pt idx="33">
                    <c:v>2</c:v>
                  </c:pt>
                  <c:pt idx="34">
                    <c:v>3</c:v>
                  </c:pt>
                  <c:pt idx="35">
                    <c:v>4</c:v>
                  </c:pt>
                  <c:pt idx="36">
                    <c:v>5</c:v>
                  </c:pt>
                  <c:pt idx="37">
                    <c:v>6</c:v>
                  </c:pt>
                  <c:pt idx="38">
                    <c:v>7</c:v>
                  </c:pt>
                  <c:pt idx="39">
                    <c:v>8</c:v>
                  </c:pt>
                  <c:pt idx="40">
                    <c:v>9</c:v>
                  </c:pt>
                  <c:pt idx="41">
                    <c:v>10</c:v>
                  </c:pt>
                  <c:pt idx="42">
                    <c:v>11</c:v>
                  </c:pt>
                  <c:pt idx="43">
                    <c:v>12</c:v>
                  </c:pt>
                  <c:pt idx="44">
                    <c:v>13</c:v>
                  </c:pt>
                  <c:pt idx="45">
                    <c:v>14</c:v>
                  </c:pt>
                  <c:pt idx="46">
                    <c:v>15</c:v>
                  </c:pt>
                  <c:pt idx="47">
                    <c:v>16</c:v>
                  </c:pt>
                  <c:pt idx="48">
                    <c:v>17</c:v>
                  </c:pt>
                  <c:pt idx="49">
                    <c:v>18</c:v>
                  </c:pt>
                  <c:pt idx="50">
                    <c:v>19</c:v>
                  </c:pt>
                  <c:pt idx="51">
                    <c:v>20</c:v>
                  </c:pt>
                  <c:pt idx="52">
                    <c:v>21</c:v>
                  </c:pt>
                  <c:pt idx="53">
                    <c:v>22</c:v>
                  </c:pt>
                  <c:pt idx="54">
                    <c:v>23</c:v>
                  </c:pt>
                  <c:pt idx="55">
                    <c:v>24</c:v>
                  </c:pt>
                  <c:pt idx="56">
                    <c:v>25</c:v>
                  </c:pt>
                  <c:pt idx="57">
                    <c:v>26</c:v>
                  </c:pt>
                  <c:pt idx="58">
                    <c:v>27</c:v>
                  </c:pt>
                  <c:pt idx="59">
                    <c:v>28</c:v>
                  </c:pt>
                  <c:pt idx="60">
                    <c:v>29</c:v>
                  </c:pt>
                  <c:pt idx="61">
                    <c:v>30</c:v>
                  </c:pt>
                  <c:pt idx="62">
                    <c:v>31</c:v>
                  </c:pt>
                  <c:pt idx="63">
                    <c:v>32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23C-49DD-8F31-9A200A806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49576"/>
        <c:axId val="592543672"/>
      </c:scatterChart>
      <c:valAx>
        <c:axId val="592549576"/>
        <c:scaling>
          <c:orientation val="minMax"/>
          <c:max val="45145"/>
          <c:min val="44704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3672"/>
        <c:crosses val="autoZero"/>
        <c:crossBetween val="midCat"/>
        <c:majorUnit val="7"/>
      </c:valAx>
      <c:valAx>
        <c:axId val="5925436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4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&amp;LCD391E ICA MY2019.50&amp;ZSEDAN REAR LAMP PDP&amp;R
</c:oddHeader>
    </c:headerFooter>
    <c:pageMargins b="0.78740157499999996" l="0.7" r="0.7" t="0.78740157499999996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05523956546202"/>
          <c:y val="0.10068556430446193"/>
          <c:w val="0.76939817640132124"/>
          <c:h val="0.40115485564304459"/>
        </c:manualLayout>
      </c:layout>
      <c:lineChart>
        <c:grouping val="standard"/>
        <c:varyColors val="0"/>
        <c:ser>
          <c:idx val="0"/>
          <c:order val="0"/>
          <c:tx>
            <c:v>Ist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Kalenderwoche!$A$1:$A$164</c:f>
              <c:numCache>
                <c:formatCode>m/d/yyyy</c:formatCode>
                <c:ptCount val="164"/>
                <c:pt idx="0">
                  <c:v>44704</c:v>
                </c:pt>
                <c:pt idx="1">
                  <c:v>44711</c:v>
                </c:pt>
                <c:pt idx="2">
                  <c:v>44718</c:v>
                </c:pt>
                <c:pt idx="3">
                  <c:v>44725</c:v>
                </c:pt>
                <c:pt idx="4">
                  <c:v>44732</c:v>
                </c:pt>
                <c:pt idx="5">
                  <c:v>44739</c:v>
                </c:pt>
                <c:pt idx="6">
                  <c:v>44746</c:v>
                </c:pt>
                <c:pt idx="7">
                  <c:v>44753</c:v>
                </c:pt>
                <c:pt idx="8">
                  <c:v>44760</c:v>
                </c:pt>
                <c:pt idx="9">
                  <c:v>44767</c:v>
                </c:pt>
                <c:pt idx="10">
                  <c:v>44774</c:v>
                </c:pt>
                <c:pt idx="11">
                  <c:v>44781</c:v>
                </c:pt>
                <c:pt idx="12">
                  <c:v>44788</c:v>
                </c:pt>
                <c:pt idx="13">
                  <c:v>44795</c:v>
                </c:pt>
                <c:pt idx="14">
                  <c:v>44802</c:v>
                </c:pt>
                <c:pt idx="15">
                  <c:v>44809</c:v>
                </c:pt>
                <c:pt idx="16">
                  <c:v>44816</c:v>
                </c:pt>
                <c:pt idx="17">
                  <c:v>44823</c:v>
                </c:pt>
                <c:pt idx="18">
                  <c:v>44830</c:v>
                </c:pt>
                <c:pt idx="19">
                  <c:v>44837</c:v>
                </c:pt>
                <c:pt idx="20">
                  <c:v>44844</c:v>
                </c:pt>
                <c:pt idx="21">
                  <c:v>44851</c:v>
                </c:pt>
                <c:pt idx="22">
                  <c:v>44858</c:v>
                </c:pt>
                <c:pt idx="23">
                  <c:v>44865</c:v>
                </c:pt>
                <c:pt idx="24">
                  <c:v>44872</c:v>
                </c:pt>
                <c:pt idx="25">
                  <c:v>44879</c:v>
                </c:pt>
                <c:pt idx="26">
                  <c:v>44886</c:v>
                </c:pt>
                <c:pt idx="27">
                  <c:v>44893</c:v>
                </c:pt>
                <c:pt idx="28">
                  <c:v>44900</c:v>
                </c:pt>
                <c:pt idx="29">
                  <c:v>44907</c:v>
                </c:pt>
                <c:pt idx="30">
                  <c:v>44914</c:v>
                </c:pt>
                <c:pt idx="31">
                  <c:v>44921</c:v>
                </c:pt>
                <c:pt idx="32">
                  <c:v>44928</c:v>
                </c:pt>
                <c:pt idx="33">
                  <c:v>44935</c:v>
                </c:pt>
                <c:pt idx="34">
                  <c:v>44942</c:v>
                </c:pt>
                <c:pt idx="35">
                  <c:v>44949</c:v>
                </c:pt>
                <c:pt idx="36">
                  <c:v>44956</c:v>
                </c:pt>
                <c:pt idx="37">
                  <c:v>44963</c:v>
                </c:pt>
                <c:pt idx="38">
                  <c:v>44970</c:v>
                </c:pt>
                <c:pt idx="39">
                  <c:v>44977</c:v>
                </c:pt>
                <c:pt idx="40">
                  <c:v>44984</c:v>
                </c:pt>
                <c:pt idx="41">
                  <c:v>44991</c:v>
                </c:pt>
                <c:pt idx="42">
                  <c:v>44998</c:v>
                </c:pt>
                <c:pt idx="43">
                  <c:v>45005</c:v>
                </c:pt>
                <c:pt idx="44">
                  <c:v>45012</c:v>
                </c:pt>
                <c:pt idx="45">
                  <c:v>45019</c:v>
                </c:pt>
                <c:pt idx="46">
                  <c:v>45026</c:v>
                </c:pt>
                <c:pt idx="47">
                  <c:v>45033</c:v>
                </c:pt>
                <c:pt idx="48">
                  <c:v>45040</c:v>
                </c:pt>
                <c:pt idx="49">
                  <c:v>45047</c:v>
                </c:pt>
                <c:pt idx="50">
                  <c:v>45054</c:v>
                </c:pt>
                <c:pt idx="51">
                  <c:v>45061</c:v>
                </c:pt>
                <c:pt idx="52">
                  <c:v>45068</c:v>
                </c:pt>
                <c:pt idx="53">
                  <c:v>45075</c:v>
                </c:pt>
                <c:pt idx="54">
                  <c:v>45082</c:v>
                </c:pt>
                <c:pt idx="55">
                  <c:v>45089</c:v>
                </c:pt>
                <c:pt idx="56">
                  <c:v>45096</c:v>
                </c:pt>
                <c:pt idx="57">
                  <c:v>45103</c:v>
                </c:pt>
                <c:pt idx="58">
                  <c:v>45110</c:v>
                </c:pt>
                <c:pt idx="59">
                  <c:v>45117</c:v>
                </c:pt>
                <c:pt idx="60">
                  <c:v>45124</c:v>
                </c:pt>
                <c:pt idx="61">
                  <c:v>45131</c:v>
                </c:pt>
                <c:pt idx="62">
                  <c:v>45138</c:v>
                </c:pt>
                <c:pt idx="63">
                  <c:v>45145</c:v>
                </c:pt>
              </c:numCache>
            </c:numRef>
          </c:cat>
          <c:val>
            <c:numRef>
              <c:f>Kalenderwoche!$E$1:$E$164</c:f>
              <c:numCache>
                <c:formatCode>0</c:formatCode>
                <c:ptCount val="1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3-4E99-A350-887D07D6B60F}"/>
            </c:ext>
          </c:extLst>
        </c:ser>
        <c:ser>
          <c:idx val="1"/>
          <c:order val="1"/>
          <c:tx>
            <c:v>Plan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Kalenderwoche!$A$1:$A$164</c:f>
              <c:numCache>
                <c:formatCode>m/d/yyyy</c:formatCode>
                <c:ptCount val="164"/>
                <c:pt idx="0">
                  <c:v>44704</c:v>
                </c:pt>
                <c:pt idx="1">
                  <c:v>44711</c:v>
                </c:pt>
                <c:pt idx="2">
                  <c:v>44718</c:v>
                </c:pt>
                <c:pt idx="3">
                  <c:v>44725</c:v>
                </c:pt>
                <c:pt idx="4">
                  <c:v>44732</c:v>
                </c:pt>
                <c:pt idx="5">
                  <c:v>44739</c:v>
                </c:pt>
                <c:pt idx="6">
                  <c:v>44746</c:v>
                </c:pt>
                <c:pt idx="7">
                  <c:v>44753</c:v>
                </c:pt>
                <c:pt idx="8">
                  <c:v>44760</c:v>
                </c:pt>
                <c:pt idx="9">
                  <c:v>44767</c:v>
                </c:pt>
                <c:pt idx="10">
                  <c:v>44774</c:v>
                </c:pt>
                <c:pt idx="11">
                  <c:v>44781</c:v>
                </c:pt>
                <c:pt idx="12">
                  <c:v>44788</c:v>
                </c:pt>
                <c:pt idx="13">
                  <c:v>44795</c:v>
                </c:pt>
                <c:pt idx="14">
                  <c:v>44802</c:v>
                </c:pt>
                <c:pt idx="15">
                  <c:v>44809</c:v>
                </c:pt>
                <c:pt idx="16">
                  <c:v>44816</c:v>
                </c:pt>
                <c:pt idx="17">
                  <c:v>44823</c:v>
                </c:pt>
                <c:pt idx="18">
                  <c:v>44830</c:v>
                </c:pt>
                <c:pt idx="19">
                  <c:v>44837</c:v>
                </c:pt>
                <c:pt idx="20">
                  <c:v>44844</c:v>
                </c:pt>
                <c:pt idx="21">
                  <c:v>44851</c:v>
                </c:pt>
                <c:pt idx="22">
                  <c:v>44858</c:v>
                </c:pt>
                <c:pt idx="23">
                  <c:v>44865</c:v>
                </c:pt>
                <c:pt idx="24">
                  <c:v>44872</c:v>
                </c:pt>
                <c:pt idx="25">
                  <c:v>44879</c:v>
                </c:pt>
                <c:pt idx="26">
                  <c:v>44886</c:v>
                </c:pt>
                <c:pt idx="27">
                  <c:v>44893</c:v>
                </c:pt>
                <c:pt idx="28">
                  <c:v>44900</c:v>
                </c:pt>
                <c:pt idx="29">
                  <c:v>44907</c:v>
                </c:pt>
                <c:pt idx="30">
                  <c:v>44914</c:v>
                </c:pt>
                <c:pt idx="31">
                  <c:v>44921</c:v>
                </c:pt>
                <c:pt idx="32">
                  <c:v>44928</c:v>
                </c:pt>
                <c:pt idx="33">
                  <c:v>44935</c:v>
                </c:pt>
                <c:pt idx="34">
                  <c:v>44942</c:v>
                </c:pt>
                <c:pt idx="35">
                  <c:v>44949</c:v>
                </c:pt>
                <c:pt idx="36">
                  <c:v>44956</c:v>
                </c:pt>
                <c:pt idx="37">
                  <c:v>44963</c:v>
                </c:pt>
                <c:pt idx="38">
                  <c:v>44970</c:v>
                </c:pt>
                <c:pt idx="39">
                  <c:v>44977</c:v>
                </c:pt>
                <c:pt idx="40">
                  <c:v>44984</c:v>
                </c:pt>
                <c:pt idx="41">
                  <c:v>44991</c:v>
                </c:pt>
                <c:pt idx="42">
                  <c:v>44998</c:v>
                </c:pt>
                <c:pt idx="43">
                  <c:v>45005</c:v>
                </c:pt>
                <c:pt idx="44">
                  <c:v>45012</c:v>
                </c:pt>
                <c:pt idx="45">
                  <c:v>45019</c:v>
                </c:pt>
                <c:pt idx="46">
                  <c:v>45026</c:v>
                </c:pt>
                <c:pt idx="47">
                  <c:v>45033</c:v>
                </c:pt>
                <c:pt idx="48">
                  <c:v>45040</c:v>
                </c:pt>
                <c:pt idx="49">
                  <c:v>45047</c:v>
                </c:pt>
                <c:pt idx="50">
                  <c:v>45054</c:v>
                </c:pt>
                <c:pt idx="51">
                  <c:v>45061</c:v>
                </c:pt>
                <c:pt idx="52">
                  <c:v>45068</c:v>
                </c:pt>
                <c:pt idx="53">
                  <c:v>45075</c:v>
                </c:pt>
                <c:pt idx="54">
                  <c:v>45082</c:v>
                </c:pt>
                <c:pt idx="55">
                  <c:v>45089</c:v>
                </c:pt>
                <c:pt idx="56">
                  <c:v>45096</c:v>
                </c:pt>
                <c:pt idx="57">
                  <c:v>45103</c:v>
                </c:pt>
                <c:pt idx="58">
                  <c:v>45110</c:v>
                </c:pt>
                <c:pt idx="59">
                  <c:v>45117</c:v>
                </c:pt>
                <c:pt idx="60">
                  <c:v>45124</c:v>
                </c:pt>
                <c:pt idx="61">
                  <c:v>45131</c:v>
                </c:pt>
                <c:pt idx="62">
                  <c:v>45138</c:v>
                </c:pt>
                <c:pt idx="63">
                  <c:v>45145</c:v>
                </c:pt>
              </c:numCache>
            </c:numRef>
          </c:cat>
          <c:val>
            <c:numRef>
              <c:f>Kalenderwoche!$F$1:$F$164</c:f>
              <c:numCache>
                <c:formatCode>_-* #,##0\ _€_-;\-* #,##0\ _€_-;_-* "-"??\ _€_-;_-@_-</c:formatCode>
                <c:ptCount val="16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A3-4E99-A350-887D07D6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387704"/>
        <c:axId val="887389016"/>
      </c:lineChart>
      <c:dateAx>
        <c:axId val="887387704"/>
        <c:scaling>
          <c:orientation val="minMax"/>
          <c:min val="44704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8901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88738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8770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1</xdr:colOff>
      <xdr:row>39</xdr:row>
      <xdr:rowOff>0</xdr:rowOff>
    </xdr:to>
    <xdr:graphicFrame macro="">
      <xdr:nvGraphicFramePr>
        <xdr:cNvPr id="4" name="Horizontal (Process/Gantt)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12</xdr:col>
      <xdr:colOff>0</xdr:colOff>
      <xdr:row>39</xdr:row>
      <xdr:rowOff>0</xdr:rowOff>
    </xdr:to>
    <xdr:graphicFrame macro="">
      <xdr:nvGraphicFramePr>
        <xdr:cNvPr id="2" name="Vertical (Milestones/Phase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784412</xdr:colOff>
      <xdr:row>1</xdr:row>
      <xdr:rowOff>0</xdr:rowOff>
    </xdr:from>
    <xdr:to>
      <xdr:col>11</xdr:col>
      <xdr:colOff>784414</xdr:colOff>
      <xdr:row>39</xdr:row>
      <xdr:rowOff>0</xdr:rowOff>
    </xdr:to>
    <xdr:graphicFrame macro="">
      <xdr:nvGraphicFramePr>
        <xdr:cNvPr id="5" name="Calendar Week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12</xdr:col>
      <xdr:colOff>0</xdr:colOff>
      <xdr:row>39</xdr:row>
      <xdr:rowOff>0</xdr:rowOff>
    </xdr:to>
    <xdr:graphicFrame macro="">
      <xdr:nvGraphicFramePr>
        <xdr:cNvPr id="6" name="Workload (Resources/Capacity)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1"/>
  <dimension ref="A1:J39"/>
  <sheetViews>
    <sheetView tabSelected="1" showWhiteSpace="0" view="pageLayout" zoomScaleNormal="70" zoomScaleSheetLayoutView="70" workbookViewId="0"/>
  </sheetViews>
  <sheetFormatPr baseColWidth="10" defaultColWidth="11.54296875" defaultRowHeight="14.5" x14ac:dyDescent="0.35"/>
  <cols>
    <col min="19" max="19" width="10.81640625" customWidth="1"/>
  </cols>
  <sheetData>
    <row r="1" spans="1:1" x14ac:dyDescent="0.35">
      <c r="A1" s="1"/>
    </row>
    <row r="39" spans="10:10" x14ac:dyDescent="0.35">
      <c r="J39" s="1"/>
    </row>
  </sheetData>
  <pageMargins left="0.19685039370078741" right="0.19685039370078741" top="0.55118110236220474" bottom="0.19685039370078741" header="0.19685039370078741" footer="0.19685039370078741"/>
  <pageSetup paperSize="9" scale="92" orientation="landscape" r:id="rId1"/>
  <headerFooter>
    <oddHeader xml:space="preserve">&amp;LCD391E ICA MY2019.50&amp;CSEDAN REAR LAMP PDP&amp;R&amp;D
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L64"/>
  <sheetViews>
    <sheetView zoomScale="70" zoomScaleNormal="70" workbookViewId="0">
      <selection activeCell="K31" sqref="K31"/>
    </sheetView>
  </sheetViews>
  <sheetFormatPr baseColWidth="10" defaultColWidth="11.54296875" defaultRowHeight="14.5" x14ac:dyDescent="0.35"/>
  <cols>
    <col min="1" max="1" width="12.453125" style="8" bestFit="1" customWidth="1"/>
    <col min="2" max="4" width="11.54296875" style="7"/>
    <col min="5" max="5" width="11.54296875" style="12"/>
    <col min="6" max="6" width="11.54296875" style="11"/>
    <col min="7" max="16384" width="11.54296875" style="7"/>
  </cols>
  <sheetData>
    <row r="1" spans="1:12" x14ac:dyDescent="0.35">
      <c r="A1" s="8">
        <v>44704</v>
      </c>
      <c r="B1" s="7">
        <f>_xlfn.ISOWEEKNUM(A1)</f>
        <v>21</v>
      </c>
      <c r="C1" s="7">
        <v>1</v>
      </c>
      <c r="E1" s="12">
        <v>1</v>
      </c>
      <c r="F1" s="11">
        <v>1</v>
      </c>
      <c r="K1" s="7" t="s">
        <v>3</v>
      </c>
      <c r="L1" s="8">
        <v>44704</v>
      </c>
    </row>
    <row r="2" spans="1:12" x14ac:dyDescent="0.35">
      <c r="A2" s="8">
        <f>A1+7</f>
        <v>44711</v>
      </c>
      <c r="B2" s="7">
        <f>_xlfn.ISOWEEKNUM(A2)</f>
        <v>22</v>
      </c>
      <c r="C2" s="7">
        <v>1</v>
      </c>
      <c r="E2" s="12">
        <v>1</v>
      </c>
      <c r="F2" s="11">
        <v>1</v>
      </c>
      <c r="K2" s="7" t="s">
        <v>4</v>
      </c>
      <c r="L2" s="8">
        <v>45145</v>
      </c>
    </row>
    <row r="3" spans="1:12" x14ac:dyDescent="0.35">
      <c r="A3" s="8">
        <f t="shared" ref="A3:A64" si="0">A2+7</f>
        <v>44718</v>
      </c>
      <c r="B3" s="7">
        <f t="shared" ref="B3:B64" si="1">_xlfn.ISOWEEKNUM(A3)</f>
        <v>23</v>
      </c>
      <c r="C3" s="7">
        <v>1</v>
      </c>
      <c r="E3" s="12">
        <v>1</v>
      </c>
      <c r="F3" s="11">
        <v>1</v>
      </c>
    </row>
    <row r="4" spans="1:12" x14ac:dyDescent="0.35">
      <c r="A4" s="8">
        <f t="shared" si="0"/>
        <v>44725</v>
      </c>
      <c r="B4" s="7">
        <f t="shared" si="1"/>
        <v>24</v>
      </c>
      <c r="C4" s="7">
        <v>1</v>
      </c>
      <c r="E4" s="12">
        <v>1</v>
      </c>
      <c r="F4" s="11">
        <v>1</v>
      </c>
    </row>
    <row r="5" spans="1:12" x14ac:dyDescent="0.35">
      <c r="A5" s="8">
        <f t="shared" si="0"/>
        <v>44732</v>
      </c>
      <c r="B5" s="7">
        <f t="shared" si="1"/>
        <v>25</v>
      </c>
      <c r="C5" s="7">
        <v>1</v>
      </c>
      <c r="E5" s="12">
        <v>1</v>
      </c>
      <c r="F5" s="11">
        <v>1</v>
      </c>
      <c r="L5" s="8"/>
    </row>
    <row r="6" spans="1:12" x14ac:dyDescent="0.35">
      <c r="A6" s="8">
        <f t="shared" si="0"/>
        <v>44739</v>
      </c>
      <c r="B6" s="7">
        <f t="shared" si="1"/>
        <v>26</v>
      </c>
      <c r="C6" s="7">
        <v>1</v>
      </c>
      <c r="E6" s="12">
        <v>1</v>
      </c>
      <c r="F6" s="11">
        <v>1</v>
      </c>
    </row>
    <row r="7" spans="1:12" x14ac:dyDescent="0.35">
      <c r="A7" s="8">
        <f t="shared" si="0"/>
        <v>44746</v>
      </c>
      <c r="B7" s="7">
        <f t="shared" si="1"/>
        <v>27</v>
      </c>
      <c r="C7" s="7">
        <v>1</v>
      </c>
      <c r="E7" s="12">
        <v>1</v>
      </c>
      <c r="F7" s="11">
        <v>1</v>
      </c>
    </row>
    <row r="8" spans="1:12" x14ac:dyDescent="0.35">
      <c r="A8" s="8">
        <f t="shared" si="0"/>
        <v>44753</v>
      </c>
      <c r="B8" s="7">
        <f t="shared" si="1"/>
        <v>28</v>
      </c>
      <c r="C8" s="7">
        <v>1</v>
      </c>
      <c r="E8" s="12">
        <v>1</v>
      </c>
      <c r="F8" s="11">
        <v>1</v>
      </c>
    </row>
    <row r="9" spans="1:12" x14ac:dyDescent="0.35">
      <c r="A9" s="8">
        <f t="shared" si="0"/>
        <v>44760</v>
      </c>
      <c r="B9" s="7">
        <f t="shared" si="1"/>
        <v>29</v>
      </c>
      <c r="C9" s="7">
        <v>1</v>
      </c>
      <c r="E9" s="12">
        <v>1</v>
      </c>
      <c r="F9" s="11">
        <v>1</v>
      </c>
    </row>
    <row r="10" spans="1:12" x14ac:dyDescent="0.35">
      <c r="A10" s="8">
        <f t="shared" si="0"/>
        <v>44767</v>
      </c>
      <c r="B10" s="7">
        <f t="shared" si="1"/>
        <v>30</v>
      </c>
      <c r="C10" s="7">
        <v>1</v>
      </c>
      <c r="E10" s="12">
        <v>1</v>
      </c>
      <c r="F10" s="11">
        <v>1</v>
      </c>
    </row>
    <row r="11" spans="1:12" x14ac:dyDescent="0.35">
      <c r="A11" s="8">
        <f t="shared" si="0"/>
        <v>44774</v>
      </c>
      <c r="B11" s="7">
        <f t="shared" si="1"/>
        <v>31</v>
      </c>
      <c r="C11" s="7">
        <v>1</v>
      </c>
      <c r="E11" s="12">
        <v>1</v>
      </c>
      <c r="F11" s="11">
        <v>1</v>
      </c>
    </row>
    <row r="12" spans="1:12" x14ac:dyDescent="0.35">
      <c r="A12" s="8">
        <f t="shared" si="0"/>
        <v>44781</v>
      </c>
      <c r="B12" s="7">
        <f t="shared" si="1"/>
        <v>32</v>
      </c>
      <c r="C12" s="7">
        <v>1</v>
      </c>
      <c r="E12" s="12">
        <v>1</v>
      </c>
      <c r="F12" s="11">
        <v>1</v>
      </c>
    </row>
    <row r="13" spans="1:12" x14ac:dyDescent="0.35">
      <c r="A13" s="8">
        <f t="shared" si="0"/>
        <v>44788</v>
      </c>
      <c r="B13" s="7">
        <f t="shared" si="1"/>
        <v>33</v>
      </c>
      <c r="C13" s="7">
        <v>1</v>
      </c>
      <c r="E13" s="12">
        <v>1</v>
      </c>
      <c r="F13" s="11">
        <v>1</v>
      </c>
    </row>
    <row r="14" spans="1:12" x14ac:dyDescent="0.35">
      <c r="A14" s="8">
        <f t="shared" si="0"/>
        <v>44795</v>
      </c>
      <c r="B14" s="7">
        <f t="shared" si="1"/>
        <v>34</v>
      </c>
      <c r="C14" s="7">
        <v>1</v>
      </c>
      <c r="E14" s="12">
        <v>1</v>
      </c>
      <c r="F14" s="11">
        <v>1</v>
      </c>
    </row>
    <row r="15" spans="1:12" x14ac:dyDescent="0.35">
      <c r="A15" s="8">
        <f t="shared" si="0"/>
        <v>44802</v>
      </c>
      <c r="B15" s="7">
        <f t="shared" si="1"/>
        <v>35</v>
      </c>
      <c r="C15" s="7">
        <v>1</v>
      </c>
      <c r="E15" s="12">
        <v>1</v>
      </c>
      <c r="F15" s="11">
        <v>1</v>
      </c>
    </row>
    <row r="16" spans="1:12" x14ac:dyDescent="0.35">
      <c r="A16" s="8">
        <f t="shared" si="0"/>
        <v>44809</v>
      </c>
      <c r="B16" s="7">
        <f t="shared" si="1"/>
        <v>36</v>
      </c>
      <c r="C16" s="7">
        <v>1</v>
      </c>
      <c r="E16" s="12">
        <v>1</v>
      </c>
      <c r="F16" s="11">
        <v>1</v>
      </c>
    </row>
    <row r="17" spans="1:6" x14ac:dyDescent="0.35">
      <c r="A17" s="8">
        <f t="shared" si="0"/>
        <v>44816</v>
      </c>
      <c r="B17" s="7">
        <f t="shared" si="1"/>
        <v>37</v>
      </c>
      <c r="C17" s="7">
        <v>1</v>
      </c>
      <c r="E17" s="12">
        <v>1</v>
      </c>
      <c r="F17" s="11">
        <v>1</v>
      </c>
    </row>
    <row r="18" spans="1:6" x14ac:dyDescent="0.35">
      <c r="A18" s="8">
        <f t="shared" si="0"/>
        <v>44823</v>
      </c>
      <c r="B18" s="7">
        <f t="shared" si="1"/>
        <v>38</v>
      </c>
      <c r="C18" s="7">
        <v>1</v>
      </c>
      <c r="E18" s="12">
        <v>1</v>
      </c>
      <c r="F18" s="11">
        <v>1</v>
      </c>
    </row>
    <row r="19" spans="1:6" x14ac:dyDescent="0.35">
      <c r="A19" s="8">
        <f t="shared" si="0"/>
        <v>44830</v>
      </c>
      <c r="B19" s="7">
        <f t="shared" si="1"/>
        <v>39</v>
      </c>
      <c r="C19" s="7">
        <v>1</v>
      </c>
      <c r="E19" s="12">
        <v>1</v>
      </c>
      <c r="F19" s="11">
        <v>1</v>
      </c>
    </row>
    <row r="20" spans="1:6" x14ac:dyDescent="0.35">
      <c r="A20" s="8">
        <f t="shared" si="0"/>
        <v>44837</v>
      </c>
      <c r="B20" s="7">
        <f t="shared" si="1"/>
        <v>40</v>
      </c>
      <c r="C20" s="7">
        <v>1</v>
      </c>
      <c r="E20" s="12">
        <v>1</v>
      </c>
      <c r="F20" s="11">
        <v>1</v>
      </c>
    </row>
    <row r="21" spans="1:6" x14ac:dyDescent="0.35">
      <c r="A21" s="8">
        <f t="shared" si="0"/>
        <v>44844</v>
      </c>
      <c r="B21" s="7">
        <f t="shared" si="1"/>
        <v>41</v>
      </c>
      <c r="C21" s="7">
        <v>1</v>
      </c>
      <c r="E21" s="12">
        <v>1</v>
      </c>
      <c r="F21" s="11">
        <v>1</v>
      </c>
    </row>
    <row r="22" spans="1:6" x14ac:dyDescent="0.35">
      <c r="A22" s="8">
        <f t="shared" si="0"/>
        <v>44851</v>
      </c>
      <c r="B22" s="7">
        <f t="shared" si="1"/>
        <v>42</v>
      </c>
      <c r="C22" s="7">
        <v>1</v>
      </c>
      <c r="E22" s="12">
        <v>1</v>
      </c>
      <c r="F22" s="11">
        <v>1</v>
      </c>
    </row>
    <row r="23" spans="1:6" x14ac:dyDescent="0.35">
      <c r="A23" s="8">
        <f t="shared" si="0"/>
        <v>44858</v>
      </c>
      <c r="B23" s="7">
        <f t="shared" si="1"/>
        <v>43</v>
      </c>
      <c r="C23" s="7">
        <v>1</v>
      </c>
      <c r="E23" s="12">
        <v>1</v>
      </c>
      <c r="F23" s="11">
        <v>1</v>
      </c>
    </row>
    <row r="24" spans="1:6" x14ac:dyDescent="0.35">
      <c r="A24" s="8">
        <f t="shared" si="0"/>
        <v>44865</v>
      </c>
      <c r="B24" s="7">
        <f t="shared" si="1"/>
        <v>44</v>
      </c>
      <c r="C24" s="7">
        <v>1</v>
      </c>
      <c r="E24" s="12">
        <v>1</v>
      </c>
      <c r="F24" s="11">
        <v>1</v>
      </c>
    </row>
    <row r="25" spans="1:6" x14ac:dyDescent="0.35">
      <c r="A25" s="8">
        <f t="shared" si="0"/>
        <v>44872</v>
      </c>
      <c r="B25" s="7">
        <f t="shared" si="1"/>
        <v>45</v>
      </c>
      <c r="C25" s="7">
        <v>1</v>
      </c>
      <c r="E25" s="12">
        <v>1</v>
      </c>
      <c r="F25" s="11">
        <v>1</v>
      </c>
    </row>
    <row r="26" spans="1:6" x14ac:dyDescent="0.35">
      <c r="A26" s="8">
        <f t="shared" si="0"/>
        <v>44879</v>
      </c>
      <c r="B26" s="7">
        <f t="shared" si="1"/>
        <v>46</v>
      </c>
      <c r="C26" s="7">
        <v>1</v>
      </c>
      <c r="E26" s="12">
        <v>1</v>
      </c>
      <c r="F26" s="11">
        <v>1</v>
      </c>
    </row>
    <row r="27" spans="1:6" x14ac:dyDescent="0.35">
      <c r="A27" s="8">
        <f t="shared" si="0"/>
        <v>44886</v>
      </c>
      <c r="B27" s="7">
        <f t="shared" si="1"/>
        <v>47</v>
      </c>
      <c r="C27" s="7">
        <v>1</v>
      </c>
      <c r="E27" s="12">
        <v>1</v>
      </c>
      <c r="F27" s="11">
        <v>1</v>
      </c>
    </row>
    <row r="28" spans="1:6" x14ac:dyDescent="0.35">
      <c r="A28" s="8">
        <f t="shared" si="0"/>
        <v>44893</v>
      </c>
      <c r="B28" s="7">
        <f t="shared" si="1"/>
        <v>48</v>
      </c>
      <c r="C28" s="7">
        <v>1</v>
      </c>
      <c r="E28" s="12">
        <v>1</v>
      </c>
      <c r="F28" s="11">
        <v>1</v>
      </c>
    </row>
    <row r="29" spans="1:6" x14ac:dyDescent="0.35">
      <c r="A29" s="8">
        <f t="shared" si="0"/>
        <v>44900</v>
      </c>
      <c r="B29" s="7">
        <f t="shared" si="1"/>
        <v>49</v>
      </c>
      <c r="C29" s="7">
        <v>1</v>
      </c>
      <c r="E29" s="12">
        <v>1</v>
      </c>
      <c r="F29" s="11">
        <v>1</v>
      </c>
    </row>
    <row r="30" spans="1:6" x14ac:dyDescent="0.35">
      <c r="A30" s="8">
        <f t="shared" si="0"/>
        <v>44907</v>
      </c>
      <c r="B30" s="7">
        <f t="shared" si="1"/>
        <v>50</v>
      </c>
      <c r="C30" s="7">
        <v>1</v>
      </c>
      <c r="E30" s="12">
        <v>1</v>
      </c>
      <c r="F30" s="11">
        <v>1</v>
      </c>
    </row>
    <row r="31" spans="1:6" x14ac:dyDescent="0.35">
      <c r="A31" s="8">
        <f t="shared" si="0"/>
        <v>44914</v>
      </c>
      <c r="B31" s="7">
        <f t="shared" si="1"/>
        <v>51</v>
      </c>
      <c r="C31" s="7">
        <v>1</v>
      </c>
      <c r="E31" s="12">
        <v>1</v>
      </c>
      <c r="F31" s="11">
        <v>1</v>
      </c>
    </row>
    <row r="32" spans="1:6" x14ac:dyDescent="0.35">
      <c r="A32" s="8">
        <f t="shared" si="0"/>
        <v>44921</v>
      </c>
      <c r="B32" s="7">
        <f t="shared" si="1"/>
        <v>52</v>
      </c>
      <c r="C32" s="7">
        <v>1</v>
      </c>
      <c r="E32" s="12">
        <v>1</v>
      </c>
      <c r="F32" s="11">
        <v>1</v>
      </c>
    </row>
    <row r="33" spans="1:6" x14ac:dyDescent="0.35">
      <c r="A33" s="8">
        <f t="shared" si="0"/>
        <v>44928</v>
      </c>
      <c r="B33" s="7">
        <f t="shared" si="1"/>
        <v>1</v>
      </c>
      <c r="C33" s="7">
        <v>1</v>
      </c>
      <c r="E33" s="12">
        <v>1</v>
      </c>
      <c r="F33" s="11">
        <v>1</v>
      </c>
    </row>
    <row r="34" spans="1:6" x14ac:dyDescent="0.35">
      <c r="A34" s="8">
        <f t="shared" si="0"/>
        <v>44935</v>
      </c>
      <c r="B34" s="7">
        <f t="shared" si="1"/>
        <v>2</v>
      </c>
      <c r="C34" s="7">
        <v>1</v>
      </c>
      <c r="E34" s="12">
        <v>1</v>
      </c>
      <c r="F34" s="11">
        <v>1</v>
      </c>
    </row>
    <row r="35" spans="1:6" x14ac:dyDescent="0.35">
      <c r="A35" s="8">
        <f t="shared" si="0"/>
        <v>44942</v>
      </c>
      <c r="B35" s="7">
        <f t="shared" si="1"/>
        <v>3</v>
      </c>
      <c r="C35" s="7">
        <v>1</v>
      </c>
      <c r="E35" s="12">
        <v>1</v>
      </c>
      <c r="F35" s="11">
        <v>1</v>
      </c>
    </row>
    <row r="36" spans="1:6" x14ac:dyDescent="0.35">
      <c r="A36" s="8">
        <f t="shared" si="0"/>
        <v>44949</v>
      </c>
      <c r="B36" s="7">
        <f t="shared" si="1"/>
        <v>4</v>
      </c>
      <c r="C36" s="7">
        <v>1</v>
      </c>
      <c r="E36" s="12">
        <v>1</v>
      </c>
      <c r="F36" s="11">
        <v>1</v>
      </c>
    </row>
    <row r="37" spans="1:6" x14ac:dyDescent="0.35">
      <c r="A37" s="8">
        <f t="shared" si="0"/>
        <v>44956</v>
      </c>
      <c r="B37" s="7">
        <f t="shared" si="1"/>
        <v>5</v>
      </c>
      <c r="C37" s="7">
        <v>1</v>
      </c>
      <c r="E37" s="12">
        <v>1</v>
      </c>
      <c r="F37" s="11">
        <v>1</v>
      </c>
    </row>
    <row r="38" spans="1:6" x14ac:dyDescent="0.35">
      <c r="A38" s="8">
        <f t="shared" si="0"/>
        <v>44963</v>
      </c>
      <c r="B38" s="7">
        <f t="shared" si="1"/>
        <v>6</v>
      </c>
      <c r="C38" s="7">
        <v>1</v>
      </c>
      <c r="E38" s="12">
        <v>1</v>
      </c>
      <c r="F38" s="11">
        <v>1</v>
      </c>
    </row>
    <row r="39" spans="1:6" x14ac:dyDescent="0.35">
      <c r="A39" s="8">
        <f t="shared" si="0"/>
        <v>44970</v>
      </c>
      <c r="B39" s="7">
        <f t="shared" si="1"/>
        <v>7</v>
      </c>
      <c r="C39" s="7">
        <v>1</v>
      </c>
      <c r="E39" s="12">
        <v>1</v>
      </c>
      <c r="F39" s="11">
        <v>1</v>
      </c>
    </row>
    <row r="40" spans="1:6" x14ac:dyDescent="0.35">
      <c r="A40" s="8">
        <f t="shared" si="0"/>
        <v>44977</v>
      </c>
      <c r="B40" s="7">
        <f t="shared" si="1"/>
        <v>8</v>
      </c>
      <c r="C40" s="7">
        <v>1</v>
      </c>
      <c r="E40" s="12">
        <v>1</v>
      </c>
      <c r="F40" s="11">
        <v>1</v>
      </c>
    </row>
    <row r="41" spans="1:6" x14ac:dyDescent="0.35">
      <c r="A41" s="8">
        <f t="shared" si="0"/>
        <v>44984</v>
      </c>
      <c r="B41" s="7">
        <f t="shared" si="1"/>
        <v>9</v>
      </c>
      <c r="C41" s="7">
        <v>1</v>
      </c>
      <c r="E41" s="12">
        <v>1</v>
      </c>
      <c r="F41" s="11">
        <v>1</v>
      </c>
    </row>
    <row r="42" spans="1:6" x14ac:dyDescent="0.35">
      <c r="A42" s="8">
        <f t="shared" si="0"/>
        <v>44991</v>
      </c>
      <c r="B42" s="7">
        <f t="shared" si="1"/>
        <v>10</v>
      </c>
      <c r="C42" s="7">
        <v>1</v>
      </c>
      <c r="E42" s="12">
        <v>1</v>
      </c>
      <c r="F42" s="11">
        <v>1</v>
      </c>
    </row>
    <row r="43" spans="1:6" x14ac:dyDescent="0.35">
      <c r="A43" s="8">
        <f t="shared" si="0"/>
        <v>44998</v>
      </c>
      <c r="B43" s="7">
        <f t="shared" si="1"/>
        <v>11</v>
      </c>
      <c r="C43" s="7">
        <v>1</v>
      </c>
      <c r="E43" s="12">
        <v>1</v>
      </c>
      <c r="F43" s="11">
        <v>1</v>
      </c>
    </row>
    <row r="44" spans="1:6" x14ac:dyDescent="0.35">
      <c r="A44" s="8">
        <f t="shared" si="0"/>
        <v>45005</v>
      </c>
      <c r="B44" s="7">
        <f t="shared" si="1"/>
        <v>12</v>
      </c>
      <c r="C44" s="7">
        <v>1</v>
      </c>
      <c r="E44" s="12">
        <v>1</v>
      </c>
      <c r="F44" s="11">
        <v>1</v>
      </c>
    </row>
    <row r="45" spans="1:6" x14ac:dyDescent="0.35">
      <c r="A45" s="8">
        <f t="shared" si="0"/>
        <v>45012</v>
      </c>
      <c r="B45" s="7">
        <f t="shared" si="1"/>
        <v>13</v>
      </c>
      <c r="C45" s="7">
        <v>1</v>
      </c>
      <c r="E45" s="12">
        <v>1</v>
      </c>
      <c r="F45" s="11">
        <v>1</v>
      </c>
    </row>
    <row r="46" spans="1:6" x14ac:dyDescent="0.35">
      <c r="A46" s="8">
        <f t="shared" si="0"/>
        <v>45019</v>
      </c>
      <c r="B46" s="7">
        <f t="shared" si="1"/>
        <v>14</v>
      </c>
      <c r="C46" s="7">
        <v>1</v>
      </c>
      <c r="E46" s="12">
        <v>1</v>
      </c>
      <c r="F46" s="11">
        <v>1</v>
      </c>
    </row>
    <row r="47" spans="1:6" x14ac:dyDescent="0.35">
      <c r="A47" s="8">
        <f t="shared" si="0"/>
        <v>45026</v>
      </c>
      <c r="B47" s="7">
        <f t="shared" si="1"/>
        <v>15</v>
      </c>
      <c r="C47" s="7">
        <v>1</v>
      </c>
      <c r="E47" s="12">
        <v>1</v>
      </c>
      <c r="F47" s="11">
        <v>1</v>
      </c>
    </row>
    <row r="48" spans="1:6" x14ac:dyDescent="0.35">
      <c r="A48" s="8">
        <f t="shared" si="0"/>
        <v>45033</v>
      </c>
      <c r="B48" s="7">
        <f t="shared" si="1"/>
        <v>16</v>
      </c>
      <c r="C48" s="7">
        <v>1</v>
      </c>
      <c r="E48" s="12">
        <v>1</v>
      </c>
      <c r="F48" s="11">
        <v>1</v>
      </c>
    </row>
    <row r="49" spans="1:6" x14ac:dyDescent="0.35">
      <c r="A49" s="8">
        <f t="shared" si="0"/>
        <v>45040</v>
      </c>
      <c r="B49" s="7">
        <f t="shared" si="1"/>
        <v>17</v>
      </c>
      <c r="C49" s="7">
        <v>1</v>
      </c>
      <c r="E49" s="12">
        <v>1</v>
      </c>
      <c r="F49" s="11">
        <v>1</v>
      </c>
    </row>
    <row r="50" spans="1:6" x14ac:dyDescent="0.35">
      <c r="A50" s="8">
        <f t="shared" si="0"/>
        <v>45047</v>
      </c>
      <c r="B50" s="7">
        <f t="shared" si="1"/>
        <v>18</v>
      </c>
      <c r="C50" s="7">
        <v>1</v>
      </c>
      <c r="E50" s="12">
        <v>1</v>
      </c>
      <c r="F50" s="11">
        <v>1</v>
      </c>
    </row>
    <row r="51" spans="1:6" x14ac:dyDescent="0.35">
      <c r="A51" s="8">
        <f t="shared" si="0"/>
        <v>45054</v>
      </c>
      <c r="B51" s="7">
        <f t="shared" si="1"/>
        <v>19</v>
      </c>
      <c r="C51" s="7">
        <v>1</v>
      </c>
      <c r="E51" s="12">
        <v>1</v>
      </c>
      <c r="F51" s="11">
        <v>1</v>
      </c>
    </row>
    <row r="52" spans="1:6" x14ac:dyDescent="0.35">
      <c r="A52" s="8">
        <f t="shared" si="0"/>
        <v>45061</v>
      </c>
      <c r="B52" s="7">
        <f t="shared" si="1"/>
        <v>20</v>
      </c>
      <c r="C52" s="7">
        <v>1</v>
      </c>
      <c r="E52" s="12">
        <v>1</v>
      </c>
      <c r="F52" s="11">
        <v>1</v>
      </c>
    </row>
    <row r="53" spans="1:6" x14ac:dyDescent="0.35">
      <c r="A53" s="8">
        <f t="shared" si="0"/>
        <v>45068</v>
      </c>
      <c r="B53" s="7">
        <f t="shared" si="1"/>
        <v>21</v>
      </c>
      <c r="C53" s="7">
        <v>1</v>
      </c>
      <c r="E53" s="12">
        <v>1</v>
      </c>
      <c r="F53" s="11">
        <v>1</v>
      </c>
    </row>
    <row r="54" spans="1:6" x14ac:dyDescent="0.35">
      <c r="A54" s="8">
        <f t="shared" si="0"/>
        <v>45075</v>
      </c>
      <c r="B54" s="7">
        <f t="shared" si="1"/>
        <v>22</v>
      </c>
      <c r="C54" s="7">
        <v>1</v>
      </c>
      <c r="E54" s="12">
        <v>1</v>
      </c>
      <c r="F54" s="11">
        <v>1</v>
      </c>
    </row>
    <row r="55" spans="1:6" x14ac:dyDescent="0.35">
      <c r="A55" s="8">
        <f t="shared" si="0"/>
        <v>45082</v>
      </c>
      <c r="B55" s="7">
        <f t="shared" si="1"/>
        <v>23</v>
      </c>
      <c r="C55" s="7">
        <v>1</v>
      </c>
      <c r="E55" s="12">
        <v>1</v>
      </c>
      <c r="F55" s="11">
        <v>1</v>
      </c>
    </row>
    <row r="56" spans="1:6" x14ac:dyDescent="0.35">
      <c r="A56" s="8">
        <f t="shared" si="0"/>
        <v>45089</v>
      </c>
      <c r="B56" s="7">
        <f t="shared" si="1"/>
        <v>24</v>
      </c>
      <c r="C56" s="7">
        <v>1</v>
      </c>
      <c r="E56" s="12">
        <v>1</v>
      </c>
      <c r="F56" s="11">
        <v>1</v>
      </c>
    </row>
    <row r="57" spans="1:6" x14ac:dyDescent="0.35">
      <c r="A57" s="8">
        <f t="shared" si="0"/>
        <v>45096</v>
      </c>
      <c r="B57" s="7">
        <f t="shared" si="1"/>
        <v>25</v>
      </c>
      <c r="C57" s="7">
        <v>1</v>
      </c>
      <c r="E57" s="12">
        <v>1</v>
      </c>
      <c r="F57" s="11">
        <v>1</v>
      </c>
    </row>
    <row r="58" spans="1:6" x14ac:dyDescent="0.35">
      <c r="A58" s="8">
        <f t="shared" si="0"/>
        <v>45103</v>
      </c>
      <c r="B58" s="7">
        <f t="shared" si="1"/>
        <v>26</v>
      </c>
      <c r="C58" s="7">
        <v>1</v>
      </c>
      <c r="E58" s="12">
        <v>1</v>
      </c>
      <c r="F58" s="11">
        <v>1</v>
      </c>
    </row>
    <row r="59" spans="1:6" x14ac:dyDescent="0.35">
      <c r="A59" s="8">
        <f t="shared" si="0"/>
        <v>45110</v>
      </c>
      <c r="B59" s="7">
        <f t="shared" si="1"/>
        <v>27</v>
      </c>
      <c r="C59" s="7">
        <v>1</v>
      </c>
      <c r="E59" s="12">
        <v>1</v>
      </c>
      <c r="F59" s="11">
        <v>1</v>
      </c>
    </row>
    <row r="60" spans="1:6" x14ac:dyDescent="0.35">
      <c r="A60" s="8">
        <f t="shared" si="0"/>
        <v>45117</v>
      </c>
      <c r="B60" s="7">
        <f t="shared" si="1"/>
        <v>28</v>
      </c>
      <c r="C60" s="7">
        <v>1</v>
      </c>
      <c r="E60" s="12">
        <v>1</v>
      </c>
      <c r="F60" s="11">
        <v>1</v>
      </c>
    </row>
    <row r="61" spans="1:6" x14ac:dyDescent="0.35">
      <c r="A61" s="8">
        <f t="shared" si="0"/>
        <v>45124</v>
      </c>
      <c r="B61" s="7">
        <f t="shared" si="1"/>
        <v>29</v>
      </c>
      <c r="C61" s="7">
        <v>1</v>
      </c>
      <c r="E61" s="12">
        <v>1</v>
      </c>
      <c r="F61" s="11">
        <v>1</v>
      </c>
    </row>
    <row r="62" spans="1:6" x14ac:dyDescent="0.35">
      <c r="A62" s="8">
        <f t="shared" si="0"/>
        <v>45131</v>
      </c>
      <c r="B62" s="7">
        <f t="shared" si="1"/>
        <v>30</v>
      </c>
      <c r="C62" s="7">
        <v>1</v>
      </c>
      <c r="E62" s="12">
        <v>1</v>
      </c>
      <c r="F62" s="11">
        <v>1</v>
      </c>
    </row>
    <row r="63" spans="1:6" x14ac:dyDescent="0.35">
      <c r="A63" s="8">
        <f t="shared" si="0"/>
        <v>45138</v>
      </c>
      <c r="B63" s="7">
        <f t="shared" si="1"/>
        <v>31</v>
      </c>
      <c r="C63" s="7">
        <v>1</v>
      </c>
      <c r="E63" s="12">
        <v>1</v>
      </c>
      <c r="F63" s="11">
        <v>1</v>
      </c>
    </row>
    <row r="64" spans="1:6" x14ac:dyDescent="0.35">
      <c r="A64" s="8">
        <f t="shared" si="0"/>
        <v>45145</v>
      </c>
      <c r="B64" s="7">
        <f t="shared" si="1"/>
        <v>32</v>
      </c>
      <c r="C64" s="7">
        <v>1</v>
      </c>
      <c r="E64" s="12">
        <v>1</v>
      </c>
      <c r="F64" s="11">
        <v>1</v>
      </c>
    </row>
  </sheetData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3"/>
  <dimension ref="A1:F13"/>
  <sheetViews>
    <sheetView workbookViewId="0"/>
  </sheetViews>
  <sheetFormatPr baseColWidth="10" defaultColWidth="11.54296875" defaultRowHeight="14.5" x14ac:dyDescent="0.35"/>
  <cols>
    <col min="1" max="1" width="55.54296875" style="7" bestFit="1" customWidth="1"/>
    <col min="2" max="2" width="11.54296875" style="8"/>
    <col min="3" max="3" width="11.54296875" style="14"/>
    <col min="4" max="4" width="7.7265625" style="7" bestFit="1" customWidth="1"/>
    <col min="5" max="5" width="12.453125" style="7" customWidth="1"/>
    <col min="6" max="16384" width="11.54296875" style="7"/>
  </cols>
  <sheetData>
    <row r="1" spans="1:6" ht="16.5" customHeight="1" x14ac:dyDescent="0.35">
      <c r="A1" s="5" t="s">
        <v>5</v>
      </c>
      <c r="B1" s="9">
        <v>44713</v>
      </c>
      <c r="C1" s="13">
        <f>C3</f>
        <v>44774</v>
      </c>
      <c r="D1" s="6">
        <f>IF(NETWORKDAYS.INTL(B1,C1,1)&gt;3,ROUND(E1/7,0),1)</f>
        <v>9</v>
      </c>
      <c r="E1" s="10">
        <f>C1-B1+1</f>
        <v>62</v>
      </c>
      <c r="F1" s="6">
        <v>1</v>
      </c>
    </row>
    <row r="2" spans="1:6" ht="16.5" customHeight="1" x14ac:dyDescent="0.35">
      <c r="A2" s="6" t="s">
        <v>6</v>
      </c>
      <c r="B2" s="9">
        <v>44713</v>
      </c>
      <c r="C2" s="13">
        <v>44743</v>
      </c>
      <c r="D2" s="6">
        <f>IF(NETWORKDAYS.INTL(B2,C2,1)&gt;3,ROUND(E2/7,0),1)</f>
        <v>4</v>
      </c>
      <c r="E2" s="10">
        <f>C2-B2+1</f>
        <v>31</v>
      </c>
      <c r="F2" s="6">
        <v>1</v>
      </c>
    </row>
    <row r="3" spans="1:6" x14ac:dyDescent="0.35">
      <c r="A3" s="6" t="s">
        <v>7</v>
      </c>
      <c r="B3" s="9">
        <f>C2</f>
        <v>44743</v>
      </c>
      <c r="C3" s="13">
        <v>44774</v>
      </c>
      <c r="D3" s="6">
        <f>IF(NETWORKDAYS.INTL(B3,C3,1)&gt;3,ROUND(E3/7,0),1)</f>
        <v>5</v>
      </c>
      <c r="E3" s="10">
        <f>C3-B3+1</f>
        <v>32</v>
      </c>
      <c r="F3" s="6">
        <v>1</v>
      </c>
    </row>
    <row r="4" spans="1:6" x14ac:dyDescent="0.35">
      <c r="A4" s="6"/>
      <c r="B4" s="9"/>
      <c r="C4" s="13"/>
      <c r="D4" s="6"/>
      <c r="E4" s="10"/>
      <c r="F4" s="6"/>
    </row>
    <row r="5" spans="1:6" x14ac:dyDescent="0.35">
      <c r="A5" s="5" t="s">
        <v>8</v>
      </c>
      <c r="B5" s="9">
        <f>C3</f>
        <v>44774</v>
      </c>
      <c r="C5" s="13">
        <v>44864</v>
      </c>
      <c r="D5" s="6">
        <f>IF(NETWORKDAYS.INTL(B5,C5,1)&gt;3,ROUND(E5/7,0),1)</f>
        <v>13</v>
      </c>
      <c r="E5" s="10">
        <f>C5-B5+1</f>
        <v>91</v>
      </c>
      <c r="F5" s="6">
        <v>1</v>
      </c>
    </row>
    <row r="6" spans="1:6" x14ac:dyDescent="0.35">
      <c r="A6" s="6"/>
      <c r="B6" s="9"/>
      <c r="C6" s="13"/>
      <c r="D6" s="6"/>
      <c r="E6" s="10"/>
      <c r="F6" s="6"/>
    </row>
    <row r="7" spans="1:6" x14ac:dyDescent="0.35">
      <c r="A7" s="5" t="s">
        <v>9</v>
      </c>
      <c r="B7" s="9">
        <f>C5</f>
        <v>44864</v>
      </c>
      <c r="C7" s="13">
        <v>44958</v>
      </c>
      <c r="D7" s="6">
        <f>IF(NETWORKDAYS.INTL(B7,C7,1)&gt;3,ROUND(E7/7,0),1)</f>
        <v>14</v>
      </c>
      <c r="E7" s="10">
        <f>C7-B7+1</f>
        <v>95</v>
      </c>
      <c r="F7" s="6">
        <v>1</v>
      </c>
    </row>
    <row r="8" spans="1:6" x14ac:dyDescent="0.35">
      <c r="A8" s="6"/>
      <c r="B8" s="9"/>
      <c r="C8" s="13"/>
      <c r="D8" s="6"/>
      <c r="E8" s="10"/>
      <c r="F8" s="6"/>
    </row>
    <row r="9" spans="1:6" x14ac:dyDescent="0.35">
      <c r="A9" s="5" t="s">
        <v>10</v>
      </c>
      <c r="B9" s="9">
        <f>C7</f>
        <v>44958</v>
      </c>
      <c r="C9" s="13">
        <v>45031</v>
      </c>
      <c r="D9" s="6">
        <f>IF(NETWORKDAYS.INTL(B9,C9,1)&gt;3,ROUND(E9/7,0),1)</f>
        <v>11</v>
      </c>
      <c r="E9" s="10">
        <f>C9-B9+1</f>
        <v>74</v>
      </c>
      <c r="F9" s="6">
        <v>1</v>
      </c>
    </row>
    <row r="10" spans="1:6" x14ac:dyDescent="0.35">
      <c r="A10" s="6"/>
      <c r="B10" s="9"/>
      <c r="C10" s="13"/>
      <c r="D10" s="6"/>
      <c r="E10" s="10"/>
      <c r="F10" s="6"/>
    </row>
    <row r="11" spans="1:6" x14ac:dyDescent="0.35">
      <c r="A11" s="5" t="s">
        <v>11</v>
      </c>
      <c r="B11" s="9">
        <f>C9</f>
        <v>45031</v>
      </c>
      <c r="C11" s="13">
        <v>45078</v>
      </c>
      <c r="D11" s="6">
        <f>IF(NETWORKDAYS.INTL(B11,C11,1)&gt;3,ROUND(E11/7,0),1)</f>
        <v>7</v>
      </c>
      <c r="E11" s="10">
        <f>C11-B11+1</f>
        <v>48</v>
      </c>
      <c r="F11" s="6">
        <v>1</v>
      </c>
    </row>
    <row r="13" spans="1:6" x14ac:dyDescent="0.35">
      <c r="B13" s="9"/>
      <c r="C13" s="13"/>
      <c r="D13" s="6"/>
      <c r="E13" s="10"/>
      <c r="F13" s="6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4"/>
  <dimension ref="A1:D3"/>
  <sheetViews>
    <sheetView workbookViewId="0"/>
  </sheetViews>
  <sheetFormatPr baseColWidth="10" defaultColWidth="11.54296875" defaultRowHeight="14.5" x14ac:dyDescent="0.35"/>
  <cols>
    <col min="1" max="1" width="12.26953125" bestFit="1" customWidth="1"/>
    <col min="2" max="2" width="11.54296875" style="1"/>
    <col min="3" max="3" width="11.54296875" style="4"/>
  </cols>
  <sheetData>
    <row r="1" spans="1:4" x14ac:dyDescent="0.35">
      <c r="A1" t="s">
        <v>12</v>
      </c>
      <c r="B1" s="2">
        <v>44857</v>
      </c>
      <c r="C1" s="4">
        <v>97.5</v>
      </c>
      <c r="D1" t="s">
        <v>1</v>
      </c>
    </row>
    <row r="2" spans="1:4" x14ac:dyDescent="0.35">
      <c r="A2" t="s">
        <v>0</v>
      </c>
      <c r="B2" s="3">
        <f ca="1">TODAY()</f>
        <v>44708</v>
      </c>
      <c r="C2" s="4">
        <v>100</v>
      </c>
      <c r="D2" t="s">
        <v>2</v>
      </c>
    </row>
    <row r="3" spans="1:4" x14ac:dyDescent="0.35">
      <c r="A3" t="s">
        <v>13</v>
      </c>
      <c r="B3" s="2">
        <v>45139</v>
      </c>
      <c r="C3" s="4">
        <v>97.5</v>
      </c>
      <c r="D3" t="s">
        <v>1</v>
      </c>
    </row>
  </sheetData>
  <sortState xmlns:xlrd2="http://schemas.microsoft.com/office/spreadsheetml/2017/richdata2" ref="A1:D3">
    <sortCondition ref="B1:B3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Grafik</vt:lpstr>
      <vt:lpstr>Kalenderwoche</vt:lpstr>
      <vt:lpstr>Phasen</vt:lpstr>
      <vt:lpstr>Milestones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 Brochhaus</cp:lastModifiedBy>
  <cp:lastPrinted>2018-07-20T12:58:42Z</cp:lastPrinted>
  <dcterms:created xsi:type="dcterms:W3CDTF">2016-10-23T16:44:38Z</dcterms:created>
  <dcterms:modified xsi:type="dcterms:W3CDTF">2022-05-27T18:09:14Z</dcterms:modified>
</cp:coreProperties>
</file>