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DieseArbeitsmappe"/>
  <xr:revisionPtr revIDLastSave="0" documentId="13_ncr:1_{C2D5D0E8-936D-404B-B01B-36170F849A7E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Grafik" sheetId="2" r:id="rId1"/>
    <sheet name="Kalenderwoche" sheetId="6" r:id="rId2"/>
    <sheet name="Phasen" sheetId="1" r:id="rId3"/>
    <sheet name="Milestones" sheetId="3" r:id="rId4"/>
  </sheets>
  <definedNames>
    <definedName name="_xlnm.Print_Area" localSheetId="0">Grafik!$A$1:$M$40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5" i="1"/>
  <c r="B3" i="1"/>
  <c r="C1" i="1"/>
  <c r="E9" i="1" l="1"/>
  <c r="D9" i="1" s="1"/>
  <c r="E2" i="1" l="1"/>
  <c r="D2" i="1" s="1"/>
  <c r="E3" i="1"/>
  <c r="D3" i="1"/>
  <c r="E11" i="1" l="1"/>
  <c r="E1" i="1"/>
  <c r="D1" i="1" s="1"/>
  <c r="D11" i="1"/>
  <c r="B1" i="6"/>
  <c r="A2" i="6"/>
  <c r="A3" i="6" s="1"/>
  <c r="B3" i="6" s="1"/>
  <c r="B2" i="6" l="1"/>
  <c r="A4" i="6"/>
  <c r="A5" i="6" l="1"/>
  <c r="B4" i="6"/>
  <c r="B5" i="6" l="1"/>
  <c r="A6" i="6"/>
  <c r="A7" i="6" l="1"/>
  <c r="B6" i="6"/>
  <c r="A8" i="6" l="1"/>
  <c r="B7" i="6"/>
  <c r="A9" i="6" l="1"/>
  <c r="B8" i="6"/>
  <c r="B9" i="6" l="1"/>
  <c r="A10" i="6"/>
  <c r="A11" i="6" l="1"/>
  <c r="B10" i="6"/>
  <c r="A12" i="6" l="1"/>
  <c r="B11" i="6"/>
  <c r="A13" i="6" l="1"/>
  <c r="B12" i="6"/>
  <c r="B13" i="6" l="1"/>
  <c r="A14" i="6"/>
  <c r="A15" i="6" l="1"/>
  <c r="B14" i="6"/>
  <c r="A16" i="6" l="1"/>
  <c r="B15" i="6"/>
  <c r="A17" i="6" l="1"/>
  <c r="B16" i="6"/>
  <c r="B17" i="6" l="1"/>
  <c r="A18" i="6"/>
  <c r="A19" i="6" l="1"/>
  <c r="B18" i="6"/>
  <c r="A20" i="6" l="1"/>
  <c r="B19" i="6"/>
  <c r="A21" i="6" l="1"/>
  <c r="B20" i="6"/>
  <c r="B21" i="6" l="1"/>
  <c r="A22" i="6"/>
  <c r="A23" i="6" l="1"/>
  <c r="B22" i="6"/>
  <c r="A24" i="6" l="1"/>
  <c r="B23" i="6"/>
  <c r="A25" i="6" l="1"/>
  <c r="B24" i="6"/>
  <c r="B25" i="6" l="1"/>
  <c r="A26" i="6"/>
  <c r="A27" i="6" l="1"/>
  <c r="B26" i="6"/>
  <c r="A28" i="6" l="1"/>
  <c r="B27" i="6"/>
  <c r="A29" i="6" l="1"/>
  <c r="B28" i="6"/>
  <c r="B29" i="6" l="1"/>
  <c r="A30" i="6"/>
  <c r="A31" i="6" l="1"/>
  <c r="B30" i="6"/>
  <c r="A32" i="6" l="1"/>
  <c r="B31" i="6"/>
  <c r="A33" i="6" l="1"/>
  <c r="B32" i="6"/>
  <c r="B33" i="6" l="1"/>
  <c r="A34" i="6"/>
  <c r="A35" i="6" l="1"/>
  <c r="B34" i="6"/>
  <c r="A36" i="6" l="1"/>
  <c r="B35" i="6"/>
  <c r="A37" i="6" l="1"/>
  <c r="B36" i="6"/>
  <c r="B37" i="6" l="1"/>
  <c r="A38" i="6"/>
  <c r="A39" i="6" l="1"/>
  <c r="B38" i="6"/>
  <c r="A40" i="6" l="1"/>
  <c r="B39" i="6"/>
  <c r="A41" i="6" l="1"/>
  <c r="B40" i="6"/>
  <c r="B41" i="6" l="1"/>
  <c r="A42" i="6"/>
  <c r="A43" i="6" l="1"/>
  <c r="B42" i="6"/>
  <c r="A44" i="6" l="1"/>
  <c r="B43" i="6"/>
  <c r="A45" i="6" l="1"/>
  <c r="B44" i="6"/>
  <c r="B45" i="6" l="1"/>
  <c r="A46" i="6"/>
  <c r="A47" i="6" l="1"/>
  <c r="B46" i="6"/>
  <c r="A48" i="6" l="1"/>
  <c r="B47" i="6"/>
  <c r="A49" i="6" l="1"/>
  <c r="B48" i="6"/>
  <c r="B49" i="6" l="1"/>
  <c r="A50" i="6"/>
  <c r="A51" i="6" l="1"/>
  <c r="B50" i="6"/>
  <c r="A52" i="6" l="1"/>
  <c r="B51" i="6"/>
  <c r="A53" i="6" l="1"/>
  <c r="B52" i="6"/>
  <c r="B53" i="6" l="1"/>
  <c r="A54" i="6"/>
  <c r="A55" i="6" l="1"/>
  <c r="B54" i="6"/>
  <c r="B55" i="6" l="1"/>
  <c r="A56" i="6"/>
  <c r="A57" i="6" l="1"/>
  <c r="B56" i="6"/>
  <c r="B57" i="6" l="1"/>
  <c r="A58" i="6"/>
  <c r="A59" i="6" l="1"/>
  <c r="B58" i="6"/>
  <c r="A60" i="6" l="1"/>
  <c r="B59" i="6"/>
  <c r="A61" i="6" l="1"/>
  <c r="B60" i="6"/>
  <c r="B61" i="6" l="1"/>
  <c r="A62" i="6"/>
  <c r="A63" i="6" l="1"/>
  <c r="B62" i="6"/>
  <c r="A64" i="6" l="1"/>
  <c r="B63" i="6"/>
  <c r="B64" i="6" l="1"/>
  <c r="E5" i="1" l="1"/>
  <c r="D5" i="1" s="1"/>
  <c r="B2" i="3" l="1"/>
  <c r="E7" i="1"/>
  <c r="D7" i="1" s="1"/>
</calcChain>
</file>

<file path=xl/sharedStrings.xml><?xml version="1.0" encoding="utf-8"?>
<sst xmlns="http://schemas.openxmlformats.org/spreadsheetml/2006/main" count="15" uniqueCount="14">
  <si>
    <t>HEUTE</t>
  </si>
  <si>
    <t>Program defined</t>
  </si>
  <si>
    <t xml:space="preserve">Today </t>
  </si>
  <si>
    <t>Anfang</t>
  </si>
  <si>
    <t>Ende</t>
  </si>
  <si>
    <t>Idee</t>
  </si>
  <si>
    <t>Ideensammlung</t>
  </si>
  <si>
    <t>Skizzen</t>
  </si>
  <si>
    <t>Gestaltung und Konstruktion</t>
  </si>
  <si>
    <t>Werkzeugbau</t>
  </si>
  <si>
    <t>Verifizierung</t>
  </si>
  <si>
    <t>Pilotanlauf</t>
  </si>
  <si>
    <t>Design Freeze</t>
  </si>
  <si>
    <t>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</si>
</sst>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Fill="1"/>
    <xf numFmtId="1" fontId="0" fillId="0" borderId="0" xfId="0" applyNumberFormat="1" applyFont="1" applyFill="1"/>
    <xf numFmtId="165" fontId="0" fillId="0" borderId="0" xfId="1" applyNumberFormat="1" applyFont="1"/>
    <xf numFmtId="1" fontId="0" fillId="0" borderId="0" xfId="0" applyNumberFormat="1" applyFont="1"/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F71FF"/>
      <color rgb="FF9BE5FF"/>
      <color rgb="FFEBAFF7"/>
      <color rgb="FF36B05C"/>
      <color rgb="FF9CE0B1"/>
      <color rgb="FFFFC78F"/>
      <color rgb="FFFF8C19"/>
      <color rgb="FFFF6969"/>
      <color rgb="FFFF0D0D"/>
      <color rgb="FFA9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6523545515736"/>
          <c:y val="0.21301105577476911"/>
          <c:w val="0.76964901667763652"/>
          <c:h val="8.3198869372097722E-2"/>
        </c:manualLayout>
      </c:layout>
      <c:scatterChart>
        <c:scatterStyle val="lineMarker"/>
        <c:varyColors val="0"/>
        <c:ser>
          <c:idx val="0"/>
          <c:order val="0"/>
          <c:tx>
            <c:v>Datenreihe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F52222-C574-47E9-B1DB-A4AEC4A6A5C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3C-49DD-8F31-9A200A8062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1EE599-47E5-4F67-A812-30A324C8926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3C-49DD-8F31-9A200A8062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775A6D-FB32-4208-A72A-09DF122DE8B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3C-49DD-8F31-9A200A8062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3F2DF5-1E04-4792-BB6E-86680FA2643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3C-49DD-8F31-9A200A8062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E99719-347A-42E4-BA2F-4D7DDC0A009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3C-49DD-8F31-9A200A8062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69E68A-E4D0-4D6D-B7D5-D5FD268C419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3C-49DD-8F31-9A200A8062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8F416D-F4F5-4D4E-BD56-F16D0C071AB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3C-49DD-8F31-9A200A8062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A191D6-82FB-4C1A-AB15-E785521935F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3C-49DD-8F31-9A200A8062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76AA33-6300-48D7-AC69-3DF215A9C2F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3C-49DD-8F31-9A200A8062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90BA19-054C-4B7C-BAA4-E8D385FD4EA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3C-49DD-8F31-9A200A8062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F868A8F-1678-4400-943B-DF7134D1E01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3C-49DD-8F31-9A200A8062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4D56CB0-2E08-4915-B38D-12AD7C9394B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3C-49DD-8F31-9A200A8062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DD84C2A-453C-405F-9047-976326DA3D3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3C-49DD-8F31-9A200A80629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8F72F08-1603-4B1D-AD40-6D9D798234A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3C-49DD-8F31-9A200A80629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706F9C2-D677-41E9-A9FF-46CADC8489B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3C-49DD-8F31-9A200A80629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8957A5-8F56-4193-87DA-65570AD3710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3C-49DD-8F31-9A200A80629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19EB3E8-F555-4D13-9E99-F78F85D40A8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3C-49DD-8F31-9A200A80629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6E38AB6-171B-4224-A858-A84CD56479B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3C-49DD-8F31-9A200A80629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DFE9CFC-287F-4E84-ABC4-86617DC48CA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3C-49DD-8F31-9A200A80629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32E6C10-92D0-4C7F-A990-388C8228E31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3C-49DD-8F31-9A200A80629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193FFC5-6D3B-46CC-A56A-6B8D9AD6569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3C-49DD-8F31-9A200A80629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FBBDAA-F948-4F90-A6A6-441DD805D7C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23C-49DD-8F31-9A200A80629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598C4F0-AA7D-429B-B1E6-54560A78303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3C-49DD-8F31-9A200A80629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060FDDF-A944-4A31-8452-CAC6E760F42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3C-49DD-8F31-9A200A80629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CFA519F-2D0E-4218-A6AD-9644779B14E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3C-49DD-8F31-9A200A80629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2E31CC9-6F58-4F1A-9D0A-71430AB5CA1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3C-49DD-8F31-9A200A80629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7379858-8A35-49DD-92D0-DEFEA294CE3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3C-49DD-8F31-9A200A80629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1D1420E-FB0B-4539-9F3F-9F471946232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3C-49DD-8F31-9A200A80629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7B91F7F-6768-40CA-846B-34295BF80FD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3C-49DD-8F31-9A200A80629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5485921-08DA-45F8-B8A8-51A2A75D2DE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3C-49DD-8F31-9A200A80629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2EB36BE-0C65-4DEB-985E-8DC62586056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3C-49DD-8F31-9A200A80629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0779789-DC67-480B-A192-E12A516B881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3C-49DD-8F31-9A200A80629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3C3EA14-477B-4D2C-B73C-5D198353F94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3C-49DD-8F31-9A200A80629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1032C87-8C83-4ABA-8690-2B4B9340041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3C-49DD-8F31-9A200A80629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DA92560-C465-492E-8B7E-09DED333096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3C-49DD-8F31-9A200A80629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8091A4A-E003-4EB0-BBA2-81032E73291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3C-49DD-8F31-9A200A80629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5669B16-1EFD-4795-BE57-3BF36EC942C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3C-49DD-8F31-9A200A80629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76F8D36-5FE5-4B31-9584-B823BA2674D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3C-49DD-8F31-9A200A80629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5C2F546-61F2-4640-BD24-EE15A6A0D68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3C-49DD-8F31-9A200A80629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E8D7DBE-682E-4A6B-9227-26D92C085C0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23C-49DD-8F31-9A200A80629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BB4A60D-F5BB-40CD-B0A8-537C0683E0E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23C-49DD-8F31-9A200A80629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6410EB1-DE3F-496F-B454-9A7F830345F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23C-49DD-8F31-9A200A80629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ED92ED2-0B47-4886-8022-19D253C5666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23C-49DD-8F31-9A200A80629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CC1924E-4F1D-4539-9742-722B4A898AE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23C-49DD-8F31-9A200A80629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F769A74-2C42-4F7B-9651-0400B9A0094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23C-49DD-8F31-9A200A80629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02ED9F0-F544-43D6-8050-02EFCE067CE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23C-49DD-8F31-9A200A80629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9991497-20BC-4198-A0EF-ECE8F0F9353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23C-49DD-8F31-9A200A80629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6E4C371-1A47-4694-93D2-4820CAC47D6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23C-49DD-8F31-9A200A80629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C73F73E-C3C7-4FDC-A5A7-49A11271D71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23C-49DD-8F31-9A200A80629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98F4D25-33D6-4C3D-9AA8-50FF87E8AB0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23C-49DD-8F31-9A200A80629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1AB70E9-4BB2-435C-BA54-FA1315748F8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23C-49DD-8F31-9A200A80629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0852D9D-E001-4CDD-8B1C-9D333334B87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23C-49DD-8F31-9A200A80629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16A60B5-4DD5-41FA-85DF-6B67234BBF5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23C-49DD-8F31-9A200A80629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30F01A4-BD99-491D-963B-A2CABAEC088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23C-49DD-8F31-9A200A80629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E14550B-2DAA-42CE-AE74-301011B4BD4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23C-49DD-8F31-9A200A80629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60BEC06-E6AB-4C3C-87D3-3F68897A1A9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23C-49DD-8F31-9A200A80629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4B13FEC-749C-4FDB-9F25-0D5CDA50BF2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23C-49DD-8F31-9A200A80629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DCBD9E5-FE91-43A5-82C0-7ECD1E83F89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23C-49DD-8F31-9A200A80629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D6E1270-E6F9-4A77-BA93-265311A647C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23C-49DD-8F31-9A200A80629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808E4F5-4EE5-4544-9B86-2941C473EB1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23C-49DD-8F31-9A200A80629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A3A8398-6C19-4B67-B5E9-3B80E1E1FF4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23C-49DD-8F31-9A200A80629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C116B72-6013-43EA-9F08-CF15541378A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23C-49DD-8F31-9A200A80629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49435FC-300F-4D10-882F-E1D5E969CCE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23C-49DD-8F31-9A200A80629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60CDA6C-3E6E-4D5C-BCF4-9C3E3066B9B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23C-49DD-8F31-9A200A806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Kalenderwoche!$A$1:$A$64</c:f>
              <c:numCache>
                <c:formatCode>m/d/yyyy</c:formatCode>
                <c:ptCount val="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xVal>
          <c:yVal>
            <c:numRef>
              <c:f>Kalenderwoche!$C$1:$C$64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Kalenderwoche!$B:$B</c15:f>
                <c15:dlblRangeCache>
                  <c:ptCount val="1048576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  <c:pt idx="20">
                    <c:v>41</c:v>
                  </c:pt>
                  <c:pt idx="21">
                    <c:v>42</c:v>
                  </c:pt>
                  <c:pt idx="22">
                    <c:v>43</c:v>
                  </c:pt>
                  <c:pt idx="23">
                    <c:v>44</c:v>
                  </c:pt>
                  <c:pt idx="24">
                    <c:v>45</c:v>
                  </c:pt>
                  <c:pt idx="25">
                    <c:v>46</c:v>
                  </c:pt>
                  <c:pt idx="26">
                    <c:v>47</c:v>
                  </c:pt>
                  <c:pt idx="27">
                    <c:v>48</c:v>
                  </c:pt>
                  <c:pt idx="28">
                    <c:v>49</c:v>
                  </c:pt>
                  <c:pt idx="29">
                    <c:v>50</c:v>
                  </c:pt>
                  <c:pt idx="30">
                    <c:v>51</c:v>
                  </c:pt>
                  <c:pt idx="31">
                    <c:v>52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31</c:v>
                  </c:pt>
                  <c:pt idx="63">
                    <c:v>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3C-49DD-8F31-9A200A80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9576"/>
        <c:axId val="592543672"/>
      </c:scatterChart>
      <c:valAx>
        <c:axId val="592549576"/>
        <c:scaling>
          <c:orientation val="minMax"/>
          <c:max val="45145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3672"/>
        <c:crosses val="autoZero"/>
        <c:crossBetween val="midCat"/>
        <c:majorUnit val="7"/>
      </c:valAx>
      <c:valAx>
        <c:axId val="592543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
</c:oddHeader>
    </c:headerFooter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89110151355403"/>
          <c:y val="0.26935721737142204"/>
          <c:w val="0.76880987199768602"/>
          <c:h val="0.4681489632307758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Phasen!$B$1:$B$11</c:f>
              <c:numCache>
                <c:formatCode>m/d/yyyy</c:formatCode>
                <c:ptCount val="11"/>
                <c:pt idx="0">
                  <c:v>44713</c:v>
                </c:pt>
                <c:pt idx="1">
                  <c:v>44713</c:v>
                </c:pt>
                <c:pt idx="2">
                  <c:v>44743</c:v>
                </c:pt>
                <c:pt idx="4">
                  <c:v>44774</c:v>
                </c:pt>
                <c:pt idx="6">
                  <c:v>44864</c:v>
                </c:pt>
                <c:pt idx="8">
                  <c:v>44958</c:v>
                </c:pt>
                <c:pt idx="10">
                  <c:v>45031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64-4B6E-BDD4-8E5E5FA47A1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71F-48AE-A9E5-42173EB771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580E-40B7-B6EA-714F85FCEFA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580E-40B7-B6EA-714F85FCEFAB}"/>
              </c:ext>
            </c:extLst>
          </c:dPt>
          <c:dPt>
            <c:idx val="8"/>
            <c:invertIfNegative val="0"/>
            <c:bubble3D val="0"/>
            <c:spPr>
              <a:solidFill>
                <a:srgbClr val="7F7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580E-40B7-B6EA-714F85FCEFAB}"/>
              </c:ext>
            </c:extLst>
          </c:dPt>
          <c:dPt>
            <c:idx val="9"/>
            <c:invertIfNegative val="0"/>
            <c:bubble3D val="0"/>
            <c:spPr>
              <a:solidFill>
                <a:srgbClr val="9BE5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580E-40B7-B6EA-714F85FCEF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80E-40B7-B6EA-714F85FCEFAB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6-580E-40B7-B6EA-714F85FCEF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DBEFCE4-CDC6-438D-91AE-4B9BEDEFDB3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71F-48AE-A9E5-42173EB771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506940-6355-49B8-9788-CC29D9B5AB3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8580CF-4B2C-4C45-ACB1-DE9134830A0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957AD0-000D-42FF-82A2-56C2501D580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7F38BF-4AC8-4F50-81F7-D474F03A794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C9FC71-3378-4767-AABC-598371D2677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C7D1FC1-B098-4924-8339-74D3AFFFE14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0E-40B7-B6EA-714F85FCEFAB}"/>
                </c:ext>
              </c:extLst>
            </c:dLbl>
            <c:numFmt formatCode="@&quot; week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Phasen!$E$1:$E$11</c:f>
              <c:numCache>
                <c:formatCode>0</c:formatCode>
                <c:ptCount val="11"/>
                <c:pt idx="0">
                  <c:v>62</c:v>
                </c:pt>
                <c:pt idx="1">
                  <c:v>31</c:v>
                </c:pt>
                <c:pt idx="2">
                  <c:v>32</c:v>
                </c:pt>
                <c:pt idx="4">
                  <c:v>91</c:v>
                </c:pt>
                <c:pt idx="6">
                  <c:v>95</c:v>
                </c:pt>
                <c:pt idx="8">
                  <c:v>74</c:v>
                </c:pt>
                <c:pt idx="10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Phasen!$D$1:$D$11</c15:f>
                <c15:dlblRangeCache>
                  <c:ptCount val="11"/>
                  <c:pt idx="0">
                    <c:v>9</c:v>
                  </c:pt>
                  <c:pt idx="1">
                    <c:v>4</c:v>
                  </c:pt>
                  <c:pt idx="2">
                    <c:v>5</c:v>
                  </c:pt>
                  <c:pt idx="4">
                    <c:v>13</c:v>
                  </c:pt>
                  <c:pt idx="6">
                    <c:v>14</c:v>
                  </c:pt>
                  <c:pt idx="8">
                    <c:v>11</c:v>
                  </c:pt>
                  <c:pt idx="10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B64-4B6E-BDD4-8E5E5FA47A1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CFD775E-76C5-43CD-9F14-E01CD23FE93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780-46FB-84D1-22FFD4D55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795BB3-6127-480C-8DF4-265AD9FE089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81D014-BAF8-45CF-9C28-06AA0A04416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210F4D-450A-4F94-9F61-6D93281FF4F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55BD89-F067-473B-9829-41AAA903953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24.08.2018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C56AF3-1DD5-4072-9F33-919866EBB99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05ABE5-2421-4928-8B19-2C262BF1246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0E-40B7-B6EA-714F85FCE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Phasen!$F$1:$F$11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Phasen!$C:$C</c15:f>
                <c15:dlblRangeCache>
                  <c:ptCount val="1048576"/>
                  <c:pt idx="0">
                    <c:v>01.08.2022</c:v>
                  </c:pt>
                  <c:pt idx="1">
                    <c:v>01.07.2022</c:v>
                  </c:pt>
                  <c:pt idx="2">
                    <c:v>01.08.2022</c:v>
                  </c:pt>
                  <c:pt idx="4">
                    <c:v>30.10.2022</c:v>
                  </c:pt>
                  <c:pt idx="6">
                    <c:v>01.02.2023</c:v>
                  </c:pt>
                  <c:pt idx="8">
                    <c:v>15.04.2023</c:v>
                  </c:pt>
                  <c:pt idx="10">
                    <c:v>01.06.2023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8B64-4B6E-BDD4-8E5E5FA4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7"/>
        <c:axId val="460277896"/>
        <c:axId val="460278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Phasen!$C$1:$C$11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44774</c:v>
                      </c:pt>
                      <c:pt idx="1">
                        <c:v>44743</c:v>
                      </c:pt>
                      <c:pt idx="2">
                        <c:v>44774</c:v>
                      </c:pt>
                      <c:pt idx="4">
                        <c:v>44864</c:v>
                      </c:pt>
                      <c:pt idx="6">
                        <c:v>44958</c:v>
                      </c:pt>
                      <c:pt idx="8">
                        <c:v>45031</c:v>
                      </c:pt>
                      <c:pt idx="10">
                        <c:v>45078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8B64-4B6E-BDD4-8E5E5FA47A1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Phasen!$D$1:$D$11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</c:v>
                      </c:pt>
                      <c:pt idx="1">
                        <c:v>4</c:v>
                      </c:pt>
                      <c:pt idx="2">
                        <c:v>5</c:v>
                      </c:pt>
                      <c:pt idx="4">
                        <c:v>13</c:v>
                      </c:pt>
                      <c:pt idx="6">
                        <c:v>14</c:v>
                      </c:pt>
                      <c:pt idx="8">
                        <c:v>11</c:v>
                      </c:pt>
                      <c:pt idx="1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8B64-4B6E-BDD4-8E5E5FA47A19}"/>
                  </c:ext>
                </c:extLst>
              </c15:ser>
            </c15:filteredBarSeries>
          </c:ext>
        </c:extLst>
      </c:barChart>
      <c:catAx>
        <c:axId val="4602778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224"/>
        <c:crosses val="autoZero"/>
        <c:auto val="1"/>
        <c:lblAlgn val="ctr"/>
        <c:lblOffset val="100"/>
        <c:noMultiLvlLbl val="0"/>
      </c:catAx>
      <c:valAx>
        <c:axId val="460278224"/>
        <c:scaling>
          <c:orientation val="minMax"/>
          <c:max val="45145"/>
          <c:min val="44704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78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0476109311125"/>
          <c:y val="0"/>
          <c:w val="0.7694119107811308"/>
          <c:h val="0.867688526230047"/>
        </c:manualLayout>
      </c:layout>
      <c:scatterChart>
        <c:scatterStyle val="lineMarker"/>
        <c:varyColors val="0"/>
        <c:ser>
          <c:idx val="1"/>
          <c:order val="0"/>
          <c:tx>
            <c:strRef>
              <c:f>Milestones!$A$2</c:f>
              <c:strCache>
                <c:ptCount val="1"/>
                <c:pt idx="0">
                  <c:v>HEUTE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chemeClr val="bg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91B3F0-E5E4-47BC-B615-AF38BAE11A58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B0A2A705-5CC6-431B-89EA-2B7470D1BA6A}" type="SERIESNAME">
                      <a:rPr lang="en-US" baseline="0"/>
                      <a:pPr/>
                      <a:t>[DATENREIHENNAME]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35-48AE-8955-D9966A0B23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6C41C9-B78F-4EF3-92AC-1225667A6207}" type="XVALUE">
                      <a:rPr lang="en-US" sz="1000" b="1"/>
                      <a:pPr/>
                      <a:t>[X-WERT]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30-4E2D-9FB7-639EF202CB49}"/>
                </c:ext>
              </c:extLst>
            </c:dLbl>
            <c:numFmt formatCode="m/d/yyyy" sourceLinked="0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Milestones!$B$2</c:f>
              <c:numCache>
                <c:formatCode>m/d/yyyy</c:formatCode>
                <c:ptCount val="1"/>
                <c:pt idx="0">
                  <c:v>44708</c:v>
                </c:pt>
              </c:numCache>
            </c:numRef>
          </c:xVal>
          <c:yVal>
            <c:numRef>
              <c:f>Milestones!$C$2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Milestones!$B$2</c15:f>
                <c15:dlblRangeCache>
                  <c:ptCount val="1"/>
                  <c:pt idx="0">
                    <c:v>27.05.2022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E0-A366-4057-AC63-256D95433291}"/>
            </c:ext>
          </c:extLst>
        </c:ser>
        <c:ser>
          <c:idx val="2"/>
          <c:order val="1"/>
          <c:tx>
            <c:strRef>
              <c:f>Milestones!$A$3</c:f>
              <c:strCache>
                <c:ptCount val="1"/>
                <c:pt idx="0">
                  <c:v>SOP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50800"/>
            </c:spPr>
          </c:marker>
          <c:dLbls>
            <c:spPr>
              <a:solidFill>
                <a:schemeClr val="bg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bg1">
                    <a:lumMod val="6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Milestones!$B$3</c:f>
              <c:numCache>
                <c:formatCode>m/d/yyyy</c:formatCode>
                <c:ptCount val="1"/>
                <c:pt idx="0">
                  <c:v>45139</c:v>
                </c:pt>
              </c:numCache>
            </c:numRef>
          </c:xVal>
          <c:yVal>
            <c:numRef>
              <c:f>Milestones!$C$3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B-4EF1-B498-67ADCF44D060}"/>
            </c:ext>
          </c:extLst>
        </c:ser>
        <c:ser>
          <c:idx val="0"/>
          <c:order val="2"/>
          <c:tx>
            <c:strRef>
              <c:f>Milestones!$A$1</c:f>
              <c:strCache>
                <c:ptCount val="1"/>
                <c:pt idx="0">
                  <c:v>Design Freeze</c:v>
                </c:pt>
              </c:strCache>
            </c:strRef>
          </c:tx>
          <c:spPr>
            <a:ln w="19050">
              <a:noFill/>
            </a:ln>
          </c:spPr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Milestones!$B$1</c:f>
              <c:numCache>
                <c:formatCode>m/d/yyyy</c:formatCode>
                <c:ptCount val="1"/>
                <c:pt idx="0">
                  <c:v>44857</c:v>
                </c:pt>
              </c:numCache>
            </c:numRef>
          </c:xVal>
          <c:yVal>
            <c:numRef>
              <c:f>Milestones!$C$1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5-48AE-8955-D9966A0B232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34558000"/>
        <c:axId val="334558328"/>
        <c:extLst/>
      </c:scatterChart>
      <c:valAx>
        <c:axId val="334558000"/>
        <c:scaling>
          <c:orientation val="minMax"/>
          <c:max val="45145"/>
          <c:min val="44704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2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>
                <a:noFill/>
              </a:defRPr>
            </a:pPr>
            <a:endParaRPr lang="en-US"/>
          </a:p>
        </c:txPr>
        <c:crossAx val="334558328"/>
        <c:crosses val="autoZero"/>
        <c:crossBetween val="midCat"/>
        <c:majorUnit val="7"/>
      </c:valAx>
      <c:valAx>
        <c:axId val="334558328"/>
        <c:scaling>
          <c:orientation val="minMax"/>
          <c:max val="100"/>
        </c:scaling>
        <c:delete val="1"/>
        <c:axPos val="l"/>
        <c:title>
          <c:overlay val="0"/>
          <c:txPr>
            <a:bodyPr/>
            <a:lstStyle/>
            <a:p>
              <a:pPr>
                <a:defRPr>
                  <a:noFill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3455800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PDP&amp;R&amp;D
</c:oddHeader>
    </c:headerFooter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5523956546202"/>
          <c:y val="0.10068556430446193"/>
          <c:w val="0.76939817640132124"/>
          <c:h val="0.40115485564304459"/>
        </c:manualLayout>
      </c:layout>
      <c:lineChart>
        <c:grouping val="standard"/>
        <c:varyColors val="0"/>
        <c:ser>
          <c:idx val="0"/>
          <c:order val="0"/>
          <c:tx>
            <c:v>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Kalenderwoche!$E$1:$E$164</c:f>
              <c:numCache>
                <c:formatCode>0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E99-A350-887D07D6B60F}"/>
            </c:ext>
          </c:extLst>
        </c:ser>
        <c:ser>
          <c:idx val="1"/>
          <c:order val="1"/>
          <c:tx>
            <c:v>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Kalenderwoche!$F$1:$F$164</c:f>
              <c:numCache>
                <c:formatCode>_-* #,##0\ _€_-;\-* #,##0\ _€_-;_-* "-"??\ _€_-;_-@_-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3-4E99-A350-887D07D6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87704"/>
        <c:axId val="887389016"/>
      </c:lineChart>
      <c:dateAx>
        <c:axId val="887387704"/>
        <c:scaling>
          <c:orientation val="minMax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90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873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7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771274</xdr:colOff>
      <xdr:row>1</xdr:row>
      <xdr:rowOff>0</xdr:rowOff>
    </xdr:from>
    <xdr:to>
      <xdr:col>11</xdr:col>
      <xdr:colOff>771276</xdr:colOff>
      <xdr:row>39</xdr:row>
      <xdr:rowOff>0</xdr:rowOff>
    </xdr:to>
    <xdr:graphicFrame macro="">
      <xdr:nvGraphicFramePr>
        <xdr:cNvPr id="5" name="Calendar Week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12</xdr:col>
      <xdr:colOff>1</xdr:colOff>
      <xdr:row>39</xdr:row>
      <xdr:rowOff>0</xdr:rowOff>
    </xdr:to>
    <xdr:graphicFrame macro="">
      <xdr:nvGraphicFramePr>
        <xdr:cNvPr id="4" name="Horizontal (Process/Gantt)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27214</xdr:colOff>
      <xdr:row>1</xdr:row>
      <xdr:rowOff>0</xdr:rowOff>
    </xdr:from>
    <xdr:to>
      <xdr:col>12</xdr:col>
      <xdr:colOff>27214</xdr:colOff>
      <xdr:row>39</xdr:row>
      <xdr:rowOff>0</xdr:rowOff>
    </xdr:to>
    <xdr:graphicFrame macro="">
      <xdr:nvGraphicFramePr>
        <xdr:cNvPr id="2" name="Vertical (Milestones/Phase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6" name="Workload (Resources/Capacity)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J39"/>
  <sheetViews>
    <sheetView tabSelected="1" showWhiteSpace="0" view="pageBreakPreview" zoomScale="85" zoomScaleNormal="70" zoomScaleSheetLayoutView="85" zoomScalePageLayoutView="85" workbookViewId="0"/>
  </sheetViews>
  <sheetFormatPr baseColWidth="10" defaultColWidth="11.54296875" defaultRowHeight="14.5" x14ac:dyDescent="0.35"/>
  <cols>
    <col min="19" max="19" width="10.81640625" customWidth="1"/>
  </cols>
  <sheetData>
    <row r="1" spans="1:1" x14ac:dyDescent="0.35">
      <c r="A1" s="1"/>
    </row>
    <row r="39" spans="10:10" x14ac:dyDescent="0.35">
      <c r="J39" s="1"/>
    </row>
  </sheetData>
  <pageMargins left="0.19685039370078741" right="0.19685039370078741" top="0.55118110236220474" bottom="0.19685039370078741" header="0.19685039370078741" footer="0.19685039370078741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L64"/>
  <sheetViews>
    <sheetView zoomScaleNormal="100" workbookViewId="0"/>
  </sheetViews>
  <sheetFormatPr baseColWidth="10" defaultColWidth="11.54296875" defaultRowHeight="14.5" x14ac:dyDescent="0.35"/>
  <cols>
    <col min="1" max="1" width="12.453125" style="8" bestFit="1" customWidth="1"/>
    <col min="2" max="4" width="11.54296875" style="7"/>
    <col min="5" max="5" width="11.54296875" style="12"/>
    <col min="6" max="6" width="11.54296875" style="11"/>
    <col min="7" max="16384" width="11.54296875" style="7"/>
  </cols>
  <sheetData>
    <row r="1" spans="1:12" x14ac:dyDescent="0.35">
      <c r="A1" s="8">
        <v>44704</v>
      </c>
      <c r="B1" s="7">
        <f>_xlfn.ISOWEEKNUM(A1)</f>
        <v>21</v>
      </c>
      <c r="C1" s="7">
        <v>1</v>
      </c>
      <c r="E1" s="12">
        <v>1</v>
      </c>
      <c r="F1" s="11">
        <v>1</v>
      </c>
      <c r="K1" s="7" t="s">
        <v>3</v>
      </c>
      <c r="L1" s="8">
        <v>44704</v>
      </c>
    </row>
    <row r="2" spans="1:12" x14ac:dyDescent="0.35">
      <c r="A2" s="8">
        <f>A1+7</f>
        <v>44711</v>
      </c>
      <c r="B2" s="7">
        <f>_xlfn.ISOWEEKNUM(A2)</f>
        <v>22</v>
      </c>
      <c r="C2" s="7">
        <v>1</v>
      </c>
      <c r="E2" s="12">
        <v>1</v>
      </c>
      <c r="F2" s="11">
        <v>1</v>
      </c>
      <c r="K2" s="7" t="s">
        <v>4</v>
      </c>
      <c r="L2" s="8">
        <v>45145</v>
      </c>
    </row>
    <row r="3" spans="1:12" x14ac:dyDescent="0.35">
      <c r="A3" s="8">
        <f t="shared" ref="A3:A64" si="0">A2+7</f>
        <v>44718</v>
      </c>
      <c r="B3" s="7">
        <f t="shared" ref="B3:B64" si="1">_xlfn.ISOWEEKNUM(A3)</f>
        <v>23</v>
      </c>
      <c r="C3" s="7">
        <v>1</v>
      </c>
      <c r="E3" s="12">
        <v>1</v>
      </c>
      <c r="F3" s="11">
        <v>1</v>
      </c>
    </row>
    <row r="4" spans="1:12" x14ac:dyDescent="0.35">
      <c r="A4" s="8">
        <f t="shared" si="0"/>
        <v>44725</v>
      </c>
      <c r="B4" s="7">
        <f t="shared" si="1"/>
        <v>24</v>
      </c>
      <c r="C4" s="7">
        <v>1</v>
      </c>
      <c r="E4" s="12">
        <v>1</v>
      </c>
      <c r="F4" s="11">
        <v>1</v>
      </c>
    </row>
    <row r="5" spans="1:12" x14ac:dyDescent="0.35">
      <c r="A5" s="8">
        <f t="shared" si="0"/>
        <v>44732</v>
      </c>
      <c r="B5" s="7">
        <f t="shared" si="1"/>
        <v>25</v>
      </c>
      <c r="C5" s="7">
        <v>1</v>
      </c>
      <c r="E5" s="12">
        <v>1</v>
      </c>
      <c r="F5" s="11">
        <v>1</v>
      </c>
      <c r="L5" s="8"/>
    </row>
    <row r="6" spans="1:12" x14ac:dyDescent="0.35">
      <c r="A6" s="8">
        <f t="shared" si="0"/>
        <v>44739</v>
      </c>
      <c r="B6" s="7">
        <f t="shared" si="1"/>
        <v>26</v>
      </c>
      <c r="C6" s="7">
        <v>1</v>
      </c>
      <c r="E6" s="12">
        <v>1</v>
      </c>
      <c r="F6" s="11">
        <v>1</v>
      </c>
    </row>
    <row r="7" spans="1:12" x14ac:dyDescent="0.35">
      <c r="A7" s="8">
        <f t="shared" si="0"/>
        <v>44746</v>
      </c>
      <c r="B7" s="7">
        <f t="shared" si="1"/>
        <v>27</v>
      </c>
      <c r="C7" s="7">
        <v>1</v>
      </c>
      <c r="E7" s="12">
        <v>1</v>
      </c>
      <c r="F7" s="11">
        <v>1</v>
      </c>
    </row>
    <row r="8" spans="1:12" x14ac:dyDescent="0.35">
      <c r="A8" s="8">
        <f t="shared" si="0"/>
        <v>44753</v>
      </c>
      <c r="B8" s="7">
        <f t="shared" si="1"/>
        <v>28</v>
      </c>
      <c r="C8" s="7">
        <v>1</v>
      </c>
      <c r="E8" s="12">
        <v>1</v>
      </c>
      <c r="F8" s="11">
        <v>1</v>
      </c>
    </row>
    <row r="9" spans="1:12" x14ac:dyDescent="0.35">
      <c r="A9" s="8">
        <f t="shared" si="0"/>
        <v>44760</v>
      </c>
      <c r="B9" s="7">
        <f t="shared" si="1"/>
        <v>29</v>
      </c>
      <c r="C9" s="7">
        <v>1</v>
      </c>
      <c r="E9" s="12">
        <v>1</v>
      </c>
      <c r="F9" s="11">
        <v>1</v>
      </c>
    </row>
    <row r="10" spans="1:12" x14ac:dyDescent="0.35">
      <c r="A10" s="8">
        <f t="shared" si="0"/>
        <v>44767</v>
      </c>
      <c r="B10" s="7">
        <f t="shared" si="1"/>
        <v>30</v>
      </c>
      <c r="C10" s="7">
        <v>1</v>
      </c>
      <c r="E10" s="12">
        <v>1</v>
      </c>
      <c r="F10" s="11">
        <v>1</v>
      </c>
    </row>
    <row r="11" spans="1:12" x14ac:dyDescent="0.35">
      <c r="A11" s="8">
        <f t="shared" si="0"/>
        <v>44774</v>
      </c>
      <c r="B11" s="7">
        <f t="shared" si="1"/>
        <v>31</v>
      </c>
      <c r="C11" s="7">
        <v>1</v>
      </c>
      <c r="E11" s="12">
        <v>1</v>
      </c>
      <c r="F11" s="11">
        <v>1</v>
      </c>
    </row>
    <row r="12" spans="1:12" x14ac:dyDescent="0.35">
      <c r="A12" s="8">
        <f t="shared" si="0"/>
        <v>44781</v>
      </c>
      <c r="B12" s="7">
        <f t="shared" si="1"/>
        <v>32</v>
      </c>
      <c r="C12" s="7">
        <v>1</v>
      </c>
      <c r="E12" s="12">
        <v>1</v>
      </c>
      <c r="F12" s="11">
        <v>1</v>
      </c>
    </row>
    <row r="13" spans="1:12" x14ac:dyDescent="0.35">
      <c r="A13" s="8">
        <f t="shared" si="0"/>
        <v>44788</v>
      </c>
      <c r="B13" s="7">
        <f t="shared" si="1"/>
        <v>33</v>
      </c>
      <c r="C13" s="7">
        <v>1</v>
      </c>
      <c r="E13" s="12">
        <v>1</v>
      </c>
      <c r="F13" s="11">
        <v>1</v>
      </c>
    </row>
    <row r="14" spans="1:12" x14ac:dyDescent="0.35">
      <c r="A14" s="8">
        <f t="shared" si="0"/>
        <v>44795</v>
      </c>
      <c r="B14" s="7">
        <f t="shared" si="1"/>
        <v>34</v>
      </c>
      <c r="C14" s="7">
        <v>1</v>
      </c>
      <c r="E14" s="12">
        <v>1</v>
      </c>
      <c r="F14" s="11">
        <v>1</v>
      </c>
    </row>
    <row r="15" spans="1:12" x14ac:dyDescent="0.35">
      <c r="A15" s="8">
        <f t="shared" si="0"/>
        <v>44802</v>
      </c>
      <c r="B15" s="7">
        <f t="shared" si="1"/>
        <v>35</v>
      </c>
      <c r="C15" s="7">
        <v>1</v>
      </c>
      <c r="E15" s="12">
        <v>1</v>
      </c>
      <c r="F15" s="11">
        <v>1</v>
      </c>
    </row>
    <row r="16" spans="1:12" x14ac:dyDescent="0.35">
      <c r="A16" s="8">
        <f t="shared" si="0"/>
        <v>44809</v>
      </c>
      <c r="B16" s="7">
        <f t="shared" si="1"/>
        <v>36</v>
      </c>
      <c r="C16" s="7">
        <v>1</v>
      </c>
      <c r="E16" s="12">
        <v>1</v>
      </c>
      <c r="F16" s="11">
        <v>1</v>
      </c>
    </row>
    <row r="17" spans="1:6" x14ac:dyDescent="0.35">
      <c r="A17" s="8">
        <f t="shared" si="0"/>
        <v>44816</v>
      </c>
      <c r="B17" s="7">
        <f t="shared" si="1"/>
        <v>37</v>
      </c>
      <c r="C17" s="7">
        <v>1</v>
      </c>
      <c r="E17" s="12">
        <v>1</v>
      </c>
      <c r="F17" s="11">
        <v>1</v>
      </c>
    </row>
    <row r="18" spans="1:6" x14ac:dyDescent="0.35">
      <c r="A18" s="8">
        <f t="shared" si="0"/>
        <v>44823</v>
      </c>
      <c r="B18" s="7">
        <f t="shared" si="1"/>
        <v>38</v>
      </c>
      <c r="C18" s="7">
        <v>1</v>
      </c>
      <c r="E18" s="12">
        <v>1</v>
      </c>
      <c r="F18" s="11">
        <v>1</v>
      </c>
    </row>
    <row r="19" spans="1:6" x14ac:dyDescent="0.35">
      <c r="A19" s="8">
        <f t="shared" si="0"/>
        <v>44830</v>
      </c>
      <c r="B19" s="7">
        <f t="shared" si="1"/>
        <v>39</v>
      </c>
      <c r="C19" s="7">
        <v>1</v>
      </c>
      <c r="E19" s="12">
        <v>1</v>
      </c>
      <c r="F19" s="11">
        <v>1</v>
      </c>
    </row>
    <row r="20" spans="1:6" x14ac:dyDescent="0.35">
      <c r="A20" s="8">
        <f t="shared" si="0"/>
        <v>44837</v>
      </c>
      <c r="B20" s="7">
        <f t="shared" si="1"/>
        <v>40</v>
      </c>
      <c r="C20" s="7">
        <v>1</v>
      </c>
      <c r="E20" s="12">
        <v>1</v>
      </c>
      <c r="F20" s="11">
        <v>1</v>
      </c>
    </row>
    <row r="21" spans="1:6" x14ac:dyDescent="0.35">
      <c r="A21" s="8">
        <f t="shared" si="0"/>
        <v>44844</v>
      </c>
      <c r="B21" s="7">
        <f t="shared" si="1"/>
        <v>41</v>
      </c>
      <c r="C21" s="7">
        <v>1</v>
      </c>
      <c r="E21" s="12">
        <v>1</v>
      </c>
      <c r="F21" s="11">
        <v>1</v>
      </c>
    </row>
    <row r="22" spans="1:6" x14ac:dyDescent="0.35">
      <c r="A22" s="8">
        <f t="shared" si="0"/>
        <v>44851</v>
      </c>
      <c r="B22" s="7">
        <f t="shared" si="1"/>
        <v>42</v>
      </c>
      <c r="C22" s="7">
        <v>1</v>
      </c>
      <c r="E22" s="12">
        <v>1</v>
      </c>
      <c r="F22" s="11">
        <v>1</v>
      </c>
    </row>
    <row r="23" spans="1:6" x14ac:dyDescent="0.35">
      <c r="A23" s="8">
        <f t="shared" si="0"/>
        <v>44858</v>
      </c>
      <c r="B23" s="7">
        <f t="shared" si="1"/>
        <v>43</v>
      </c>
      <c r="C23" s="7">
        <v>1</v>
      </c>
      <c r="E23" s="12">
        <v>1</v>
      </c>
      <c r="F23" s="11">
        <v>1</v>
      </c>
    </row>
    <row r="24" spans="1:6" x14ac:dyDescent="0.35">
      <c r="A24" s="8">
        <f t="shared" si="0"/>
        <v>44865</v>
      </c>
      <c r="B24" s="7">
        <f t="shared" si="1"/>
        <v>44</v>
      </c>
      <c r="C24" s="7">
        <v>1</v>
      </c>
      <c r="E24" s="12">
        <v>1</v>
      </c>
      <c r="F24" s="11">
        <v>1</v>
      </c>
    </row>
    <row r="25" spans="1:6" x14ac:dyDescent="0.35">
      <c r="A25" s="8">
        <f t="shared" si="0"/>
        <v>44872</v>
      </c>
      <c r="B25" s="7">
        <f t="shared" si="1"/>
        <v>45</v>
      </c>
      <c r="C25" s="7">
        <v>1</v>
      </c>
      <c r="E25" s="12">
        <v>1</v>
      </c>
      <c r="F25" s="11">
        <v>1</v>
      </c>
    </row>
    <row r="26" spans="1:6" x14ac:dyDescent="0.35">
      <c r="A26" s="8">
        <f t="shared" si="0"/>
        <v>44879</v>
      </c>
      <c r="B26" s="7">
        <f t="shared" si="1"/>
        <v>46</v>
      </c>
      <c r="C26" s="7">
        <v>1</v>
      </c>
      <c r="E26" s="12">
        <v>1</v>
      </c>
      <c r="F26" s="11">
        <v>1</v>
      </c>
    </row>
    <row r="27" spans="1:6" x14ac:dyDescent="0.35">
      <c r="A27" s="8">
        <f t="shared" si="0"/>
        <v>44886</v>
      </c>
      <c r="B27" s="7">
        <f t="shared" si="1"/>
        <v>47</v>
      </c>
      <c r="C27" s="7">
        <v>1</v>
      </c>
      <c r="E27" s="12">
        <v>1</v>
      </c>
      <c r="F27" s="11">
        <v>1</v>
      </c>
    </row>
    <row r="28" spans="1:6" x14ac:dyDescent="0.35">
      <c r="A28" s="8">
        <f t="shared" si="0"/>
        <v>44893</v>
      </c>
      <c r="B28" s="7">
        <f t="shared" si="1"/>
        <v>48</v>
      </c>
      <c r="C28" s="7">
        <v>1</v>
      </c>
      <c r="E28" s="12">
        <v>1</v>
      </c>
      <c r="F28" s="11">
        <v>1</v>
      </c>
    </row>
    <row r="29" spans="1:6" x14ac:dyDescent="0.35">
      <c r="A29" s="8">
        <f t="shared" si="0"/>
        <v>44900</v>
      </c>
      <c r="B29" s="7">
        <f t="shared" si="1"/>
        <v>49</v>
      </c>
      <c r="C29" s="7">
        <v>1</v>
      </c>
      <c r="E29" s="12">
        <v>1</v>
      </c>
      <c r="F29" s="11">
        <v>1</v>
      </c>
    </row>
    <row r="30" spans="1:6" x14ac:dyDescent="0.35">
      <c r="A30" s="8">
        <f t="shared" si="0"/>
        <v>44907</v>
      </c>
      <c r="B30" s="7">
        <f t="shared" si="1"/>
        <v>50</v>
      </c>
      <c r="C30" s="7">
        <v>1</v>
      </c>
      <c r="E30" s="12">
        <v>1</v>
      </c>
      <c r="F30" s="11">
        <v>1</v>
      </c>
    </row>
    <row r="31" spans="1:6" x14ac:dyDescent="0.35">
      <c r="A31" s="8">
        <f t="shared" si="0"/>
        <v>44914</v>
      </c>
      <c r="B31" s="7">
        <f t="shared" si="1"/>
        <v>51</v>
      </c>
      <c r="C31" s="7">
        <v>1</v>
      </c>
      <c r="E31" s="12">
        <v>1</v>
      </c>
      <c r="F31" s="11">
        <v>1</v>
      </c>
    </row>
    <row r="32" spans="1:6" x14ac:dyDescent="0.35">
      <c r="A32" s="8">
        <f t="shared" si="0"/>
        <v>44921</v>
      </c>
      <c r="B32" s="7">
        <f t="shared" si="1"/>
        <v>52</v>
      </c>
      <c r="C32" s="7">
        <v>1</v>
      </c>
      <c r="E32" s="12">
        <v>1</v>
      </c>
      <c r="F32" s="11">
        <v>1</v>
      </c>
    </row>
    <row r="33" spans="1:6" x14ac:dyDescent="0.35">
      <c r="A33" s="8">
        <f t="shared" si="0"/>
        <v>44928</v>
      </c>
      <c r="B33" s="7">
        <f t="shared" si="1"/>
        <v>1</v>
      </c>
      <c r="C33" s="7">
        <v>1</v>
      </c>
      <c r="E33" s="12">
        <v>1</v>
      </c>
      <c r="F33" s="11">
        <v>1</v>
      </c>
    </row>
    <row r="34" spans="1:6" x14ac:dyDescent="0.35">
      <c r="A34" s="8">
        <f t="shared" si="0"/>
        <v>44935</v>
      </c>
      <c r="B34" s="7">
        <f t="shared" si="1"/>
        <v>2</v>
      </c>
      <c r="C34" s="7">
        <v>1</v>
      </c>
      <c r="E34" s="12">
        <v>1</v>
      </c>
      <c r="F34" s="11">
        <v>1</v>
      </c>
    </row>
    <row r="35" spans="1:6" x14ac:dyDescent="0.35">
      <c r="A35" s="8">
        <f t="shared" si="0"/>
        <v>44942</v>
      </c>
      <c r="B35" s="7">
        <f t="shared" si="1"/>
        <v>3</v>
      </c>
      <c r="C35" s="7">
        <v>1</v>
      </c>
      <c r="E35" s="12">
        <v>1</v>
      </c>
      <c r="F35" s="11">
        <v>1</v>
      </c>
    </row>
    <row r="36" spans="1:6" x14ac:dyDescent="0.35">
      <c r="A36" s="8">
        <f t="shared" si="0"/>
        <v>44949</v>
      </c>
      <c r="B36" s="7">
        <f t="shared" si="1"/>
        <v>4</v>
      </c>
      <c r="C36" s="7">
        <v>1</v>
      </c>
      <c r="E36" s="12">
        <v>1</v>
      </c>
      <c r="F36" s="11">
        <v>1</v>
      </c>
    </row>
    <row r="37" spans="1:6" x14ac:dyDescent="0.35">
      <c r="A37" s="8">
        <f t="shared" si="0"/>
        <v>44956</v>
      </c>
      <c r="B37" s="7">
        <f t="shared" si="1"/>
        <v>5</v>
      </c>
      <c r="C37" s="7">
        <v>1</v>
      </c>
      <c r="E37" s="12">
        <v>1</v>
      </c>
      <c r="F37" s="11">
        <v>1</v>
      </c>
    </row>
    <row r="38" spans="1:6" x14ac:dyDescent="0.35">
      <c r="A38" s="8">
        <f t="shared" si="0"/>
        <v>44963</v>
      </c>
      <c r="B38" s="7">
        <f t="shared" si="1"/>
        <v>6</v>
      </c>
      <c r="C38" s="7">
        <v>1</v>
      </c>
      <c r="E38" s="12">
        <v>1</v>
      </c>
      <c r="F38" s="11">
        <v>1</v>
      </c>
    </row>
    <row r="39" spans="1:6" x14ac:dyDescent="0.35">
      <c r="A39" s="8">
        <f t="shared" si="0"/>
        <v>44970</v>
      </c>
      <c r="B39" s="7">
        <f t="shared" si="1"/>
        <v>7</v>
      </c>
      <c r="C39" s="7">
        <v>1</v>
      </c>
      <c r="E39" s="12">
        <v>1</v>
      </c>
      <c r="F39" s="11">
        <v>1</v>
      </c>
    </row>
    <row r="40" spans="1:6" x14ac:dyDescent="0.35">
      <c r="A40" s="8">
        <f t="shared" si="0"/>
        <v>44977</v>
      </c>
      <c r="B40" s="7">
        <f t="shared" si="1"/>
        <v>8</v>
      </c>
      <c r="C40" s="7">
        <v>1</v>
      </c>
      <c r="E40" s="12">
        <v>1</v>
      </c>
      <c r="F40" s="11">
        <v>1</v>
      </c>
    </row>
    <row r="41" spans="1:6" x14ac:dyDescent="0.35">
      <c r="A41" s="8">
        <f t="shared" si="0"/>
        <v>44984</v>
      </c>
      <c r="B41" s="7">
        <f t="shared" si="1"/>
        <v>9</v>
      </c>
      <c r="C41" s="7">
        <v>1</v>
      </c>
      <c r="E41" s="12">
        <v>1</v>
      </c>
      <c r="F41" s="11">
        <v>1</v>
      </c>
    </row>
    <row r="42" spans="1:6" x14ac:dyDescent="0.35">
      <c r="A42" s="8">
        <f t="shared" si="0"/>
        <v>44991</v>
      </c>
      <c r="B42" s="7">
        <f t="shared" si="1"/>
        <v>10</v>
      </c>
      <c r="C42" s="7">
        <v>1</v>
      </c>
      <c r="E42" s="12">
        <v>1</v>
      </c>
      <c r="F42" s="11">
        <v>1</v>
      </c>
    </row>
    <row r="43" spans="1:6" x14ac:dyDescent="0.35">
      <c r="A43" s="8">
        <f t="shared" si="0"/>
        <v>44998</v>
      </c>
      <c r="B43" s="7">
        <f t="shared" si="1"/>
        <v>11</v>
      </c>
      <c r="C43" s="7">
        <v>1</v>
      </c>
      <c r="E43" s="12">
        <v>1</v>
      </c>
      <c r="F43" s="11">
        <v>1</v>
      </c>
    </row>
    <row r="44" spans="1:6" x14ac:dyDescent="0.35">
      <c r="A44" s="8">
        <f t="shared" si="0"/>
        <v>45005</v>
      </c>
      <c r="B44" s="7">
        <f t="shared" si="1"/>
        <v>12</v>
      </c>
      <c r="C44" s="7">
        <v>1</v>
      </c>
      <c r="E44" s="12">
        <v>1</v>
      </c>
      <c r="F44" s="11">
        <v>1</v>
      </c>
    </row>
    <row r="45" spans="1:6" x14ac:dyDescent="0.35">
      <c r="A45" s="8">
        <f t="shared" si="0"/>
        <v>45012</v>
      </c>
      <c r="B45" s="7">
        <f t="shared" si="1"/>
        <v>13</v>
      </c>
      <c r="C45" s="7">
        <v>1</v>
      </c>
      <c r="E45" s="12">
        <v>1</v>
      </c>
      <c r="F45" s="11">
        <v>1</v>
      </c>
    </row>
    <row r="46" spans="1:6" x14ac:dyDescent="0.35">
      <c r="A46" s="8">
        <f t="shared" si="0"/>
        <v>45019</v>
      </c>
      <c r="B46" s="7">
        <f t="shared" si="1"/>
        <v>14</v>
      </c>
      <c r="C46" s="7">
        <v>1</v>
      </c>
      <c r="E46" s="12">
        <v>1</v>
      </c>
      <c r="F46" s="11">
        <v>1</v>
      </c>
    </row>
    <row r="47" spans="1:6" x14ac:dyDescent="0.35">
      <c r="A47" s="8">
        <f t="shared" si="0"/>
        <v>45026</v>
      </c>
      <c r="B47" s="7">
        <f t="shared" si="1"/>
        <v>15</v>
      </c>
      <c r="C47" s="7">
        <v>1</v>
      </c>
      <c r="E47" s="12">
        <v>1</v>
      </c>
      <c r="F47" s="11">
        <v>1</v>
      </c>
    </row>
    <row r="48" spans="1:6" x14ac:dyDescent="0.35">
      <c r="A48" s="8">
        <f t="shared" si="0"/>
        <v>45033</v>
      </c>
      <c r="B48" s="7">
        <f t="shared" si="1"/>
        <v>16</v>
      </c>
      <c r="C48" s="7">
        <v>1</v>
      </c>
      <c r="E48" s="12">
        <v>1</v>
      </c>
      <c r="F48" s="11">
        <v>1</v>
      </c>
    </row>
    <row r="49" spans="1:6" x14ac:dyDescent="0.35">
      <c r="A49" s="8">
        <f t="shared" si="0"/>
        <v>45040</v>
      </c>
      <c r="B49" s="7">
        <f t="shared" si="1"/>
        <v>17</v>
      </c>
      <c r="C49" s="7">
        <v>1</v>
      </c>
      <c r="E49" s="12">
        <v>1</v>
      </c>
      <c r="F49" s="11">
        <v>1</v>
      </c>
    </row>
    <row r="50" spans="1:6" x14ac:dyDescent="0.35">
      <c r="A50" s="8">
        <f t="shared" si="0"/>
        <v>45047</v>
      </c>
      <c r="B50" s="7">
        <f t="shared" si="1"/>
        <v>18</v>
      </c>
      <c r="C50" s="7">
        <v>1</v>
      </c>
      <c r="E50" s="12">
        <v>1</v>
      </c>
      <c r="F50" s="11">
        <v>1</v>
      </c>
    </row>
    <row r="51" spans="1:6" x14ac:dyDescent="0.35">
      <c r="A51" s="8">
        <f t="shared" si="0"/>
        <v>45054</v>
      </c>
      <c r="B51" s="7">
        <f t="shared" si="1"/>
        <v>19</v>
      </c>
      <c r="C51" s="7">
        <v>1</v>
      </c>
      <c r="E51" s="12">
        <v>1</v>
      </c>
      <c r="F51" s="11">
        <v>1</v>
      </c>
    </row>
    <row r="52" spans="1:6" x14ac:dyDescent="0.35">
      <c r="A52" s="8">
        <f t="shared" si="0"/>
        <v>45061</v>
      </c>
      <c r="B52" s="7">
        <f t="shared" si="1"/>
        <v>20</v>
      </c>
      <c r="C52" s="7">
        <v>1</v>
      </c>
      <c r="E52" s="12">
        <v>1</v>
      </c>
      <c r="F52" s="11">
        <v>1</v>
      </c>
    </row>
    <row r="53" spans="1:6" x14ac:dyDescent="0.35">
      <c r="A53" s="8">
        <f t="shared" si="0"/>
        <v>45068</v>
      </c>
      <c r="B53" s="7">
        <f t="shared" si="1"/>
        <v>21</v>
      </c>
      <c r="C53" s="7">
        <v>1</v>
      </c>
      <c r="E53" s="12">
        <v>1</v>
      </c>
      <c r="F53" s="11">
        <v>1</v>
      </c>
    </row>
    <row r="54" spans="1:6" x14ac:dyDescent="0.35">
      <c r="A54" s="8">
        <f t="shared" si="0"/>
        <v>45075</v>
      </c>
      <c r="B54" s="7">
        <f t="shared" si="1"/>
        <v>22</v>
      </c>
      <c r="C54" s="7">
        <v>1</v>
      </c>
      <c r="E54" s="12">
        <v>1</v>
      </c>
      <c r="F54" s="11">
        <v>1</v>
      </c>
    </row>
    <row r="55" spans="1:6" x14ac:dyDescent="0.35">
      <c r="A55" s="8">
        <f t="shared" si="0"/>
        <v>45082</v>
      </c>
      <c r="B55" s="7">
        <f t="shared" si="1"/>
        <v>23</v>
      </c>
      <c r="C55" s="7">
        <v>1</v>
      </c>
      <c r="E55" s="12">
        <v>1</v>
      </c>
      <c r="F55" s="11">
        <v>1</v>
      </c>
    </row>
    <row r="56" spans="1:6" x14ac:dyDescent="0.35">
      <c r="A56" s="8">
        <f t="shared" si="0"/>
        <v>45089</v>
      </c>
      <c r="B56" s="7">
        <f t="shared" si="1"/>
        <v>24</v>
      </c>
      <c r="C56" s="7">
        <v>1</v>
      </c>
      <c r="E56" s="12">
        <v>1</v>
      </c>
      <c r="F56" s="11">
        <v>1</v>
      </c>
    </row>
    <row r="57" spans="1:6" x14ac:dyDescent="0.35">
      <c r="A57" s="8">
        <f t="shared" si="0"/>
        <v>45096</v>
      </c>
      <c r="B57" s="7">
        <f t="shared" si="1"/>
        <v>25</v>
      </c>
      <c r="C57" s="7">
        <v>1</v>
      </c>
      <c r="E57" s="12">
        <v>1</v>
      </c>
      <c r="F57" s="11">
        <v>1</v>
      </c>
    </row>
    <row r="58" spans="1:6" x14ac:dyDescent="0.35">
      <c r="A58" s="8">
        <f t="shared" si="0"/>
        <v>45103</v>
      </c>
      <c r="B58" s="7">
        <f t="shared" si="1"/>
        <v>26</v>
      </c>
      <c r="C58" s="7">
        <v>1</v>
      </c>
      <c r="E58" s="12">
        <v>1</v>
      </c>
      <c r="F58" s="11">
        <v>1</v>
      </c>
    </row>
    <row r="59" spans="1:6" x14ac:dyDescent="0.35">
      <c r="A59" s="8">
        <f t="shared" si="0"/>
        <v>45110</v>
      </c>
      <c r="B59" s="7">
        <f t="shared" si="1"/>
        <v>27</v>
      </c>
      <c r="C59" s="7">
        <v>1</v>
      </c>
      <c r="E59" s="12">
        <v>1</v>
      </c>
      <c r="F59" s="11">
        <v>1</v>
      </c>
    </row>
    <row r="60" spans="1:6" x14ac:dyDescent="0.35">
      <c r="A60" s="8">
        <f t="shared" si="0"/>
        <v>45117</v>
      </c>
      <c r="B60" s="7">
        <f t="shared" si="1"/>
        <v>28</v>
      </c>
      <c r="C60" s="7">
        <v>1</v>
      </c>
      <c r="E60" s="12">
        <v>1</v>
      </c>
      <c r="F60" s="11">
        <v>1</v>
      </c>
    </row>
    <row r="61" spans="1:6" x14ac:dyDescent="0.35">
      <c r="A61" s="8">
        <f t="shared" si="0"/>
        <v>45124</v>
      </c>
      <c r="B61" s="7">
        <f t="shared" si="1"/>
        <v>29</v>
      </c>
      <c r="C61" s="7">
        <v>1</v>
      </c>
      <c r="E61" s="12">
        <v>1</v>
      </c>
      <c r="F61" s="11">
        <v>1</v>
      </c>
    </row>
    <row r="62" spans="1:6" x14ac:dyDescent="0.35">
      <c r="A62" s="8">
        <f t="shared" si="0"/>
        <v>45131</v>
      </c>
      <c r="B62" s="7">
        <f t="shared" si="1"/>
        <v>30</v>
      </c>
      <c r="C62" s="7">
        <v>1</v>
      </c>
      <c r="E62" s="12">
        <v>1</v>
      </c>
      <c r="F62" s="11">
        <v>1</v>
      </c>
    </row>
    <row r="63" spans="1:6" x14ac:dyDescent="0.35">
      <c r="A63" s="8">
        <f t="shared" si="0"/>
        <v>45138</v>
      </c>
      <c r="B63" s="7">
        <f t="shared" si="1"/>
        <v>31</v>
      </c>
      <c r="C63" s="7">
        <v>1</v>
      </c>
      <c r="E63" s="12">
        <v>1</v>
      </c>
      <c r="F63" s="11">
        <v>1</v>
      </c>
    </row>
    <row r="64" spans="1:6" x14ac:dyDescent="0.35">
      <c r="A64" s="8">
        <f t="shared" si="0"/>
        <v>45145</v>
      </c>
      <c r="B64" s="7">
        <f t="shared" si="1"/>
        <v>32</v>
      </c>
      <c r="C64" s="7">
        <v>1</v>
      </c>
      <c r="E64" s="12">
        <v>1</v>
      </c>
      <c r="F64" s="11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F13"/>
  <sheetViews>
    <sheetView workbookViewId="0"/>
  </sheetViews>
  <sheetFormatPr baseColWidth="10" defaultColWidth="11.54296875" defaultRowHeight="14.5" x14ac:dyDescent="0.35"/>
  <cols>
    <col min="1" max="1" width="55.54296875" style="7" bestFit="1" customWidth="1"/>
    <col min="2" max="2" width="11.54296875" style="8"/>
    <col min="3" max="3" width="11.54296875" style="14"/>
    <col min="4" max="4" width="7.7265625" style="7" bestFit="1" customWidth="1"/>
    <col min="5" max="5" width="12.453125" style="7" customWidth="1"/>
    <col min="6" max="16384" width="11.54296875" style="7"/>
  </cols>
  <sheetData>
    <row r="1" spans="1:6" ht="16.5" customHeight="1" x14ac:dyDescent="0.35">
      <c r="A1" s="5" t="s">
        <v>5</v>
      </c>
      <c r="B1" s="9">
        <v>44713</v>
      </c>
      <c r="C1" s="13">
        <f>C3</f>
        <v>44774</v>
      </c>
      <c r="D1" s="6">
        <f>IF(NETWORKDAYS.INTL(B1,C1,1)&gt;3,ROUND(E1/7,0),1)</f>
        <v>9</v>
      </c>
      <c r="E1" s="10">
        <f>C1-B1+1</f>
        <v>62</v>
      </c>
      <c r="F1" s="6">
        <v>1</v>
      </c>
    </row>
    <row r="2" spans="1:6" ht="16.5" customHeight="1" x14ac:dyDescent="0.35">
      <c r="A2" s="6" t="s">
        <v>6</v>
      </c>
      <c r="B2" s="9">
        <v>44713</v>
      </c>
      <c r="C2" s="13">
        <v>44743</v>
      </c>
      <c r="D2" s="6">
        <f>IF(NETWORKDAYS.INTL(B2,C2,1)&gt;3,ROUND(E2/7,0),1)</f>
        <v>4</v>
      </c>
      <c r="E2" s="10">
        <f>C2-B2+1</f>
        <v>31</v>
      </c>
      <c r="F2" s="6">
        <v>1</v>
      </c>
    </row>
    <row r="3" spans="1:6" x14ac:dyDescent="0.35">
      <c r="A3" s="6" t="s">
        <v>7</v>
      </c>
      <c r="B3" s="9">
        <f>C2</f>
        <v>44743</v>
      </c>
      <c r="C3" s="13">
        <v>44774</v>
      </c>
      <c r="D3" s="6">
        <f>IF(NETWORKDAYS.INTL(B3,C3,1)&gt;3,ROUND(E3/7,0),1)</f>
        <v>5</v>
      </c>
      <c r="E3" s="10">
        <f>C3-B3+1</f>
        <v>32</v>
      </c>
      <c r="F3" s="6">
        <v>1</v>
      </c>
    </row>
    <row r="4" spans="1:6" x14ac:dyDescent="0.35">
      <c r="A4" s="6"/>
      <c r="B4" s="9"/>
      <c r="C4" s="13"/>
      <c r="D4" s="6"/>
      <c r="E4" s="10"/>
      <c r="F4" s="6"/>
    </row>
    <row r="5" spans="1:6" x14ac:dyDescent="0.35">
      <c r="A5" s="5" t="s">
        <v>8</v>
      </c>
      <c r="B5" s="9">
        <f>C3</f>
        <v>44774</v>
      </c>
      <c r="C5" s="13">
        <v>44864</v>
      </c>
      <c r="D5" s="6">
        <f>IF(NETWORKDAYS.INTL(B5,C5,1)&gt;3,ROUND(E5/7,0),1)</f>
        <v>13</v>
      </c>
      <c r="E5" s="10">
        <f>C5-B5+1</f>
        <v>91</v>
      </c>
      <c r="F5" s="6">
        <v>1</v>
      </c>
    </row>
    <row r="6" spans="1:6" x14ac:dyDescent="0.35">
      <c r="A6" s="6"/>
      <c r="B6" s="9"/>
      <c r="C6" s="13"/>
      <c r="D6" s="6"/>
      <c r="E6" s="10"/>
      <c r="F6" s="6"/>
    </row>
    <row r="7" spans="1:6" x14ac:dyDescent="0.35">
      <c r="A7" s="5" t="s">
        <v>9</v>
      </c>
      <c r="B7" s="9">
        <f>C5</f>
        <v>44864</v>
      </c>
      <c r="C7" s="13">
        <v>44958</v>
      </c>
      <c r="D7" s="6">
        <f>IF(NETWORKDAYS.INTL(B7,C7,1)&gt;3,ROUND(E7/7,0),1)</f>
        <v>14</v>
      </c>
      <c r="E7" s="10">
        <f>C7-B7+1</f>
        <v>95</v>
      </c>
      <c r="F7" s="6">
        <v>1</v>
      </c>
    </row>
    <row r="8" spans="1:6" x14ac:dyDescent="0.35">
      <c r="A8" s="6"/>
      <c r="B8" s="9"/>
      <c r="C8" s="13"/>
      <c r="D8" s="6"/>
      <c r="E8" s="10"/>
      <c r="F8" s="6"/>
    </row>
    <row r="9" spans="1:6" x14ac:dyDescent="0.35">
      <c r="A9" s="5" t="s">
        <v>10</v>
      </c>
      <c r="B9" s="9">
        <f>C7</f>
        <v>44958</v>
      </c>
      <c r="C9" s="13">
        <v>45031</v>
      </c>
      <c r="D9" s="6">
        <f>IF(NETWORKDAYS.INTL(B9,C9,1)&gt;3,ROUND(E9/7,0),1)</f>
        <v>11</v>
      </c>
      <c r="E9" s="10">
        <f>C9-B9+1</f>
        <v>74</v>
      </c>
      <c r="F9" s="6">
        <v>1</v>
      </c>
    </row>
    <row r="10" spans="1:6" x14ac:dyDescent="0.35">
      <c r="A10" s="6"/>
      <c r="B10" s="9"/>
      <c r="C10" s="13"/>
      <c r="D10" s="6"/>
      <c r="E10" s="10"/>
      <c r="F10" s="6"/>
    </row>
    <row r="11" spans="1:6" x14ac:dyDescent="0.35">
      <c r="A11" s="5" t="s">
        <v>11</v>
      </c>
      <c r="B11" s="9">
        <f>C9</f>
        <v>45031</v>
      </c>
      <c r="C11" s="13">
        <v>45078</v>
      </c>
      <c r="D11" s="6">
        <f>IF(NETWORKDAYS.INTL(B11,C11,1)&gt;3,ROUND(E11/7,0),1)</f>
        <v>7</v>
      </c>
      <c r="E11" s="10">
        <f>C11-B11+1</f>
        <v>48</v>
      </c>
      <c r="F11" s="6">
        <v>1</v>
      </c>
    </row>
    <row r="13" spans="1:6" x14ac:dyDescent="0.35">
      <c r="B13" s="9"/>
      <c r="C13" s="13"/>
      <c r="D13" s="6"/>
      <c r="E13" s="10"/>
      <c r="F13" s="6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D3"/>
  <sheetViews>
    <sheetView workbookViewId="0"/>
  </sheetViews>
  <sheetFormatPr baseColWidth="10" defaultColWidth="11.54296875" defaultRowHeight="14.5" x14ac:dyDescent="0.35"/>
  <cols>
    <col min="1" max="1" width="12.26953125" bestFit="1" customWidth="1"/>
    <col min="2" max="2" width="11.54296875" style="1"/>
    <col min="3" max="3" width="11.54296875" style="4"/>
  </cols>
  <sheetData>
    <row r="1" spans="1:4" x14ac:dyDescent="0.35">
      <c r="A1" t="s">
        <v>12</v>
      </c>
      <c r="B1" s="2">
        <v>44857</v>
      </c>
      <c r="C1" s="4">
        <v>97.5</v>
      </c>
      <c r="D1" t="s">
        <v>1</v>
      </c>
    </row>
    <row r="2" spans="1:4" x14ac:dyDescent="0.35">
      <c r="A2" t="s">
        <v>0</v>
      </c>
      <c r="B2" s="3">
        <f ca="1">TODAY()</f>
        <v>44708</v>
      </c>
      <c r="C2" s="4">
        <v>100</v>
      </c>
      <c r="D2" t="s">
        <v>2</v>
      </c>
    </row>
    <row r="3" spans="1:4" x14ac:dyDescent="0.35">
      <c r="A3" t="s">
        <v>13</v>
      </c>
      <c r="B3" s="2">
        <v>45139</v>
      </c>
      <c r="C3" s="4">
        <v>97.5</v>
      </c>
      <c r="D3" t="s">
        <v>1</v>
      </c>
    </row>
  </sheetData>
  <sortState xmlns:xlrd2="http://schemas.microsoft.com/office/spreadsheetml/2017/richdata2" ref="A1:D3">
    <sortCondition ref="B1:B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Grafik</vt:lpstr>
      <vt:lpstr>Kalenderwoche</vt:lpstr>
      <vt:lpstr>Phasen</vt:lpstr>
      <vt:lpstr>Milestones</vt:lpstr>
      <vt:lpstr>Grafik!Druckbereich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2022-05-27T18:43:25Z</dcterms:created>
  <dcterms:modified xsi:type="dcterms:W3CDTF">2022-05-27T19:20:56Z</dcterms:modified>
  <cp:contentStatus/>
</cp:coreProperties>
</file>