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pc\Desktop\Semestre 5 - ESPE\Metodlogia de desarrollo\G4_SolucionesABP_U1_NRC4617\Version 2.0\"/>
    </mc:Choice>
  </mc:AlternateContent>
  <xr:revisionPtr revIDLastSave="0" documentId="13_ncr:1_{ECFA545B-9BC8-414A-B86B-FF4ED265AB3C}" xr6:coauthVersionLast="43" xr6:coauthVersionMax="47" xr10:uidLastSave="{00000000-0000-0000-0000-000000000000}"/>
  <bookViews>
    <workbookView xWindow="-120" yWindow="-120" windowWidth="20730" windowHeight="11160" xr2:uid="{00000000-000D-0000-FFFF-FFFF00000000}"/>
  </bookViews>
  <sheets>
    <sheet name="Formato descripción HU" sheetId="1" r:id="rId1"/>
    <sheet name="Historia de Usuario" sheetId="2" r:id="rId2"/>
  </sheet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<sst xmlns="http://schemas.openxmlformats.org/spreadsheetml/2006/main" count="113" uniqueCount="89">
  <si>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</si>
  <si>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</si>
  <si>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</si>
  <si>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</si>
  <si>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</si>
  <si>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</si>
  <si>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</si>
  <si>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</si>
  <si>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</si>
  <si>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</si>
  <si>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</si>
  <si>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</si>
  <si>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</si>
  <si>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</si>
  <si>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</si>
  <si>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</si>
  <si>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Alta</t>
  </si>
  <si>
    <t>No iniciado</t>
  </si>
  <si>
    <t>REQ002</t>
  </si>
  <si>
    <t>REQ003</t>
  </si>
  <si>
    <t>REQ004</t>
  </si>
  <si>
    <t>REQ005</t>
  </si>
  <si>
    <t>REQ006</t>
  </si>
  <si>
    <t>REQ007</t>
  </si>
  <si>
    <t>REQ008</t>
  </si>
  <si>
    <t>REQ010</t>
  </si>
  <si>
    <t>REQ011</t>
  </si>
  <si>
    <t>REQ013</t>
  </si>
  <si>
    <t>REQ014</t>
  </si>
  <si>
    <t>REQ015</t>
  </si>
  <si>
    <t xml:space="preserve">Media </t>
  </si>
  <si>
    <t>En proceso</t>
  </si>
  <si>
    <t>Baja</t>
  </si>
  <si>
    <t>Terminado</t>
  </si>
  <si>
    <t>Atrasado</t>
  </si>
  <si>
    <t>HISTORIA DE USUARIO (HU)</t>
  </si>
  <si>
    <t>USUARIO</t>
  </si>
  <si>
    <t>TIEMPO</t>
  </si>
  <si>
    <t>PROG. RESP</t>
  </si>
  <si>
    <t>QUE</t>
  </si>
  <si>
    <t>PARA QUE</t>
  </si>
  <si>
    <t>COMO</t>
  </si>
  <si>
    <t>NOMBRE HISTORIA</t>
  </si>
  <si>
    <t>PRUEBA</t>
  </si>
  <si>
    <t>Robert Cherrez</t>
  </si>
  <si>
    <t>David Reyes</t>
  </si>
  <si>
    <t>Nataly Maldonado</t>
  </si>
  <si>
    <t>REQ09</t>
  </si>
  <si>
    <t>El aplicativo debe permitir inicar sesión al personal autorizado</t>
  </si>
  <si>
    <t>Acceso al aplicativo</t>
  </si>
  <si>
    <t>Permitir iniciar sesión al personal autorizado</t>
  </si>
  <si>
    <t>Gestionar la informacion de los empleados</t>
  </si>
  <si>
    <t>Personal Autorizado</t>
  </si>
  <si>
    <t>1.	El personal autorizado debe ingresar al sistema con el nombre de usuario y contraseña proporcionados por el desarrollador.
2.	Una vez ingresada la información de inicio de sesión, hacer clic en ingresar.</t>
  </si>
  <si>
    <t xml:space="preserve">Si las credenciales proporcionadas de usuario y contraseña  son correctas, el personal autorizado, podrá ingresar al aplicativo. Si el usuario ingresa caracteres especiales en su contraseña no podrá iniciar sesion. </t>
  </si>
  <si>
    <t>El desarrollador del aplicativo es el encargado de generar las contraseñas y usuarios para el personal autorizado de la institución financiera.</t>
  </si>
  <si>
    <t>El sistema debe permitir el registro de los empleados</t>
  </si>
  <si>
    <t>Registrar empleados en el módulo de estructura  de datos</t>
  </si>
  <si>
    <t>Mostrar información en pantalla a quien desee consultarla</t>
  </si>
  <si>
    <t>1.	El personal autorizado debe ingresar información nueva de los empleados.
2.	Dar clic en guardar para registrar y guardar la información.</t>
  </si>
  <si>
    <t>Si el registro del empleado ha sido correcto, el aplicativo nos permitira observar por pantalla el registro del empleado</t>
  </si>
  <si>
    <t>Registro de empleados</t>
  </si>
  <si>
    <t>El personal autorizado debe estar en el módulo de estructura de datos de la institución financiera.</t>
  </si>
  <si>
    <t>El aplicativo debe permitir ver el detalle de salarios de los empleados</t>
  </si>
  <si>
    <t>Observar el detalle de salarios de empleados</t>
  </si>
  <si>
    <t>Poder visualizar el detalle de salarios de todos los empleados.</t>
  </si>
  <si>
    <t>1.	El personal autorizado debe ingresar al aplicativo con el nombre de usuario y contraseña.
2.	Dar clic en Ver detalle de salarios.</t>
  </si>
  <si>
    <t>Ingresar el nombre del empleado para ver sus detalles de salario, se dede desplegar la nómina con dichos detalles.</t>
  </si>
  <si>
    <t xml:space="preserve">Detalle de salarios </t>
  </si>
  <si>
    <t>El personal autorizado debe haber iniciado sesión con anterioridad.</t>
  </si>
  <si>
    <t>Ingresar datos</t>
  </si>
  <si>
    <t>El aplicativo debe permitir ingresar nuevos datos</t>
  </si>
  <si>
    <t>Ingresar información nueva</t>
  </si>
  <si>
    <t>1. El administrador debe ingresar al sistema con el nombre de usuario y contraseña proporcionados por el desarrollador.
2. Escoger la opción de ingresar nuevos datos.
3. Ingresar datos ya sea de clientes o empleados</t>
  </si>
  <si>
    <t>Poder ingresar nueva información de empleados o clientes</t>
  </si>
  <si>
    <t>Administrador</t>
  </si>
  <si>
    <t>Actualizar datos</t>
  </si>
  <si>
    <t>El sistema debe permitir actualizar los datos de empleados</t>
  </si>
  <si>
    <t>Actualizar la información de empleados</t>
  </si>
  <si>
    <t>Actualizar esa información para mantener el sistema al día.</t>
  </si>
  <si>
    <t>1.	El administrador debe ingresar al sistema con el nombre de usuario y contraseña proporcionados por el desarrollador.
2.	Debe dar clic en actualizar información</t>
  </si>
  <si>
    <t>Eliminar datos</t>
  </si>
  <si>
    <t>Se debe mostrar por pantalla la información actualizada. Si el proceso no se completa muestra el mensaje de error “Error al guardar los datos”.</t>
  </si>
  <si>
    <t>1.	El administrador debe ingresar al sistema con el nombre de usuario y contraseña proporcionados por el desarrollador.
2.	Debe dar clic en eliminar datos.</t>
  </si>
  <si>
    <t>El sistema debe permitir eliminar información</t>
  </si>
  <si>
    <t>Eliminar información innecesaria del sistema</t>
  </si>
  <si>
    <t>Poder borrar información incorrecta o informacion de empleados que ya no trabajan en la institución financiera</t>
  </si>
  <si>
    <t>Si se realiza con éxito este proceso nos mostrara en pantalla el mensaje “Empleado eliminado exitosamente”.  Si el proceso no se completa nos mostrará un mensaje del error “No se puede eliminar la información”.</t>
  </si>
  <si>
    <t xml:space="preserve">Una vez actualizada y guardada la información se mostrará el mensaje “Datos guardados satisfactoriamente”. Si se ingresa información que se encuentra ya almacenada en el modulo de estructura de datos, nos mostrará el mensaje “Datos ya existentes”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</si>
</sst>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FF0000"/>
      <name val="Calibri"/>
    </font>
    <font>
      <sz val="10"/>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0"/>
      <color theme="1"/>
      <name val="Calibri"/>
      <family val="2"/>
    </font>
    <font>
      <b/>
      <i/>
      <sz val="11"/>
      <color rgb="FF9C6500"/>
      <name val="Calibri"/>
      <family val="2"/>
    </font>
    <font>
      <sz val="9"/>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7">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right style="thin">
        <color rgb="FF7B7B7B"/>
      </right>
      <top/>
      <bottom style="thin">
        <color rgb="FF7B7B7B"/>
      </bottom>
      <diagonal/>
    </border>
    <border>
      <left style="thin">
        <color rgb="FF7B7B7B"/>
      </left>
      <right style="thin">
        <color rgb="FF7B7B7B"/>
      </right>
      <top style="thin">
        <color rgb="FF7B7B7B"/>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5">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horizontal="left" vertical="center" wrapText="1"/>
    </xf>
    <xf numFmtId="0" fontId="6" fillId="0" borderId="2" xfId="0" applyFont="1" applyBorder="1" applyAlignment="1">
      <alignment horizontal="center" vertical="center" wrapText="1"/>
    </xf>
    <xf numFmtId="0" fontId="6" fillId="0" borderId="3" xfId="0" applyFont="1" applyBorder="1" applyAlignment="1">
      <alignment vertical="center" wrapText="1"/>
    </xf>
    <xf numFmtId="0" fontId="1" fillId="0" borderId="3" xfId="0" applyFont="1" applyBorder="1" applyAlignment="1">
      <alignment horizontal="center"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4"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0" fontId="2" fillId="0" borderId="0" xfId="0" applyFont="1" applyAlignment="1">
      <alignment horizontal="center"/>
    </xf>
    <xf numFmtId="0" fontId="7" fillId="0" borderId="0" xfId="0" applyFont="1" applyAlignment="1">
      <alignment horizont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2" fillId="3" borderId="10" xfId="0" applyFont="1" applyFill="1" applyBorder="1"/>
    <xf numFmtId="0" fontId="8" fillId="3" borderId="11" xfId="0" applyFont="1" applyFill="1" applyBorder="1" applyAlignment="1">
      <alignment horizontal="left" vertical="center" wrapText="1"/>
    </xf>
    <xf numFmtId="0" fontId="1" fillId="3" borderId="11" xfId="0" applyFont="1" applyFill="1" applyBorder="1"/>
    <xf numFmtId="0" fontId="2" fillId="3" borderId="11" xfId="0" applyFont="1" applyFill="1" applyBorder="1"/>
    <xf numFmtId="0" fontId="2" fillId="3" borderId="12" xfId="0" applyFont="1" applyFill="1" applyBorder="1"/>
    <xf numFmtId="0" fontId="2" fillId="3" borderId="13" xfId="0" applyFont="1" applyFill="1" applyBorder="1"/>
    <xf numFmtId="0" fontId="11" fillId="4" borderId="14" xfId="0" applyFont="1" applyFill="1" applyBorder="1" applyAlignment="1">
      <alignment horizontal="center" vertical="center"/>
    </xf>
    <xf numFmtId="0" fontId="12" fillId="3" borderId="15" xfId="0" applyFont="1" applyFill="1" applyBorder="1" applyAlignment="1">
      <alignment vertical="center"/>
    </xf>
    <xf numFmtId="0" fontId="2" fillId="3" borderId="15" xfId="0" applyFont="1" applyFill="1" applyBorder="1"/>
    <xf numFmtId="0" fontId="2" fillId="3" borderId="16" xfId="0" applyFont="1" applyFill="1" applyBorder="1"/>
    <xf numFmtId="0" fontId="13" fillId="5" borderId="14" xfId="0" applyFont="1" applyFill="1" applyBorder="1" applyAlignment="1">
      <alignment horizontal="center" vertical="center"/>
    </xf>
    <xf numFmtId="0" fontId="1" fillId="3" borderId="15" xfId="0" applyFont="1" applyFill="1" applyBorder="1" applyAlignment="1">
      <alignment vertical="center" wrapText="1"/>
    </xf>
    <xf numFmtId="0" fontId="1" fillId="3" borderId="15" xfId="0" applyFont="1" applyFill="1" applyBorder="1" applyAlignment="1">
      <alignment vertical="center"/>
    </xf>
    <xf numFmtId="0" fontId="13" fillId="3" borderId="15" xfId="0" applyFont="1" applyFill="1" applyBorder="1" applyAlignment="1">
      <alignment horizontal="center" vertical="center"/>
    </xf>
    <xf numFmtId="0" fontId="1" fillId="3" borderId="15" xfId="0" applyFont="1" applyFill="1" applyBorder="1" applyAlignment="1">
      <alignment horizontal="center" vertical="center"/>
    </xf>
    <xf numFmtId="0" fontId="13" fillId="5" borderId="14" xfId="0" applyFont="1" applyFill="1" applyBorder="1" applyAlignment="1">
      <alignment horizontal="center" vertical="center"/>
    </xf>
    <xf numFmtId="0" fontId="2" fillId="3" borderId="34" xfId="0" applyFont="1" applyFill="1" applyBorder="1"/>
    <xf numFmtId="0" fontId="2" fillId="3" borderId="35" xfId="0" applyFont="1" applyFill="1" applyBorder="1"/>
    <xf numFmtId="0" fontId="2" fillId="3" borderId="36" xfId="0" applyFont="1" applyFill="1" applyBorder="1"/>
    <xf numFmtId="0" fontId="15" fillId="0" borderId="3" xfId="0" applyFont="1" applyBorder="1" applyAlignment="1">
      <alignment wrapText="1"/>
    </xf>
    <xf numFmtId="0" fontId="16" fillId="2" borderId="1" xfId="0" applyFont="1" applyFill="1" applyBorder="1" applyAlignment="1">
      <alignment horizontal="center" vertical="center" wrapText="1"/>
    </xf>
    <xf numFmtId="0" fontId="3" fillId="0" borderId="0" xfId="0" applyFont="1" applyAlignment="1">
      <alignment horizontal="center" vertical="center"/>
    </xf>
    <xf numFmtId="0" fontId="0" fillId="0" borderId="0" xfId="0" applyFont="1" applyAlignment="1"/>
    <xf numFmtId="0" fontId="11" fillId="6" borderId="17" xfId="0" applyFont="1" applyFill="1" applyBorder="1" applyAlignment="1">
      <alignment horizontal="center" vertical="center"/>
    </xf>
    <xf numFmtId="0" fontId="10" fillId="0" borderId="21" xfId="0" applyFont="1" applyBorder="1"/>
    <xf numFmtId="0" fontId="10" fillId="0" borderId="24" xfId="0" applyFont="1" applyBorder="1"/>
    <xf numFmtId="0" fontId="14" fillId="7" borderId="18" xfId="0" applyFont="1" applyFill="1" applyBorder="1" applyAlignment="1">
      <alignment horizontal="center" vertical="center"/>
    </xf>
    <xf numFmtId="0" fontId="10" fillId="0" borderId="19" xfId="0" applyFont="1" applyBorder="1"/>
    <xf numFmtId="0" fontId="10" fillId="0" borderId="25" xfId="0" applyFont="1" applyBorder="1"/>
    <xf numFmtId="0" fontId="10" fillId="0" borderId="26" xfId="0" applyFont="1" applyBorder="1"/>
    <xf numFmtId="0" fontId="11" fillId="4" borderId="18" xfId="0" applyFont="1" applyFill="1" applyBorder="1" applyAlignment="1">
      <alignment horizontal="center" vertical="center"/>
    </xf>
    <xf numFmtId="0" fontId="10" fillId="0" borderId="22" xfId="0" applyFont="1" applyBorder="1"/>
    <xf numFmtId="0" fontId="10" fillId="0" borderId="23" xfId="0" applyFont="1" applyBorder="1"/>
    <xf numFmtId="0" fontId="1" fillId="5" borderId="18" xfId="0" applyFont="1" applyFill="1" applyBorder="1" applyAlignment="1">
      <alignment horizontal="center" vertical="center"/>
    </xf>
    <xf numFmtId="0" fontId="10" fillId="0" borderId="20" xfId="0" applyFont="1" applyBorder="1"/>
    <xf numFmtId="0" fontId="10" fillId="0" borderId="27" xfId="0" applyFont="1" applyBorder="1"/>
    <xf numFmtId="0" fontId="9" fillId="3" borderId="7" xfId="0" applyFont="1" applyFill="1" applyBorder="1" applyAlignment="1">
      <alignment horizontal="center" vertical="center" wrapText="1"/>
    </xf>
    <xf numFmtId="0" fontId="10" fillId="0" borderId="8" xfId="0" applyFont="1" applyBorder="1"/>
    <xf numFmtId="0" fontId="10" fillId="0" borderId="9" xfId="0" applyFont="1" applyBorder="1"/>
    <xf numFmtId="0" fontId="11" fillId="4" borderId="7"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18" xfId="0" applyFont="1" applyFill="1" applyBorder="1" applyAlignment="1">
      <alignment horizontal="center" vertical="center" wrapText="1"/>
    </xf>
    <xf numFmtId="0" fontId="13" fillId="2" borderId="28" xfId="0" applyFont="1" applyFill="1" applyBorder="1" applyAlignment="1">
      <alignment horizontal="center" vertical="center"/>
    </xf>
    <xf numFmtId="0" fontId="10" fillId="0" borderId="29" xfId="0" applyFont="1" applyBorder="1"/>
    <xf numFmtId="0" fontId="10" fillId="0" borderId="30" xfId="0" applyFont="1" applyBorder="1"/>
    <xf numFmtId="0" fontId="10" fillId="0" borderId="31" xfId="0" applyFont="1" applyBorder="1"/>
    <xf numFmtId="0" fontId="10" fillId="0" borderId="32" xfId="0" applyFont="1" applyBorder="1"/>
    <xf numFmtId="0" fontId="10" fillId="0" borderId="33" xfId="0" applyFont="1" applyBorder="1"/>
    <xf numFmtId="0" fontId="15" fillId="0" borderId="2" xfId="0" applyFont="1" applyBorder="1" applyAlignment="1">
      <alignment vertical="center" wrapText="1"/>
    </xf>
    <xf numFmtId="0" fontId="15" fillId="0" borderId="4" xfId="0" applyFont="1" applyBorder="1" applyAlignment="1">
      <alignment vertical="center" wrapText="1"/>
    </xf>
    <xf numFmtId="0" fontId="17" fillId="0" borderId="2" xfId="0" applyFont="1" applyBorder="1" applyAlignment="1">
      <alignment vertical="center" wrapText="1"/>
    </xf>
    <xf numFmtId="0" fontId="15" fillId="0" borderId="3" xfId="0" applyFont="1" applyBorder="1" applyAlignment="1">
      <alignment vertical="top" wrapText="1"/>
    </xf>
    <xf numFmtId="0" fontId="15" fillId="0" borderId="5" xfId="0" applyFont="1" applyBorder="1" applyAlignment="1">
      <alignment vertical="top" wrapText="1"/>
    </xf>
    <xf numFmtId="0" fontId="15" fillId="0" borderId="2" xfId="0" applyFont="1" applyBorder="1" applyAlignment="1">
      <alignment horizontal="left" vertical="center" wrapText="1"/>
    </xf>
    <xf numFmtId="0" fontId="15" fillId="0" borderId="6" xfId="0" applyFont="1" applyBorder="1" applyAlignment="1">
      <alignment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390525</xdr:colOff>
      <xdr:row>8</xdr:row>
      <xdr:rowOff>266700</xdr:rowOff>
    </xdr:from>
    <xdr:ext cx="1171575" cy="1162050"/>
    <xdr:pic>
      <xdr:nvPicPr>
        <xdr:cNvPr id="3" name="image2.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999"/>
  <sheetViews>
    <sheetView showGridLines="0" tabSelected="1" topLeftCell="B12" workbookViewId="0">
      <selection activeCell="F6" sqref="F6"/>
    </sheetView>
  </sheetViews>
  <sheetFormatPr baseColWidth="10" defaultColWidth="12.625" defaultRowHeight="15" customHeight="1" x14ac:dyDescent="0.2"/>
  <cols>
    <col min="1" max="1" width="4.625" customWidth="1"/>
    <col min="2" max="2" width="6.625" customWidth="1"/>
    <col min="3" max="5" width="20.625" customWidth="1"/>
    <col min="6" max="6" width="14.5" customWidth="1"/>
    <col min="7" max="7" width="25.625" customWidth="1"/>
    <col min="8" max="12" width="10.625" customWidth="1"/>
    <col min="13" max="13" width="26.375" customWidth="1"/>
    <col min="14" max="15" width="20.625" customWidth="1"/>
  </cols>
  <sheetData>
    <row r="1" spans="2:15" x14ac:dyDescent="0.25">
      <c r="I1" s="1"/>
      <c r="J1" s="1"/>
      <c r="K1" s="2"/>
      <c r="L1" s="3"/>
    </row>
    <row r="2" spans="2:15" x14ac:dyDescent="0.25">
      <c r="I2" s="1"/>
      <c r="J2" s="1"/>
      <c r="K2" s="2"/>
      <c r="L2" s="3"/>
    </row>
    <row r="3" spans="2:15" ht="45" customHeight="1" x14ac:dyDescent="0.2">
      <c r="B3" s="41" t="s">
        <v>0</v>
      </c>
      <c r="C3" s="42"/>
      <c r="D3" s="42"/>
      <c r="E3" s="42"/>
      <c r="F3" s="42"/>
      <c r="G3" s="42"/>
      <c r="H3" s="42"/>
      <c r="I3" s="42"/>
      <c r="J3" s="42"/>
      <c r="K3" s="42"/>
      <c r="L3" s="42"/>
      <c r="M3" s="42"/>
      <c r="N3" s="42"/>
      <c r="O3" s="42"/>
    </row>
    <row r="4" spans="2:15" x14ac:dyDescent="0.25">
      <c r="H4" s="4"/>
      <c r="I4" s="1"/>
      <c r="J4" s="1"/>
      <c r="K4" s="2"/>
      <c r="L4" s="3"/>
    </row>
    <row r="5" spans="2:15" ht="60" customHeight="1" x14ac:dyDescent="0.2">
      <c r="B5" s="5" t="s">
        <v>1</v>
      </c>
      <c r="C5" s="40" t="s">
        <v>2</v>
      </c>
      <c r="D5" s="6" t="s">
        <v>3</v>
      </c>
      <c r="E5" s="5" t="s">
        <v>4</v>
      </c>
      <c r="F5" s="5" t="s">
        <v>5</v>
      </c>
      <c r="G5" s="5" t="s">
        <v>6</v>
      </c>
      <c r="H5" s="5" t="s">
        <v>7</v>
      </c>
      <c r="I5" s="5" t="s">
        <v>8</v>
      </c>
      <c r="J5" s="5" t="s">
        <v>9</v>
      </c>
      <c r="K5" s="5" t="s">
        <v>10</v>
      </c>
      <c r="L5" s="5" t="s">
        <v>11</v>
      </c>
      <c r="M5" s="5" t="s">
        <v>12</v>
      </c>
      <c r="N5" s="5" t="s">
        <v>13</v>
      </c>
      <c r="O5" s="5" t="s">
        <v>14</v>
      </c>
    </row>
    <row r="6" spans="2:15" ht="114.75" x14ac:dyDescent="0.2">
      <c r="B6" s="7" t="s">
        <v>15</v>
      </c>
      <c r="C6" s="8" t="s">
        <v>48</v>
      </c>
      <c r="D6" s="68" t="s">
        <v>50</v>
      </c>
      <c r="E6" s="68" t="s">
        <v>51</v>
      </c>
      <c r="F6" s="69" t="s">
        <v>52</v>
      </c>
      <c r="G6" s="68" t="s">
        <v>53</v>
      </c>
      <c r="H6" s="10" t="s">
        <v>45</v>
      </c>
      <c r="I6" s="9">
        <v>3</v>
      </c>
      <c r="J6" s="15">
        <v>44731</v>
      </c>
      <c r="K6" s="9" t="s">
        <v>16</v>
      </c>
      <c r="L6" s="11" t="s">
        <v>33</v>
      </c>
      <c r="M6" s="68" t="s">
        <v>54</v>
      </c>
      <c r="N6" s="68" t="s">
        <v>55</v>
      </c>
      <c r="O6" s="68" t="s">
        <v>49</v>
      </c>
    </row>
    <row r="7" spans="2:15" ht="63.75" x14ac:dyDescent="0.2">
      <c r="B7" s="7" t="s">
        <v>18</v>
      </c>
      <c r="C7" s="70" t="s">
        <v>56</v>
      </c>
      <c r="D7" s="71" t="s">
        <v>57</v>
      </c>
      <c r="E7" s="71" t="s">
        <v>58</v>
      </c>
      <c r="F7" s="39" t="s">
        <v>52</v>
      </c>
      <c r="G7" s="72" t="s">
        <v>59</v>
      </c>
      <c r="H7" s="10" t="s">
        <v>45</v>
      </c>
      <c r="I7" s="11">
        <v>3</v>
      </c>
      <c r="J7" s="15">
        <v>44731</v>
      </c>
      <c r="K7" s="9" t="s">
        <v>16</v>
      </c>
      <c r="L7" s="9" t="s">
        <v>33</v>
      </c>
      <c r="M7" s="68" t="s">
        <v>60</v>
      </c>
      <c r="N7" s="68" t="s">
        <v>62</v>
      </c>
      <c r="O7" s="68" t="s">
        <v>61</v>
      </c>
    </row>
    <row r="8" spans="2:15" ht="80.25" customHeight="1" x14ac:dyDescent="0.2">
      <c r="B8" s="7" t="s">
        <v>19</v>
      </c>
      <c r="C8" s="73" t="s">
        <v>63</v>
      </c>
      <c r="D8" s="68" t="s">
        <v>64</v>
      </c>
      <c r="E8" s="68" t="s">
        <v>65</v>
      </c>
      <c r="F8" s="69" t="s">
        <v>52</v>
      </c>
      <c r="G8" s="68" t="s">
        <v>66</v>
      </c>
      <c r="H8" s="12" t="s">
        <v>46</v>
      </c>
      <c r="I8" s="9">
        <v>3</v>
      </c>
      <c r="J8" s="15">
        <v>44731</v>
      </c>
      <c r="K8" s="9" t="s">
        <v>16</v>
      </c>
      <c r="L8" s="9" t="s">
        <v>17</v>
      </c>
      <c r="M8" s="68" t="s">
        <v>67</v>
      </c>
      <c r="N8" s="68" t="s">
        <v>69</v>
      </c>
      <c r="O8" s="68" t="s">
        <v>68</v>
      </c>
    </row>
    <row r="9" spans="2:15" ht="152.25" customHeight="1" x14ac:dyDescent="0.2">
      <c r="B9" s="7" t="s">
        <v>20</v>
      </c>
      <c r="C9" s="70" t="s">
        <v>71</v>
      </c>
      <c r="D9" s="71" t="s">
        <v>72</v>
      </c>
      <c r="E9" s="71" t="s">
        <v>74</v>
      </c>
      <c r="F9" s="39" t="s">
        <v>75</v>
      </c>
      <c r="G9" s="72" t="s">
        <v>73</v>
      </c>
      <c r="H9" s="12" t="s">
        <v>46</v>
      </c>
      <c r="I9" s="11">
        <v>3</v>
      </c>
      <c r="J9" s="15">
        <v>44731</v>
      </c>
      <c r="K9" s="9" t="s">
        <v>16</v>
      </c>
      <c r="L9" s="9" t="s">
        <v>17</v>
      </c>
      <c r="M9" s="68" t="s">
        <v>88</v>
      </c>
      <c r="N9" s="12"/>
      <c r="O9" s="74" t="s">
        <v>70</v>
      </c>
    </row>
    <row r="10" spans="2:15" ht="89.25" customHeight="1" x14ac:dyDescent="0.2">
      <c r="B10" s="7" t="s">
        <v>21</v>
      </c>
      <c r="C10" s="73" t="s">
        <v>77</v>
      </c>
      <c r="D10" s="68" t="s">
        <v>78</v>
      </c>
      <c r="E10" s="68" t="s">
        <v>79</v>
      </c>
      <c r="F10" s="39" t="s">
        <v>75</v>
      </c>
      <c r="G10" s="68" t="s">
        <v>80</v>
      </c>
      <c r="H10" s="12" t="s">
        <v>44</v>
      </c>
      <c r="I10" s="9">
        <v>2</v>
      </c>
      <c r="J10" s="15">
        <v>44731</v>
      </c>
      <c r="K10" s="13" t="s">
        <v>16</v>
      </c>
      <c r="L10" s="9" t="s">
        <v>17</v>
      </c>
      <c r="M10" s="68" t="s">
        <v>82</v>
      </c>
      <c r="N10" s="14"/>
      <c r="O10" s="68" t="s">
        <v>76</v>
      </c>
    </row>
    <row r="11" spans="2:15" ht="114.75" x14ac:dyDescent="0.2">
      <c r="B11" s="7" t="s">
        <v>22</v>
      </c>
      <c r="C11" s="70" t="s">
        <v>84</v>
      </c>
      <c r="D11" s="71" t="s">
        <v>85</v>
      </c>
      <c r="E11" s="71" t="s">
        <v>86</v>
      </c>
      <c r="F11" s="39" t="s">
        <v>75</v>
      </c>
      <c r="G11" s="72" t="s">
        <v>83</v>
      </c>
      <c r="H11" s="12" t="s">
        <v>44</v>
      </c>
      <c r="I11" s="9">
        <v>2</v>
      </c>
      <c r="J11" s="15">
        <v>44731</v>
      </c>
      <c r="K11" s="9" t="s">
        <v>16</v>
      </c>
      <c r="L11" s="9" t="s">
        <v>17</v>
      </c>
      <c r="M11" s="68" t="s">
        <v>87</v>
      </c>
      <c r="N11" s="15"/>
      <c r="O11" s="74" t="s">
        <v>81</v>
      </c>
    </row>
    <row r="12" spans="2:15" ht="39.75" customHeight="1" x14ac:dyDescent="0.2">
      <c r="B12" s="7" t="s">
        <v>23</v>
      </c>
      <c r="C12" s="12"/>
      <c r="D12" s="12"/>
      <c r="E12" s="12"/>
      <c r="F12" s="12"/>
      <c r="G12" s="12"/>
      <c r="H12" s="12"/>
      <c r="I12" s="13"/>
      <c r="J12" s="15"/>
      <c r="K12" s="13"/>
      <c r="L12" s="13"/>
      <c r="M12" s="15"/>
      <c r="N12" s="15"/>
      <c r="O12" s="15"/>
    </row>
    <row r="13" spans="2:15" ht="39.75" customHeight="1" x14ac:dyDescent="0.2">
      <c r="B13" s="7" t="s">
        <v>24</v>
      </c>
      <c r="C13" s="12"/>
      <c r="D13" s="12"/>
      <c r="E13" s="12"/>
      <c r="F13" s="12"/>
      <c r="G13" s="12"/>
      <c r="H13" s="12"/>
      <c r="I13" s="13"/>
      <c r="J13" s="15"/>
      <c r="K13" s="13"/>
      <c r="L13" s="13"/>
      <c r="M13" s="12"/>
      <c r="N13" s="12"/>
      <c r="O13" s="12"/>
    </row>
    <row r="14" spans="2:15" ht="39.75" customHeight="1" x14ac:dyDescent="0.2">
      <c r="B14" s="7" t="s">
        <v>47</v>
      </c>
      <c r="C14" s="12"/>
      <c r="D14" s="12"/>
      <c r="E14" s="12"/>
      <c r="F14" s="12"/>
      <c r="G14" s="12"/>
      <c r="H14" s="12"/>
      <c r="I14" s="13"/>
      <c r="J14" s="15"/>
      <c r="K14" s="13"/>
      <c r="L14" s="13"/>
      <c r="M14" s="12"/>
      <c r="N14" s="12"/>
      <c r="O14" s="12"/>
    </row>
    <row r="15" spans="2:15" ht="39.75" customHeight="1" x14ac:dyDescent="0.2">
      <c r="B15" s="7" t="s">
        <v>25</v>
      </c>
      <c r="C15" s="12"/>
      <c r="D15" s="12"/>
      <c r="E15" s="12"/>
      <c r="F15" s="12"/>
      <c r="G15" s="12"/>
      <c r="H15" s="12"/>
      <c r="I15" s="13"/>
      <c r="J15" s="15"/>
      <c r="K15" s="13"/>
      <c r="L15" s="13"/>
      <c r="M15" s="12"/>
      <c r="N15" s="12"/>
      <c r="O15" s="12"/>
    </row>
    <row r="16" spans="2:15" ht="39.75" customHeight="1" x14ac:dyDescent="0.2">
      <c r="B16" s="7" t="s">
        <v>26</v>
      </c>
      <c r="C16" s="12"/>
      <c r="D16" s="12"/>
      <c r="E16" s="12"/>
      <c r="F16" s="12"/>
      <c r="G16" s="12"/>
      <c r="H16" s="12"/>
      <c r="I16" s="13"/>
      <c r="J16" s="15"/>
      <c r="K16" s="13"/>
      <c r="L16" s="13"/>
      <c r="M16" s="12"/>
      <c r="N16" s="12"/>
      <c r="O16" s="12"/>
    </row>
    <row r="17" spans="2:15" ht="39.75" customHeight="1" x14ac:dyDescent="0.2">
      <c r="B17" s="7" t="s">
        <v>27</v>
      </c>
      <c r="C17" s="12"/>
      <c r="D17" s="12"/>
      <c r="E17" s="12"/>
      <c r="F17" s="12"/>
      <c r="G17" s="12"/>
      <c r="H17" s="12"/>
      <c r="I17" s="13"/>
      <c r="J17" s="15"/>
      <c r="K17" s="13"/>
      <c r="L17" s="13"/>
      <c r="M17" s="12"/>
      <c r="N17" s="12"/>
      <c r="O17" s="12"/>
    </row>
    <row r="18" spans="2:15" ht="39.75" customHeight="1" x14ac:dyDescent="0.2">
      <c r="B18" s="7" t="s">
        <v>28</v>
      </c>
      <c r="C18" s="12"/>
      <c r="D18" s="12"/>
      <c r="E18" s="12"/>
      <c r="F18" s="12"/>
      <c r="G18" s="12"/>
      <c r="H18" s="12"/>
      <c r="I18" s="13"/>
      <c r="J18" s="15"/>
      <c r="K18" s="13"/>
      <c r="L18" s="13"/>
      <c r="M18" s="12"/>
      <c r="N18" s="12"/>
      <c r="O18" s="12"/>
    </row>
    <row r="19" spans="2:15" ht="39.75" customHeight="1" x14ac:dyDescent="0.2">
      <c r="B19" s="7" t="s">
        <v>29</v>
      </c>
      <c r="C19" s="12"/>
      <c r="D19" s="12"/>
      <c r="E19" s="12"/>
      <c r="F19" s="12"/>
      <c r="G19" s="12"/>
      <c r="H19" s="12"/>
      <c r="I19" s="13"/>
      <c r="J19" s="15"/>
      <c r="K19" s="13"/>
      <c r="L19" s="13"/>
      <c r="M19" s="12"/>
      <c r="N19" s="12"/>
      <c r="O19" s="12"/>
    </row>
    <row r="20" spans="2:15" ht="19.5" customHeight="1" x14ac:dyDescent="0.2">
      <c r="I20" s="3"/>
      <c r="J20" s="3"/>
      <c r="K20" s="16"/>
      <c r="L20" s="3"/>
    </row>
    <row r="21" spans="2:15" ht="19.5" customHeight="1" x14ac:dyDescent="0.25">
      <c r="I21" s="1"/>
      <c r="J21" s="1"/>
      <c r="K21" s="2"/>
      <c r="L21" s="3"/>
    </row>
    <row r="22" spans="2:15" ht="19.5" customHeight="1" x14ac:dyDescent="0.25">
      <c r="I22" s="1"/>
      <c r="J22" s="1"/>
      <c r="K22" s="2"/>
      <c r="L22" s="3"/>
    </row>
    <row r="23" spans="2:15" ht="19.5" customHeight="1" x14ac:dyDescent="0.25">
      <c r="I23" s="1"/>
      <c r="J23" s="1"/>
      <c r="K23" s="2"/>
      <c r="L23" s="3"/>
    </row>
    <row r="24" spans="2:15" ht="19.5" customHeight="1" x14ac:dyDescent="0.2">
      <c r="I24" s="1"/>
      <c r="J24" s="1"/>
      <c r="K24" s="17"/>
      <c r="L24" s="3"/>
    </row>
    <row r="25" spans="2:15" ht="19.5" customHeight="1" x14ac:dyDescent="0.2">
      <c r="I25" s="1"/>
      <c r="J25" s="1"/>
      <c r="K25" s="17"/>
      <c r="L25" s="3"/>
    </row>
    <row r="26" spans="2:15" ht="19.5" customHeight="1" x14ac:dyDescent="0.25">
      <c r="I26" s="1"/>
      <c r="J26" s="1"/>
      <c r="K26" s="2"/>
      <c r="L26" s="3"/>
    </row>
    <row r="27" spans="2:15" ht="19.5" customHeight="1" x14ac:dyDescent="0.25">
      <c r="I27" s="1"/>
      <c r="J27" s="1"/>
      <c r="K27" s="2"/>
      <c r="L27" s="3"/>
    </row>
    <row r="28" spans="2:15" ht="19.5" customHeight="1" x14ac:dyDescent="0.25">
      <c r="I28" s="1"/>
      <c r="J28" s="1"/>
      <c r="K28" s="2"/>
      <c r="L28" s="3"/>
    </row>
    <row r="29" spans="2:15" ht="19.5" customHeight="1" x14ac:dyDescent="0.25">
      <c r="I29" s="1"/>
      <c r="J29" s="1"/>
      <c r="K29" s="2" t="s">
        <v>16</v>
      </c>
      <c r="L29" s="1" t="s">
        <v>17</v>
      </c>
      <c r="M29" s="4"/>
    </row>
    <row r="30" spans="2:15" ht="19.5" customHeight="1" x14ac:dyDescent="0.25">
      <c r="I30" s="1"/>
      <c r="J30" s="1"/>
      <c r="K30" s="2" t="s">
        <v>30</v>
      </c>
      <c r="L30" s="1" t="s">
        <v>31</v>
      </c>
      <c r="M30" s="4"/>
    </row>
    <row r="31" spans="2:15" ht="19.5" customHeight="1" x14ac:dyDescent="0.25">
      <c r="I31" s="1"/>
      <c r="J31" s="1"/>
      <c r="K31" s="2" t="s">
        <v>32</v>
      </c>
      <c r="L31" s="1" t="s">
        <v>33</v>
      </c>
      <c r="M31" s="4"/>
    </row>
    <row r="32" spans="2:15" ht="19.5" customHeight="1" x14ac:dyDescent="0.25">
      <c r="I32" s="1"/>
      <c r="J32" s="1"/>
      <c r="K32" s="2"/>
      <c r="L32" s="1" t="s">
        <v>34</v>
      </c>
      <c r="M32" s="4"/>
    </row>
    <row r="33" spans="9:12" ht="19.5" customHeight="1" x14ac:dyDescent="0.25">
      <c r="I33" s="1"/>
      <c r="J33" s="1"/>
      <c r="K33" s="2"/>
      <c r="L33" s="3"/>
    </row>
    <row r="34" spans="9:12" ht="19.5" customHeight="1" x14ac:dyDescent="0.25">
      <c r="I34" s="1"/>
      <c r="J34" s="1"/>
      <c r="K34" s="2"/>
      <c r="L34" s="3"/>
    </row>
    <row r="35" spans="9:12" ht="15.75" customHeight="1" x14ac:dyDescent="0.25">
      <c r="I35" s="1"/>
      <c r="J35" s="1"/>
      <c r="K35" s="2"/>
      <c r="L35" s="3"/>
    </row>
    <row r="36" spans="9:12" ht="15.75" customHeight="1" x14ac:dyDescent="0.25">
      <c r="I36" s="1"/>
      <c r="J36" s="1"/>
      <c r="K36" s="2"/>
      <c r="L36" s="3"/>
    </row>
    <row r="37" spans="9:12" ht="15.75" customHeight="1" x14ac:dyDescent="0.25">
      <c r="I37" s="1"/>
      <c r="J37" s="1"/>
      <c r="K37" s="2"/>
      <c r="L37" s="3"/>
    </row>
    <row r="38" spans="9:12" ht="15.75" customHeight="1" x14ac:dyDescent="0.25">
      <c r="I38" s="1"/>
      <c r="J38" s="1"/>
      <c r="K38" s="2"/>
      <c r="L38" s="3"/>
    </row>
    <row r="39" spans="9:12" ht="15.75" customHeight="1" x14ac:dyDescent="0.25">
      <c r="I39" s="1"/>
      <c r="J39" s="1"/>
      <c r="K39" s="2"/>
      <c r="L39" s="3"/>
    </row>
    <row r="40" spans="9:12" ht="15.75" customHeight="1" x14ac:dyDescent="0.25">
      <c r="I40" s="1"/>
      <c r="J40" s="1"/>
      <c r="K40" s="2"/>
      <c r="L40" s="3"/>
    </row>
    <row r="41" spans="9:12" ht="15.75" customHeight="1" x14ac:dyDescent="0.25">
      <c r="I41" s="1"/>
      <c r="J41" s="1"/>
      <c r="K41" s="2"/>
      <c r="L41" s="3"/>
    </row>
    <row r="42" spans="9:12" ht="15.75" customHeight="1" x14ac:dyDescent="0.25">
      <c r="I42" s="1"/>
      <c r="J42" s="1"/>
      <c r="K42" s="2"/>
      <c r="L42" s="3"/>
    </row>
    <row r="43" spans="9:12" ht="15.75" customHeight="1" x14ac:dyDescent="0.25">
      <c r="I43" s="1"/>
      <c r="J43" s="1"/>
      <c r="K43" s="2"/>
      <c r="L43" s="3"/>
    </row>
    <row r="44" spans="9:12" ht="15.75" customHeight="1" x14ac:dyDescent="0.25">
      <c r="I44" s="1"/>
      <c r="J44" s="1"/>
      <c r="K44" s="2"/>
      <c r="L44" s="3"/>
    </row>
    <row r="45" spans="9:12" ht="15.75" customHeight="1" x14ac:dyDescent="0.25">
      <c r="I45" s="1"/>
      <c r="J45" s="1"/>
      <c r="K45" s="2"/>
      <c r="L45" s="3"/>
    </row>
    <row r="46" spans="9:12" ht="15.75" customHeight="1" x14ac:dyDescent="0.25">
      <c r="I46" s="1"/>
      <c r="J46" s="1"/>
      <c r="K46" s="2"/>
      <c r="L46" s="3"/>
    </row>
    <row r="47" spans="9:12" ht="15.75" customHeight="1" x14ac:dyDescent="0.25">
      <c r="I47" s="1"/>
      <c r="J47" s="1"/>
      <c r="K47" s="2"/>
      <c r="L47" s="3"/>
    </row>
    <row r="48" spans="9:12"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
    <row r="234" spans="9:12" ht="15.75" customHeight="1" x14ac:dyDescent="0.2"/>
    <row r="235" spans="9:12" ht="15.75" customHeight="1" x14ac:dyDescent="0.2"/>
    <row r="236" spans="9:12" ht="15.75" customHeight="1" x14ac:dyDescent="0.2"/>
    <row r="237" spans="9:12" ht="15.75" customHeight="1" x14ac:dyDescent="0.2"/>
    <row r="238" spans="9:12" ht="15.75" customHeight="1" x14ac:dyDescent="0.2"/>
    <row r="239" spans="9:12" ht="15.75" customHeight="1" x14ac:dyDescent="0.2"/>
    <row r="240" spans="9:1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B3:O3"/>
  </mergeCells>
  <dataValidations count="2">
    <dataValidation type="list" allowBlank="1" showErrorMessage="1" sqref="L6:L19" xr:uid="{00000000-0002-0000-0000-000000000000}">
      <formula1>$L$29:$L$32</formula1>
    </dataValidation>
    <dataValidation type="list" allowBlank="1" showErrorMessage="1" sqref="K6:K19" xr:uid="{00000000-0002-0000-0000-000001000000}">
      <formula1>$K$29:$K$31</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00"/>
  <sheetViews>
    <sheetView showGridLines="0" topLeftCell="A12" workbookViewId="0"/>
  </sheetViews>
  <sheetFormatPr baseColWidth="10" defaultColWidth="12.625" defaultRowHeight="15" customHeight="1" x14ac:dyDescent="0.2"/>
  <cols>
    <col min="1" max="1" width="9.375" customWidth="1"/>
    <col min="2" max="2" width="2.625" customWidth="1"/>
    <col min="3" max="15" width="10.625" customWidth="1"/>
    <col min="16" max="16" width="2.625" customWidth="1"/>
  </cols>
  <sheetData>
    <row r="2" spans="2:16" ht="15" hidden="1" customHeight="1" x14ac:dyDescent="0.2"/>
    <row r="3" spans="2:16" ht="15" hidden="1" customHeight="1" x14ac:dyDescent="0.2"/>
    <row r="4" spans="2:16" hidden="1" x14ac:dyDescent="0.25">
      <c r="C4" s="18"/>
      <c r="D4" s="18"/>
      <c r="E4" s="18"/>
      <c r="F4" s="4"/>
    </row>
    <row r="5" spans="2:16" hidden="1" x14ac:dyDescent="0.25">
      <c r="C5" s="18"/>
      <c r="D5" s="18"/>
      <c r="E5" s="18"/>
      <c r="F5" s="4"/>
    </row>
    <row r="6" spans="2:16" ht="39.75" customHeight="1" x14ac:dyDescent="0.2">
      <c r="B6" s="56" t="s">
        <v>35</v>
      </c>
      <c r="C6" s="57"/>
      <c r="D6" s="57"/>
      <c r="E6" s="57"/>
      <c r="F6" s="57"/>
      <c r="G6" s="57"/>
      <c r="H6" s="57"/>
      <c r="I6" s="57"/>
      <c r="J6" s="57"/>
      <c r="K6" s="57"/>
      <c r="L6" s="57"/>
      <c r="M6" s="57"/>
      <c r="N6" s="57"/>
      <c r="O6" s="57"/>
      <c r="P6" s="58"/>
    </row>
    <row r="7" spans="2:16" ht="9.75" customHeight="1" x14ac:dyDescent="0.2">
      <c r="C7" s="19"/>
      <c r="D7" s="19"/>
      <c r="E7" s="19"/>
      <c r="F7" s="19"/>
      <c r="G7" s="19"/>
      <c r="H7" s="19"/>
      <c r="I7" s="19"/>
      <c r="J7" s="19"/>
      <c r="K7" s="19"/>
      <c r="L7" s="19"/>
      <c r="M7" s="19"/>
      <c r="N7" s="19"/>
      <c r="O7" s="19"/>
    </row>
    <row r="8" spans="2:16" ht="9.75" customHeight="1" x14ac:dyDescent="0.25">
      <c r="B8" s="20"/>
      <c r="C8" s="21"/>
      <c r="D8" s="21"/>
      <c r="E8" s="21"/>
      <c r="F8" s="22"/>
      <c r="G8" s="23"/>
      <c r="H8" s="23"/>
      <c r="I8" s="23"/>
      <c r="J8" s="23"/>
      <c r="K8" s="23"/>
      <c r="L8" s="23"/>
      <c r="M8" s="23"/>
      <c r="N8" s="23"/>
      <c r="O8" s="23"/>
      <c r="P8" s="24"/>
    </row>
    <row r="9" spans="2:16" ht="30" customHeight="1" x14ac:dyDescent="0.2">
      <c r="B9" s="25"/>
      <c r="C9" s="26" t="s">
        <v>1</v>
      </c>
      <c r="D9" s="27"/>
      <c r="E9" s="59" t="s">
        <v>36</v>
      </c>
      <c r="F9" s="58"/>
      <c r="G9" s="27"/>
      <c r="H9" s="59" t="s">
        <v>11</v>
      </c>
      <c r="I9" s="58"/>
      <c r="J9" s="28"/>
      <c r="K9" s="28"/>
      <c r="L9" s="28"/>
      <c r="M9" s="28"/>
      <c r="N9" s="28"/>
      <c r="O9" s="28"/>
      <c r="P9" s="29"/>
    </row>
    <row r="10" spans="2:16" ht="30" customHeight="1" x14ac:dyDescent="0.2">
      <c r="B10" s="25"/>
      <c r="C10" s="30" t="s">
        <v>19</v>
      </c>
      <c r="D10" s="31"/>
      <c r="E10" s="60" t="str">
        <f>VLOOKUP(C10,'Formato descripción HU'!B6:O19,5,0)</f>
        <v>Personal Autorizado</v>
      </c>
      <c r="F10" s="58"/>
      <c r="G10" s="32"/>
      <c r="H10" s="60" t="str">
        <f>VLOOKUP(C10,'Formato descripción HU'!B6:O19,11,0)</f>
        <v>No iniciado</v>
      </c>
      <c r="I10" s="58"/>
      <c r="J10" s="32"/>
      <c r="K10" s="28"/>
      <c r="L10" s="28"/>
      <c r="M10" s="28"/>
      <c r="N10" s="28"/>
      <c r="O10" s="28"/>
      <c r="P10" s="29"/>
    </row>
    <row r="11" spans="2:16" ht="9.75" customHeight="1" x14ac:dyDescent="0.2">
      <c r="B11" s="25"/>
      <c r="C11" s="33"/>
      <c r="D11" s="31"/>
      <c r="E11" s="34"/>
      <c r="F11" s="34"/>
      <c r="G11" s="32"/>
      <c r="H11" s="34"/>
      <c r="I11" s="34"/>
      <c r="J11" s="32"/>
      <c r="K11" s="34"/>
      <c r="L11" s="34"/>
      <c r="M11" s="28"/>
      <c r="N11" s="34"/>
      <c r="O11" s="34"/>
      <c r="P11" s="29"/>
    </row>
    <row r="12" spans="2:16" ht="30" customHeight="1" x14ac:dyDescent="0.2">
      <c r="B12" s="25"/>
      <c r="C12" s="26" t="s">
        <v>37</v>
      </c>
      <c r="D12" s="31"/>
      <c r="E12" s="59" t="s">
        <v>10</v>
      </c>
      <c r="F12" s="58"/>
      <c r="G12" s="32"/>
      <c r="H12" s="59" t="s">
        <v>38</v>
      </c>
      <c r="I12" s="58"/>
      <c r="J12" s="32"/>
      <c r="K12" s="34"/>
      <c r="L12" s="34"/>
      <c r="M12" s="28"/>
      <c r="N12" s="34"/>
      <c r="O12" s="34"/>
      <c r="P12" s="29"/>
    </row>
    <row r="13" spans="2:16" ht="30" customHeight="1" x14ac:dyDescent="0.2">
      <c r="B13" s="25"/>
      <c r="C13" s="35">
        <f>VLOOKUP('Historia de Usuario'!C10,'Formato descripción HU'!B6:O19,8,0)</f>
        <v>3</v>
      </c>
      <c r="D13" s="31"/>
      <c r="E13" s="60" t="str">
        <f>VLOOKUP(C10,'Formato descripción HU'!B6:O19,10,0)</f>
        <v>Alta</v>
      </c>
      <c r="F13" s="58"/>
      <c r="G13" s="32"/>
      <c r="H13" s="60" t="str">
        <f>VLOOKUP(C10,'Formato descripción HU'!B6:O19,7,0)</f>
        <v>Nataly Maldonado</v>
      </c>
      <c r="I13" s="58"/>
      <c r="J13" s="32"/>
      <c r="K13" s="34"/>
      <c r="L13" s="34"/>
      <c r="M13" s="28"/>
      <c r="N13" s="34"/>
      <c r="O13" s="34"/>
      <c r="P13" s="29"/>
    </row>
    <row r="14" spans="2:16" ht="9.75" customHeight="1" x14ac:dyDescent="0.2">
      <c r="B14" s="25"/>
      <c r="C14" s="28"/>
      <c r="D14" s="31"/>
      <c r="E14" s="28"/>
      <c r="F14" s="28"/>
      <c r="G14" s="32"/>
      <c r="H14" s="32"/>
      <c r="I14" s="28"/>
      <c r="J14" s="28"/>
      <c r="K14" s="28"/>
      <c r="L14" s="28"/>
      <c r="M14" s="28"/>
      <c r="N14" s="28"/>
      <c r="O14" s="28"/>
      <c r="P14" s="29"/>
    </row>
    <row r="15" spans="2:16" ht="19.5" customHeight="1" x14ac:dyDescent="0.2">
      <c r="B15" s="25"/>
      <c r="C15" s="43" t="s">
        <v>39</v>
      </c>
      <c r="D15" s="61" t="str">
        <f>VLOOKUP(C10,'Formato descripción HU'!B6:O19,3,0)</f>
        <v>Observar el detalle de salarios de empleados</v>
      </c>
      <c r="E15" s="47"/>
      <c r="F15" s="28"/>
      <c r="G15" s="43" t="s">
        <v>40</v>
      </c>
      <c r="H15" s="61" t="str">
        <f>VLOOKUP(C10,'Formato descripción HU'!B6:O19,4,0)</f>
        <v>Poder visualizar el detalle de salarios de todos los empleados.</v>
      </c>
      <c r="I15" s="54"/>
      <c r="J15" s="47"/>
      <c r="K15" s="28"/>
      <c r="L15" s="43" t="s">
        <v>41</v>
      </c>
      <c r="M15" s="53" t="str">
        <f>VLOOKUP(C10,'Formato descripción HU'!B6:O19,6,0)</f>
        <v>1.	El personal autorizado debe ingresar al aplicativo con el nombre de usuario y contraseña.
2.	Dar clic en Ver detalle de salarios.</v>
      </c>
      <c r="N15" s="54"/>
      <c r="O15" s="47"/>
      <c r="P15" s="29"/>
    </row>
    <row r="16" spans="2:16" ht="19.5" customHeight="1" x14ac:dyDescent="0.2">
      <c r="B16" s="25"/>
      <c r="C16" s="44"/>
      <c r="D16" s="51"/>
      <c r="E16" s="52"/>
      <c r="F16" s="28"/>
      <c r="G16" s="44"/>
      <c r="H16" s="51"/>
      <c r="I16" s="42"/>
      <c r="J16" s="52"/>
      <c r="K16" s="28"/>
      <c r="L16" s="44"/>
      <c r="M16" s="51"/>
      <c r="N16" s="42"/>
      <c r="O16" s="52"/>
      <c r="P16" s="29"/>
    </row>
    <row r="17" spans="2:16" ht="19.5" customHeight="1" x14ac:dyDescent="0.2">
      <c r="B17" s="25"/>
      <c r="C17" s="45"/>
      <c r="D17" s="48"/>
      <c r="E17" s="49"/>
      <c r="F17" s="28"/>
      <c r="G17" s="45"/>
      <c r="H17" s="48"/>
      <c r="I17" s="55"/>
      <c r="J17" s="49"/>
      <c r="K17" s="28"/>
      <c r="L17" s="45"/>
      <c r="M17" s="48"/>
      <c r="N17" s="55"/>
      <c r="O17" s="49"/>
      <c r="P17" s="29"/>
    </row>
    <row r="18" spans="2:16" ht="9.75" customHeight="1" x14ac:dyDescent="0.2">
      <c r="B18" s="25"/>
      <c r="C18" s="28"/>
      <c r="D18" s="28"/>
      <c r="E18" s="28"/>
      <c r="F18" s="28"/>
      <c r="G18" s="32"/>
      <c r="H18" s="32"/>
      <c r="I18" s="32"/>
      <c r="J18" s="28"/>
      <c r="K18" s="28"/>
      <c r="L18" s="28"/>
      <c r="M18" s="28"/>
      <c r="N18" s="28"/>
      <c r="O18" s="28"/>
      <c r="P18" s="29"/>
    </row>
    <row r="19" spans="2:16" ht="19.5" customHeight="1" x14ac:dyDescent="0.2">
      <c r="B19" s="25"/>
      <c r="C19" s="46" t="s">
        <v>42</v>
      </c>
      <c r="D19" s="47"/>
      <c r="E19" s="62" t="str">
        <f>VLOOKUP(C10,'Formato descripción HU'!B6:O19,14,0)</f>
        <v xml:space="preserve">Detalle de salarios </v>
      </c>
      <c r="F19" s="63"/>
      <c r="G19" s="63"/>
      <c r="H19" s="63"/>
      <c r="I19" s="63"/>
      <c r="J19" s="63"/>
      <c r="K19" s="63"/>
      <c r="L19" s="63"/>
      <c r="M19" s="63"/>
      <c r="N19" s="63"/>
      <c r="O19" s="64"/>
      <c r="P19" s="29"/>
    </row>
    <row r="20" spans="2:16" ht="19.5" customHeight="1" x14ac:dyDescent="0.2">
      <c r="B20" s="25"/>
      <c r="C20" s="48"/>
      <c r="D20" s="49"/>
      <c r="E20" s="65"/>
      <c r="F20" s="66"/>
      <c r="G20" s="66"/>
      <c r="H20" s="66"/>
      <c r="I20" s="66"/>
      <c r="J20" s="66"/>
      <c r="K20" s="66"/>
      <c r="L20" s="66"/>
      <c r="M20" s="66"/>
      <c r="N20" s="66"/>
      <c r="O20" s="67"/>
      <c r="P20" s="29"/>
    </row>
    <row r="21" spans="2:16" ht="9.75" customHeight="1" x14ac:dyDescent="0.2">
      <c r="B21" s="25"/>
      <c r="C21" s="28"/>
      <c r="D21" s="28"/>
      <c r="E21" s="28"/>
      <c r="F21" s="28"/>
      <c r="G21" s="28"/>
      <c r="H21" s="28"/>
      <c r="I21" s="28"/>
      <c r="J21" s="28"/>
      <c r="K21" s="28"/>
      <c r="L21" s="28"/>
      <c r="M21" s="28"/>
      <c r="N21" s="28"/>
      <c r="O21" s="28"/>
      <c r="P21" s="29"/>
    </row>
    <row r="22" spans="2:16" ht="19.5" customHeight="1" x14ac:dyDescent="0.2">
      <c r="B22" s="25"/>
      <c r="C22" s="50" t="s">
        <v>43</v>
      </c>
      <c r="D22" s="47"/>
      <c r="E22" s="53" t="str">
        <f>VLOOKUP(C10,'Formato descripción HU'!B6:O19,12,0)</f>
        <v>Ingresar el nombre del empleado para ver sus detalles de salario, se dede desplegar la nómina con dichos detalles.</v>
      </c>
      <c r="F22" s="54"/>
      <c r="G22" s="54"/>
      <c r="H22" s="47"/>
      <c r="I22" s="28"/>
      <c r="J22" s="50" t="s">
        <v>13</v>
      </c>
      <c r="K22" s="47"/>
      <c r="L22" s="53" t="str">
        <f>VLOOKUP(C10,'Formato descripción HU'!B6:O19,13,0)</f>
        <v>El personal autorizado debe haber iniciado sesión con anterioridad.</v>
      </c>
      <c r="M22" s="54"/>
      <c r="N22" s="54"/>
      <c r="O22" s="47"/>
      <c r="P22" s="29"/>
    </row>
    <row r="23" spans="2:16" ht="19.5" customHeight="1" x14ac:dyDescent="0.2">
      <c r="B23" s="25"/>
      <c r="C23" s="51"/>
      <c r="D23" s="52"/>
      <c r="E23" s="51"/>
      <c r="F23" s="42"/>
      <c r="G23" s="42"/>
      <c r="H23" s="52"/>
      <c r="I23" s="28"/>
      <c r="J23" s="51"/>
      <c r="K23" s="52"/>
      <c r="L23" s="51"/>
      <c r="M23" s="42"/>
      <c r="N23" s="42"/>
      <c r="O23" s="52"/>
      <c r="P23" s="29"/>
    </row>
    <row r="24" spans="2:16" ht="19.5" customHeight="1" x14ac:dyDescent="0.2">
      <c r="B24" s="25"/>
      <c r="C24" s="48"/>
      <c r="D24" s="49"/>
      <c r="E24" s="48"/>
      <c r="F24" s="55"/>
      <c r="G24" s="55"/>
      <c r="H24" s="49"/>
      <c r="I24" s="28"/>
      <c r="J24" s="48"/>
      <c r="K24" s="49"/>
      <c r="L24" s="48"/>
      <c r="M24" s="55"/>
      <c r="N24" s="55"/>
      <c r="O24" s="49"/>
      <c r="P24" s="29"/>
    </row>
    <row r="25" spans="2:16" ht="9.75" customHeight="1" x14ac:dyDescent="0.2">
      <c r="B25" s="36"/>
      <c r="C25" s="37"/>
      <c r="D25" s="37"/>
      <c r="E25" s="37"/>
      <c r="F25" s="37"/>
      <c r="G25" s="37"/>
      <c r="H25" s="37"/>
      <c r="I25" s="37"/>
      <c r="J25" s="37"/>
      <c r="K25" s="37"/>
      <c r="L25" s="37"/>
      <c r="M25" s="37"/>
      <c r="N25" s="37"/>
      <c r="O25" s="37"/>
      <c r="P25" s="38"/>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HU'!$B$6:$B$19</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reyes</dc:creator>
  <cp:lastModifiedBy>pc</cp:lastModifiedBy>
  <dcterms:created xsi:type="dcterms:W3CDTF">2022-06-08T13:53:49Z</dcterms:created>
  <dcterms:modified xsi:type="dcterms:W3CDTF">2022-06-20T01:48:59Z</dcterms:modified>
</cp:coreProperties>
</file>