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workbook>
</file>

<file path=xl/sharedStrings.xml><?xml version="1.0" encoding="utf-8"?>
<sst xmlns="http://schemas.openxmlformats.org/spreadsheetml/2006/main" count="114" uniqueCount="87">
  <si>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</si>
  <si>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</si>
  <si>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</si>
  <si>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</si>
  <si>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</si>
  <si>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</si>
  <si>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</si>
  <si>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</si>
  <si>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</si>
  <si>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</si>
  <si>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</si>
  <si>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</si>
  <si>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</si>
  <si>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</si>
  <si>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</si>
  <si>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</si>
  <si>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 permitir crear cuentas de incio de sesión</t>
  </si>
  <si>
    <t>Permitir el ingreso a la base de datos</t>
  </si>
  <si>
    <t>Iniciar sesión y gestionar la informacion del sistema</t>
  </si>
  <si>
    <t>Personal/Administrador</t>
  </si>
  <si>
    <t xml:space="preserve">1. Los usuarios deben ingresar al sistema y crear su cuenta de inicio de sesión.
2. Se debe crear un usuario y contraseña.
3. El aplicativo le mostrará al usuario cuando la cuenta se ha creado.
</t>
  </si>
  <si>
    <t>David Reyes</t>
  </si>
  <si>
    <t>Alta</t>
  </si>
  <si>
    <t>Terminado</t>
  </si>
  <si>
    <t>Si las credenciales de usuario y contraseña son creadas correctamente, el usuario podra inicar sesión e ingresar al sistema</t>
  </si>
  <si>
    <t>El usuario se puede registrar con correo único. El usuario no puede registrarse con el mismo nombre de usuario.</t>
  </si>
  <si>
    <t>Crear cuenta de inicio de sesión</t>
  </si>
  <si>
    <t>REQ002</t>
  </si>
  <si>
    <t>El aplicativo debe permitir inicar sesión al personal</t>
  </si>
  <si>
    <t xml:space="preserve">Permitir iniciar sesión al personal </t>
  </si>
  <si>
    <t>Visualizar datos personales</t>
  </si>
  <si>
    <t xml:space="preserve">Personal </t>
  </si>
  <si>
    <t xml:space="preserve">1. El personal debe ingresar al sistema con su correo y contraseña.
2. Una vez ingresada la información de inicio de sesión, hacer clic en iniciar sesión.
</t>
  </si>
  <si>
    <t xml:space="preserve">Si se ingresa correctamente las credenciales de inicio de sesión tendrá acceso a la base de datos de la institución financiera.
</t>
  </si>
  <si>
    <t>El personal  debe haber iniciado sesión con anterioridad.</t>
  </si>
  <si>
    <t>Acceso al aplicativo</t>
  </si>
  <si>
    <t>REQ003</t>
  </si>
  <si>
    <t>El aplicativo debe permitir ver la nómina de empleados</t>
  </si>
  <si>
    <t>Mostrar  lista de empleados en la base de datos</t>
  </si>
  <si>
    <t>Visualizar el registro de empleados</t>
  </si>
  <si>
    <t>Administrador</t>
  </si>
  <si>
    <t xml:space="preserve">1. El administrador debe iniciar sesión ingresando su correo y contraseña
2. Hacer clic en iniciar sesión.
3. Se le mostrará la lista de empleados.
</t>
  </si>
  <si>
    <t>Si el registro del empleado ha sido correcto, el aplicativo nos permitira observar por pantalla la lista de empleados</t>
  </si>
  <si>
    <t>El administrador debe haber iniciado sesión con anterioridad.</t>
  </si>
  <si>
    <t>Consultar lista de empleados</t>
  </si>
  <si>
    <t>REQ004</t>
  </si>
  <si>
    <t>El sistema de permitir acceder a determinados sitios según el modo usuario.</t>
  </si>
  <si>
    <t>Mostrar información según el rol de usuario</t>
  </si>
  <si>
    <t>Visualizar la información según el rol de usuario</t>
  </si>
  <si>
    <t xml:space="preserve">1. El administrador/personal debe ingresar al aplicativo con el nombre de usuario y contraseña.
2. Ingresar el nombre del empleado para ver sus detalles de perfil.
3. Dar clic en modificar los registros.
4. El administrador puede eliminar o editar cualquier detalle del perfil del usuario.
</t>
  </si>
  <si>
    <t>Crear roles de usuario</t>
  </si>
  <si>
    <t>REQ005</t>
  </si>
  <si>
    <t>El aplicativo debe permitir gestionar la información de empleados</t>
  </si>
  <si>
    <t>Mostrar información de los empleados</t>
  </si>
  <si>
    <t>Gestionar la información de los empleados</t>
  </si>
  <si>
    <t xml:space="preserve">1. El administrador debe ingresar al sistema con el nombre de usuario y contraseña proporcionados por el desarrollador.
2. Escoger la opción de cambio de contraseña.
3. Ingresar la nueva contraseña e ingresar nuevamente la nueva contraseña.
</t>
  </si>
  <si>
    <t>REQ006</t>
  </si>
  <si>
    <t>REQ007</t>
  </si>
  <si>
    <t>El sistema debe permitir eliminar información</t>
  </si>
  <si>
    <t>Eliminar información innecesaria del sistema</t>
  </si>
  <si>
    <t>Poder borrar información incorrecta o informacion de empleados que ya no trabajan en la institución financiera</t>
  </si>
  <si>
    <t>1.	El administrador debe ingresar al sistema con el nombre de usuario y contraseña proporcionados por el desarrollador.
2.	Debe dar clic en eliminar datos.</t>
  </si>
  <si>
    <t>Robert Cherrez</t>
  </si>
  <si>
    <t>No iniciado</t>
  </si>
  <si>
    <t>Si se realiza con éxito este proceso nos mostrara en pantalla el mensaje “Empleado eliminado exitosamente”.  Si el proceso no se completa nos mostrará un mensaje del error “No se puede eliminar la información”.</t>
  </si>
  <si>
    <t>Eliminar datos</t>
  </si>
  <si>
    <t>REQ008</t>
  </si>
  <si>
    <t>REQ009</t>
  </si>
  <si>
    <t>REQ10</t>
  </si>
  <si>
    <t>REQ010</t>
  </si>
  <si>
    <t>REQ011</t>
  </si>
  <si>
    <t>REQ013</t>
  </si>
  <si>
    <t>REQ014</t>
  </si>
  <si>
    <t>REQ015</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</si>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</sst>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1.0"/>
      <color theme="1"/>
      <name val="Arial"/>
      <scheme val="minor"/>
    </font>
    <font>
      <sz val="11.0"/>
      <color theme="1"/>
      <name val="Calibri"/>
    </font>
    <font>
      <sz val="11.0"/>
      <color theme="1"/>
      <name val="Arial"/>
    </font>
    <font>
      <b/>
      <i/>
      <sz val="16.0"/>
      <color theme="1"/>
      <name val="Calibri"/>
    </font>
    <font>
      <b/>
      <i/>
      <sz val="11.0"/>
      <color rgb="FF9C6500"/>
      <name val="Calibri"/>
    </font>
    <font>
      <b/>
      <i/>
      <sz val="11.0"/>
      <color rgb="FFFF0000"/>
      <name val="Calibri"/>
    </font>
    <font>
      <sz val="10.0"/>
      <color theme="1"/>
      <name val="Calibri"/>
    </font>
    <font>
      <sz val="9.0"/>
      <color theme="1"/>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7">
    <border/>
    <border>
      <left style="thin">
        <color rgb="FFB2B2B2"/>
      </left>
      <right style="thin">
        <color rgb="FFB2B2B2"/>
      </right>
      <top style="thin">
        <color rgb="FFB2B2B2"/>
      </top>
      <bottom/>
    </border>
    <border>
      <left style="thin">
        <color rgb="FF7B7B7B"/>
      </left>
      <right style="thin">
        <color rgb="FF7B7B7B"/>
      </right>
      <top style="thin">
        <color rgb="FF7B7B7B"/>
      </top>
      <bottom style="thin">
        <color rgb="FF7B7B7B"/>
      </bottom>
    </border>
    <border>
      <right style="thin">
        <color rgb="FF7B7B7B"/>
      </right>
      <top style="thin">
        <color rgb="FF7B7B7B"/>
      </top>
      <bottom style="thin">
        <color rgb="FF7B7B7B"/>
      </bottom>
    </border>
    <border>
      <left style="thin">
        <color rgb="FF7B7B7B"/>
      </left>
      <top style="thin">
        <color rgb="FF7B7B7B"/>
      </top>
      <bottom style="thin">
        <color rgb="FF7B7B7B"/>
      </bottom>
    </border>
    <border>
      <right style="thin">
        <color rgb="FF7B7B7B"/>
      </right>
      <bottom style="thin">
        <color rgb="FF7B7B7B"/>
      </bottom>
    </border>
    <border>
      <left style="thin">
        <color rgb="FF7B7B7B"/>
      </left>
      <right style="thin">
        <color rgb="FF7B7B7B"/>
      </right>
      <top style="thin">
        <color rgb="FF7B7B7B"/>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horizontal="center" vertical="center"/>
    </xf>
    <xf borderId="0" fillId="0" fontId="3" numFmtId="0" xfId="0" applyAlignment="1" applyFont="1">
      <alignment horizontal="center" vertical="center"/>
    </xf>
    <xf borderId="0" fillId="0" fontId="1" numFmtId="0" xfId="0" applyFont="1"/>
    <xf borderId="1" fillId="2" fontId="4" numFmtId="0" xfId="0" applyAlignment="1" applyBorder="1" applyFill="1" applyFont="1">
      <alignment horizontal="center" shrinkToFit="0" vertical="center" wrapText="1"/>
    </xf>
    <xf borderId="1" fillId="2" fontId="5" numFmtId="0" xfId="0" applyAlignment="1" applyBorder="1" applyFont="1">
      <alignment horizontal="center" shrinkToFit="0" vertical="center" wrapText="1"/>
    </xf>
    <xf borderId="0" fillId="0" fontId="2" numFmtId="0" xfId="0" applyFont="1"/>
    <xf borderId="2" fillId="3" fontId="6" numFmtId="0" xfId="0" applyAlignment="1" applyBorder="1" applyFill="1" applyFont="1">
      <alignment horizontal="center" shrinkToFit="0" vertical="center" wrapText="1"/>
    </xf>
    <xf borderId="2" fillId="3" fontId="6" numFmtId="0" xfId="0" applyAlignment="1" applyBorder="1" applyFont="1">
      <alignment horizontal="center" readingOrder="0" shrinkToFit="0" vertical="center" wrapText="1"/>
    </xf>
    <xf borderId="2" fillId="3" fontId="6" numFmtId="0" xfId="0" applyAlignment="1" applyBorder="1" applyFont="1">
      <alignment horizontal="left" readingOrder="0" shrinkToFit="0" vertical="center" wrapText="1"/>
    </xf>
    <xf borderId="2" fillId="0" fontId="6" numFmtId="164" xfId="0" applyAlignment="1" applyBorder="1" applyFont="1" applyNumberFormat="1">
      <alignment horizontal="center" shrinkToFit="0" vertical="center" wrapText="1"/>
    </xf>
    <xf borderId="3" fillId="0" fontId="1" numFmtId="0" xfId="0" applyAlignment="1" applyBorder="1" applyFont="1">
      <alignment horizontal="center" shrinkToFit="0" vertical="center" wrapText="1"/>
    </xf>
    <xf borderId="2" fillId="0" fontId="6" numFmtId="0" xfId="0" applyAlignment="1" applyBorder="1" applyFont="1">
      <alignment horizontal="center" vertical="center"/>
    </xf>
    <xf borderId="2"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2" fillId="0" fontId="6" numFmtId="0" xfId="0" applyAlignment="1" applyBorder="1" applyFont="1">
      <alignment readingOrder="0" shrinkToFit="0" vertical="center" wrapText="1"/>
    </xf>
    <xf borderId="3" fillId="0" fontId="6" numFmtId="0" xfId="0" applyAlignment="1" applyBorder="1" applyFont="1">
      <alignment shrinkToFit="0" vertical="center" wrapText="1"/>
    </xf>
    <xf borderId="2" fillId="0" fontId="6"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top" wrapText="1"/>
    </xf>
    <xf borderId="5" fillId="0" fontId="6" numFmtId="0" xfId="0" applyAlignment="1" applyBorder="1" applyFont="1">
      <alignment readingOrder="0" shrinkToFit="0" vertical="top" wrapText="1"/>
    </xf>
    <xf borderId="2" fillId="0" fontId="6" numFmtId="164" xfId="0" applyAlignment="1" applyBorder="1" applyFont="1" applyNumberFormat="1">
      <alignment horizontal="center" readingOrder="0" shrinkToFit="0" vertical="center" wrapText="1"/>
    </xf>
    <xf borderId="3" fillId="0" fontId="6" numFmtId="0" xfId="0" applyAlignment="1" applyBorder="1" applyFont="1">
      <alignment horizontal="center" readingOrder="0"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horizontal="center" readingOrder="0" shrinkToFit="0" vertical="center" wrapText="1"/>
    </xf>
    <xf borderId="2" fillId="0" fontId="6" numFmtId="0" xfId="0" applyAlignment="1" applyBorder="1" applyFont="1">
      <alignment shrinkToFit="0" vertical="center" wrapText="1"/>
    </xf>
    <xf borderId="4" fillId="0" fontId="6" numFmtId="164" xfId="0" applyAlignment="1" applyBorder="1" applyFont="1" applyNumberFormat="1">
      <alignment horizontal="center" shrinkToFit="0" vertical="center" wrapText="1"/>
    </xf>
    <xf borderId="2" fillId="0" fontId="7"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5" fillId="0" fontId="6" numFmtId="0" xfId="0" applyAlignment="1" applyBorder="1" applyFont="1">
      <alignment shrinkToFit="0" vertical="center" wrapText="1"/>
    </xf>
    <xf borderId="6" fillId="0" fontId="6" numFmtId="0" xfId="0" applyAlignment="1" applyBorder="1" applyFont="1">
      <alignment horizontal="center" shrinkToFit="0" vertical="center" wrapText="1"/>
    </xf>
    <xf borderId="2" fillId="0" fontId="6" numFmtId="0" xfId="0" applyAlignment="1" applyBorder="1" applyFont="1">
      <alignment vertical="center"/>
    </xf>
    <xf borderId="0" fillId="0" fontId="2" numFmtId="0" xfId="0" applyAlignment="1" applyFont="1">
      <alignment horizontal="center"/>
    </xf>
    <xf borderId="0" fillId="0" fontId="8" numFmtId="0" xfId="0" applyAlignment="1" applyFont="1">
      <alignment horizontal="center"/>
    </xf>
    <xf borderId="0" fillId="0" fontId="9" numFmtId="0" xfId="0" applyAlignment="1" applyFont="1">
      <alignment horizontal="left" shrinkToFit="0" vertical="center" wrapText="1"/>
    </xf>
    <xf borderId="7" fillId="4" fontId="10" numFmtId="0" xfId="0" applyAlignment="1" applyBorder="1" applyFill="1" applyFont="1">
      <alignment horizontal="center" shrinkToFit="0" vertical="center" wrapText="1"/>
    </xf>
    <xf borderId="8" fillId="0" fontId="11" numFmtId="0" xfId="0" applyBorder="1" applyFont="1"/>
    <xf borderId="9" fillId="0" fontId="11" numFmtId="0" xfId="0" applyBorder="1" applyFont="1"/>
    <xf borderId="0" fillId="0" fontId="9" numFmtId="0" xfId="0" applyAlignment="1" applyFont="1">
      <alignment horizontal="center" shrinkToFit="0" vertical="center" wrapText="1"/>
    </xf>
    <xf borderId="10" fillId="4" fontId="2" numFmtId="0" xfId="0" applyBorder="1" applyFont="1"/>
    <xf borderId="11" fillId="4" fontId="9" numFmtId="0" xfId="0" applyAlignment="1" applyBorder="1" applyFont="1">
      <alignment horizontal="left" shrinkToFit="0" vertical="center" wrapText="1"/>
    </xf>
    <xf borderId="11" fillId="4" fontId="1" numFmtId="0" xfId="0" applyBorder="1" applyFont="1"/>
    <xf borderId="11" fillId="4" fontId="2" numFmtId="0" xfId="0" applyBorder="1" applyFont="1"/>
    <xf borderId="12" fillId="4" fontId="2" numFmtId="0" xfId="0" applyBorder="1" applyFont="1"/>
    <xf borderId="13" fillId="4" fontId="2" numFmtId="0" xfId="0" applyBorder="1" applyFont="1"/>
    <xf borderId="14" fillId="5" fontId="12" numFmtId="0" xfId="0" applyAlignment="1" applyBorder="1" applyFill="1" applyFont="1">
      <alignment horizontal="center" vertical="center"/>
    </xf>
    <xf borderId="15" fillId="4" fontId="13" numFmtId="0" xfId="0" applyAlignment="1" applyBorder="1" applyFont="1">
      <alignment vertical="center"/>
    </xf>
    <xf borderId="7" fillId="5" fontId="12" numFmtId="0" xfId="0" applyAlignment="1" applyBorder="1" applyFont="1">
      <alignment horizontal="center" vertical="center"/>
    </xf>
    <xf borderId="15" fillId="4" fontId="2" numFmtId="0" xfId="0" applyBorder="1" applyFont="1"/>
    <xf borderId="16" fillId="4" fontId="2" numFmtId="0" xfId="0" applyBorder="1" applyFont="1"/>
    <xf borderId="14" fillId="3" fontId="14" numFmtId="0" xfId="0" applyAlignment="1" applyBorder="1" applyFont="1">
      <alignment horizontal="center" vertical="center"/>
    </xf>
    <xf borderId="15" fillId="4" fontId="1" numFmtId="0" xfId="0" applyAlignment="1" applyBorder="1" applyFont="1">
      <alignment shrinkToFit="0" vertical="center" wrapText="1"/>
    </xf>
    <xf borderId="7" fillId="3" fontId="1" numFmtId="0" xfId="0" applyAlignment="1" applyBorder="1" applyFont="1">
      <alignment horizontal="center" vertical="center"/>
    </xf>
    <xf borderId="15" fillId="4" fontId="1" numFmtId="0" xfId="0" applyAlignment="1" applyBorder="1" applyFont="1">
      <alignment vertical="center"/>
    </xf>
    <xf borderId="15" fillId="4" fontId="14" numFmtId="0" xfId="0" applyAlignment="1" applyBorder="1" applyFont="1">
      <alignment horizontal="center" vertical="center"/>
    </xf>
    <xf borderId="15" fillId="4" fontId="1" numFmtId="0" xfId="0" applyAlignment="1" applyBorder="1" applyFont="1">
      <alignment horizontal="center" vertical="center"/>
    </xf>
    <xf borderId="17" fillId="6" fontId="12" numFmtId="0" xfId="0" applyAlignment="1" applyBorder="1" applyFill="1" applyFont="1">
      <alignment horizontal="center" vertical="center"/>
    </xf>
    <xf borderId="18" fillId="3" fontId="1" numFmtId="0" xfId="0" applyAlignment="1" applyBorder="1" applyFont="1">
      <alignment horizontal="center" shrinkToFit="0" vertical="center" wrapText="1"/>
    </xf>
    <xf borderId="19" fillId="0" fontId="11" numFmtId="0" xfId="0" applyBorder="1" applyFont="1"/>
    <xf borderId="20" fillId="0" fontId="11" numFmtId="0" xfId="0" applyBorder="1" applyFont="1"/>
    <xf borderId="18" fillId="3" fontId="1" numFmtId="0" xfId="0" applyAlignment="1" applyBorder="1" applyFont="1">
      <alignment horizontal="center" vertical="center"/>
    </xf>
    <xf borderId="21" fillId="0" fontId="11" numFmtId="0" xfId="0" applyBorder="1" applyFont="1"/>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18" fillId="7" fontId="15" numFmtId="0" xfId="0" applyAlignment="1" applyBorder="1" applyFill="1" applyFont="1">
      <alignment horizontal="center" vertical="center"/>
    </xf>
    <xf borderId="28" fillId="2" fontId="14" numFmtId="0" xfId="0" applyAlignment="1" applyBorder="1" applyFont="1">
      <alignment horizontal="center" vertical="center"/>
    </xf>
    <xf borderId="29" fillId="0" fontId="11" numFmtId="0" xfId="0" applyBorder="1" applyFont="1"/>
    <xf borderId="30" fillId="0" fontId="11" numFmtId="0" xfId="0" applyBorder="1" applyFont="1"/>
    <xf borderId="31" fillId="0" fontId="11" numFmtId="0" xfId="0" applyBorder="1" applyFont="1"/>
    <xf borderId="32" fillId="0" fontId="11" numFmtId="0" xfId="0" applyBorder="1" applyFont="1"/>
    <xf borderId="33" fillId="0" fontId="11" numFmtId="0" xfId="0" applyBorder="1" applyFont="1"/>
    <xf borderId="18" fillId="5" fontId="12" numFmtId="0" xfId="0" applyAlignment="1" applyBorder="1" applyFont="1">
      <alignment horizontal="center" vertical="center"/>
    </xf>
    <xf borderId="34" fillId="4" fontId="2" numFmtId="0" xfId="0" applyBorder="1" applyFont="1"/>
    <xf borderId="35" fillId="4" fontId="2" numFmtId="0" xfId="0" applyBorder="1" applyFont="1"/>
    <xf borderId="36" fillId="4" fontId="2"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219075</xdr:colOff>
      <xdr:row>8</xdr:row>
      <xdr:rowOff>266700</xdr:rowOff>
    </xdr:from>
    <xdr:ext cx="1095375"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390525</xdr:colOff>
      <xdr:row>8</xdr:row>
      <xdr:rowOff>266700</xdr:rowOff>
    </xdr:from>
    <xdr:ext cx="1171575" cy="11620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4.5"/>
    <col customWidth="1" min="7" max="7" width="25.63"/>
    <col customWidth="1" min="8" max="11" width="10.63"/>
    <col customWidth="1" min="12" max="12" width="14.25"/>
    <col customWidth="1" min="13" max="13" width="26.38"/>
    <col customWidth="1" min="14" max="15" width="20.63"/>
  </cols>
  <sheetData>
    <row r="1">
      <c r="I1" s="1"/>
      <c r="J1" s="1"/>
      <c r="K1" s="2"/>
      <c r="L1" s="3"/>
    </row>
    <row r="2">
      <c r="I2" s="1"/>
      <c r="J2" s="1"/>
      <c r="K2" s="2"/>
      <c r="L2" s="3"/>
    </row>
    <row r="3" ht="45.0" customHeight="1">
      <c r="B3" s="4" t="s">
        <v>0</v>
      </c>
    </row>
    <row r="4">
      <c r="H4" s="5"/>
      <c r="I4" s="1"/>
      <c r="J4" s="1"/>
      <c r="K4" s="2"/>
      <c r="L4" s="3"/>
    </row>
    <row r="5" ht="60.0" customHeight="1">
      <c r="B5" s="6" t="s">
        <v>1</v>
      </c>
      <c r="C5" s="6" t="s">
        <v>2</v>
      </c>
      <c r="D5" s="7" t="s">
        <v>3</v>
      </c>
      <c r="E5" s="6" t="s">
        <v>4</v>
      </c>
      <c r="F5" s="6" t="s">
        <v>5</v>
      </c>
      <c r="G5" s="6" t="s">
        <v>6</v>
      </c>
      <c r="H5" s="6" t="s">
        <v>7</v>
      </c>
      <c r="I5" s="6" t="s">
        <v>8</v>
      </c>
      <c r="J5" s="6" t="s">
        <v>9</v>
      </c>
      <c r="K5" s="6" t="s">
        <v>10</v>
      </c>
      <c r="L5" s="6" t="s">
        <v>11</v>
      </c>
      <c r="M5" s="6" t="s">
        <v>12</v>
      </c>
      <c r="N5" s="6" t="s">
        <v>13</v>
      </c>
      <c r="O5" s="6" t="s">
        <v>14</v>
      </c>
    </row>
    <row r="6" ht="42.0" customHeight="1">
      <c r="A6" s="8"/>
      <c r="B6" s="9" t="s">
        <v>15</v>
      </c>
      <c r="C6" s="9" t="s">
        <v>16</v>
      </c>
      <c r="D6" s="9" t="s">
        <v>17</v>
      </c>
      <c r="E6" s="10" t="s">
        <v>18</v>
      </c>
      <c r="F6" s="10" t="s">
        <v>19</v>
      </c>
      <c r="G6" s="11" t="s">
        <v>20</v>
      </c>
      <c r="H6" s="9" t="s">
        <v>21</v>
      </c>
      <c r="I6" s="9">
        <v>7.0</v>
      </c>
      <c r="J6" s="12">
        <v>44736.0</v>
      </c>
      <c r="K6" s="9" t="s">
        <v>22</v>
      </c>
      <c r="L6" s="13" t="s">
        <v>23</v>
      </c>
      <c r="M6" s="9" t="s">
        <v>24</v>
      </c>
      <c r="N6" s="10" t="s">
        <v>25</v>
      </c>
      <c r="O6" s="9" t="s">
        <v>26</v>
      </c>
      <c r="P6" s="8"/>
      <c r="Q6" s="8"/>
      <c r="R6" s="8"/>
      <c r="S6" s="8"/>
      <c r="T6" s="8"/>
      <c r="U6" s="8"/>
      <c r="V6" s="8"/>
      <c r="W6" s="8"/>
      <c r="X6" s="8"/>
      <c r="Y6" s="8"/>
      <c r="Z6" s="8"/>
    </row>
    <row r="7" ht="30.0" customHeight="1">
      <c r="B7" s="14" t="s">
        <v>27</v>
      </c>
      <c r="C7" s="15" t="s">
        <v>28</v>
      </c>
      <c r="D7" s="15" t="s">
        <v>29</v>
      </c>
      <c r="E7" s="15" t="s">
        <v>30</v>
      </c>
      <c r="F7" s="16" t="s">
        <v>31</v>
      </c>
      <c r="G7" s="17" t="s">
        <v>32</v>
      </c>
      <c r="H7" s="18" t="s">
        <v>21</v>
      </c>
      <c r="I7" s="19">
        <v>7.0</v>
      </c>
      <c r="J7" s="12">
        <v>44736.0</v>
      </c>
      <c r="K7" s="19" t="s">
        <v>22</v>
      </c>
      <c r="L7" s="20" t="s">
        <v>23</v>
      </c>
      <c r="M7" s="15" t="s">
        <v>33</v>
      </c>
      <c r="N7" s="15" t="s">
        <v>34</v>
      </c>
      <c r="O7" s="19" t="s">
        <v>35</v>
      </c>
    </row>
    <row r="8" ht="25.5" customHeight="1">
      <c r="B8" s="14" t="s">
        <v>36</v>
      </c>
      <c r="C8" s="21" t="s">
        <v>37</v>
      </c>
      <c r="D8" s="22" t="s">
        <v>38</v>
      </c>
      <c r="E8" s="22" t="s">
        <v>39</v>
      </c>
      <c r="F8" s="15" t="s">
        <v>40</v>
      </c>
      <c r="G8" s="23" t="s">
        <v>41</v>
      </c>
      <c r="H8" s="18" t="s">
        <v>21</v>
      </c>
      <c r="I8" s="20">
        <v>5.0</v>
      </c>
      <c r="J8" s="24">
        <v>44743.0</v>
      </c>
      <c r="K8" s="19" t="s">
        <v>22</v>
      </c>
      <c r="L8" s="15" t="s">
        <v>23</v>
      </c>
      <c r="M8" s="15" t="s">
        <v>42</v>
      </c>
      <c r="N8" s="15" t="s">
        <v>43</v>
      </c>
      <c r="O8" s="15" t="s">
        <v>44</v>
      </c>
    </row>
    <row r="9" ht="91.5" customHeight="1">
      <c r="B9" s="14" t="s">
        <v>45</v>
      </c>
      <c r="C9" s="15" t="s">
        <v>46</v>
      </c>
      <c r="D9" s="15" t="s">
        <v>47</v>
      </c>
      <c r="E9" s="15" t="s">
        <v>48</v>
      </c>
      <c r="F9" s="10" t="s">
        <v>19</v>
      </c>
      <c r="G9" s="17" t="s">
        <v>49</v>
      </c>
      <c r="H9" s="18" t="s">
        <v>21</v>
      </c>
      <c r="I9" s="15">
        <v>2.0</v>
      </c>
      <c r="J9" s="24">
        <v>44755.0</v>
      </c>
      <c r="K9" s="15" t="s">
        <v>22</v>
      </c>
      <c r="L9" s="15" t="s">
        <v>23</v>
      </c>
      <c r="M9" s="15" t="s">
        <v>33</v>
      </c>
      <c r="N9" s="19"/>
      <c r="O9" s="15" t="s">
        <v>50</v>
      </c>
    </row>
    <row r="10" ht="107.25" customHeight="1">
      <c r="B10" s="14" t="s">
        <v>51</v>
      </c>
      <c r="C10" s="21" t="s">
        <v>52</v>
      </c>
      <c r="D10" s="25" t="s">
        <v>53</v>
      </c>
      <c r="E10" s="25" t="s">
        <v>54</v>
      </c>
      <c r="F10" s="15" t="s">
        <v>40</v>
      </c>
      <c r="G10" s="26" t="s">
        <v>55</v>
      </c>
      <c r="H10" s="18" t="s">
        <v>21</v>
      </c>
      <c r="I10" s="20">
        <v>1.0</v>
      </c>
      <c r="J10" s="24">
        <v>44756.0</v>
      </c>
      <c r="K10" s="15" t="s">
        <v>22</v>
      </c>
      <c r="L10" s="15" t="s">
        <v>23</v>
      </c>
      <c r="M10" s="15" t="s">
        <v>33</v>
      </c>
      <c r="N10" s="19"/>
      <c r="O10" s="27" t="s">
        <v>35</v>
      </c>
    </row>
    <row r="11" ht="89.25" customHeight="1">
      <c r="B11" s="14" t="s">
        <v>56</v>
      </c>
      <c r="C11" s="19"/>
      <c r="D11" s="19"/>
      <c r="E11" s="19"/>
      <c r="F11" s="19"/>
      <c r="G11" s="28"/>
      <c r="H11" s="28"/>
      <c r="I11" s="19"/>
      <c r="J11" s="12"/>
      <c r="K11" s="19"/>
      <c r="L11" s="19"/>
      <c r="M11" s="19"/>
      <c r="N11" s="29"/>
      <c r="O11" s="19"/>
    </row>
    <row r="12" ht="102.75" customHeight="1">
      <c r="B12" s="14" t="s">
        <v>57</v>
      </c>
      <c r="C12" s="30" t="s">
        <v>58</v>
      </c>
      <c r="D12" s="31" t="s">
        <v>59</v>
      </c>
      <c r="E12" s="31" t="s">
        <v>60</v>
      </c>
      <c r="F12" s="19" t="s">
        <v>40</v>
      </c>
      <c r="G12" s="32" t="s">
        <v>61</v>
      </c>
      <c r="H12" s="28" t="s">
        <v>62</v>
      </c>
      <c r="I12" s="19">
        <v>2.0</v>
      </c>
      <c r="J12" s="12">
        <v>44736.0</v>
      </c>
      <c r="K12" s="19" t="s">
        <v>22</v>
      </c>
      <c r="L12" s="19" t="s">
        <v>63</v>
      </c>
      <c r="M12" s="19" t="s">
        <v>64</v>
      </c>
      <c r="N12" s="12"/>
      <c r="O12" s="33" t="s">
        <v>65</v>
      </c>
    </row>
    <row r="13" ht="39.75" customHeight="1">
      <c r="B13" s="34" t="s">
        <v>66</v>
      </c>
      <c r="C13" s="28"/>
      <c r="D13" s="28"/>
      <c r="E13" s="28"/>
      <c r="F13" s="28"/>
      <c r="G13" s="28"/>
      <c r="H13" s="28"/>
      <c r="I13" s="19"/>
      <c r="J13" s="12"/>
      <c r="K13" s="19"/>
      <c r="L13" s="19"/>
      <c r="M13" s="12"/>
      <c r="N13" s="12"/>
      <c r="O13" s="12"/>
    </row>
    <row r="14" ht="39.75" customHeight="1">
      <c r="B14" s="34" t="s">
        <v>67</v>
      </c>
      <c r="C14" s="28"/>
      <c r="D14" s="28"/>
      <c r="E14" s="28"/>
      <c r="F14" s="28"/>
      <c r="G14" s="28"/>
      <c r="H14" s="28"/>
      <c r="I14" s="19"/>
      <c r="J14" s="12"/>
      <c r="K14" s="19"/>
      <c r="L14" s="19"/>
      <c r="M14" s="28"/>
      <c r="N14" s="28"/>
      <c r="O14" s="28"/>
    </row>
    <row r="15" ht="39.75" customHeight="1">
      <c r="B15" s="34" t="s">
        <v>68</v>
      </c>
      <c r="C15" s="28"/>
      <c r="D15" s="28"/>
      <c r="E15" s="28"/>
      <c r="F15" s="28"/>
      <c r="G15" s="28"/>
      <c r="H15" s="28"/>
      <c r="I15" s="19"/>
      <c r="J15" s="12"/>
      <c r="K15" s="19"/>
      <c r="L15" s="19"/>
      <c r="M15" s="28"/>
      <c r="N15" s="28"/>
      <c r="O15" s="28"/>
    </row>
    <row r="16" ht="39.75" customHeight="1">
      <c r="B16" s="34" t="s">
        <v>69</v>
      </c>
      <c r="C16" s="28"/>
      <c r="D16" s="28"/>
      <c r="E16" s="28"/>
      <c r="F16" s="28"/>
      <c r="G16" s="28"/>
      <c r="H16" s="28"/>
      <c r="I16" s="19"/>
      <c r="J16" s="12"/>
      <c r="K16" s="19"/>
      <c r="L16" s="19"/>
      <c r="M16" s="28"/>
      <c r="N16" s="28"/>
      <c r="O16" s="28"/>
    </row>
    <row r="17" ht="39.75" customHeight="1">
      <c r="B17" s="34" t="s">
        <v>70</v>
      </c>
      <c r="C17" s="28"/>
      <c r="D17" s="28"/>
      <c r="E17" s="28"/>
      <c r="F17" s="28"/>
      <c r="G17" s="28"/>
      <c r="H17" s="28"/>
      <c r="I17" s="19"/>
      <c r="J17" s="12"/>
      <c r="K17" s="19"/>
      <c r="L17" s="19"/>
      <c r="M17" s="28"/>
      <c r="N17" s="28"/>
      <c r="O17" s="28"/>
    </row>
    <row r="18" ht="39.75" customHeight="1">
      <c r="B18" s="34" t="s">
        <v>71</v>
      </c>
      <c r="C18" s="28"/>
      <c r="D18" s="28"/>
      <c r="E18" s="28"/>
      <c r="F18" s="28"/>
      <c r="G18" s="28"/>
      <c r="H18" s="28"/>
      <c r="I18" s="19"/>
      <c r="J18" s="12"/>
      <c r="K18" s="19"/>
      <c r="L18" s="19"/>
      <c r="M18" s="28"/>
      <c r="N18" s="28"/>
      <c r="O18" s="28"/>
    </row>
    <row r="19" ht="39.75" customHeight="1">
      <c r="B19" s="34" t="s">
        <v>72</v>
      </c>
      <c r="C19" s="28"/>
      <c r="D19" s="28"/>
      <c r="E19" s="28"/>
      <c r="F19" s="28"/>
      <c r="G19" s="28"/>
      <c r="H19" s="28"/>
      <c r="I19" s="19"/>
      <c r="J19" s="12"/>
      <c r="K19" s="19"/>
      <c r="L19" s="19"/>
      <c r="M19" s="28"/>
      <c r="N19" s="28"/>
      <c r="O19" s="28"/>
    </row>
    <row r="20" ht="39.75" customHeight="1">
      <c r="B20" s="34" t="s">
        <v>73</v>
      </c>
      <c r="C20" s="28"/>
      <c r="D20" s="28"/>
      <c r="E20" s="28"/>
      <c r="F20" s="28"/>
      <c r="G20" s="28"/>
      <c r="H20" s="28"/>
      <c r="I20" s="19"/>
      <c r="J20" s="12"/>
      <c r="K20" s="19"/>
      <c r="L20" s="19"/>
      <c r="M20" s="28"/>
      <c r="N20" s="28"/>
      <c r="O20" s="28"/>
    </row>
    <row r="21" ht="19.5" customHeight="1">
      <c r="I21" s="3"/>
      <c r="J21" s="3"/>
      <c r="K21" s="35"/>
      <c r="L21" s="3"/>
    </row>
    <row r="22" ht="19.5" customHeight="1">
      <c r="I22" s="1"/>
      <c r="J22" s="1"/>
      <c r="K22" s="2"/>
      <c r="L22" s="3"/>
    </row>
    <row r="23" ht="19.5" customHeight="1">
      <c r="I23" s="1"/>
      <c r="J23" s="1"/>
      <c r="K23" s="2"/>
      <c r="L23" s="3"/>
    </row>
    <row r="24" ht="19.5" customHeight="1">
      <c r="I24" s="1"/>
      <c r="J24" s="1"/>
      <c r="K24" s="2"/>
      <c r="L24" s="3"/>
    </row>
    <row r="25" ht="19.5" customHeight="1">
      <c r="I25" s="1"/>
      <c r="J25" s="1"/>
      <c r="K25" s="36"/>
      <c r="L25" s="3"/>
    </row>
    <row r="26" ht="19.5" customHeight="1">
      <c r="I26" s="1"/>
      <c r="J26" s="1"/>
      <c r="K26" s="36"/>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63</v>
      </c>
      <c r="M30" s="5"/>
    </row>
    <row r="31" ht="19.5" customHeight="1">
      <c r="I31" s="1"/>
      <c r="J31" s="1"/>
      <c r="K31" s="2" t="s">
        <v>74</v>
      </c>
      <c r="L31" s="1" t="s">
        <v>75</v>
      </c>
      <c r="M31" s="5"/>
    </row>
    <row r="32" ht="19.5" customHeight="1">
      <c r="I32" s="1"/>
      <c r="J32" s="1"/>
      <c r="K32" s="2" t="s">
        <v>76</v>
      </c>
      <c r="L32" s="1" t="s">
        <v>23</v>
      </c>
      <c r="M32" s="5"/>
    </row>
    <row r="33" ht="19.5" customHeight="1">
      <c r="I33" s="1"/>
      <c r="J33" s="1"/>
      <c r="K33" s="2"/>
      <c r="L33" s="1" t="s">
        <v>77</v>
      </c>
      <c r="M33" s="5"/>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O3"/>
  </mergeCells>
  <dataValidations>
    <dataValidation type="list" allowBlank="1" showErrorMessage="1" sqref="L6:L20">
      <formula1>$L$30:$L$33</formula1>
    </dataValidation>
    <dataValidation type="list" allowBlank="1" showErrorMessage="1" sqref="K7:K20">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s>
  <sheetData>
    <row r="2" ht="15.0" hidden="1" customHeight="1"/>
    <row r="3" ht="15.0" hidden="1" customHeight="1"/>
    <row r="4" hidden="1">
      <c r="C4" s="37"/>
      <c r="D4" s="37"/>
      <c r="E4" s="37"/>
      <c r="F4" s="5"/>
    </row>
    <row r="5" hidden="1">
      <c r="C5" s="37"/>
      <c r="D5" s="37"/>
      <c r="E5" s="37"/>
      <c r="F5" s="5"/>
    </row>
    <row r="6" ht="39.75" customHeight="1">
      <c r="B6" s="38" t="s">
        <v>78</v>
      </c>
      <c r="C6" s="39"/>
      <c r="D6" s="39"/>
      <c r="E6" s="39"/>
      <c r="F6" s="39"/>
      <c r="G6" s="39"/>
      <c r="H6" s="39"/>
      <c r="I6" s="39"/>
      <c r="J6" s="39"/>
      <c r="K6" s="39"/>
      <c r="L6" s="39"/>
      <c r="M6" s="39"/>
      <c r="N6" s="39"/>
      <c r="O6" s="39"/>
      <c r="P6" s="40"/>
    </row>
    <row r="7" ht="9.75" customHeight="1">
      <c r="C7" s="41"/>
      <c r="D7" s="41"/>
      <c r="E7" s="41"/>
      <c r="F7" s="41"/>
      <c r="G7" s="41"/>
      <c r="H7" s="41"/>
      <c r="I7" s="41"/>
      <c r="J7" s="41"/>
      <c r="K7" s="41"/>
      <c r="L7" s="41"/>
      <c r="M7" s="41"/>
      <c r="N7" s="41"/>
      <c r="O7" s="41"/>
    </row>
    <row r="8" ht="9.75" customHeight="1">
      <c r="B8" s="42"/>
      <c r="C8" s="43"/>
      <c r="D8" s="43"/>
      <c r="E8" s="43"/>
      <c r="F8" s="44"/>
      <c r="G8" s="45"/>
      <c r="H8" s="45"/>
      <c r="I8" s="45"/>
      <c r="J8" s="45"/>
      <c r="K8" s="45"/>
      <c r="L8" s="45"/>
      <c r="M8" s="45"/>
      <c r="N8" s="45"/>
      <c r="O8" s="45"/>
      <c r="P8" s="46"/>
    </row>
    <row r="9" ht="30.0" customHeight="1">
      <c r="B9" s="47"/>
      <c r="C9" s="48" t="s">
        <v>1</v>
      </c>
      <c r="D9" s="49"/>
      <c r="E9" s="50" t="s">
        <v>79</v>
      </c>
      <c r="F9" s="40"/>
      <c r="G9" s="49"/>
      <c r="H9" s="50" t="s">
        <v>11</v>
      </c>
      <c r="I9" s="40"/>
      <c r="J9" s="51"/>
      <c r="K9" s="51"/>
      <c r="L9" s="51"/>
      <c r="M9" s="51"/>
      <c r="N9" s="51"/>
      <c r="O9" s="51"/>
      <c r="P9" s="52"/>
    </row>
    <row r="10" ht="30.0" customHeight="1">
      <c r="B10" s="47"/>
      <c r="C10" s="53" t="s">
        <v>36</v>
      </c>
      <c r="D10" s="54"/>
      <c r="E10" s="55" t="str">
        <f>VLOOKUP(C10,'Formato descripción HU'!B7:O20,5,0)</f>
        <v>Administrador</v>
      </c>
      <c r="F10" s="40"/>
      <c r="G10" s="56"/>
      <c r="H10" s="55" t="str">
        <f>VLOOKUP(C10,'Formato descripción HU'!B7:O20,11,0)</f>
        <v>Terminado</v>
      </c>
      <c r="I10" s="40"/>
      <c r="J10" s="56"/>
      <c r="K10" s="51"/>
      <c r="L10" s="51"/>
      <c r="M10" s="51"/>
      <c r="N10" s="51"/>
      <c r="O10" s="51"/>
      <c r="P10" s="52"/>
    </row>
    <row r="11" ht="9.75" customHeight="1">
      <c r="B11" s="47"/>
      <c r="C11" s="57"/>
      <c r="D11" s="54"/>
      <c r="E11" s="58"/>
      <c r="F11" s="58"/>
      <c r="G11" s="56"/>
      <c r="H11" s="58"/>
      <c r="I11" s="58"/>
      <c r="J11" s="56"/>
      <c r="K11" s="58"/>
      <c r="L11" s="58"/>
      <c r="M11" s="51"/>
      <c r="N11" s="58"/>
      <c r="O11" s="58"/>
      <c r="P11" s="52"/>
    </row>
    <row r="12" ht="30.0" customHeight="1">
      <c r="B12" s="47"/>
      <c r="C12" s="48" t="s">
        <v>80</v>
      </c>
      <c r="D12" s="54"/>
      <c r="E12" s="50" t="s">
        <v>10</v>
      </c>
      <c r="F12" s="40"/>
      <c r="G12" s="56"/>
      <c r="H12" s="50" t="s">
        <v>81</v>
      </c>
      <c r="I12" s="40"/>
      <c r="J12" s="56"/>
      <c r="K12" s="58"/>
      <c r="L12" s="58"/>
      <c r="M12" s="51"/>
      <c r="N12" s="58"/>
      <c r="O12" s="58"/>
      <c r="P12" s="52"/>
    </row>
    <row r="13" ht="30.0" customHeight="1">
      <c r="B13" s="47"/>
      <c r="C13" s="53">
        <f>VLOOKUP('Historia de Usuario'!C10,'Formato descripción HU'!B7:O20,8,0)</f>
        <v>5</v>
      </c>
      <c r="D13" s="54"/>
      <c r="E13" s="55" t="str">
        <f>VLOOKUP(C10,'Formato descripción HU'!B7:O20,10,0)</f>
        <v>Alta</v>
      </c>
      <c r="F13" s="40"/>
      <c r="G13" s="56"/>
      <c r="H13" s="55" t="str">
        <f>VLOOKUP(C10,'Formato descripción HU'!B7:O20,7,0)</f>
        <v>David Reyes</v>
      </c>
      <c r="I13" s="40"/>
      <c r="J13" s="56"/>
      <c r="K13" s="58"/>
      <c r="L13" s="58"/>
      <c r="M13" s="51"/>
      <c r="N13" s="58"/>
      <c r="O13" s="58"/>
      <c r="P13" s="52"/>
    </row>
    <row r="14" ht="9.75" customHeight="1">
      <c r="B14" s="47"/>
      <c r="C14" s="51"/>
      <c r="D14" s="54"/>
      <c r="E14" s="51"/>
      <c r="F14" s="51"/>
      <c r="G14" s="56"/>
      <c r="H14" s="56"/>
      <c r="I14" s="51"/>
      <c r="J14" s="51"/>
      <c r="K14" s="51"/>
      <c r="L14" s="51"/>
      <c r="M14" s="51"/>
      <c r="N14" s="51"/>
      <c r="O14" s="51"/>
      <c r="P14" s="52"/>
    </row>
    <row r="15" ht="19.5" customHeight="1">
      <c r="B15" s="47"/>
      <c r="C15" s="59" t="s">
        <v>82</v>
      </c>
      <c r="D15" s="60" t="str">
        <f>VLOOKUP(C10,'Formato descripción HU'!B7:O20,3,0)</f>
        <v>Mostrar  lista de empleados en la base de datos</v>
      </c>
      <c r="E15" s="61"/>
      <c r="F15" s="51"/>
      <c r="G15" s="59" t="s">
        <v>83</v>
      </c>
      <c r="H15" s="60" t="str">
        <f>VLOOKUP(C10,'Formato descripción HU'!B7:O20,4,0)</f>
        <v>Visualizar el registro de empleados</v>
      </c>
      <c r="I15" s="62"/>
      <c r="J15" s="61"/>
      <c r="K15" s="51"/>
      <c r="L15" s="59" t="s">
        <v>84</v>
      </c>
      <c r="M15" s="63" t="str">
        <f>VLOOKUP(C10,'Formato descripción HU'!B7:O20,6,0)</f>
        <v>1. El administrador debe iniciar sesión ingresando su correo y contraseña
2. Hacer clic en iniciar sesión.
3. Se le mostrará la lista de empleados.
</v>
      </c>
      <c r="N15" s="62"/>
      <c r="O15" s="61"/>
      <c r="P15" s="52"/>
    </row>
    <row r="16" ht="19.5" customHeight="1">
      <c r="B16" s="47"/>
      <c r="C16" s="64"/>
      <c r="D16" s="65"/>
      <c r="E16" s="66"/>
      <c r="F16" s="51"/>
      <c r="G16" s="64"/>
      <c r="H16" s="65"/>
      <c r="J16" s="66"/>
      <c r="K16" s="51"/>
      <c r="L16" s="64"/>
      <c r="M16" s="65"/>
      <c r="O16" s="66"/>
      <c r="P16" s="52"/>
    </row>
    <row r="17" ht="19.5" customHeight="1">
      <c r="B17" s="47"/>
      <c r="C17" s="67"/>
      <c r="D17" s="68"/>
      <c r="E17" s="69"/>
      <c r="F17" s="51"/>
      <c r="G17" s="67"/>
      <c r="H17" s="68"/>
      <c r="I17" s="70"/>
      <c r="J17" s="69"/>
      <c r="K17" s="51"/>
      <c r="L17" s="67"/>
      <c r="M17" s="68"/>
      <c r="N17" s="70"/>
      <c r="O17" s="69"/>
      <c r="P17" s="52"/>
    </row>
    <row r="18" ht="9.75" customHeight="1">
      <c r="B18" s="47"/>
      <c r="C18" s="51"/>
      <c r="D18" s="51"/>
      <c r="E18" s="51"/>
      <c r="F18" s="51"/>
      <c r="G18" s="56"/>
      <c r="H18" s="56"/>
      <c r="I18" s="56"/>
      <c r="J18" s="51"/>
      <c r="K18" s="51"/>
      <c r="L18" s="51"/>
      <c r="M18" s="51"/>
      <c r="N18" s="51"/>
      <c r="O18" s="51"/>
      <c r="P18" s="52"/>
    </row>
    <row r="19" ht="19.5" customHeight="1">
      <c r="B19" s="47"/>
      <c r="C19" s="71" t="s">
        <v>85</v>
      </c>
      <c r="D19" s="61"/>
      <c r="E19" s="72" t="str">
        <f>VLOOKUP(C10,'Formato descripción HU'!B7:O20,14,0)</f>
        <v>Consultar lista de empleados</v>
      </c>
      <c r="F19" s="73"/>
      <c r="G19" s="73"/>
      <c r="H19" s="73"/>
      <c r="I19" s="73"/>
      <c r="J19" s="73"/>
      <c r="K19" s="73"/>
      <c r="L19" s="73"/>
      <c r="M19" s="73"/>
      <c r="N19" s="73"/>
      <c r="O19" s="74"/>
      <c r="P19" s="52"/>
    </row>
    <row r="20" ht="19.5" customHeight="1">
      <c r="B20" s="47"/>
      <c r="C20" s="68"/>
      <c r="D20" s="69"/>
      <c r="E20" s="75"/>
      <c r="F20" s="76"/>
      <c r="G20" s="76"/>
      <c r="H20" s="76"/>
      <c r="I20" s="76"/>
      <c r="J20" s="76"/>
      <c r="K20" s="76"/>
      <c r="L20" s="76"/>
      <c r="M20" s="76"/>
      <c r="N20" s="76"/>
      <c r="O20" s="77"/>
      <c r="P20" s="52"/>
    </row>
    <row r="21" ht="9.75" customHeight="1">
      <c r="B21" s="47"/>
      <c r="C21" s="51"/>
      <c r="D21" s="51"/>
      <c r="E21" s="51"/>
      <c r="F21" s="51"/>
      <c r="G21" s="51"/>
      <c r="H21" s="51"/>
      <c r="I21" s="51"/>
      <c r="J21" s="51"/>
      <c r="K21" s="51"/>
      <c r="L21" s="51"/>
      <c r="M21" s="51"/>
      <c r="N21" s="51"/>
      <c r="O21" s="51"/>
      <c r="P21" s="52"/>
    </row>
    <row r="22" ht="19.5" customHeight="1">
      <c r="B22" s="47"/>
      <c r="C22" s="78" t="s">
        <v>86</v>
      </c>
      <c r="D22" s="61"/>
      <c r="E22" s="63" t="str">
        <f>VLOOKUP(C10,'Formato descripción HU'!B7:O20,12,0)</f>
        <v>Si el registro del empleado ha sido correcto, el aplicativo nos permitira observar por pantalla la lista de empleados</v>
      </c>
      <c r="F22" s="62"/>
      <c r="G22" s="62"/>
      <c r="H22" s="61"/>
      <c r="I22" s="51"/>
      <c r="J22" s="78" t="s">
        <v>13</v>
      </c>
      <c r="K22" s="61"/>
      <c r="L22" s="63" t="str">
        <f>VLOOKUP(C10,'Formato descripción HU'!B7:O20,13,0)</f>
        <v>El administrador debe haber iniciado sesión con anterioridad.</v>
      </c>
      <c r="M22" s="62"/>
      <c r="N22" s="62"/>
      <c r="O22" s="61"/>
      <c r="P22" s="52"/>
    </row>
    <row r="23" ht="19.5" customHeight="1">
      <c r="B23" s="47"/>
      <c r="C23" s="65"/>
      <c r="D23" s="66"/>
      <c r="E23" s="65"/>
      <c r="H23" s="66"/>
      <c r="I23" s="51"/>
      <c r="J23" s="65"/>
      <c r="K23" s="66"/>
      <c r="L23" s="65"/>
      <c r="O23" s="66"/>
      <c r="P23" s="52"/>
    </row>
    <row r="24" ht="19.5" customHeight="1">
      <c r="B24" s="47"/>
      <c r="C24" s="68"/>
      <c r="D24" s="69"/>
      <c r="E24" s="68"/>
      <c r="F24" s="70"/>
      <c r="G24" s="70"/>
      <c r="H24" s="69"/>
      <c r="I24" s="51"/>
      <c r="J24" s="68"/>
      <c r="K24" s="69"/>
      <c r="L24" s="68"/>
      <c r="M24" s="70"/>
      <c r="N24" s="70"/>
      <c r="O24" s="69"/>
      <c r="P24" s="52"/>
    </row>
    <row r="25" ht="9.75" customHeight="1">
      <c r="B25" s="79"/>
      <c r="C25" s="80"/>
      <c r="D25" s="80"/>
      <c r="E25" s="80"/>
      <c r="F25" s="80"/>
      <c r="G25" s="80"/>
      <c r="H25" s="80"/>
      <c r="I25" s="80"/>
      <c r="J25" s="80"/>
      <c r="K25" s="80"/>
      <c r="L25" s="80"/>
      <c r="M25" s="80"/>
      <c r="N25" s="80"/>
      <c r="O25" s="80"/>
      <c r="P25" s="81"/>
    </row>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HU'!$B$7:$B$20</formula1>
    </dataValidation>
  </dataValidations>
  <printOptions horizontalCentered="1"/>
  <pageMargins bottom="0.7480314960629921" footer="0.0" header="0.0" left="0.7086614173228347" right="0.7086614173228347" top="0.7480314960629921"/>
  <pageSetup paperSize="9" orientation="landscape"/>
  <drawing r:id="rId1"/>
</worksheet>
</file>