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<sst xmlns="http://schemas.openxmlformats.org/spreadsheetml/2006/main" count="116" uniqueCount="85">
  <si>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</si>
  <si>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</si>
  <si>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</si>
  <si>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</si>
  <si>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</si>
  <si>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</si>
  <si>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</si>
  <si>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</si>
  <si>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</si>
  <si>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</si>
  <si>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</si>
  <si>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</si>
  <si>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</si>
  <si>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</si>
  <si>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</si>
  <si>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</si>
  <si>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 permitir crear cuentas de incio de sesión</t>
  </si>
  <si>
    <t>Permitir el ingreso a la base de datos</t>
  </si>
  <si>
    <t>Iniciar sesión y gestionar la informacion del sistema</t>
  </si>
  <si>
    <t>Personal/Administrador</t>
  </si>
  <si>
    <t xml:space="preserve">1. Los usuarios deben ingresar al sistema y crear su cuenta de inicio de sesión.
2. Se debe crear un usuario y contraseña.
3. El aplicativo le mostrará al usuario cuando la cuenta se ha creado.
</t>
  </si>
  <si>
    <t>David Reyes</t>
  </si>
  <si>
    <t>Alta</t>
  </si>
  <si>
    <t>Terminado</t>
  </si>
  <si>
    <t>Si las credenciales de usuario y contraseña son creadas correctamente, el usuario podra inicar sesión e ingresar al sistema</t>
  </si>
  <si>
    <t>El usuario se puede registrar con correo único. El usuario no puede registrarse con el mismo nombre de usuario.</t>
  </si>
  <si>
    <t>Crear cuenta de inicio de sesión</t>
  </si>
  <si>
    <t>REQ002</t>
  </si>
  <si>
    <t>El aplicativo debe permitir inicar sesión al personal</t>
  </si>
  <si>
    <t xml:space="preserve">Permitir iniciar sesión al personal </t>
  </si>
  <si>
    <t>Visualizar datos personales</t>
  </si>
  <si>
    <t xml:space="preserve">Personal </t>
  </si>
  <si>
    <t xml:space="preserve">1. El personal debe ingresar al sistema con su correo y contraseña.
2. Una vez ingresada la información de inicio de sesión, hacer clic en iniciar sesión.
</t>
  </si>
  <si>
    <t xml:space="preserve">Si se ingresa correctamente las credenciales de inicio de sesión tendrá acceso a la base de datos de la institución financiera.
</t>
  </si>
  <si>
    <t>El personal  debe haber iniciado sesión con anterioridad.</t>
  </si>
  <si>
    <t>Acceso al aplicativo</t>
  </si>
  <si>
    <t>REQ003</t>
  </si>
  <si>
    <t>El aplicativo debe permitir ver la nómina de empleados</t>
  </si>
  <si>
    <t>Mostrar  lista de empleados en la base de datos</t>
  </si>
  <si>
    <t>Visualizar el registro de empleados</t>
  </si>
  <si>
    <t>Administrador</t>
  </si>
  <si>
    <t xml:space="preserve">1. El administrador debe iniciar sesión ingresando su correo y contraseña
2. Hacer clic en iniciar sesión.
3. Se le mostrará la lista de empleados.
</t>
  </si>
  <si>
    <t>Si el registro del empleado ha sido correcto, el aplicativo nos permitira observar por pantalla la lista de empleados</t>
  </si>
  <si>
    <t>El administrador debe haber iniciado sesión con anterioridad.</t>
  </si>
  <si>
    <t>Consultar lista de empleados</t>
  </si>
  <si>
    <t>REQ004</t>
  </si>
  <si>
    <t>El aplicativo debe permitir gestionar la información de empleados</t>
  </si>
  <si>
    <t>Mostrar información de los empleados</t>
  </si>
  <si>
    <t>Gestionar la información de los empleados</t>
  </si>
  <si>
    <t xml:space="preserve">1. El administrador debe ingresar al sistema con el nombre de usuario y contraseña proporcionados por el desarrollador.
2. Escoger la opción de cambio de contraseña.
3. Ingresar la nueva contraseña e ingresar nuevamente la nueva contraseña.
</t>
  </si>
  <si>
    <t>REQ005</t>
  </si>
  <si>
    <t>El sistema debe permitir insertar información</t>
  </si>
  <si>
    <t>Insertar información de empleados al sistema</t>
  </si>
  <si>
    <t>Registrar nuevos empleados que ingresen a la institución financiera</t>
  </si>
  <si>
    <t xml:space="preserve">1. El administrador debe ingresar al sistema con el nombre de usuario y contraseña proporcionados por el desarrollador.
2. Ingresar datos del nuevo registro.
3. Guardar la información.
</t>
  </si>
  <si>
    <t>Si se realiza con éxito este proceso nos mostrara en pantalla el mensaje “Usuario creado exitosamente”.  Si el proceso no se completa nos mostrará un mensaje del error “Usuario en uso ”.</t>
  </si>
  <si>
    <t>Ingresar registro administrado</t>
  </si>
  <si>
    <t>REQ006</t>
  </si>
  <si>
    <t>El sistema debe permitir eliminar información</t>
  </si>
  <si>
    <t>Eliminar la información de empleados en el sistema</t>
  </si>
  <si>
    <t>Poder borrar información incorrecta o informacion de empleados que ya no trabajan en la institución financiera</t>
  </si>
  <si>
    <t xml:space="preserve">1. El administrador debe ingresar al sistema con el nombre de usuario y contraseña proporcionados por el desarrollador.
2. Escoger la opción de eliminar.
3. Aceptar y se eliminara el registro de usuario de la base de datos.
</t>
  </si>
  <si>
    <t xml:space="preserve">Si se realiza con éxito este proceso nos mostrara en pantalla el mensaje “Registro eliminado”.  </t>
  </si>
  <si>
    <t>Eliminar registro administrado</t>
  </si>
  <si>
    <t>REQ007</t>
  </si>
  <si>
    <t>El sistema debe permitir editar información</t>
  </si>
  <si>
    <t>Ediatr la información de empleados en el sistema</t>
  </si>
  <si>
    <t>Poder editar la información incorrecta o completar la informacion de empleados que no han actualizado sus datos en la institución financiera</t>
  </si>
  <si>
    <t xml:space="preserve">1. El administrador debe ingresar al sistema con el nombre de usuario y contraseña proporcionados por el desarrollador.
2. Escoger la opción de editar.
3. Se abrira una nueva pagina que permita editar la información del empleado.
4. Clic en enviar y se guardara la información. </t>
  </si>
  <si>
    <t>Si se realiza con éxito este proceso nos mostrara en pantalla el mensaje “Registro actualizado”.  Si el usuario esta en uso y se o quiere actualizar no se completara y nos mostrará un mensaje del error “Usuario en uso”.</t>
  </si>
  <si>
    <t>Editar registro administrado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</si>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</sst>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right style="thin">
        <color rgb="FF7B7B7B"/>
      </right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0" fillId="0" fontId="2" numFmtId="0" xfId="0" applyFont="1"/>
    <xf borderId="2" fillId="3" fontId="6" numFmtId="0" xfId="0" applyAlignment="1" applyBorder="1" applyFill="1" applyFont="1">
      <alignment horizontal="center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left" readingOrder="0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4" fillId="0" fontId="6" numFmtId="164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readingOrder="0" vertic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8" fillId="0" fontId="11" numFmtId="0" xfId="0" applyBorder="1" applyFont="1"/>
    <xf borderId="9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0" fillId="4" fontId="2" numFmtId="0" xfId="0" applyBorder="1" applyFont="1"/>
    <xf borderId="11" fillId="4" fontId="9" numFmtId="0" xfId="0" applyAlignment="1" applyBorder="1" applyFont="1">
      <alignment horizontal="left" shrinkToFit="0" vertical="center" wrapText="1"/>
    </xf>
    <xf borderId="11" fillId="4" fontId="1" numFmtId="0" xfId="0" applyBorder="1" applyFont="1"/>
    <xf borderId="11" fillId="4" fontId="2" numFmtId="0" xfId="0" applyBorder="1" applyFont="1"/>
    <xf borderId="12" fillId="4" fontId="2" numFmtId="0" xfId="0" applyBorder="1" applyFont="1"/>
    <xf borderId="13" fillId="4" fontId="2" numFmtId="0" xfId="0" applyBorder="1" applyFont="1"/>
    <xf borderId="14" fillId="5" fontId="12" numFmtId="0" xfId="0" applyAlignment="1" applyBorder="1" applyFill="1" applyFont="1">
      <alignment horizontal="center" vertical="center"/>
    </xf>
    <xf borderId="15" fillId="4" fontId="13" numFmtId="0" xfId="0" applyAlignment="1" applyBorder="1" applyFont="1">
      <alignment vertical="center"/>
    </xf>
    <xf borderId="7" fillId="5" fontId="12" numFmtId="0" xfId="0" applyAlignment="1" applyBorder="1" applyFont="1">
      <alignment horizontal="center" vertical="center"/>
    </xf>
    <xf borderId="15" fillId="4" fontId="2" numFmtId="0" xfId="0" applyBorder="1" applyFont="1"/>
    <xf borderId="16" fillId="4" fontId="2" numFmtId="0" xfId="0" applyBorder="1" applyFont="1"/>
    <xf borderId="14" fillId="3" fontId="14" numFmtId="0" xfId="0" applyAlignment="1" applyBorder="1" applyFont="1">
      <alignment horizontal="center" readingOrder="0" vertical="center"/>
    </xf>
    <xf borderId="15" fillId="4" fontId="1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horizontal="center" vertical="center"/>
    </xf>
    <xf borderId="15" fillId="4" fontId="1" numFmtId="0" xfId="0" applyAlignment="1" applyBorder="1" applyFont="1">
      <alignment vertical="center"/>
    </xf>
    <xf borderId="15" fillId="4" fontId="14" numFmtId="0" xfId="0" applyAlignment="1" applyBorder="1" applyFont="1">
      <alignment horizontal="center" vertical="center"/>
    </xf>
    <xf borderId="15" fillId="4" fontId="1" numFmtId="0" xfId="0" applyAlignment="1" applyBorder="1" applyFont="1">
      <alignment horizontal="center" vertical="center"/>
    </xf>
    <xf borderId="14" fillId="3" fontId="14" numFmtId="0" xfId="0" applyAlignment="1" applyBorder="1" applyFont="1">
      <alignment horizontal="center" vertical="center"/>
    </xf>
    <xf borderId="17" fillId="6" fontId="12" numFmtId="0" xfId="0" applyAlignment="1" applyBorder="1" applyFill="1" applyFont="1">
      <alignment horizontal="center" vertical="center"/>
    </xf>
    <xf borderId="18" fillId="3" fontId="1" numFmtId="0" xfId="0" applyAlignment="1" applyBorder="1" applyFont="1">
      <alignment horizontal="center" shrinkToFit="0" vertical="center" wrapText="1"/>
    </xf>
    <xf borderId="19" fillId="0" fontId="11" numFmtId="0" xfId="0" applyBorder="1" applyFont="1"/>
    <xf borderId="20" fillId="0" fontId="11" numFmtId="0" xfId="0" applyBorder="1" applyFont="1"/>
    <xf borderId="18" fillId="3" fontId="1" numFmtId="0" xfId="0" applyAlignment="1" applyBorder="1" applyFont="1">
      <alignment horizontal="center" vertical="center"/>
    </xf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18" fillId="7" fontId="15" numFmtId="0" xfId="0" applyAlignment="1" applyBorder="1" applyFill="1" applyFont="1">
      <alignment horizontal="center" vertical="center"/>
    </xf>
    <xf borderId="28" fillId="2" fontId="14" numFmtId="0" xfId="0" applyAlignment="1" applyBorder="1" applyFont="1">
      <alignment horizontal="center" vertical="center"/>
    </xf>
    <xf borderId="29" fillId="0" fontId="11" numFmtId="0" xfId="0" applyBorder="1" applyFont="1"/>
    <xf borderId="30" fillId="0" fontId="11" numFmtId="0" xfId="0" applyBorder="1" applyFont="1"/>
    <xf borderId="31" fillId="0" fontId="11" numFmtId="0" xfId="0" applyBorder="1" applyFont="1"/>
    <xf borderId="32" fillId="0" fontId="11" numFmtId="0" xfId="0" applyBorder="1" applyFont="1"/>
    <xf borderId="33" fillId="0" fontId="11" numFmtId="0" xfId="0" applyBorder="1" applyFont="1"/>
    <xf borderId="18" fillId="5" fontId="12" numFmtId="0" xfId="0" applyAlignment="1" applyBorder="1" applyFont="1">
      <alignment horizontal="center" vertical="center"/>
    </xf>
    <xf borderId="18" fillId="3" fontId="1" numFmtId="164" xfId="0" applyAlignment="1" applyBorder="1" applyFont="1" applyNumberFormat="1">
      <alignment horizontal="center" vertical="center"/>
    </xf>
    <xf borderId="34" fillId="4" fontId="2" numFmtId="0" xfId="0" applyBorder="1" applyFont="1"/>
    <xf borderId="35" fillId="4" fontId="2" numFmtId="0" xfId="0" applyBorder="1" applyFont="1"/>
    <xf borderId="36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8</xdr:row>
      <xdr:rowOff>266700</xdr:rowOff>
    </xdr:from>
    <xdr:ext cx="1171575" cy="11620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4.5"/>
    <col customWidth="1" min="7" max="7" width="25.63"/>
    <col customWidth="1" min="8" max="11" width="10.63"/>
    <col customWidth="1" min="12" max="12" width="14.25"/>
    <col customWidth="1" min="13" max="13" width="26.38"/>
    <col customWidth="1" min="14" max="15" width="20.63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94.5" customHeight="1">
      <c r="A6" s="8"/>
      <c r="B6" s="9" t="s">
        <v>15</v>
      </c>
      <c r="C6" s="9" t="s">
        <v>16</v>
      </c>
      <c r="D6" s="9" t="s">
        <v>17</v>
      </c>
      <c r="E6" s="10" t="s">
        <v>18</v>
      </c>
      <c r="F6" s="10" t="s">
        <v>19</v>
      </c>
      <c r="G6" s="11" t="s">
        <v>20</v>
      </c>
      <c r="H6" s="9" t="s">
        <v>21</v>
      </c>
      <c r="I6" s="9">
        <v>7.0</v>
      </c>
      <c r="J6" s="12">
        <v>44736.0</v>
      </c>
      <c r="K6" s="9" t="s">
        <v>22</v>
      </c>
      <c r="L6" s="13" t="s">
        <v>23</v>
      </c>
      <c r="M6" s="9" t="s">
        <v>24</v>
      </c>
      <c r="N6" s="10" t="s">
        <v>25</v>
      </c>
      <c r="O6" s="9" t="s">
        <v>26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87.0" customHeight="1">
      <c r="B7" s="14" t="s">
        <v>27</v>
      </c>
      <c r="C7" s="15" t="s">
        <v>28</v>
      </c>
      <c r="D7" s="15" t="s">
        <v>29</v>
      </c>
      <c r="E7" s="15" t="s">
        <v>30</v>
      </c>
      <c r="F7" s="16" t="s">
        <v>31</v>
      </c>
      <c r="G7" s="17" t="s">
        <v>32</v>
      </c>
      <c r="H7" s="18" t="s">
        <v>21</v>
      </c>
      <c r="I7" s="19">
        <v>7.0</v>
      </c>
      <c r="J7" s="12">
        <v>44736.0</v>
      </c>
      <c r="K7" s="19" t="s">
        <v>22</v>
      </c>
      <c r="L7" s="20" t="s">
        <v>23</v>
      </c>
      <c r="M7" s="15" t="s">
        <v>33</v>
      </c>
      <c r="N7" s="15" t="s">
        <v>34</v>
      </c>
      <c r="O7" s="19" t="s">
        <v>35</v>
      </c>
    </row>
    <row r="8" ht="77.25" customHeight="1">
      <c r="B8" s="14" t="s">
        <v>36</v>
      </c>
      <c r="C8" s="21" t="s">
        <v>37</v>
      </c>
      <c r="D8" s="22" t="s">
        <v>38</v>
      </c>
      <c r="E8" s="22" t="s">
        <v>39</v>
      </c>
      <c r="F8" s="15" t="s">
        <v>40</v>
      </c>
      <c r="G8" s="23" t="s">
        <v>41</v>
      </c>
      <c r="H8" s="18" t="s">
        <v>21</v>
      </c>
      <c r="I8" s="20">
        <v>5.0</v>
      </c>
      <c r="J8" s="24">
        <v>44743.0</v>
      </c>
      <c r="K8" s="19" t="s">
        <v>22</v>
      </c>
      <c r="L8" s="15" t="s">
        <v>23</v>
      </c>
      <c r="M8" s="15" t="s">
        <v>42</v>
      </c>
      <c r="N8" s="15" t="s">
        <v>43</v>
      </c>
      <c r="O8" s="15" t="s">
        <v>44</v>
      </c>
    </row>
    <row r="9" ht="107.25" customHeight="1">
      <c r="B9" s="25" t="s">
        <v>45</v>
      </c>
      <c r="C9" s="21" t="s">
        <v>46</v>
      </c>
      <c r="D9" s="26" t="s">
        <v>47</v>
      </c>
      <c r="E9" s="26" t="s">
        <v>48</v>
      </c>
      <c r="F9" s="15" t="s">
        <v>40</v>
      </c>
      <c r="G9" s="27" t="s">
        <v>49</v>
      </c>
      <c r="H9" s="18" t="s">
        <v>21</v>
      </c>
      <c r="I9" s="20">
        <v>1.0</v>
      </c>
      <c r="J9" s="24">
        <v>44756.0</v>
      </c>
      <c r="K9" s="15" t="s">
        <v>22</v>
      </c>
      <c r="L9" s="15" t="s">
        <v>23</v>
      </c>
      <c r="M9" s="15" t="s">
        <v>33</v>
      </c>
      <c r="N9" s="19"/>
      <c r="O9" s="28" t="s">
        <v>35</v>
      </c>
    </row>
    <row r="10" ht="89.25" customHeight="1">
      <c r="B10" s="25" t="s">
        <v>50</v>
      </c>
      <c r="C10" s="21" t="s">
        <v>51</v>
      </c>
      <c r="D10" s="26" t="s">
        <v>52</v>
      </c>
      <c r="E10" s="15" t="s">
        <v>53</v>
      </c>
      <c r="F10" s="15" t="s">
        <v>40</v>
      </c>
      <c r="G10" s="27" t="s">
        <v>54</v>
      </c>
      <c r="H10" s="18" t="s">
        <v>21</v>
      </c>
      <c r="I10" s="15">
        <v>1.0</v>
      </c>
      <c r="J10" s="24">
        <v>44735.0</v>
      </c>
      <c r="K10" s="19" t="s">
        <v>22</v>
      </c>
      <c r="L10" s="15" t="s">
        <v>23</v>
      </c>
      <c r="M10" s="15" t="s">
        <v>55</v>
      </c>
      <c r="N10" s="29"/>
      <c r="O10" s="15" t="s">
        <v>56</v>
      </c>
    </row>
    <row r="11" ht="102.75" customHeight="1">
      <c r="B11" s="25" t="s">
        <v>57</v>
      </c>
      <c r="C11" s="30" t="s">
        <v>58</v>
      </c>
      <c r="D11" s="26" t="s">
        <v>59</v>
      </c>
      <c r="E11" s="31" t="s">
        <v>60</v>
      </c>
      <c r="F11" s="19" t="s">
        <v>40</v>
      </c>
      <c r="G11" s="27" t="s">
        <v>61</v>
      </c>
      <c r="H11" s="18" t="s">
        <v>21</v>
      </c>
      <c r="I11" s="19">
        <v>2.0</v>
      </c>
      <c r="J11" s="24">
        <v>44735.0</v>
      </c>
      <c r="K11" s="19" t="s">
        <v>22</v>
      </c>
      <c r="L11" s="15" t="s">
        <v>23</v>
      </c>
      <c r="M11" s="15" t="s">
        <v>62</v>
      </c>
      <c r="N11" s="12"/>
      <c r="O11" s="15" t="s">
        <v>63</v>
      </c>
    </row>
    <row r="12" ht="106.5" customHeight="1">
      <c r="B12" s="32" t="s">
        <v>64</v>
      </c>
      <c r="C12" s="21" t="s">
        <v>65</v>
      </c>
      <c r="D12" s="26" t="s">
        <v>66</v>
      </c>
      <c r="E12" s="26" t="s">
        <v>67</v>
      </c>
      <c r="F12" s="19" t="s">
        <v>40</v>
      </c>
      <c r="G12" s="27" t="s">
        <v>68</v>
      </c>
      <c r="H12" s="18" t="s">
        <v>21</v>
      </c>
      <c r="I12" s="15">
        <v>2.0</v>
      </c>
      <c r="J12" s="24">
        <v>44735.0</v>
      </c>
      <c r="K12" s="19" t="s">
        <v>22</v>
      </c>
      <c r="L12" s="15" t="s">
        <v>23</v>
      </c>
      <c r="M12" s="15" t="s">
        <v>69</v>
      </c>
      <c r="N12" s="12"/>
      <c r="O12" s="15" t="s">
        <v>70</v>
      </c>
    </row>
    <row r="13" ht="19.5" customHeight="1">
      <c r="I13" s="3"/>
      <c r="J13" s="3"/>
      <c r="K13" s="33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34"/>
      <c r="L17" s="3"/>
    </row>
    <row r="18" ht="19.5" customHeight="1">
      <c r="I18" s="1"/>
      <c r="J18" s="1"/>
      <c r="K18" s="34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 t="s">
        <v>22</v>
      </c>
      <c r="L22" s="1" t="s">
        <v>71</v>
      </c>
      <c r="M22" s="5"/>
    </row>
    <row r="23" ht="19.5" customHeight="1">
      <c r="I23" s="1"/>
      <c r="J23" s="1"/>
      <c r="K23" s="2" t="s">
        <v>72</v>
      </c>
      <c r="L23" s="1" t="s">
        <v>73</v>
      </c>
      <c r="M23" s="5"/>
    </row>
    <row r="24" ht="19.5" customHeight="1">
      <c r="I24" s="1"/>
      <c r="J24" s="1"/>
      <c r="K24" s="2" t="s">
        <v>74</v>
      </c>
      <c r="L24" s="1" t="s">
        <v>23</v>
      </c>
      <c r="M24" s="5"/>
    </row>
    <row r="25" ht="19.5" customHeight="1">
      <c r="I25" s="1"/>
      <c r="J25" s="1"/>
      <c r="K25" s="2"/>
      <c r="L25" s="1" t="s">
        <v>75</v>
      </c>
      <c r="M25" s="5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B3:O3"/>
  </mergeCells>
  <dataValidations>
    <dataValidation type="list" allowBlank="1" showErrorMessage="1" sqref="L6:L12">
      <formula1>$L$22:$L$25</formula1>
    </dataValidation>
    <dataValidation type="list" allowBlank="1" showErrorMessage="1" sqref="K7:K12">
      <formula1>$K$22:$K$24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35"/>
      <c r="D4" s="35"/>
      <c r="E4" s="35"/>
      <c r="F4" s="5"/>
    </row>
    <row r="5" hidden="1">
      <c r="C5" s="35"/>
      <c r="D5" s="35"/>
      <c r="E5" s="35"/>
      <c r="F5" s="5"/>
    </row>
    <row r="6" ht="39.75" customHeight="1">
      <c r="B6" s="36" t="s">
        <v>76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ht="9.75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ht="9.75" customHeight="1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ht="30.0" customHeight="1">
      <c r="B9" s="45"/>
      <c r="C9" s="46" t="s">
        <v>1</v>
      </c>
      <c r="D9" s="47"/>
      <c r="E9" s="48" t="s">
        <v>77</v>
      </c>
      <c r="F9" s="38"/>
      <c r="G9" s="47"/>
      <c r="H9" s="48" t="s">
        <v>11</v>
      </c>
      <c r="I9" s="38"/>
      <c r="J9" s="49"/>
      <c r="K9" s="49"/>
      <c r="L9" s="49"/>
      <c r="M9" s="49"/>
      <c r="N9" s="49"/>
      <c r="O9" s="49"/>
      <c r="P9" s="50"/>
    </row>
    <row r="10" ht="30.0" customHeight="1">
      <c r="B10" s="45"/>
      <c r="C10" s="51" t="s">
        <v>57</v>
      </c>
      <c r="D10" s="52"/>
      <c r="E10" s="53" t="str">
        <f>VLOOKUP(C10,'Formato descripción HU'!B7:O12,5,0)</f>
        <v>Administrador</v>
      </c>
      <c r="F10" s="38"/>
      <c r="G10" s="54"/>
      <c r="H10" s="53" t="str">
        <f>VLOOKUP(C10,'Formato descripción HU'!B7:O12,11,0)</f>
        <v>Terminado</v>
      </c>
      <c r="I10" s="38"/>
      <c r="J10" s="54"/>
      <c r="K10" s="49"/>
      <c r="L10" s="49"/>
      <c r="M10" s="49"/>
      <c r="N10" s="49"/>
      <c r="O10" s="49"/>
      <c r="P10" s="50"/>
    </row>
    <row r="11" ht="9.75" customHeight="1">
      <c r="B11" s="45"/>
      <c r="C11" s="55"/>
      <c r="D11" s="52"/>
      <c r="E11" s="56"/>
      <c r="F11" s="56"/>
      <c r="G11" s="54"/>
      <c r="H11" s="56"/>
      <c r="I11" s="56"/>
      <c r="J11" s="54"/>
      <c r="K11" s="56"/>
      <c r="L11" s="56"/>
      <c r="M11" s="49"/>
      <c r="N11" s="56"/>
      <c r="O11" s="56"/>
      <c r="P11" s="50"/>
    </row>
    <row r="12" ht="30.0" customHeight="1">
      <c r="B12" s="45"/>
      <c r="C12" s="46" t="s">
        <v>78</v>
      </c>
      <c r="D12" s="52"/>
      <c r="E12" s="48" t="s">
        <v>10</v>
      </c>
      <c r="F12" s="38"/>
      <c r="G12" s="54"/>
      <c r="H12" s="48" t="s">
        <v>79</v>
      </c>
      <c r="I12" s="38"/>
      <c r="J12" s="54"/>
      <c r="K12" s="56"/>
      <c r="L12" s="56"/>
      <c r="M12" s="49"/>
      <c r="N12" s="56"/>
      <c r="O12" s="56"/>
      <c r="P12" s="50"/>
    </row>
    <row r="13" ht="30.0" customHeight="1">
      <c r="B13" s="45"/>
      <c r="C13" s="57">
        <f>VLOOKUP('Historia de Usuario'!C10,'Formato descripción HU'!B7:O12,8,0)</f>
        <v>2</v>
      </c>
      <c r="D13" s="52"/>
      <c r="E13" s="53" t="str">
        <f>VLOOKUP(C10,'Formato descripción HU'!B7:O12,10,0)</f>
        <v>Alta</v>
      </c>
      <c r="F13" s="38"/>
      <c r="G13" s="54"/>
      <c r="H13" s="53" t="str">
        <f>VLOOKUP(C10,'Formato descripción HU'!B7:O12,7,0)</f>
        <v>David Reyes</v>
      </c>
      <c r="I13" s="38"/>
      <c r="J13" s="54"/>
      <c r="K13" s="56"/>
      <c r="L13" s="56"/>
      <c r="M13" s="49"/>
      <c r="N13" s="56"/>
      <c r="O13" s="56"/>
      <c r="P13" s="50"/>
    </row>
    <row r="14" ht="9.75" customHeight="1">
      <c r="B14" s="45"/>
      <c r="C14" s="49"/>
      <c r="D14" s="52"/>
      <c r="E14" s="49"/>
      <c r="F14" s="49"/>
      <c r="G14" s="54"/>
      <c r="H14" s="54"/>
      <c r="I14" s="49"/>
      <c r="J14" s="49"/>
      <c r="K14" s="49"/>
      <c r="L14" s="49"/>
      <c r="M14" s="49"/>
      <c r="N14" s="49"/>
      <c r="O14" s="49"/>
      <c r="P14" s="50"/>
    </row>
    <row r="15" ht="19.5" customHeight="1">
      <c r="B15" s="45"/>
      <c r="C15" s="58" t="s">
        <v>80</v>
      </c>
      <c r="D15" s="59" t="str">
        <f>VLOOKUP(C10,'Formato descripción HU'!B7:O12,3,0)</f>
        <v>Eliminar la información de empleados en el sistema</v>
      </c>
      <c r="E15" s="60"/>
      <c r="F15" s="49"/>
      <c r="G15" s="58" t="s">
        <v>81</v>
      </c>
      <c r="H15" s="59" t="str">
        <f>VLOOKUP(C10,'Formato descripción HU'!B7:O12,4,0)</f>
        <v>Poder borrar información incorrecta o informacion de empleados que ya no trabajan en la institución financiera</v>
      </c>
      <c r="I15" s="61"/>
      <c r="J15" s="60"/>
      <c r="K15" s="49"/>
      <c r="L15" s="58" t="s">
        <v>82</v>
      </c>
      <c r="M15" s="62" t="str">
        <f>VLOOKUP(C10,'Formato descripción HU'!B7:O12,6,0)</f>
        <v>1. El administrador debe ingresar al sistema con el nombre de usuario y contraseña proporcionados por el desarrollador.
2. Escoger la opción de eliminar.
3. Aceptar y se eliminara el registro de usuario de la base de datos.
</v>
      </c>
      <c r="N15" s="61"/>
      <c r="O15" s="60"/>
      <c r="P15" s="50"/>
    </row>
    <row r="16" ht="19.5" customHeight="1">
      <c r="B16" s="45"/>
      <c r="C16" s="63"/>
      <c r="D16" s="64"/>
      <c r="E16" s="65"/>
      <c r="F16" s="49"/>
      <c r="G16" s="63"/>
      <c r="H16" s="64"/>
      <c r="J16" s="65"/>
      <c r="K16" s="49"/>
      <c r="L16" s="63"/>
      <c r="M16" s="64"/>
      <c r="O16" s="65"/>
      <c r="P16" s="50"/>
    </row>
    <row r="17" ht="19.5" customHeight="1">
      <c r="B17" s="45"/>
      <c r="C17" s="66"/>
      <c r="D17" s="67"/>
      <c r="E17" s="68"/>
      <c r="F17" s="49"/>
      <c r="G17" s="66"/>
      <c r="H17" s="67"/>
      <c r="I17" s="69"/>
      <c r="J17" s="68"/>
      <c r="K17" s="49"/>
      <c r="L17" s="66"/>
      <c r="M17" s="67"/>
      <c r="N17" s="69"/>
      <c r="O17" s="68"/>
      <c r="P17" s="50"/>
    </row>
    <row r="18" ht="9.75" customHeight="1">
      <c r="B18" s="45"/>
      <c r="C18" s="49"/>
      <c r="D18" s="49"/>
      <c r="E18" s="49"/>
      <c r="F18" s="49"/>
      <c r="G18" s="54"/>
      <c r="H18" s="54"/>
      <c r="I18" s="54"/>
      <c r="J18" s="49"/>
      <c r="K18" s="49"/>
      <c r="L18" s="49"/>
      <c r="M18" s="49"/>
      <c r="N18" s="49"/>
      <c r="O18" s="49"/>
      <c r="P18" s="50"/>
    </row>
    <row r="19" ht="19.5" customHeight="1">
      <c r="B19" s="45"/>
      <c r="C19" s="70" t="s">
        <v>83</v>
      </c>
      <c r="D19" s="60"/>
      <c r="E19" s="71" t="str">
        <f>VLOOKUP(C10,'Formato descripción HU'!B7:O12,14,0)</f>
        <v>Eliminar registro administrado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50"/>
    </row>
    <row r="20" ht="19.5" customHeight="1">
      <c r="B20" s="45"/>
      <c r="C20" s="67"/>
      <c r="D20" s="68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50"/>
    </row>
    <row r="21" ht="9.75" customHeight="1">
      <c r="B21" s="4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</row>
    <row r="22" ht="19.5" customHeight="1">
      <c r="B22" s="45"/>
      <c r="C22" s="77" t="s">
        <v>84</v>
      </c>
      <c r="D22" s="60"/>
      <c r="E22" s="62" t="str">
        <f>VLOOKUP(C10,'Formato descripción HU'!B7:O12,12,0)</f>
        <v>Si se realiza con éxito este proceso nos mostrara en pantalla el mensaje “Registro eliminado”.  </v>
      </c>
      <c r="F22" s="61"/>
      <c r="G22" s="61"/>
      <c r="H22" s="60"/>
      <c r="I22" s="49"/>
      <c r="J22" s="77" t="s">
        <v>13</v>
      </c>
      <c r="K22" s="60"/>
      <c r="L22" s="78" t="str">
        <f>VLOOKUP(C10,'Formato descripción HU'!B7:O12,13,0)</f>
        <v/>
      </c>
      <c r="M22" s="61"/>
      <c r="N22" s="61"/>
      <c r="O22" s="60"/>
      <c r="P22" s="50"/>
    </row>
    <row r="23" ht="19.5" customHeight="1">
      <c r="B23" s="45"/>
      <c r="C23" s="64"/>
      <c r="D23" s="65"/>
      <c r="E23" s="64"/>
      <c r="H23" s="65"/>
      <c r="I23" s="49"/>
      <c r="J23" s="64"/>
      <c r="K23" s="65"/>
      <c r="L23" s="64"/>
      <c r="O23" s="65"/>
      <c r="P23" s="50"/>
    </row>
    <row r="24" ht="19.5" customHeight="1">
      <c r="B24" s="45"/>
      <c r="C24" s="67"/>
      <c r="D24" s="68"/>
      <c r="E24" s="67"/>
      <c r="F24" s="69"/>
      <c r="G24" s="69"/>
      <c r="H24" s="68"/>
      <c r="I24" s="49"/>
      <c r="J24" s="67"/>
      <c r="K24" s="68"/>
      <c r="L24" s="67"/>
      <c r="M24" s="69"/>
      <c r="N24" s="69"/>
      <c r="O24" s="68"/>
      <c r="P24" s="50"/>
    </row>
    <row r="25" ht="9.75" customHeight="1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HU'!$B$7:$B$12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