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ober\Documents\GitHub\arestynullsubjects\"/>
    </mc:Choice>
  </mc:AlternateContent>
  <xr:revisionPtr revIDLastSave="0" documentId="13_ncr:1_{062B73C3-F169-4B12-BD16-39DECBA1CAC3}" xr6:coauthVersionLast="45" xr6:coauthVersionMax="45" xr10:uidLastSave="{00000000-0000-0000-0000-000000000000}"/>
  <bookViews>
    <workbookView xWindow="-20610" yWindow="-120" windowWidth="20730" windowHeight="1116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2" i="3" l="1"/>
  <c r="H162" i="3"/>
  <c r="H152" i="3"/>
  <c r="H142" i="3"/>
  <c r="H132" i="3"/>
  <c r="H122" i="3"/>
  <c r="H112" i="3"/>
  <c r="H102" i="3"/>
  <c r="H92" i="3"/>
  <c r="H82" i="3"/>
  <c r="H72" i="3"/>
  <c r="H62" i="3"/>
  <c r="H52" i="3"/>
  <c r="H2" i="3"/>
  <c r="K649" i="1" l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48" i="1"/>
  <c r="L648" i="1" s="1"/>
  <c r="B614" i="1" l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K611" i="1" l="1"/>
  <c r="I611" i="1"/>
  <c r="G611" i="1"/>
  <c r="F611" i="1"/>
  <c r="D611" i="1"/>
  <c r="C611" i="1"/>
  <c r="K608" i="1"/>
  <c r="I608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27" i="1"/>
  <c r="G608" i="1"/>
  <c r="F608" i="1"/>
  <c r="D608" i="1"/>
  <c r="C608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O627" i="1"/>
  <c r="P627" i="1"/>
  <c r="N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27" i="1"/>
  <c r="H318" i="1"/>
  <c r="E589" i="1"/>
  <c r="F589" i="1" s="1"/>
  <c r="E573" i="1"/>
  <c r="F573" i="1" s="1"/>
  <c r="E557" i="1"/>
  <c r="F557" i="1" s="1"/>
  <c r="E541" i="1"/>
  <c r="F541" i="1" s="1"/>
  <c r="E525" i="1"/>
  <c r="F525" i="1" s="1"/>
  <c r="E509" i="1"/>
  <c r="F509" i="1" s="1"/>
  <c r="E493" i="1"/>
  <c r="F493" i="1" s="1"/>
  <c r="E477" i="1"/>
  <c r="F477" i="1" s="1"/>
  <c r="E461" i="1"/>
  <c r="F461" i="1" s="1"/>
  <c r="E445" i="1"/>
  <c r="F445" i="1" s="1"/>
  <c r="E429" i="1"/>
  <c r="F429" i="1" s="1"/>
  <c r="E413" i="1"/>
  <c r="F413" i="1" s="1"/>
  <c r="E397" i="1"/>
  <c r="F397" i="1" s="1"/>
  <c r="E381" i="1"/>
  <c r="F381" i="1" s="1"/>
  <c r="E365" i="1"/>
  <c r="F365" i="1" s="1"/>
  <c r="E349" i="1"/>
  <c r="F349" i="1" s="1"/>
  <c r="E333" i="1"/>
  <c r="F333" i="1" s="1"/>
  <c r="E317" i="1"/>
  <c r="F317" i="1" s="1"/>
  <c r="K590" i="1"/>
  <c r="J590" i="1"/>
  <c r="I590" i="1"/>
  <c r="L589" i="1" s="1"/>
  <c r="H590" i="1"/>
  <c r="K574" i="1"/>
  <c r="J574" i="1"/>
  <c r="I574" i="1"/>
  <c r="L573" i="1" s="1"/>
  <c r="H574" i="1"/>
  <c r="K558" i="1"/>
  <c r="J558" i="1"/>
  <c r="I558" i="1"/>
  <c r="L557" i="1" s="1"/>
  <c r="H558" i="1"/>
  <c r="K542" i="1"/>
  <c r="J542" i="1"/>
  <c r="I542" i="1"/>
  <c r="L541" i="1" s="1"/>
  <c r="H542" i="1"/>
  <c r="K526" i="1"/>
  <c r="J526" i="1"/>
  <c r="I526" i="1"/>
  <c r="L525" i="1" s="1"/>
  <c r="H526" i="1"/>
  <c r="K510" i="1"/>
  <c r="J510" i="1"/>
  <c r="I510" i="1"/>
  <c r="L509" i="1" s="1"/>
  <c r="H510" i="1"/>
  <c r="K494" i="1"/>
  <c r="J494" i="1"/>
  <c r="I494" i="1"/>
  <c r="L493" i="1" s="1"/>
  <c r="H494" i="1"/>
  <c r="K478" i="1"/>
  <c r="J478" i="1"/>
  <c r="I478" i="1"/>
  <c r="L477" i="1" s="1"/>
  <c r="H478" i="1"/>
  <c r="K462" i="1"/>
  <c r="J462" i="1"/>
  <c r="I462" i="1"/>
  <c r="L461" i="1" s="1"/>
  <c r="H462" i="1"/>
  <c r="K446" i="1"/>
  <c r="J446" i="1"/>
  <c r="I446" i="1"/>
  <c r="L445" i="1" s="1"/>
  <c r="H446" i="1"/>
  <c r="K430" i="1"/>
  <c r="J430" i="1"/>
  <c r="I430" i="1"/>
  <c r="L429" i="1" s="1"/>
  <c r="H430" i="1"/>
  <c r="K414" i="1"/>
  <c r="J414" i="1"/>
  <c r="I414" i="1"/>
  <c r="L413" i="1" s="1"/>
  <c r="H414" i="1"/>
  <c r="K398" i="1"/>
  <c r="J398" i="1"/>
  <c r="I398" i="1"/>
  <c r="L397" i="1" s="1"/>
  <c r="H398" i="1"/>
  <c r="K382" i="1"/>
  <c r="J382" i="1"/>
  <c r="I382" i="1"/>
  <c r="L381" i="1" s="1"/>
  <c r="H382" i="1"/>
  <c r="K366" i="1"/>
  <c r="J366" i="1"/>
  <c r="I366" i="1"/>
  <c r="L365" i="1" s="1"/>
  <c r="H366" i="1"/>
  <c r="K350" i="1"/>
  <c r="J350" i="1"/>
  <c r="I350" i="1"/>
  <c r="L349" i="1" s="1"/>
  <c r="H350" i="1"/>
  <c r="K334" i="1"/>
  <c r="J334" i="1"/>
  <c r="I334" i="1"/>
  <c r="L333" i="1" s="1"/>
  <c r="H334" i="1"/>
  <c r="I318" i="1"/>
  <c r="L317" i="1" s="1"/>
  <c r="J318" i="1"/>
  <c r="K318" i="1"/>
  <c r="M317" i="1" s="1"/>
  <c r="M333" i="1" l="1"/>
  <c r="M349" i="1"/>
  <c r="M365" i="1"/>
  <c r="M381" i="1"/>
  <c r="M397" i="1"/>
  <c r="M413" i="1"/>
  <c r="M429" i="1"/>
  <c r="M445" i="1"/>
  <c r="M461" i="1"/>
  <c r="M477" i="1"/>
  <c r="M493" i="1"/>
  <c r="M509" i="1"/>
  <c r="M525" i="1"/>
  <c r="M541" i="1"/>
  <c r="M557" i="1"/>
  <c r="M573" i="1"/>
  <c r="M589" i="1"/>
</calcChain>
</file>

<file path=xl/sharedStrings.xml><?xml version="1.0" encoding="utf-8"?>
<sst xmlns="http://schemas.openxmlformats.org/spreadsheetml/2006/main" count="4715" uniqueCount="168">
  <si>
    <t>Participant ID</t>
  </si>
  <si>
    <t>School</t>
  </si>
  <si>
    <t>1. Name</t>
  </si>
  <si>
    <t>2. Age</t>
  </si>
  <si>
    <t>H001</t>
  </si>
  <si>
    <t>Livingston</t>
  </si>
  <si>
    <t>Amelia Nazarewicz</t>
  </si>
  <si>
    <t>6 (6;2)</t>
  </si>
  <si>
    <t>H002</t>
  </si>
  <si>
    <t>Leora Mogodiri</t>
  </si>
  <si>
    <t>5 (5;11)</t>
  </si>
  <si>
    <t>H003</t>
  </si>
  <si>
    <t>Edison</t>
  </si>
  <si>
    <t>Miriam Serna</t>
  </si>
  <si>
    <t>6 (6;4)</t>
  </si>
  <si>
    <t>H004</t>
  </si>
  <si>
    <t>Brianna Hilliard</t>
  </si>
  <si>
    <t>5 (5;6)</t>
  </si>
  <si>
    <t>H005</t>
  </si>
  <si>
    <t>Aryana Diaz</t>
  </si>
  <si>
    <t>5 (5;9)</t>
  </si>
  <si>
    <t>H006</t>
  </si>
  <si>
    <t>Marco David Jorge</t>
  </si>
  <si>
    <t>5 (5;2)</t>
  </si>
  <si>
    <t>H007</t>
  </si>
  <si>
    <t>Nahuel Tornabene</t>
  </si>
  <si>
    <t>5 (5;7)</t>
  </si>
  <si>
    <t>H008</t>
  </si>
  <si>
    <t>Joaquin Quinones</t>
  </si>
  <si>
    <t>H009</t>
  </si>
  <si>
    <t>Marbella Quinones</t>
  </si>
  <si>
    <t>H010</t>
  </si>
  <si>
    <t>Ethan Joshua Osei</t>
  </si>
  <si>
    <t>4 (4;9)</t>
  </si>
  <si>
    <t>H011</t>
  </si>
  <si>
    <t>Sofia Brown</t>
  </si>
  <si>
    <t>5 (6;2)</t>
  </si>
  <si>
    <t>H012</t>
  </si>
  <si>
    <t>Amelia Brown</t>
  </si>
  <si>
    <t>5 (5;1)</t>
  </si>
  <si>
    <t>H013</t>
  </si>
  <si>
    <t>Yonas Michael</t>
  </si>
  <si>
    <t>4 (4;8)</t>
  </si>
  <si>
    <t>H014</t>
  </si>
  <si>
    <t>Sophia Kossowicz</t>
  </si>
  <si>
    <t>5 (5;0)</t>
  </si>
  <si>
    <t>H015</t>
  </si>
  <si>
    <t>Vita Chalfin</t>
  </si>
  <si>
    <t>H016</t>
  </si>
  <si>
    <t>Lucia Palmer</t>
  </si>
  <si>
    <t>4 (4;10)</t>
  </si>
  <si>
    <t>H017</t>
  </si>
  <si>
    <t>Claudia Felix</t>
  </si>
  <si>
    <t>6 (6;0)</t>
  </si>
  <si>
    <t>H018</t>
  </si>
  <si>
    <t>Jadon Peña</t>
  </si>
  <si>
    <t>4. Reads SP</t>
  </si>
  <si>
    <t>5. Write SP</t>
  </si>
  <si>
    <t>6. Speaks SP</t>
  </si>
  <si>
    <t>7. Speaks EN</t>
  </si>
  <si>
    <t>8. Writes EN</t>
  </si>
  <si>
    <t>9. Speaks EN</t>
  </si>
  <si>
    <t>yes</t>
  </si>
  <si>
    <t>no</t>
  </si>
  <si>
    <t>--</t>
  </si>
  <si>
    <t>14. Age EN exposure</t>
  </si>
  <si>
    <t>15. Where was child exposed to EN</t>
  </si>
  <si>
    <t>16. Age SP exposure</t>
  </si>
  <si>
    <t>home</t>
  </si>
  <si>
    <t>home/school</t>
  </si>
  <si>
    <t>school</t>
  </si>
  <si>
    <t>29. # People in house</t>
  </si>
  <si>
    <t>30. # SP speakers in house</t>
  </si>
  <si>
    <t>31. # People w/ NO SP</t>
  </si>
  <si>
    <t>32. # People w other lang</t>
  </si>
  <si>
    <t>more than 8</t>
  </si>
  <si>
    <t>R</t>
  </si>
  <si>
    <t>L</t>
  </si>
  <si>
    <t>dora toca al unicornio, despues ella juega con sus juguetes</t>
  </si>
  <si>
    <t>subj</t>
  </si>
  <si>
    <t>OD</t>
  </si>
  <si>
    <t>e</t>
  </si>
  <si>
    <t>dora ve al buho, depues juega en el bosque</t>
  </si>
  <si>
    <t>NC</t>
  </si>
  <si>
    <t>dora trae el pastel, despues ella espera en la silla</t>
  </si>
  <si>
    <t>OC</t>
  </si>
  <si>
    <t>u</t>
  </si>
  <si>
    <t>dora encuentra un regalo, despues baila con sus amigo</t>
  </si>
  <si>
    <t>dist</t>
  </si>
  <si>
    <t>D</t>
  </si>
  <si>
    <t>dora anda en bicicleta, despues ella lee un libro</t>
  </si>
  <si>
    <t>dora baila, despues dibuja un arco iris</t>
  </si>
  <si>
    <t>ND</t>
  </si>
  <si>
    <t>dora saluda a la doctora, despues come una manzana</t>
  </si>
  <si>
    <t>dora esta en la playa, despues toma un chocolate calientes</t>
  </si>
  <si>
    <t>dora carga su mochila, despues canta una cancion</t>
  </si>
  <si>
    <t>dora encuentra una estrella, despues ella camina con sus amigos</t>
  </si>
  <si>
    <t>dora lee un libro, despues sale a caminar</t>
  </si>
  <si>
    <t>dora se pone un gorro azul, despues cuida a los animal</t>
  </si>
  <si>
    <t>dora camina al circo, despues juega con el pato</t>
  </si>
  <si>
    <t>dora estudia en la escuela, despues habla con el mapas</t>
  </si>
  <si>
    <t>dora juega al baloncesto, despues ella sube al tren</t>
  </si>
  <si>
    <t>dora corre en el parque, despues ella juega en la arena</t>
  </si>
  <si>
    <t>E</t>
  </si>
  <si>
    <t>participant</t>
  </si>
  <si>
    <t>participantraw</t>
  </si>
  <si>
    <t>preamble</t>
  </si>
  <si>
    <t>item</t>
  </si>
  <si>
    <t>group</t>
  </si>
  <si>
    <t>battery</t>
  </si>
  <si>
    <t>pronoun</t>
  </si>
  <si>
    <t>continuity</t>
  </si>
  <si>
    <t>task</t>
  </si>
  <si>
    <t>condition</t>
  </si>
  <si>
    <t>expected</t>
  </si>
  <si>
    <t>resplr</t>
  </si>
  <si>
    <t>resplr01</t>
  </si>
  <si>
    <t>respexpected</t>
  </si>
  <si>
    <t>h</t>
  </si>
  <si>
    <t>Is there a connection between early Spanish literacy and rejection of grammatical sentences?</t>
  </si>
  <si>
    <t>This is the important chart:</t>
  </si>
  <si>
    <t>Spanish literacy?</t>
  </si>
  <si>
    <t>English Literacy?</t>
  </si>
  <si>
    <t>unlabeled: distractors</t>
  </si>
  <si>
    <t>0=wrong, 1=good</t>
  </si>
  <si>
    <t>number right</t>
  </si>
  <si>
    <t>number wrong</t>
  </si>
  <si>
    <t>make a chart mapping readssp, writesp, and spanish literacy to number right then number wrong</t>
  </si>
  <si>
    <t>Totals:</t>
  </si>
  <si>
    <t>Reads SP</t>
  </si>
  <si>
    <t>Writes SP</t>
  </si>
  <si>
    <t>Reads EN</t>
  </si>
  <si>
    <t>Writes EN</t>
  </si>
  <si>
    <t>Literate SP</t>
  </si>
  <si>
    <t>Literate EN</t>
  </si>
  <si>
    <t>literate spanish</t>
  </si>
  <si>
    <t>literate english</t>
  </si>
  <si>
    <t>Doesn’t read SP</t>
  </si>
  <si>
    <t>doesn’t write SP</t>
  </si>
  <si>
    <t>doesn’t read EN</t>
  </si>
  <si>
    <t>doesn’t write EN</t>
  </si>
  <si>
    <t>illiterate SP</t>
  </si>
  <si>
    <t>illiterate EN</t>
  </si>
  <si>
    <t>Response correct</t>
  </si>
  <si>
    <t>Response wrong</t>
  </si>
  <si>
    <t>Participant</t>
  </si>
  <si>
    <t>BESA</t>
  </si>
  <si>
    <t>participant raw count</t>
  </si>
  <si>
    <t>besasp</t>
  </si>
  <si>
    <t>first</t>
  </si>
  <si>
    <t>second</t>
  </si>
  <si>
    <t>Total 1</t>
  </si>
  <si>
    <t>Total 0</t>
  </si>
  <si>
    <t>besaen</t>
  </si>
  <si>
    <t>age</t>
  </si>
  <si>
    <t>H019</t>
  </si>
  <si>
    <t xml:space="preserve">BESA </t>
  </si>
  <si>
    <t>DOB</t>
  </si>
  <si>
    <t>3. Grade</t>
  </si>
  <si>
    <t>10. Scale SP compared to monolingual Sp child</t>
  </si>
  <si>
    <t>11. Scale SP compared to other bilinguals</t>
  </si>
  <si>
    <t>K</t>
  </si>
  <si>
    <t>pre-K</t>
  </si>
  <si>
    <t>pre-k</t>
  </si>
  <si>
    <t>mono</t>
  </si>
  <si>
    <t>bi</t>
  </si>
  <si>
    <t>heritage</t>
  </si>
  <si>
    <t>besasp_total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</si>
</sst>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-webkit-standard"/>
    </font>
    <font>
      <sz val="11"/>
      <color rgb="FF000000"/>
      <name val="Arial"/>
      <family val="2"/>
    </font>
    <font>
      <sz val="11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/>
  </cellStyleXfs>
  <cellXfs count="72">
    <xf numFmtId="0" fontId="0" fillId="0" borderId="0" xfId="0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7" fillId="3" borderId="2" xfId="0" applyFont="1" applyFill="1" applyBorder="1" applyAlignment="1"/>
    <xf numFmtId="0" fontId="7" fillId="3" borderId="1" xfId="0" applyFont="1" applyFill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8" fillId="0" borderId="4" xfId="0" applyFont="1" applyBorder="1" applyAlignment="1"/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5" fillId="0" borderId="3" xfId="0" applyFont="1" applyBorder="1" applyAlignment="1"/>
    <xf numFmtId="0" fontId="5" fillId="0" borderId="4" xfId="0" applyFont="1" applyBorder="1" applyAlignment="1"/>
    <xf numFmtId="0" fontId="8" fillId="5" borderId="4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0" borderId="3" xfId="0" applyFont="1" applyBorder="1" applyAlignment="1"/>
    <xf numFmtId="0" fontId="4" fillId="0" borderId="0" xfId="0" applyFont="1" applyFill="1" applyBorder="1" applyAlignment="1"/>
    <xf numFmtId="0" fontId="9" fillId="0" borderId="5" xfId="0" applyFont="1" applyBorder="1" applyAlignment="1"/>
    <xf numFmtId="0" fontId="9" fillId="0" borderId="5" xfId="0" applyFont="1" applyBorder="1" applyAlignment="1">
      <alignment horizontal="right"/>
    </xf>
    <xf numFmtId="0" fontId="6" fillId="0" borderId="0" xfId="0" applyFont="1"/>
    <xf numFmtId="0" fontId="2" fillId="0" borderId="0" xfId="0" applyFont="1"/>
    <xf numFmtId="0" fontId="8" fillId="0" borderId="0" xfId="0" applyFont="1" applyFill="1" applyBorder="1" applyAlignment="1"/>
    <xf numFmtId="0" fontId="10" fillId="0" borderId="5" xfId="0" applyFont="1" applyBorder="1" applyAlignment="1">
      <alignment horizontal="right"/>
    </xf>
    <xf numFmtId="0" fontId="9" fillId="4" borderId="5" xfId="0" applyFont="1" applyFill="1" applyBorder="1" applyAlignment="1"/>
    <xf numFmtId="0" fontId="9" fillId="4" borderId="5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right"/>
    </xf>
    <xf numFmtId="0" fontId="7" fillId="3" borderId="6" xfId="0" applyFont="1" applyFill="1" applyBorder="1" applyAlignment="1"/>
    <xf numFmtId="0" fontId="9" fillId="0" borderId="7" xfId="0" applyFont="1" applyFill="1" applyBorder="1" applyAlignment="1"/>
    <xf numFmtId="0" fontId="9" fillId="0" borderId="0" xfId="0" applyFont="1" applyFill="1" applyBorder="1" applyAlignment="1"/>
    <xf numFmtId="0" fontId="1" fillId="2" borderId="8" xfId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6" xfId="0" applyFont="1" applyBorder="1" applyAlignment="1"/>
    <xf numFmtId="0" fontId="4" fillId="0" borderId="27" xfId="0" applyFont="1" applyBorder="1" applyAlignment="1"/>
    <xf numFmtId="0" fontId="8" fillId="0" borderId="27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Fill="1" applyBorder="1"/>
    <xf numFmtId="0" fontId="12" fillId="0" borderId="0" xfId="0" applyFont="1"/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4" fontId="15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4" fontId="16" fillId="0" borderId="28" xfId="0" applyNumberFormat="1" applyFont="1" applyBorder="1" applyAlignment="1">
      <alignment wrapText="1"/>
    </xf>
    <xf numFmtId="14" fontId="17" fillId="0" borderId="4" xfId="0" applyNumberFormat="1" applyFont="1" applyBorder="1" applyAlignment="1">
      <alignment wrapText="1"/>
    </xf>
    <xf numFmtId="14" fontId="18" fillId="0" borderId="28" xfId="0" applyNumberFormat="1" applyFont="1" applyBorder="1" applyAlignment="1">
      <alignment wrapText="1"/>
    </xf>
    <xf numFmtId="14" fontId="18" fillId="0" borderId="4" xfId="0" applyNumberFormat="1" applyFont="1" applyBorder="1" applyAlignment="1">
      <alignment wrapText="1"/>
    </xf>
    <xf numFmtId="0" fontId="0" fillId="0" borderId="0" xfId="0" applyNumberFormat="1"/>
  </cellXfs>
  <cellStyles count="3">
    <cellStyle name="Bad" xfId="1" builtinId="27"/>
    <cellStyle name="Normal" xfId="0" builtinId="0"/>
    <cellStyle name="Normal 2" xfId="2" xr:uid="{1A58AC48-0F54-45A6-87CC-ED8141F74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7"/>
  <sheetViews>
    <sheetView topLeftCell="A645" zoomScale="70" zoomScaleNormal="70" workbookViewId="0">
      <selection activeCell="J667" sqref="J667"/>
    </sheetView>
  </sheetViews>
  <sheetFormatPr defaultRowHeight="15"/>
  <cols>
    <col min="1" max="1" width="14.5703125" bestFit="1" customWidth="1"/>
    <col min="2" max="2" width="15.85546875" customWidth="1"/>
    <col min="3" max="3" width="15.7109375" customWidth="1"/>
    <col min="4" max="4" width="10" customWidth="1"/>
    <col min="5" max="5" width="12" bestFit="1" customWidth="1"/>
    <col min="6" max="6" width="11.85546875" bestFit="1" customWidth="1"/>
    <col min="7" max="7" width="10.7109375" customWidth="1"/>
    <col min="8" max="8" width="11.140625" customWidth="1"/>
    <col min="9" max="9" width="11.42578125" customWidth="1"/>
    <col min="10" max="10" width="15.85546875" bestFit="1" customWidth="1"/>
    <col min="11" max="11" width="24.42578125" bestFit="1" customWidth="1"/>
    <col min="12" max="12" width="40.42578125" bestFit="1" customWidth="1"/>
    <col min="13" max="13" width="24.28515625" bestFit="1" customWidth="1"/>
    <col min="14" max="14" width="24.85546875" bestFit="1" customWidth="1"/>
    <col min="15" max="15" width="31.28515625" bestFit="1" customWidth="1"/>
    <col min="16" max="16" width="25.5703125" bestFit="1" customWidth="1"/>
    <col min="17" max="17" width="29" bestFit="1" customWidth="1"/>
  </cols>
  <sheetData>
    <row r="1" spans="1:17" ht="16.5" thickBot="1">
      <c r="A1" s="1" t="s">
        <v>0</v>
      </c>
      <c r="B1" s="2" t="s">
        <v>1</v>
      </c>
      <c r="C1" s="2" t="s">
        <v>2</v>
      </c>
      <c r="D1" s="2" t="s">
        <v>3</v>
      </c>
      <c r="E1" s="1" t="s">
        <v>56</v>
      </c>
      <c r="F1" s="2" t="s">
        <v>57</v>
      </c>
      <c r="G1" s="2" t="s">
        <v>58</v>
      </c>
      <c r="H1" s="3" t="s">
        <v>59</v>
      </c>
      <c r="I1" s="3" t="s">
        <v>60</v>
      </c>
      <c r="J1" s="3" t="s">
        <v>61</v>
      </c>
      <c r="K1" s="4" t="s">
        <v>65</v>
      </c>
      <c r="L1" s="3" t="s">
        <v>66</v>
      </c>
      <c r="M1" s="3" t="s">
        <v>67</v>
      </c>
      <c r="N1" s="4" t="s">
        <v>71</v>
      </c>
      <c r="O1" s="3" t="s">
        <v>72</v>
      </c>
      <c r="P1" s="3" t="s">
        <v>73</v>
      </c>
      <c r="Q1" s="3" t="s">
        <v>74</v>
      </c>
    </row>
    <row r="2" spans="1:17" ht="16.5" thickBot="1">
      <c r="A2" s="5" t="s">
        <v>4</v>
      </c>
      <c r="B2" s="6" t="s">
        <v>5</v>
      </c>
      <c r="C2" s="6" t="s">
        <v>6</v>
      </c>
      <c r="D2" s="6" t="s">
        <v>7</v>
      </c>
      <c r="E2" s="5" t="s">
        <v>62</v>
      </c>
      <c r="F2" s="6" t="s">
        <v>62</v>
      </c>
      <c r="G2" s="6" t="s">
        <v>62</v>
      </c>
      <c r="H2" s="7" t="s">
        <v>62</v>
      </c>
      <c r="I2" s="7" t="s">
        <v>62</v>
      </c>
      <c r="J2" s="7" t="s">
        <v>62</v>
      </c>
      <c r="K2" s="8">
        <v>0</v>
      </c>
      <c r="L2" s="7" t="s">
        <v>68</v>
      </c>
      <c r="M2" s="9">
        <v>0</v>
      </c>
      <c r="N2" s="8">
        <v>4</v>
      </c>
      <c r="O2" s="9">
        <v>4</v>
      </c>
      <c r="P2" s="9">
        <v>0</v>
      </c>
      <c r="Q2" s="9">
        <v>0</v>
      </c>
    </row>
    <row r="3" spans="1:17" ht="16.5" thickBot="1">
      <c r="A3" s="5" t="s">
        <v>8</v>
      </c>
      <c r="B3" s="6" t="s">
        <v>5</v>
      </c>
      <c r="C3" s="6" t="s">
        <v>9</v>
      </c>
      <c r="D3" s="6" t="s">
        <v>10</v>
      </c>
      <c r="E3" s="5" t="s">
        <v>63</v>
      </c>
      <c r="F3" s="6" t="s">
        <v>63</v>
      </c>
      <c r="G3" s="6" t="s">
        <v>62</v>
      </c>
      <c r="H3" s="7" t="s">
        <v>63</v>
      </c>
      <c r="I3" s="7" t="s">
        <v>63</v>
      </c>
      <c r="J3" s="7" t="s">
        <v>62</v>
      </c>
      <c r="K3" s="8">
        <v>0</v>
      </c>
      <c r="L3" s="7" t="s">
        <v>68</v>
      </c>
      <c r="M3" s="9">
        <v>0</v>
      </c>
      <c r="N3" s="8">
        <v>3</v>
      </c>
      <c r="O3" s="9">
        <v>2</v>
      </c>
      <c r="P3" s="9">
        <v>1</v>
      </c>
      <c r="Q3" s="9">
        <v>1</v>
      </c>
    </row>
    <row r="4" spans="1:17" ht="16.5" thickBot="1">
      <c r="A4" s="10" t="s">
        <v>11</v>
      </c>
      <c r="B4" s="11" t="s">
        <v>12</v>
      </c>
      <c r="C4" s="6" t="s">
        <v>13</v>
      </c>
      <c r="D4" s="6" t="s">
        <v>14</v>
      </c>
      <c r="E4" s="5" t="s">
        <v>62</v>
      </c>
      <c r="F4" s="6" t="s">
        <v>62</v>
      </c>
      <c r="G4" s="6" t="s">
        <v>62</v>
      </c>
      <c r="H4" s="7" t="s">
        <v>62</v>
      </c>
      <c r="I4" s="7" t="s">
        <v>62</v>
      </c>
      <c r="J4" s="7" t="s">
        <v>62</v>
      </c>
      <c r="K4" s="8">
        <v>0</v>
      </c>
      <c r="L4" s="7" t="s">
        <v>68</v>
      </c>
      <c r="M4" s="9">
        <v>0</v>
      </c>
      <c r="N4" s="8">
        <v>5</v>
      </c>
      <c r="O4" s="12">
        <v>4</v>
      </c>
      <c r="P4" s="9">
        <v>0</v>
      </c>
      <c r="Q4" s="9">
        <v>0</v>
      </c>
    </row>
    <row r="5" spans="1:17" ht="16.5" thickBot="1">
      <c r="A5" s="5" t="s">
        <v>15</v>
      </c>
      <c r="B5" s="6" t="s">
        <v>5</v>
      </c>
      <c r="C5" s="6" t="s">
        <v>16</v>
      </c>
      <c r="D5" s="6" t="s">
        <v>17</v>
      </c>
      <c r="E5" s="5" t="s">
        <v>62</v>
      </c>
      <c r="F5" s="6" t="s">
        <v>62</v>
      </c>
      <c r="G5" s="6" t="s">
        <v>62</v>
      </c>
      <c r="H5" s="7" t="s">
        <v>62</v>
      </c>
      <c r="I5" s="7" t="s">
        <v>62</v>
      </c>
      <c r="J5" s="7" t="s">
        <v>62</v>
      </c>
      <c r="K5" s="8">
        <v>0</v>
      </c>
      <c r="L5" s="7" t="s">
        <v>68</v>
      </c>
      <c r="M5" s="9">
        <v>0</v>
      </c>
      <c r="N5" s="8">
        <v>4</v>
      </c>
      <c r="O5" s="9">
        <v>2</v>
      </c>
      <c r="P5" s="9">
        <v>2</v>
      </c>
      <c r="Q5" s="9">
        <v>0</v>
      </c>
    </row>
    <row r="6" spans="1:17" ht="16.5" thickBot="1">
      <c r="A6" s="5" t="s">
        <v>18</v>
      </c>
      <c r="B6" s="6" t="s">
        <v>5</v>
      </c>
      <c r="C6" s="6" t="s">
        <v>19</v>
      </c>
      <c r="D6" s="6" t="s">
        <v>20</v>
      </c>
      <c r="E6" s="5" t="s">
        <v>62</v>
      </c>
      <c r="F6" s="6" t="s">
        <v>63</v>
      </c>
      <c r="G6" s="6" t="s">
        <v>62</v>
      </c>
      <c r="H6" s="7" t="s">
        <v>62</v>
      </c>
      <c r="I6" s="7" t="s">
        <v>62</v>
      </c>
      <c r="J6" s="7" t="s">
        <v>62</v>
      </c>
      <c r="K6" s="8">
        <v>0</v>
      </c>
      <c r="L6" s="7" t="s">
        <v>68</v>
      </c>
      <c r="M6" s="9">
        <v>0</v>
      </c>
      <c r="N6" s="8">
        <v>3</v>
      </c>
      <c r="O6" s="9">
        <v>2</v>
      </c>
      <c r="P6" s="9">
        <v>1</v>
      </c>
      <c r="Q6" s="9">
        <v>0</v>
      </c>
    </row>
    <row r="7" spans="1:17" ht="16.5" thickBot="1">
      <c r="A7" s="5" t="s">
        <v>21</v>
      </c>
      <c r="B7" s="6" t="s">
        <v>12</v>
      </c>
      <c r="C7" s="6" t="s">
        <v>22</v>
      </c>
      <c r="D7" s="6" t="s">
        <v>23</v>
      </c>
      <c r="E7" s="5" t="s">
        <v>62</v>
      </c>
      <c r="F7" s="6" t="s">
        <v>62</v>
      </c>
      <c r="G7" s="6" t="s">
        <v>62</v>
      </c>
      <c r="H7" s="7" t="s">
        <v>62</v>
      </c>
      <c r="I7" s="7" t="s">
        <v>62</v>
      </c>
      <c r="J7" s="7" t="s">
        <v>62</v>
      </c>
      <c r="K7" s="8">
        <v>0</v>
      </c>
      <c r="L7" s="7" t="s">
        <v>68</v>
      </c>
      <c r="M7" s="9">
        <v>0</v>
      </c>
      <c r="N7" s="8">
        <v>3</v>
      </c>
      <c r="O7" s="9">
        <v>3</v>
      </c>
      <c r="P7" s="9">
        <v>0</v>
      </c>
      <c r="Q7" s="9">
        <v>0</v>
      </c>
    </row>
    <row r="8" spans="1:17" ht="16.5" thickBot="1">
      <c r="A8" s="5" t="s">
        <v>24</v>
      </c>
      <c r="B8" s="6" t="s">
        <v>12</v>
      </c>
      <c r="C8" s="6" t="s">
        <v>25</v>
      </c>
      <c r="D8" s="6" t="s">
        <v>26</v>
      </c>
      <c r="E8" s="5" t="s">
        <v>63</v>
      </c>
      <c r="F8" s="6" t="s">
        <v>63</v>
      </c>
      <c r="G8" s="6" t="s">
        <v>62</v>
      </c>
      <c r="H8" s="7" t="s">
        <v>63</v>
      </c>
      <c r="I8" s="7" t="s">
        <v>63</v>
      </c>
      <c r="J8" s="7" t="s">
        <v>62</v>
      </c>
      <c r="K8" s="8">
        <v>0</v>
      </c>
      <c r="L8" s="7" t="s">
        <v>68</v>
      </c>
      <c r="M8" s="9">
        <v>1</v>
      </c>
      <c r="N8" s="8">
        <v>2</v>
      </c>
      <c r="O8" s="9">
        <v>1</v>
      </c>
      <c r="P8" s="9">
        <v>1</v>
      </c>
      <c r="Q8" s="9">
        <v>0</v>
      </c>
    </row>
    <row r="9" spans="1:17" ht="16.5" thickBot="1">
      <c r="A9" s="5" t="s">
        <v>27</v>
      </c>
      <c r="B9" s="6" t="s">
        <v>12</v>
      </c>
      <c r="C9" s="6" t="s">
        <v>28</v>
      </c>
      <c r="D9" s="6" t="s">
        <v>10</v>
      </c>
      <c r="E9" s="5" t="s">
        <v>63</v>
      </c>
      <c r="F9" s="6" t="s">
        <v>63</v>
      </c>
      <c r="G9" s="6" t="s">
        <v>62</v>
      </c>
      <c r="H9" s="7" t="s">
        <v>62</v>
      </c>
      <c r="I9" s="7" t="s">
        <v>62</v>
      </c>
      <c r="J9" s="7" t="s">
        <v>62</v>
      </c>
      <c r="K9" s="8">
        <v>0</v>
      </c>
      <c r="L9" s="7" t="s">
        <v>68</v>
      </c>
      <c r="M9" s="9">
        <v>0</v>
      </c>
      <c r="N9" s="8">
        <v>2</v>
      </c>
      <c r="O9" s="9">
        <v>2</v>
      </c>
      <c r="P9" s="9">
        <v>0</v>
      </c>
      <c r="Q9" s="9">
        <v>0</v>
      </c>
    </row>
    <row r="10" spans="1:17" ht="16.5" thickBot="1">
      <c r="A10" s="5" t="s">
        <v>29</v>
      </c>
      <c r="B10" s="6" t="s">
        <v>12</v>
      </c>
      <c r="C10" s="6" t="s">
        <v>30</v>
      </c>
      <c r="D10" s="6" t="s">
        <v>10</v>
      </c>
      <c r="E10" s="5" t="s">
        <v>63</v>
      </c>
      <c r="F10" s="6" t="s">
        <v>63</v>
      </c>
      <c r="G10" s="6" t="s">
        <v>62</v>
      </c>
      <c r="H10" s="7" t="s">
        <v>62</v>
      </c>
      <c r="I10" s="7" t="s">
        <v>62</v>
      </c>
      <c r="J10" s="7" t="s">
        <v>62</v>
      </c>
      <c r="K10" s="8">
        <v>0</v>
      </c>
      <c r="L10" s="7" t="s">
        <v>68</v>
      </c>
      <c r="M10" s="9">
        <v>0</v>
      </c>
      <c r="N10" s="8">
        <v>2</v>
      </c>
      <c r="O10" s="9">
        <v>2</v>
      </c>
      <c r="P10" s="9">
        <v>0</v>
      </c>
      <c r="Q10" s="9">
        <v>0</v>
      </c>
    </row>
    <row r="11" spans="1:17" ht="16.5" thickBot="1">
      <c r="A11" s="5" t="s">
        <v>31</v>
      </c>
      <c r="B11" s="6" t="s">
        <v>12</v>
      </c>
      <c r="C11" s="6" t="s">
        <v>32</v>
      </c>
      <c r="D11" s="6" t="s">
        <v>33</v>
      </c>
      <c r="E11" s="5" t="s">
        <v>64</v>
      </c>
      <c r="F11" s="6" t="s">
        <v>63</v>
      </c>
      <c r="G11" s="6" t="s">
        <v>62</v>
      </c>
      <c r="H11" s="7" t="s">
        <v>64</v>
      </c>
      <c r="I11" s="7" t="s">
        <v>63</v>
      </c>
      <c r="J11" s="7" t="s">
        <v>62</v>
      </c>
      <c r="K11" s="8">
        <v>0</v>
      </c>
      <c r="L11" s="7" t="s">
        <v>68</v>
      </c>
      <c r="M11" s="9">
        <v>0</v>
      </c>
      <c r="N11" s="8">
        <v>6</v>
      </c>
      <c r="O11" s="9">
        <v>2</v>
      </c>
      <c r="P11" s="9">
        <v>3</v>
      </c>
      <c r="Q11" s="9">
        <v>1</v>
      </c>
    </row>
    <row r="12" spans="1:17" ht="16.5" thickBot="1">
      <c r="A12" s="5" t="s">
        <v>34</v>
      </c>
      <c r="B12" s="6" t="s">
        <v>12</v>
      </c>
      <c r="C12" s="6" t="s">
        <v>35</v>
      </c>
      <c r="D12" s="6" t="s">
        <v>36</v>
      </c>
      <c r="E12" s="5" t="s">
        <v>62</v>
      </c>
      <c r="F12" s="6" t="s">
        <v>62</v>
      </c>
      <c r="G12" s="6" t="s">
        <v>62</v>
      </c>
      <c r="H12" s="7" t="s">
        <v>62</v>
      </c>
      <c r="I12" s="7" t="s">
        <v>62</v>
      </c>
      <c r="J12" s="7" t="s">
        <v>62</v>
      </c>
      <c r="K12" s="8">
        <v>0</v>
      </c>
      <c r="L12" s="7" t="s">
        <v>68</v>
      </c>
      <c r="M12" s="9">
        <v>0</v>
      </c>
      <c r="N12" s="8">
        <v>6</v>
      </c>
      <c r="O12" s="9">
        <v>6</v>
      </c>
      <c r="P12" s="9">
        <v>0</v>
      </c>
      <c r="Q12" s="9">
        <v>0</v>
      </c>
    </row>
    <row r="13" spans="1:17" ht="16.5" thickBot="1">
      <c r="A13" s="5" t="s">
        <v>37</v>
      </c>
      <c r="B13" s="6" t="s">
        <v>12</v>
      </c>
      <c r="C13" s="6" t="s">
        <v>38</v>
      </c>
      <c r="D13" s="6" t="s">
        <v>39</v>
      </c>
      <c r="E13" s="5" t="s">
        <v>62</v>
      </c>
      <c r="F13" s="6" t="s">
        <v>62</v>
      </c>
      <c r="G13" s="6" t="s">
        <v>62</v>
      </c>
      <c r="H13" s="7" t="s">
        <v>62</v>
      </c>
      <c r="I13" s="7" t="s">
        <v>62</v>
      </c>
      <c r="J13" s="7" t="s">
        <v>62</v>
      </c>
      <c r="K13" s="8">
        <v>0</v>
      </c>
      <c r="L13" s="7" t="s">
        <v>68</v>
      </c>
      <c r="M13" s="9">
        <v>0</v>
      </c>
      <c r="N13" s="8">
        <v>6</v>
      </c>
      <c r="O13" s="9">
        <v>6</v>
      </c>
      <c r="P13" s="9">
        <v>0</v>
      </c>
      <c r="Q13" s="9">
        <v>0</v>
      </c>
    </row>
    <row r="14" spans="1:17" ht="16.5" thickBot="1">
      <c r="A14" s="5" t="s">
        <v>40</v>
      </c>
      <c r="B14" s="6" t="s">
        <v>12</v>
      </c>
      <c r="C14" s="6" t="s">
        <v>41</v>
      </c>
      <c r="D14" s="6" t="s">
        <v>42</v>
      </c>
      <c r="E14" s="5" t="s">
        <v>63</v>
      </c>
      <c r="F14" s="6" t="s">
        <v>63</v>
      </c>
      <c r="G14" s="6" t="s">
        <v>62</v>
      </c>
      <c r="H14" s="7" t="s">
        <v>62</v>
      </c>
      <c r="I14" s="7" t="s">
        <v>62</v>
      </c>
      <c r="J14" s="7" t="s">
        <v>63</v>
      </c>
      <c r="K14" s="8">
        <v>0</v>
      </c>
      <c r="L14" s="7" t="s">
        <v>68</v>
      </c>
      <c r="M14" s="13">
        <v>3</v>
      </c>
      <c r="N14" s="8">
        <v>3</v>
      </c>
      <c r="O14" s="9">
        <v>1</v>
      </c>
      <c r="P14" s="9">
        <v>2</v>
      </c>
      <c r="Q14" s="9">
        <v>0</v>
      </c>
    </row>
    <row r="15" spans="1:17" ht="16.5" thickBot="1">
      <c r="A15" s="5" t="s">
        <v>43</v>
      </c>
      <c r="B15" s="6" t="s">
        <v>12</v>
      </c>
      <c r="C15" s="6" t="s">
        <v>44</v>
      </c>
      <c r="D15" s="6" t="s">
        <v>45</v>
      </c>
      <c r="E15" s="5" t="s">
        <v>63</v>
      </c>
      <c r="F15" s="6" t="s">
        <v>62</v>
      </c>
      <c r="G15" s="6" t="s">
        <v>62</v>
      </c>
      <c r="H15" s="7" t="s">
        <v>62</v>
      </c>
      <c r="I15" s="7" t="s">
        <v>63</v>
      </c>
      <c r="J15" s="7" t="s">
        <v>62</v>
      </c>
      <c r="K15" s="8">
        <v>0</v>
      </c>
      <c r="L15" s="7" t="s">
        <v>68</v>
      </c>
      <c r="M15" s="9">
        <v>0</v>
      </c>
      <c r="N15" s="8">
        <v>2</v>
      </c>
      <c r="O15" s="9">
        <v>1</v>
      </c>
      <c r="P15" s="9">
        <v>1</v>
      </c>
      <c r="Q15" s="9">
        <v>1</v>
      </c>
    </row>
    <row r="16" spans="1:17" ht="16.5" thickBot="1">
      <c r="A16" s="5" t="s">
        <v>46</v>
      </c>
      <c r="B16" s="6" t="s">
        <v>5</v>
      </c>
      <c r="C16" s="6" t="s">
        <v>47</v>
      </c>
      <c r="D16" s="6" t="s">
        <v>26</v>
      </c>
      <c r="E16" s="5" t="s">
        <v>63</v>
      </c>
      <c r="F16" s="6" t="s">
        <v>63</v>
      </c>
      <c r="G16" s="6" t="s">
        <v>62</v>
      </c>
      <c r="H16" s="7" t="s">
        <v>62</v>
      </c>
      <c r="I16" s="7" t="s">
        <v>63</v>
      </c>
      <c r="J16" s="7" t="s">
        <v>63</v>
      </c>
      <c r="K16" s="8">
        <v>0</v>
      </c>
      <c r="L16" s="7" t="s">
        <v>68</v>
      </c>
      <c r="M16" s="9">
        <v>0</v>
      </c>
      <c r="N16" s="14" t="s">
        <v>75</v>
      </c>
      <c r="O16" s="9">
        <v>2</v>
      </c>
      <c r="P16" s="9">
        <v>6</v>
      </c>
      <c r="Q16" s="9">
        <v>0</v>
      </c>
    </row>
    <row r="17" spans="1:17" ht="16.5" thickBot="1">
      <c r="A17" s="5" t="s">
        <v>48</v>
      </c>
      <c r="B17" s="6" t="s">
        <v>5</v>
      </c>
      <c r="C17" s="6" t="s">
        <v>49</v>
      </c>
      <c r="D17" s="6" t="s">
        <v>50</v>
      </c>
      <c r="E17" s="5" t="s">
        <v>63</v>
      </c>
      <c r="F17" s="6" t="s">
        <v>63</v>
      </c>
      <c r="G17" s="6" t="s">
        <v>62</v>
      </c>
      <c r="H17" s="7" t="s">
        <v>62</v>
      </c>
      <c r="I17" s="7" t="s">
        <v>62</v>
      </c>
      <c r="J17" s="7" t="s">
        <v>62</v>
      </c>
      <c r="K17" s="8">
        <v>0</v>
      </c>
      <c r="L17" s="7" t="s">
        <v>69</v>
      </c>
      <c r="M17" s="9">
        <v>0</v>
      </c>
      <c r="N17" s="8">
        <v>3</v>
      </c>
      <c r="O17" s="9">
        <v>3</v>
      </c>
      <c r="P17" s="9">
        <v>0</v>
      </c>
      <c r="Q17" s="9">
        <v>0</v>
      </c>
    </row>
    <row r="18" spans="1:17" ht="16.5" thickBot="1">
      <c r="A18" s="5" t="s">
        <v>51</v>
      </c>
      <c r="B18" s="6" t="s">
        <v>5</v>
      </c>
      <c r="C18" s="6" t="s">
        <v>52</v>
      </c>
      <c r="D18" s="6" t="s">
        <v>53</v>
      </c>
      <c r="E18" s="5" t="s">
        <v>62</v>
      </c>
      <c r="F18" s="6" t="s">
        <v>62</v>
      </c>
      <c r="G18" s="6" t="s">
        <v>62</v>
      </c>
      <c r="H18" s="7" t="s">
        <v>62</v>
      </c>
      <c r="I18" s="7" t="s">
        <v>62</v>
      </c>
      <c r="J18" s="7" t="s">
        <v>62</v>
      </c>
      <c r="K18" s="8">
        <v>2</v>
      </c>
      <c r="L18" s="7" t="s">
        <v>70</v>
      </c>
      <c r="M18" s="9">
        <v>0</v>
      </c>
      <c r="N18" s="8">
        <v>2</v>
      </c>
      <c r="O18" s="9">
        <v>1</v>
      </c>
      <c r="P18" s="9">
        <v>0</v>
      </c>
      <c r="Q18" s="9">
        <v>0</v>
      </c>
    </row>
    <row r="19" spans="1:17" ht="16.5" thickBot="1">
      <c r="A19" s="5" t="s">
        <v>54</v>
      </c>
      <c r="B19" s="6" t="s">
        <v>5</v>
      </c>
      <c r="C19" s="6" t="s">
        <v>55</v>
      </c>
      <c r="D19" s="6" t="s">
        <v>33</v>
      </c>
      <c r="E19" s="5" t="s">
        <v>63</v>
      </c>
      <c r="F19" s="6" t="s">
        <v>63</v>
      </c>
      <c r="G19" s="6" t="s">
        <v>62</v>
      </c>
      <c r="H19" s="7" t="s">
        <v>62</v>
      </c>
      <c r="I19" s="7" t="s">
        <v>62</v>
      </c>
      <c r="J19" s="7" t="s">
        <v>62</v>
      </c>
      <c r="K19" s="8">
        <v>0</v>
      </c>
      <c r="L19" s="7" t="s">
        <v>68</v>
      </c>
      <c r="M19" s="9">
        <v>0</v>
      </c>
      <c r="N19" s="8">
        <v>3</v>
      </c>
      <c r="O19" s="9">
        <v>2</v>
      </c>
      <c r="P19" s="9">
        <v>1</v>
      </c>
      <c r="Q19" s="9">
        <v>0</v>
      </c>
    </row>
    <row r="21" spans="1:17" ht="15.75">
      <c r="A21" s="15" t="s">
        <v>119</v>
      </c>
    </row>
    <row r="22" spans="1:17" ht="15.75">
      <c r="G22" s="20"/>
    </row>
    <row r="23" spans="1:17" ht="15.75" thickBot="1">
      <c r="A23" s="18"/>
      <c r="B23" s="18"/>
      <c r="C23" s="19"/>
    </row>
    <row r="24" spans="1:17" ht="16.5" thickBot="1">
      <c r="A24" s="16" t="s">
        <v>104</v>
      </c>
      <c r="B24" s="16" t="s">
        <v>105</v>
      </c>
      <c r="C24" s="16" t="s">
        <v>106</v>
      </c>
      <c r="D24" s="16" t="s">
        <v>107</v>
      </c>
      <c r="E24" s="16" t="s">
        <v>108</v>
      </c>
      <c r="F24" s="16" t="s">
        <v>70</v>
      </c>
      <c r="G24" s="16" t="s">
        <v>109</v>
      </c>
      <c r="H24" s="16" t="s">
        <v>110</v>
      </c>
      <c r="I24" s="16" t="s">
        <v>111</v>
      </c>
      <c r="J24" s="16" t="s">
        <v>112</v>
      </c>
      <c r="K24" s="16" t="s">
        <v>113</v>
      </c>
      <c r="L24" s="16" t="s">
        <v>114</v>
      </c>
      <c r="M24" s="16"/>
      <c r="N24" s="16" t="s">
        <v>115</v>
      </c>
      <c r="O24" s="16" t="s">
        <v>116</v>
      </c>
      <c r="P24" s="16"/>
      <c r="Q24" s="16" t="s">
        <v>117</v>
      </c>
    </row>
    <row r="25" spans="1:17" ht="16.5" thickBot="1">
      <c r="A25" s="22" t="s">
        <v>4</v>
      </c>
      <c r="B25" s="23">
        <v>1</v>
      </c>
      <c r="C25" s="22" t="s">
        <v>84</v>
      </c>
      <c r="D25" s="23">
        <v>1</v>
      </c>
      <c r="E25" s="22" t="s">
        <v>118</v>
      </c>
      <c r="F25" s="22" t="s">
        <v>77</v>
      </c>
      <c r="G25" s="23">
        <v>1</v>
      </c>
      <c r="H25" s="23">
        <v>1</v>
      </c>
      <c r="I25" s="23">
        <v>1</v>
      </c>
      <c r="J25" s="22" t="s">
        <v>79</v>
      </c>
      <c r="K25" s="22" t="s">
        <v>85</v>
      </c>
      <c r="L25" s="22" t="s">
        <v>86</v>
      </c>
      <c r="M25" s="23">
        <v>13</v>
      </c>
      <c r="N25" s="22" t="s">
        <v>76</v>
      </c>
      <c r="O25" s="23">
        <v>1</v>
      </c>
      <c r="P25" s="23">
        <v>14</v>
      </c>
      <c r="Q25" s="23">
        <v>0</v>
      </c>
    </row>
    <row r="26" spans="1:17" ht="16.5" thickBot="1">
      <c r="A26" s="22" t="s">
        <v>4</v>
      </c>
      <c r="B26" s="23">
        <v>1</v>
      </c>
      <c r="C26" s="22" t="s">
        <v>96</v>
      </c>
      <c r="D26" s="23">
        <v>2</v>
      </c>
      <c r="E26" s="22" t="s">
        <v>118</v>
      </c>
      <c r="F26" s="22" t="s">
        <v>77</v>
      </c>
      <c r="G26" s="23">
        <v>1</v>
      </c>
      <c r="H26" s="23">
        <v>1</v>
      </c>
      <c r="I26" s="23">
        <v>1</v>
      </c>
      <c r="J26" s="22" t="s">
        <v>79</v>
      </c>
      <c r="K26" s="22" t="s">
        <v>85</v>
      </c>
      <c r="L26" s="22" t="s">
        <v>86</v>
      </c>
      <c r="M26" s="23">
        <v>14</v>
      </c>
      <c r="N26" s="22" t="s">
        <v>76</v>
      </c>
      <c r="O26" s="23">
        <v>1</v>
      </c>
      <c r="P26" s="23">
        <v>15</v>
      </c>
      <c r="Q26" s="23">
        <v>0</v>
      </c>
    </row>
    <row r="27" spans="1:17" ht="16.5" thickBot="1">
      <c r="A27" s="22" t="s">
        <v>4</v>
      </c>
      <c r="B27" s="23">
        <v>1</v>
      </c>
      <c r="C27" s="22" t="s">
        <v>102</v>
      </c>
      <c r="D27" s="23">
        <v>3</v>
      </c>
      <c r="E27" s="22" t="s">
        <v>118</v>
      </c>
      <c r="F27" s="22" t="s">
        <v>77</v>
      </c>
      <c r="G27" s="23">
        <v>1</v>
      </c>
      <c r="H27" s="23">
        <v>1</v>
      </c>
      <c r="I27" s="23">
        <v>1</v>
      </c>
      <c r="J27" s="22" t="s">
        <v>79</v>
      </c>
      <c r="K27" s="22" t="s">
        <v>85</v>
      </c>
      <c r="L27" s="22" t="s">
        <v>86</v>
      </c>
      <c r="M27" s="23">
        <v>19</v>
      </c>
      <c r="N27" s="22" t="s">
        <v>77</v>
      </c>
      <c r="O27" s="23">
        <v>0</v>
      </c>
      <c r="P27" s="23">
        <v>20</v>
      </c>
      <c r="Q27" s="23">
        <v>1</v>
      </c>
    </row>
    <row r="28" spans="1:17" ht="16.5" thickBot="1">
      <c r="A28" s="22" t="s">
        <v>4</v>
      </c>
      <c r="B28" s="23">
        <v>1</v>
      </c>
      <c r="C28" s="22" t="s">
        <v>97</v>
      </c>
      <c r="D28" s="23">
        <v>4</v>
      </c>
      <c r="E28" s="22" t="s">
        <v>118</v>
      </c>
      <c r="F28" s="22" t="s">
        <v>77</v>
      </c>
      <c r="G28" s="23">
        <v>1</v>
      </c>
      <c r="H28" s="23">
        <v>0</v>
      </c>
      <c r="I28" s="23">
        <v>1</v>
      </c>
      <c r="J28" s="22" t="s">
        <v>79</v>
      </c>
      <c r="K28" s="22" t="s">
        <v>83</v>
      </c>
      <c r="L28" s="22" t="s">
        <v>81</v>
      </c>
      <c r="M28" s="23">
        <v>10</v>
      </c>
      <c r="N28" s="22" t="s">
        <v>76</v>
      </c>
      <c r="O28" s="23">
        <v>1</v>
      </c>
      <c r="P28" s="23">
        <v>11</v>
      </c>
      <c r="Q28" s="23">
        <v>1</v>
      </c>
    </row>
    <row r="29" spans="1:17" ht="16.5" thickBot="1">
      <c r="A29" s="22" t="s">
        <v>4</v>
      </c>
      <c r="B29" s="23">
        <v>1</v>
      </c>
      <c r="C29" s="22" t="s">
        <v>93</v>
      </c>
      <c r="D29" s="23">
        <v>5</v>
      </c>
      <c r="E29" s="22" t="s">
        <v>118</v>
      </c>
      <c r="F29" s="22" t="s">
        <v>77</v>
      </c>
      <c r="G29" s="23">
        <v>1</v>
      </c>
      <c r="H29" s="23">
        <v>0</v>
      </c>
      <c r="I29" s="23">
        <v>1</v>
      </c>
      <c r="J29" s="22" t="s">
        <v>79</v>
      </c>
      <c r="K29" s="22" t="s">
        <v>83</v>
      </c>
      <c r="L29" s="22" t="s">
        <v>81</v>
      </c>
      <c r="M29" s="23">
        <v>11</v>
      </c>
      <c r="N29" s="22" t="s">
        <v>77</v>
      </c>
      <c r="O29" s="23">
        <v>0</v>
      </c>
      <c r="P29" s="23">
        <v>12</v>
      </c>
      <c r="Q29" s="23">
        <v>0</v>
      </c>
    </row>
    <row r="30" spans="1:17" ht="16.5" thickBot="1">
      <c r="A30" s="22" t="s">
        <v>4</v>
      </c>
      <c r="B30" s="23">
        <v>1</v>
      </c>
      <c r="C30" s="22" t="s">
        <v>82</v>
      </c>
      <c r="D30" s="23">
        <v>6</v>
      </c>
      <c r="E30" s="22" t="s">
        <v>118</v>
      </c>
      <c r="F30" s="22" t="s">
        <v>77</v>
      </c>
      <c r="G30" s="23">
        <v>1</v>
      </c>
      <c r="H30" s="23">
        <v>0</v>
      </c>
      <c r="I30" s="23">
        <v>1</v>
      </c>
      <c r="J30" s="22" t="s">
        <v>79</v>
      </c>
      <c r="K30" s="22" t="s">
        <v>83</v>
      </c>
      <c r="L30" s="22" t="s">
        <v>81</v>
      </c>
      <c r="M30" s="23">
        <v>21</v>
      </c>
      <c r="N30" s="22" t="s">
        <v>77</v>
      </c>
      <c r="O30" s="23">
        <v>0</v>
      </c>
      <c r="P30" s="23">
        <v>22</v>
      </c>
      <c r="Q30" s="23">
        <v>0</v>
      </c>
    </row>
    <row r="31" spans="1:17" ht="16.5" thickBot="1">
      <c r="A31" s="22" t="s">
        <v>4</v>
      </c>
      <c r="B31" s="23">
        <v>1</v>
      </c>
      <c r="C31" s="22" t="s">
        <v>101</v>
      </c>
      <c r="D31" s="23">
        <v>7</v>
      </c>
      <c r="E31" s="22" t="s">
        <v>118</v>
      </c>
      <c r="F31" s="22" t="s">
        <v>77</v>
      </c>
      <c r="G31" s="23">
        <v>1</v>
      </c>
      <c r="H31" s="23">
        <v>1</v>
      </c>
      <c r="I31" s="23">
        <v>0</v>
      </c>
      <c r="J31" s="22" t="s">
        <v>79</v>
      </c>
      <c r="K31" s="22" t="s">
        <v>80</v>
      </c>
      <c r="L31" s="22" t="s">
        <v>81</v>
      </c>
      <c r="M31" s="23">
        <v>15</v>
      </c>
      <c r="N31" s="22" t="s">
        <v>76</v>
      </c>
      <c r="O31" s="23">
        <v>1</v>
      </c>
      <c r="P31" s="23">
        <v>16</v>
      </c>
      <c r="Q31" s="23">
        <v>1</v>
      </c>
    </row>
    <row r="32" spans="1:17" ht="16.5" thickBot="1">
      <c r="A32" s="22" t="s">
        <v>4</v>
      </c>
      <c r="B32" s="23">
        <v>1</v>
      </c>
      <c r="C32" s="22" t="s">
        <v>78</v>
      </c>
      <c r="D32" s="23">
        <v>8</v>
      </c>
      <c r="E32" s="22" t="s">
        <v>118</v>
      </c>
      <c r="F32" s="22" t="s">
        <v>77</v>
      </c>
      <c r="G32" s="23">
        <v>1</v>
      </c>
      <c r="H32" s="23">
        <v>1</v>
      </c>
      <c r="I32" s="23">
        <v>0</v>
      </c>
      <c r="J32" s="22" t="s">
        <v>79</v>
      </c>
      <c r="K32" s="22" t="s">
        <v>80</v>
      </c>
      <c r="L32" s="22" t="s">
        <v>81</v>
      </c>
      <c r="M32" s="23">
        <v>17</v>
      </c>
      <c r="N32" s="22" t="s">
        <v>77</v>
      </c>
      <c r="O32" s="23">
        <v>0</v>
      </c>
      <c r="P32" s="23">
        <v>18</v>
      </c>
      <c r="Q32" s="23">
        <v>0</v>
      </c>
    </row>
    <row r="33" spans="1:17" ht="16.5" thickBot="1">
      <c r="A33" s="22" t="s">
        <v>4</v>
      </c>
      <c r="B33" s="23">
        <v>1</v>
      </c>
      <c r="C33" s="22" t="s">
        <v>90</v>
      </c>
      <c r="D33" s="23">
        <v>9</v>
      </c>
      <c r="E33" s="22" t="s">
        <v>118</v>
      </c>
      <c r="F33" s="22" t="s">
        <v>77</v>
      </c>
      <c r="G33" s="23">
        <v>1</v>
      </c>
      <c r="H33" s="23">
        <v>1</v>
      </c>
      <c r="I33" s="23">
        <v>0</v>
      </c>
      <c r="J33" s="22" t="s">
        <v>79</v>
      </c>
      <c r="K33" s="22" t="s">
        <v>80</v>
      </c>
      <c r="L33" s="22" t="s">
        <v>81</v>
      </c>
      <c r="M33" s="23">
        <v>18</v>
      </c>
      <c r="N33" s="22" t="s">
        <v>76</v>
      </c>
      <c r="O33" s="23">
        <v>1</v>
      </c>
      <c r="P33" s="23">
        <v>19</v>
      </c>
      <c r="Q33" s="23">
        <v>1</v>
      </c>
    </row>
    <row r="34" spans="1:17" ht="16.5" thickBot="1">
      <c r="A34" s="22" t="s">
        <v>4</v>
      </c>
      <c r="B34" s="23">
        <v>1</v>
      </c>
      <c r="C34" s="22" t="s">
        <v>99</v>
      </c>
      <c r="D34" s="23">
        <v>10</v>
      </c>
      <c r="E34" s="22" t="s">
        <v>118</v>
      </c>
      <c r="F34" s="22" t="s">
        <v>77</v>
      </c>
      <c r="G34" s="23">
        <v>1</v>
      </c>
      <c r="H34" s="23">
        <v>0</v>
      </c>
      <c r="I34" s="23">
        <v>0</v>
      </c>
      <c r="J34" s="22" t="s">
        <v>79</v>
      </c>
      <c r="K34" s="22" t="s">
        <v>92</v>
      </c>
      <c r="L34" s="22" t="s">
        <v>86</v>
      </c>
      <c r="M34" s="23">
        <v>16</v>
      </c>
      <c r="N34" s="22" t="s">
        <v>77</v>
      </c>
      <c r="O34" s="23">
        <v>0</v>
      </c>
      <c r="P34" s="23">
        <v>17</v>
      </c>
      <c r="Q34" s="23">
        <v>1</v>
      </c>
    </row>
    <row r="35" spans="1:17" ht="16.5" thickBot="1">
      <c r="A35" s="22" t="s">
        <v>4</v>
      </c>
      <c r="B35" s="23">
        <v>1</v>
      </c>
      <c r="C35" s="22" t="s">
        <v>91</v>
      </c>
      <c r="D35" s="23">
        <v>11</v>
      </c>
      <c r="E35" s="22" t="s">
        <v>118</v>
      </c>
      <c r="F35" s="22" t="s">
        <v>77</v>
      </c>
      <c r="G35" s="23">
        <v>1</v>
      </c>
      <c r="H35" s="23">
        <v>0</v>
      </c>
      <c r="I35" s="23">
        <v>0</v>
      </c>
      <c r="J35" s="22" t="s">
        <v>79</v>
      </c>
      <c r="K35" s="22" t="s">
        <v>92</v>
      </c>
      <c r="L35" s="22" t="s">
        <v>86</v>
      </c>
      <c r="M35" s="23">
        <v>20</v>
      </c>
      <c r="N35" s="22" t="s">
        <v>76</v>
      </c>
      <c r="O35" s="23">
        <v>1</v>
      </c>
      <c r="P35" s="23">
        <v>21</v>
      </c>
      <c r="Q35" s="23">
        <v>0</v>
      </c>
    </row>
    <row r="36" spans="1:17" ht="16.5" thickBot="1">
      <c r="A36" s="22" t="s">
        <v>4</v>
      </c>
      <c r="B36" s="23">
        <v>1</v>
      </c>
      <c r="C36" s="22" t="s">
        <v>95</v>
      </c>
      <c r="D36" s="23">
        <v>12</v>
      </c>
      <c r="E36" s="22" t="s">
        <v>118</v>
      </c>
      <c r="F36" s="22" t="s">
        <v>77</v>
      </c>
      <c r="G36" s="23">
        <v>1</v>
      </c>
      <c r="H36" s="23">
        <v>0</v>
      </c>
      <c r="I36" s="23">
        <v>0</v>
      </c>
      <c r="J36" s="22" t="s">
        <v>79</v>
      </c>
      <c r="K36" s="22" t="s">
        <v>92</v>
      </c>
      <c r="L36" s="22" t="s">
        <v>86</v>
      </c>
      <c r="M36" s="23">
        <v>22</v>
      </c>
      <c r="N36" s="22" t="s">
        <v>76</v>
      </c>
      <c r="O36" s="23">
        <v>1</v>
      </c>
      <c r="P36" s="23">
        <v>23</v>
      </c>
      <c r="Q36" s="23">
        <v>0</v>
      </c>
    </row>
    <row r="37" spans="1:17" ht="16.5" thickBot="1">
      <c r="A37" s="22" t="s">
        <v>4</v>
      </c>
      <c r="B37" s="23">
        <v>1</v>
      </c>
      <c r="C37" s="22" t="s">
        <v>100</v>
      </c>
      <c r="D37" s="23">
        <v>13</v>
      </c>
      <c r="E37" s="22" t="s">
        <v>118</v>
      </c>
      <c r="F37" s="22" t="s">
        <v>77</v>
      </c>
      <c r="G37" s="23">
        <v>1</v>
      </c>
      <c r="H37" s="22"/>
      <c r="I37" s="22"/>
      <c r="J37" s="22" t="s">
        <v>88</v>
      </c>
      <c r="K37" s="22" t="s">
        <v>89</v>
      </c>
      <c r="L37" s="22" t="s">
        <v>86</v>
      </c>
      <c r="M37" s="23">
        <v>8</v>
      </c>
      <c r="N37" s="22" t="s">
        <v>77</v>
      </c>
      <c r="O37" s="23">
        <v>0</v>
      </c>
      <c r="P37" s="23">
        <v>9</v>
      </c>
      <c r="Q37" s="23">
        <v>1</v>
      </c>
    </row>
    <row r="38" spans="1:17" ht="16.5" thickBot="1">
      <c r="A38" s="22" t="s">
        <v>4</v>
      </c>
      <c r="B38" s="23">
        <v>1</v>
      </c>
      <c r="C38" s="22" t="s">
        <v>98</v>
      </c>
      <c r="D38" s="23">
        <v>14</v>
      </c>
      <c r="E38" s="22" t="s">
        <v>118</v>
      </c>
      <c r="F38" s="22" t="s">
        <v>77</v>
      </c>
      <c r="G38" s="23">
        <v>1</v>
      </c>
      <c r="H38" s="22"/>
      <c r="I38" s="22"/>
      <c r="J38" s="22" t="s">
        <v>88</v>
      </c>
      <c r="K38" s="22" t="s">
        <v>89</v>
      </c>
      <c r="L38" s="22" t="s">
        <v>86</v>
      </c>
      <c r="M38" s="23">
        <v>9</v>
      </c>
      <c r="N38" s="22" t="s">
        <v>77</v>
      </c>
      <c r="O38" s="23">
        <v>0</v>
      </c>
      <c r="P38" s="23">
        <v>10</v>
      </c>
      <c r="Q38" s="23">
        <v>1</v>
      </c>
    </row>
    <row r="39" spans="1:17" ht="16.5" thickBot="1">
      <c r="A39" s="22" t="s">
        <v>4</v>
      </c>
      <c r="B39" s="23">
        <v>1</v>
      </c>
      <c r="C39" s="22" t="s">
        <v>87</v>
      </c>
      <c r="D39" s="23">
        <v>15</v>
      </c>
      <c r="E39" s="22" t="s">
        <v>118</v>
      </c>
      <c r="F39" s="22" t="s">
        <v>77</v>
      </c>
      <c r="G39" s="23">
        <v>1</v>
      </c>
      <c r="H39" s="22"/>
      <c r="I39" s="22"/>
      <c r="J39" s="22" t="s">
        <v>88</v>
      </c>
      <c r="K39" s="22" t="s">
        <v>89</v>
      </c>
      <c r="L39" s="22" t="s">
        <v>86</v>
      </c>
      <c r="M39" s="23">
        <v>12</v>
      </c>
      <c r="N39" s="22" t="s">
        <v>77</v>
      </c>
      <c r="O39" s="23">
        <v>0</v>
      </c>
      <c r="P39" s="23">
        <v>13</v>
      </c>
      <c r="Q39" s="23">
        <v>1</v>
      </c>
    </row>
    <row r="40" spans="1:17" ht="16.5" thickBot="1">
      <c r="A40" s="22" t="s">
        <v>4</v>
      </c>
      <c r="B40" s="23">
        <v>1</v>
      </c>
      <c r="C40" s="22" t="s">
        <v>94</v>
      </c>
      <c r="D40" s="23">
        <v>16</v>
      </c>
      <c r="E40" s="22" t="s">
        <v>118</v>
      </c>
      <c r="F40" s="22" t="s">
        <v>77</v>
      </c>
      <c r="G40" s="23">
        <v>1</v>
      </c>
      <c r="H40" s="22"/>
      <c r="I40" s="22"/>
      <c r="J40" s="22" t="s">
        <v>88</v>
      </c>
      <c r="K40" s="22" t="s">
        <v>89</v>
      </c>
      <c r="L40" s="22" t="s">
        <v>86</v>
      </c>
      <c r="M40" s="23">
        <v>23</v>
      </c>
      <c r="N40" s="22" t="s">
        <v>77</v>
      </c>
      <c r="O40" s="23">
        <v>0</v>
      </c>
      <c r="P40" s="23">
        <v>24</v>
      </c>
      <c r="Q40" s="23">
        <v>1</v>
      </c>
    </row>
    <row r="41" spans="1:17" ht="16.5" thickBot="1">
      <c r="A41" s="16" t="s">
        <v>8</v>
      </c>
      <c r="B41" s="17">
        <v>2</v>
      </c>
      <c r="C41" s="16" t="s">
        <v>84</v>
      </c>
      <c r="D41" s="17">
        <v>1</v>
      </c>
      <c r="E41" s="16" t="s">
        <v>118</v>
      </c>
      <c r="F41" s="16" t="s">
        <v>77</v>
      </c>
      <c r="G41" s="17">
        <v>1</v>
      </c>
      <c r="H41" s="17">
        <v>1</v>
      </c>
      <c r="I41" s="17">
        <v>1</v>
      </c>
      <c r="J41" s="16" t="s">
        <v>79</v>
      </c>
      <c r="K41" s="16" t="s">
        <v>85</v>
      </c>
      <c r="L41" s="16" t="s">
        <v>86</v>
      </c>
      <c r="M41" s="17">
        <v>13</v>
      </c>
      <c r="N41" s="16" t="s">
        <v>76</v>
      </c>
      <c r="O41" s="17">
        <v>1</v>
      </c>
      <c r="P41" s="17">
        <v>14</v>
      </c>
      <c r="Q41" s="17">
        <v>0</v>
      </c>
    </row>
    <row r="42" spans="1:17" ht="16.5" thickBot="1">
      <c r="A42" s="16" t="s">
        <v>8</v>
      </c>
      <c r="B42" s="17">
        <v>2</v>
      </c>
      <c r="C42" s="16" t="s">
        <v>96</v>
      </c>
      <c r="D42" s="17">
        <v>2</v>
      </c>
      <c r="E42" s="16" t="s">
        <v>118</v>
      </c>
      <c r="F42" s="16" t="s">
        <v>77</v>
      </c>
      <c r="G42" s="17">
        <v>1</v>
      </c>
      <c r="H42" s="17">
        <v>1</v>
      </c>
      <c r="I42" s="17">
        <v>1</v>
      </c>
      <c r="J42" s="16" t="s">
        <v>79</v>
      </c>
      <c r="K42" s="16" t="s">
        <v>85</v>
      </c>
      <c r="L42" s="16" t="s">
        <v>86</v>
      </c>
      <c r="M42" s="17">
        <v>14</v>
      </c>
      <c r="N42" s="16" t="s">
        <v>76</v>
      </c>
      <c r="O42" s="17">
        <v>1</v>
      </c>
      <c r="P42" s="17">
        <v>15</v>
      </c>
      <c r="Q42" s="17">
        <v>0</v>
      </c>
    </row>
    <row r="43" spans="1:17" ht="16.5" thickBot="1">
      <c r="A43" s="16" t="s">
        <v>8</v>
      </c>
      <c r="B43" s="17">
        <v>2</v>
      </c>
      <c r="C43" s="16" t="s">
        <v>102</v>
      </c>
      <c r="D43" s="17">
        <v>3</v>
      </c>
      <c r="E43" s="16" t="s">
        <v>118</v>
      </c>
      <c r="F43" s="16" t="s">
        <v>77</v>
      </c>
      <c r="G43" s="17">
        <v>1</v>
      </c>
      <c r="H43" s="17">
        <v>1</v>
      </c>
      <c r="I43" s="17">
        <v>1</v>
      </c>
      <c r="J43" s="16" t="s">
        <v>79</v>
      </c>
      <c r="K43" s="16" t="s">
        <v>85</v>
      </c>
      <c r="L43" s="16" t="s">
        <v>86</v>
      </c>
      <c r="M43" s="17">
        <v>19</v>
      </c>
      <c r="N43" s="16" t="s">
        <v>76</v>
      </c>
      <c r="O43" s="17">
        <v>1</v>
      </c>
      <c r="P43" s="17">
        <v>20</v>
      </c>
      <c r="Q43" s="17">
        <v>0</v>
      </c>
    </row>
    <row r="44" spans="1:17" ht="16.5" thickBot="1">
      <c r="A44" s="16" t="s">
        <v>8</v>
      </c>
      <c r="B44" s="17">
        <v>2</v>
      </c>
      <c r="C44" s="16" t="s">
        <v>97</v>
      </c>
      <c r="D44" s="17">
        <v>4</v>
      </c>
      <c r="E44" s="16" t="s">
        <v>118</v>
      </c>
      <c r="F44" s="16" t="s">
        <v>77</v>
      </c>
      <c r="G44" s="17">
        <v>1</v>
      </c>
      <c r="H44" s="17">
        <v>0</v>
      </c>
      <c r="I44" s="17">
        <v>1</v>
      </c>
      <c r="J44" s="16" t="s">
        <v>79</v>
      </c>
      <c r="K44" s="16" t="s">
        <v>83</v>
      </c>
      <c r="L44" s="16" t="s">
        <v>81</v>
      </c>
      <c r="M44" s="17">
        <v>10</v>
      </c>
      <c r="N44" s="16" t="s">
        <v>76</v>
      </c>
      <c r="O44" s="17">
        <v>1</v>
      </c>
      <c r="P44" s="17">
        <v>11</v>
      </c>
      <c r="Q44" s="17">
        <v>1</v>
      </c>
    </row>
    <row r="45" spans="1:17" ht="16.5" thickBot="1">
      <c r="A45" s="16" t="s">
        <v>8</v>
      </c>
      <c r="B45" s="17">
        <v>2</v>
      </c>
      <c r="C45" s="16" t="s">
        <v>93</v>
      </c>
      <c r="D45" s="17">
        <v>5</v>
      </c>
      <c r="E45" s="16" t="s">
        <v>118</v>
      </c>
      <c r="F45" s="16" t="s">
        <v>77</v>
      </c>
      <c r="G45" s="17">
        <v>1</v>
      </c>
      <c r="H45" s="17">
        <v>0</v>
      </c>
      <c r="I45" s="17">
        <v>1</v>
      </c>
      <c r="J45" s="16" t="s">
        <v>79</v>
      </c>
      <c r="K45" s="16" t="s">
        <v>83</v>
      </c>
      <c r="L45" s="16" t="s">
        <v>81</v>
      </c>
      <c r="M45" s="17">
        <v>11</v>
      </c>
      <c r="N45" s="16" t="s">
        <v>76</v>
      </c>
      <c r="O45" s="17">
        <v>1</v>
      </c>
      <c r="P45" s="17">
        <v>12</v>
      </c>
      <c r="Q45" s="17">
        <v>1</v>
      </c>
    </row>
    <row r="46" spans="1:17" ht="16.5" thickBot="1">
      <c r="A46" s="16" t="s">
        <v>8</v>
      </c>
      <c r="B46" s="17">
        <v>2</v>
      </c>
      <c r="C46" s="16" t="s">
        <v>82</v>
      </c>
      <c r="D46" s="17">
        <v>6</v>
      </c>
      <c r="E46" s="16" t="s">
        <v>118</v>
      </c>
      <c r="F46" s="16" t="s">
        <v>77</v>
      </c>
      <c r="G46" s="17">
        <v>1</v>
      </c>
      <c r="H46" s="17">
        <v>0</v>
      </c>
      <c r="I46" s="17">
        <v>1</v>
      </c>
      <c r="J46" s="16" t="s">
        <v>79</v>
      </c>
      <c r="K46" s="16" t="s">
        <v>83</v>
      </c>
      <c r="L46" s="16" t="s">
        <v>81</v>
      </c>
      <c r="M46" s="17">
        <v>21</v>
      </c>
      <c r="N46" s="16" t="s">
        <v>76</v>
      </c>
      <c r="O46" s="17">
        <v>1</v>
      </c>
      <c r="P46" s="17">
        <v>22</v>
      </c>
      <c r="Q46" s="17">
        <v>1</v>
      </c>
    </row>
    <row r="47" spans="1:17" ht="16.5" thickBot="1">
      <c r="A47" s="16" t="s">
        <v>8</v>
      </c>
      <c r="B47" s="17">
        <v>2</v>
      </c>
      <c r="C47" s="16" t="s">
        <v>101</v>
      </c>
      <c r="D47" s="17">
        <v>7</v>
      </c>
      <c r="E47" s="16" t="s">
        <v>118</v>
      </c>
      <c r="F47" s="16" t="s">
        <v>77</v>
      </c>
      <c r="G47" s="17">
        <v>1</v>
      </c>
      <c r="H47" s="17">
        <v>1</v>
      </c>
      <c r="I47" s="17">
        <v>0</v>
      </c>
      <c r="J47" s="16" t="s">
        <v>79</v>
      </c>
      <c r="K47" s="16" t="s">
        <v>80</v>
      </c>
      <c r="L47" s="16" t="s">
        <v>81</v>
      </c>
      <c r="M47" s="17">
        <v>15</v>
      </c>
      <c r="N47" s="16" t="s">
        <v>76</v>
      </c>
      <c r="O47" s="17">
        <v>1</v>
      </c>
      <c r="P47" s="17">
        <v>16</v>
      </c>
      <c r="Q47" s="17">
        <v>1</v>
      </c>
    </row>
    <row r="48" spans="1:17" ht="16.5" thickBot="1">
      <c r="A48" s="16" t="s">
        <v>8</v>
      </c>
      <c r="B48" s="17">
        <v>2</v>
      </c>
      <c r="C48" s="16" t="s">
        <v>78</v>
      </c>
      <c r="D48" s="17">
        <v>8</v>
      </c>
      <c r="E48" s="16" t="s">
        <v>118</v>
      </c>
      <c r="F48" s="16" t="s">
        <v>77</v>
      </c>
      <c r="G48" s="17">
        <v>1</v>
      </c>
      <c r="H48" s="17">
        <v>1</v>
      </c>
      <c r="I48" s="17">
        <v>0</v>
      </c>
      <c r="J48" s="16" t="s">
        <v>79</v>
      </c>
      <c r="K48" s="16" t="s">
        <v>80</v>
      </c>
      <c r="L48" s="16" t="s">
        <v>81</v>
      </c>
      <c r="M48" s="17">
        <v>17</v>
      </c>
      <c r="N48" s="16" t="s">
        <v>76</v>
      </c>
      <c r="O48" s="17">
        <v>1</v>
      </c>
      <c r="P48" s="17">
        <v>18</v>
      </c>
      <c r="Q48" s="17">
        <v>1</v>
      </c>
    </row>
    <row r="49" spans="1:17" ht="16.5" thickBot="1">
      <c r="A49" s="16" t="s">
        <v>8</v>
      </c>
      <c r="B49" s="17">
        <v>2</v>
      </c>
      <c r="C49" s="16" t="s">
        <v>90</v>
      </c>
      <c r="D49" s="17">
        <v>9</v>
      </c>
      <c r="E49" s="16" t="s">
        <v>118</v>
      </c>
      <c r="F49" s="16" t="s">
        <v>77</v>
      </c>
      <c r="G49" s="17">
        <v>1</v>
      </c>
      <c r="H49" s="17">
        <v>1</v>
      </c>
      <c r="I49" s="17">
        <v>0</v>
      </c>
      <c r="J49" s="16" t="s">
        <v>79</v>
      </c>
      <c r="K49" s="16" t="s">
        <v>80</v>
      </c>
      <c r="L49" s="16" t="s">
        <v>81</v>
      </c>
      <c r="M49" s="17">
        <v>18</v>
      </c>
      <c r="N49" s="16" t="s">
        <v>77</v>
      </c>
      <c r="O49" s="17">
        <v>0</v>
      </c>
      <c r="P49" s="17">
        <v>19</v>
      </c>
      <c r="Q49" s="17">
        <v>0</v>
      </c>
    </row>
    <row r="50" spans="1:17" ht="16.5" thickBot="1">
      <c r="A50" s="16" t="s">
        <v>8</v>
      </c>
      <c r="B50" s="17">
        <v>2</v>
      </c>
      <c r="C50" s="16" t="s">
        <v>99</v>
      </c>
      <c r="D50" s="17">
        <v>10</v>
      </c>
      <c r="E50" s="16" t="s">
        <v>118</v>
      </c>
      <c r="F50" s="16" t="s">
        <v>77</v>
      </c>
      <c r="G50" s="17">
        <v>1</v>
      </c>
      <c r="H50" s="17">
        <v>0</v>
      </c>
      <c r="I50" s="17">
        <v>0</v>
      </c>
      <c r="J50" s="16" t="s">
        <v>79</v>
      </c>
      <c r="K50" s="16" t="s">
        <v>92</v>
      </c>
      <c r="L50" s="16" t="s">
        <v>86</v>
      </c>
      <c r="M50" s="17">
        <v>16</v>
      </c>
      <c r="N50" s="16" t="s">
        <v>76</v>
      </c>
      <c r="O50" s="17">
        <v>1</v>
      </c>
      <c r="P50" s="17">
        <v>17</v>
      </c>
      <c r="Q50" s="17">
        <v>0</v>
      </c>
    </row>
    <row r="51" spans="1:17" ht="16.5" thickBot="1">
      <c r="A51" s="16" t="s">
        <v>8</v>
      </c>
      <c r="B51" s="17">
        <v>2</v>
      </c>
      <c r="C51" s="16" t="s">
        <v>91</v>
      </c>
      <c r="D51" s="17">
        <v>11</v>
      </c>
      <c r="E51" s="16" t="s">
        <v>118</v>
      </c>
      <c r="F51" s="16" t="s">
        <v>77</v>
      </c>
      <c r="G51" s="17">
        <v>1</v>
      </c>
      <c r="H51" s="17">
        <v>0</v>
      </c>
      <c r="I51" s="17">
        <v>0</v>
      </c>
      <c r="J51" s="16" t="s">
        <v>79</v>
      </c>
      <c r="K51" s="16" t="s">
        <v>92</v>
      </c>
      <c r="L51" s="16" t="s">
        <v>86</v>
      </c>
      <c r="M51" s="17">
        <v>20</v>
      </c>
      <c r="N51" s="16" t="s">
        <v>76</v>
      </c>
      <c r="O51" s="17">
        <v>1</v>
      </c>
      <c r="P51" s="17">
        <v>21</v>
      </c>
      <c r="Q51" s="17">
        <v>0</v>
      </c>
    </row>
    <row r="52" spans="1:17" ht="16.5" thickBot="1">
      <c r="A52" s="16" t="s">
        <v>8</v>
      </c>
      <c r="B52" s="17">
        <v>2</v>
      </c>
      <c r="C52" s="16" t="s">
        <v>95</v>
      </c>
      <c r="D52" s="17">
        <v>12</v>
      </c>
      <c r="E52" s="16" t="s">
        <v>118</v>
      </c>
      <c r="F52" s="16" t="s">
        <v>77</v>
      </c>
      <c r="G52" s="17">
        <v>1</v>
      </c>
      <c r="H52" s="17">
        <v>0</v>
      </c>
      <c r="I52" s="17">
        <v>0</v>
      </c>
      <c r="J52" s="16" t="s">
        <v>79</v>
      </c>
      <c r="K52" s="16" t="s">
        <v>92</v>
      </c>
      <c r="L52" s="16" t="s">
        <v>86</v>
      </c>
      <c r="M52" s="17">
        <v>22</v>
      </c>
      <c r="N52" s="16" t="s">
        <v>76</v>
      </c>
      <c r="O52" s="17">
        <v>1</v>
      </c>
      <c r="P52" s="17">
        <v>23</v>
      </c>
      <c r="Q52" s="17">
        <v>0</v>
      </c>
    </row>
    <row r="53" spans="1:17" ht="16.5" thickBot="1">
      <c r="A53" s="16" t="s">
        <v>8</v>
      </c>
      <c r="B53" s="17">
        <v>2</v>
      </c>
      <c r="C53" s="16" t="s">
        <v>100</v>
      </c>
      <c r="D53" s="17">
        <v>13</v>
      </c>
      <c r="E53" s="16" t="s">
        <v>118</v>
      </c>
      <c r="F53" s="16" t="s">
        <v>77</v>
      </c>
      <c r="G53" s="17">
        <v>1</v>
      </c>
      <c r="H53" s="16"/>
      <c r="I53" s="16"/>
      <c r="J53" s="16" t="s">
        <v>88</v>
      </c>
      <c r="K53" s="16" t="s">
        <v>89</v>
      </c>
      <c r="L53" s="16" t="s">
        <v>86</v>
      </c>
      <c r="M53" s="17">
        <v>8</v>
      </c>
      <c r="N53" s="16" t="s">
        <v>77</v>
      </c>
      <c r="O53" s="17">
        <v>0</v>
      </c>
      <c r="P53" s="17">
        <v>9</v>
      </c>
      <c r="Q53" s="17">
        <v>1</v>
      </c>
    </row>
    <row r="54" spans="1:17" ht="16.5" thickBot="1">
      <c r="A54" s="16" t="s">
        <v>8</v>
      </c>
      <c r="B54" s="17">
        <v>2</v>
      </c>
      <c r="C54" s="16" t="s">
        <v>98</v>
      </c>
      <c r="D54" s="17">
        <v>14</v>
      </c>
      <c r="E54" s="16" t="s">
        <v>118</v>
      </c>
      <c r="F54" s="16" t="s">
        <v>77</v>
      </c>
      <c r="G54" s="17">
        <v>1</v>
      </c>
      <c r="H54" s="16"/>
      <c r="I54" s="16"/>
      <c r="J54" s="16" t="s">
        <v>88</v>
      </c>
      <c r="K54" s="16" t="s">
        <v>89</v>
      </c>
      <c r="L54" s="16" t="s">
        <v>86</v>
      </c>
      <c r="M54" s="17">
        <v>9</v>
      </c>
      <c r="N54" s="16" t="s">
        <v>77</v>
      </c>
      <c r="O54" s="17">
        <v>0</v>
      </c>
      <c r="P54" s="17">
        <v>10</v>
      </c>
      <c r="Q54" s="17">
        <v>1</v>
      </c>
    </row>
    <row r="55" spans="1:17" ht="16.5" thickBot="1">
      <c r="A55" s="16" t="s">
        <v>8</v>
      </c>
      <c r="B55" s="17">
        <v>2</v>
      </c>
      <c r="C55" s="16" t="s">
        <v>87</v>
      </c>
      <c r="D55" s="17">
        <v>15</v>
      </c>
      <c r="E55" s="16" t="s">
        <v>118</v>
      </c>
      <c r="F55" s="16" t="s">
        <v>77</v>
      </c>
      <c r="G55" s="17">
        <v>1</v>
      </c>
      <c r="H55" s="16"/>
      <c r="I55" s="16"/>
      <c r="J55" s="16" t="s">
        <v>88</v>
      </c>
      <c r="K55" s="16" t="s">
        <v>89</v>
      </c>
      <c r="L55" s="16" t="s">
        <v>86</v>
      </c>
      <c r="M55" s="17">
        <v>12</v>
      </c>
      <c r="N55" s="16" t="s">
        <v>77</v>
      </c>
      <c r="O55" s="17">
        <v>0</v>
      </c>
      <c r="P55" s="17">
        <v>13</v>
      </c>
      <c r="Q55" s="17">
        <v>1</v>
      </c>
    </row>
    <row r="56" spans="1:17" ht="16.5" thickBot="1">
      <c r="A56" s="16" t="s">
        <v>8</v>
      </c>
      <c r="B56" s="17">
        <v>2</v>
      </c>
      <c r="C56" s="16" t="s">
        <v>94</v>
      </c>
      <c r="D56" s="17">
        <v>16</v>
      </c>
      <c r="E56" s="16" t="s">
        <v>118</v>
      </c>
      <c r="F56" s="16" t="s">
        <v>77</v>
      </c>
      <c r="G56" s="17">
        <v>1</v>
      </c>
      <c r="H56" s="16"/>
      <c r="I56" s="16"/>
      <c r="J56" s="16" t="s">
        <v>88</v>
      </c>
      <c r="K56" s="16" t="s">
        <v>89</v>
      </c>
      <c r="L56" s="16" t="s">
        <v>86</v>
      </c>
      <c r="M56" s="17">
        <v>23</v>
      </c>
      <c r="N56" s="16" t="s">
        <v>77</v>
      </c>
      <c r="O56" s="17">
        <v>0</v>
      </c>
      <c r="P56" s="17">
        <v>24</v>
      </c>
      <c r="Q56" s="17">
        <v>1</v>
      </c>
    </row>
    <row r="57" spans="1:17" ht="16.5" thickBot="1">
      <c r="A57" s="22" t="s">
        <v>11</v>
      </c>
      <c r="B57" s="23">
        <v>3</v>
      </c>
      <c r="C57" s="22" t="s">
        <v>84</v>
      </c>
      <c r="D57" s="23">
        <v>1</v>
      </c>
      <c r="E57" s="22" t="s">
        <v>118</v>
      </c>
      <c r="F57" s="22" t="s">
        <v>103</v>
      </c>
      <c r="G57" s="23">
        <v>2</v>
      </c>
      <c r="H57" s="23">
        <v>1</v>
      </c>
      <c r="I57" s="23">
        <v>1</v>
      </c>
      <c r="J57" s="22" t="s">
        <v>79</v>
      </c>
      <c r="K57" s="22" t="s">
        <v>85</v>
      </c>
      <c r="L57" s="22" t="s">
        <v>86</v>
      </c>
      <c r="M57" s="23">
        <v>9</v>
      </c>
      <c r="N57" s="22" t="s">
        <v>77</v>
      </c>
      <c r="O57" s="23">
        <v>0</v>
      </c>
      <c r="P57" s="23">
        <v>11</v>
      </c>
      <c r="Q57" s="23">
        <v>1</v>
      </c>
    </row>
    <row r="58" spans="1:17" ht="16.5" thickBot="1">
      <c r="A58" s="22" t="s">
        <v>11</v>
      </c>
      <c r="B58" s="23">
        <v>3</v>
      </c>
      <c r="C58" s="22" t="s">
        <v>96</v>
      </c>
      <c r="D58" s="23">
        <v>2</v>
      </c>
      <c r="E58" s="22" t="s">
        <v>118</v>
      </c>
      <c r="F58" s="22" t="s">
        <v>103</v>
      </c>
      <c r="G58" s="23">
        <v>2</v>
      </c>
      <c r="H58" s="23">
        <v>1</v>
      </c>
      <c r="I58" s="23">
        <v>1</v>
      </c>
      <c r="J58" s="22" t="s">
        <v>79</v>
      </c>
      <c r="K58" s="22" t="s">
        <v>85</v>
      </c>
      <c r="L58" s="22" t="s">
        <v>86</v>
      </c>
      <c r="M58" s="23">
        <v>16</v>
      </c>
      <c r="N58" s="22" t="s">
        <v>76</v>
      </c>
      <c r="O58" s="23">
        <v>1</v>
      </c>
      <c r="P58" s="23">
        <v>18</v>
      </c>
      <c r="Q58" s="23">
        <v>0</v>
      </c>
    </row>
    <row r="59" spans="1:17" ht="16.5" thickBot="1">
      <c r="A59" s="22" t="s">
        <v>11</v>
      </c>
      <c r="B59" s="23">
        <v>3</v>
      </c>
      <c r="C59" s="22" t="s">
        <v>102</v>
      </c>
      <c r="D59" s="23">
        <v>3</v>
      </c>
      <c r="E59" s="22" t="s">
        <v>118</v>
      </c>
      <c r="F59" s="22" t="s">
        <v>103</v>
      </c>
      <c r="G59" s="23">
        <v>2</v>
      </c>
      <c r="H59" s="23">
        <v>1</v>
      </c>
      <c r="I59" s="23">
        <v>1</v>
      </c>
      <c r="J59" s="22" t="s">
        <v>79</v>
      </c>
      <c r="K59" s="22" t="s">
        <v>85</v>
      </c>
      <c r="L59" s="22" t="s">
        <v>86</v>
      </c>
      <c r="M59" s="23">
        <v>22</v>
      </c>
      <c r="N59" s="22" t="s">
        <v>76</v>
      </c>
      <c r="O59" s="23">
        <v>1</v>
      </c>
      <c r="P59" s="23">
        <v>24</v>
      </c>
      <c r="Q59" s="23">
        <v>0</v>
      </c>
    </row>
    <row r="60" spans="1:17" ht="16.5" thickBot="1">
      <c r="A60" s="22" t="s">
        <v>11</v>
      </c>
      <c r="B60" s="23">
        <v>3</v>
      </c>
      <c r="C60" s="22" t="s">
        <v>97</v>
      </c>
      <c r="D60" s="23">
        <v>4</v>
      </c>
      <c r="E60" s="22" t="s">
        <v>118</v>
      </c>
      <c r="F60" s="22" t="s">
        <v>103</v>
      </c>
      <c r="G60" s="23">
        <v>2</v>
      </c>
      <c r="H60" s="23">
        <v>0</v>
      </c>
      <c r="I60" s="23">
        <v>1</v>
      </c>
      <c r="J60" s="22" t="s">
        <v>79</v>
      </c>
      <c r="K60" s="22" t="s">
        <v>83</v>
      </c>
      <c r="L60" s="22" t="s">
        <v>81</v>
      </c>
      <c r="M60" s="23">
        <v>17</v>
      </c>
      <c r="N60" s="22" t="s">
        <v>76</v>
      </c>
      <c r="O60" s="23">
        <v>1</v>
      </c>
      <c r="P60" s="23">
        <v>19</v>
      </c>
      <c r="Q60" s="23">
        <v>1</v>
      </c>
    </row>
    <row r="61" spans="1:17" ht="16.5" thickBot="1">
      <c r="A61" s="22" t="s">
        <v>11</v>
      </c>
      <c r="B61" s="23">
        <v>3</v>
      </c>
      <c r="C61" s="22" t="s">
        <v>93</v>
      </c>
      <c r="D61" s="23">
        <v>5</v>
      </c>
      <c r="E61" s="22" t="s">
        <v>118</v>
      </c>
      <c r="F61" s="22" t="s">
        <v>103</v>
      </c>
      <c r="G61" s="23">
        <v>2</v>
      </c>
      <c r="H61" s="23">
        <v>0</v>
      </c>
      <c r="I61" s="23">
        <v>1</v>
      </c>
      <c r="J61" s="22" t="s">
        <v>79</v>
      </c>
      <c r="K61" s="22" t="s">
        <v>83</v>
      </c>
      <c r="L61" s="22" t="s">
        <v>81</v>
      </c>
      <c r="M61" s="23">
        <v>13</v>
      </c>
      <c r="N61" s="22" t="s">
        <v>76</v>
      </c>
      <c r="O61" s="23">
        <v>1</v>
      </c>
      <c r="P61" s="23">
        <v>15</v>
      </c>
      <c r="Q61" s="23">
        <v>1</v>
      </c>
    </row>
    <row r="62" spans="1:17" ht="16.5" thickBot="1">
      <c r="A62" s="22" t="s">
        <v>11</v>
      </c>
      <c r="B62" s="23">
        <v>3</v>
      </c>
      <c r="C62" s="22" t="s">
        <v>82</v>
      </c>
      <c r="D62" s="23">
        <v>6</v>
      </c>
      <c r="E62" s="22" t="s">
        <v>118</v>
      </c>
      <c r="F62" s="22" t="s">
        <v>103</v>
      </c>
      <c r="G62" s="23">
        <v>2</v>
      </c>
      <c r="H62" s="23">
        <v>0</v>
      </c>
      <c r="I62" s="23">
        <v>1</v>
      </c>
      <c r="J62" s="22" t="s">
        <v>79</v>
      </c>
      <c r="K62" s="22" t="s">
        <v>83</v>
      </c>
      <c r="L62" s="22" t="s">
        <v>81</v>
      </c>
      <c r="M62" s="23">
        <v>8</v>
      </c>
      <c r="N62" s="22" t="s">
        <v>76</v>
      </c>
      <c r="O62" s="23">
        <v>1</v>
      </c>
      <c r="P62" s="23">
        <v>10</v>
      </c>
      <c r="Q62" s="23">
        <v>1</v>
      </c>
    </row>
    <row r="63" spans="1:17" ht="16.5" thickBot="1">
      <c r="A63" s="22" t="s">
        <v>11</v>
      </c>
      <c r="B63" s="23">
        <v>3</v>
      </c>
      <c r="C63" s="22" t="s">
        <v>101</v>
      </c>
      <c r="D63" s="23">
        <v>7</v>
      </c>
      <c r="E63" s="22" t="s">
        <v>118</v>
      </c>
      <c r="F63" s="22" t="s">
        <v>103</v>
      </c>
      <c r="G63" s="23">
        <v>2</v>
      </c>
      <c r="H63" s="23">
        <v>1</v>
      </c>
      <c r="I63" s="23">
        <v>0</v>
      </c>
      <c r="J63" s="22" t="s">
        <v>79</v>
      </c>
      <c r="K63" s="22" t="s">
        <v>80</v>
      </c>
      <c r="L63" s="22" t="s">
        <v>81</v>
      </c>
      <c r="M63" s="23">
        <v>21</v>
      </c>
      <c r="N63" s="22" t="s">
        <v>76</v>
      </c>
      <c r="O63" s="23">
        <v>1</v>
      </c>
      <c r="P63" s="23">
        <v>23</v>
      </c>
      <c r="Q63" s="23">
        <v>1</v>
      </c>
    </row>
    <row r="64" spans="1:17" ht="16.5" thickBot="1">
      <c r="A64" s="22" t="s">
        <v>11</v>
      </c>
      <c r="B64" s="23">
        <v>3</v>
      </c>
      <c r="C64" s="22" t="s">
        <v>78</v>
      </c>
      <c r="D64" s="23">
        <v>8</v>
      </c>
      <c r="E64" s="22" t="s">
        <v>118</v>
      </c>
      <c r="F64" s="22" t="s">
        <v>103</v>
      </c>
      <c r="G64" s="23">
        <v>2</v>
      </c>
      <c r="H64" s="23">
        <v>1</v>
      </c>
      <c r="I64" s="23">
        <v>0</v>
      </c>
      <c r="J64" s="22" t="s">
        <v>79</v>
      </c>
      <c r="K64" s="22" t="s">
        <v>80</v>
      </c>
      <c r="L64" s="22" t="s">
        <v>81</v>
      </c>
      <c r="M64" s="23">
        <v>7</v>
      </c>
      <c r="N64" s="22" t="s">
        <v>76</v>
      </c>
      <c r="O64" s="23">
        <v>1</v>
      </c>
      <c r="P64" s="23">
        <v>9</v>
      </c>
      <c r="Q64" s="23">
        <v>1</v>
      </c>
    </row>
    <row r="65" spans="1:17" ht="16.5" thickBot="1">
      <c r="A65" s="22" t="s">
        <v>11</v>
      </c>
      <c r="B65" s="23">
        <v>3</v>
      </c>
      <c r="C65" s="22" t="s">
        <v>90</v>
      </c>
      <c r="D65" s="23">
        <v>9</v>
      </c>
      <c r="E65" s="22" t="s">
        <v>118</v>
      </c>
      <c r="F65" s="22" t="s">
        <v>103</v>
      </c>
      <c r="G65" s="23">
        <v>2</v>
      </c>
      <c r="H65" s="23">
        <v>1</v>
      </c>
      <c r="I65" s="23">
        <v>0</v>
      </c>
      <c r="J65" s="22" t="s">
        <v>79</v>
      </c>
      <c r="K65" s="22" t="s">
        <v>80</v>
      </c>
      <c r="L65" s="22" t="s">
        <v>81</v>
      </c>
      <c r="M65" s="23">
        <v>11</v>
      </c>
      <c r="N65" s="22" t="s">
        <v>76</v>
      </c>
      <c r="O65" s="23">
        <v>1</v>
      </c>
      <c r="P65" s="23">
        <v>13</v>
      </c>
      <c r="Q65" s="23">
        <v>1</v>
      </c>
    </row>
    <row r="66" spans="1:17" ht="16.5" thickBot="1">
      <c r="A66" s="22" t="s">
        <v>11</v>
      </c>
      <c r="B66" s="23">
        <v>3</v>
      </c>
      <c r="C66" s="22" t="s">
        <v>99</v>
      </c>
      <c r="D66" s="23">
        <v>10</v>
      </c>
      <c r="E66" s="22" t="s">
        <v>118</v>
      </c>
      <c r="F66" s="22" t="s">
        <v>103</v>
      </c>
      <c r="G66" s="23">
        <v>2</v>
      </c>
      <c r="H66" s="23">
        <v>0</v>
      </c>
      <c r="I66" s="23">
        <v>0</v>
      </c>
      <c r="J66" s="22" t="s">
        <v>79</v>
      </c>
      <c r="K66" s="22" t="s">
        <v>92</v>
      </c>
      <c r="L66" s="22" t="s">
        <v>86</v>
      </c>
      <c r="M66" s="23">
        <v>19</v>
      </c>
      <c r="N66" s="22" t="s">
        <v>76</v>
      </c>
      <c r="O66" s="23">
        <v>1</v>
      </c>
      <c r="P66" s="23">
        <v>21</v>
      </c>
      <c r="Q66" s="23">
        <v>0</v>
      </c>
    </row>
    <row r="67" spans="1:17" ht="16.5" thickBot="1">
      <c r="A67" s="22" t="s">
        <v>11</v>
      </c>
      <c r="B67" s="23">
        <v>3</v>
      </c>
      <c r="C67" s="22" t="s">
        <v>91</v>
      </c>
      <c r="D67" s="23">
        <v>11</v>
      </c>
      <c r="E67" s="22" t="s">
        <v>118</v>
      </c>
      <c r="F67" s="22" t="s">
        <v>103</v>
      </c>
      <c r="G67" s="23">
        <v>2</v>
      </c>
      <c r="H67" s="23">
        <v>0</v>
      </c>
      <c r="I67" s="23">
        <v>0</v>
      </c>
      <c r="J67" s="22" t="s">
        <v>79</v>
      </c>
      <c r="K67" s="22" t="s">
        <v>92</v>
      </c>
      <c r="L67" s="22" t="s">
        <v>86</v>
      </c>
      <c r="M67" s="23">
        <v>12</v>
      </c>
      <c r="N67" s="22" t="s">
        <v>76</v>
      </c>
      <c r="O67" s="23">
        <v>1</v>
      </c>
      <c r="P67" s="23">
        <v>14</v>
      </c>
      <c r="Q67" s="23">
        <v>0</v>
      </c>
    </row>
    <row r="68" spans="1:17" ht="16.5" thickBot="1">
      <c r="A68" s="22" t="s">
        <v>11</v>
      </c>
      <c r="B68" s="23">
        <v>3</v>
      </c>
      <c r="C68" s="22" t="s">
        <v>95</v>
      </c>
      <c r="D68" s="23">
        <v>12</v>
      </c>
      <c r="E68" s="22" t="s">
        <v>118</v>
      </c>
      <c r="F68" s="22" t="s">
        <v>103</v>
      </c>
      <c r="G68" s="23">
        <v>2</v>
      </c>
      <c r="H68" s="23">
        <v>0</v>
      </c>
      <c r="I68" s="23">
        <v>0</v>
      </c>
      <c r="J68" s="22" t="s">
        <v>79</v>
      </c>
      <c r="K68" s="22" t="s">
        <v>92</v>
      </c>
      <c r="L68" s="22" t="s">
        <v>86</v>
      </c>
      <c r="M68" s="23">
        <v>15</v>
      </c>
      <c r="N68" s="22" t="s">
        <v>77</v>
      </c>
      <c r="O68" s="23">
        <v>0</v>
      </c>
      <c r="P68" s="23">
        <v>17</v>
      </c>
      <c r="Q68" s="23">
        <v>1</v>
      </c>
    </row>
    <row r="69" spans="1:17" ht="16.5" thickBot="1">
      <c r="A69" s="22" t="s">
        <v>11</v>
      </c>
      <c r="B69" s="23">
        <v>3</v>
      </c>
      <c r="C69" s="22" t="s">
        <v>100</v>
      </c>
      <c r="D69" s="23">
        <v>13</v>
      </c>
      <c r="E69" s="22" t="s">
        <v>118</v>
      </c>
      <c r="F69" s="22" t="s">
        <v>103</v>
      </c>
      <c r="G69" s="23">
        <v>2</v>
      </c>
      <c r="H69" s="22"/>
      <c r="I69" s="22"/>
      <c r="J69" s="22" t="s">
        <v>88</v>
      </c>
      <c r="K69" s="22" t="s">
        <v>89</v>
      </c>
      <c r="L69" s="22" t="s">
        <v>86</v>
      </c>
      <c r="M69" s="23">
        <v>20</v>
      </c>
      <c r="N69" s="22" t="s">
        <v>77</v>
      </c>
      <c r="O69" s="23">
        <v>0</v>
      </c>
      <c r="P69" s="23">
        <v>22</v>
      </c>
      <c r="Q69" s="23">
        <v>1</v>
      </c>
    </row>
    <row r="70" spans="1:17" ht="16.5" thickBot="1">
      <c r="A70" s="22" t="s">
        <v>11</v>
      </c>
      <c r="B70" s="23">
        <v>3</v>
      </c>
      <c r="C70" s="22" t="s">
        <v>98</v>
      </c>
      <c r="D70" s="23">
        <v>14</v>
      </c>
      <c r="E70" s="22" t="s">
        <v>118</v>
      </c>
      <c r="F70" s="22" t="s">
        <v>103</v>
      </c>
      <c r="G70" s="23">
        <v>2</v>
      </c>
      <c r="H70" s="22"/>
      <c r="I70" s="22"/>
      <c r="J70" s="22" t="s">
        <v>88</v>
      </c>
      <c r="K70" s="22" t="s">
        <v>89</v>
      </c>
      <c r="L70" s="22" t="s">
        <v>86</v>
      </c>
      <c r="M70" s="23">
        <v>18</v>
      </c>
      <c r="N70" s="22" t="s">
        <v>77</v>
      </c>
      <c r="O70" s="23">
        <v>0</v>
      </c>
      <c r="P70" s="23">
        <v>20</v>
      </c>
      <c r="Q70" s="23">
        <v>1</v>
      </c>
    </row>
    <row r="71" spans="1:17" ht="16.5" thickBot="1">
      <c r="A71" s="22" t="s">
        <v>11</v>
      </c>
      <c r="B71" s="23">
        <v>3</v>
      </c>
      <c r="C71" s="22" t="s">
        <v>87</v>
      </c>
      <c r="D71" s="23">
        <v>15</v>
      </c>
      <c r="E71" s="22" t="s">
        <v>118</v>
      </c>
      <c r="F71" s="22" t="s">
        <v>103</v>
      </c>
      <c r="G71" s="23">
        <v>2</v>
      </c>
      <c r="H71" s="22"/>
      <c r="I71" s="22"/>
      <c r="J71" s="22" t="s">
        <v>88</v>
      </c>
      <c r="K71" s="22" t="s">
        <v>89</v>
      </c>
      <c r="L71" s="22" t="s">
        <v>86</v>
      </c>
      <c r="M71" s="23">
        <v>10</v>
      </c>
      <c r="N71" s="22" t="s">
        <v>77</v>
      </c>
      <c r="O71" s="23">
        <v>0</v>
      </c>
      <c r="P71" s="23">
        <v>12</v>
      </c>
      <c r="Q71" s="23">
        <v>1</v>
      </c>
    </row>
    <row r="72" spans="1:17" ht="16.5" thickBot="1">
      <c r="A72" s="22" t="s">
        <v>11</v>
      </c>
      <c r="B72" s="23">
        <v>3</v>
      </c>
      <c r="C72" s="22" t="s">
        <v>94</v>
      </c>
      <c r="D72" s="23">
        <v>16</v>
      </c>
      <c r="E72" s="22" t="s">
        <v>118</v>
      </c>
      <c r="F72" s="22" t="s">
        <v>103</v>
      </c>
      <c r="G72" s="23">
        <v>2</v>
      </c>
      <c r="H72" s="22"/>
      <c r="I72" s="22"/>
      <c r="J72" s="22" t="s">
        <v>88</v>
      </c>
      <c r="K72" s="22" t="s">
        <v>89</v>
      </c>
      <c r="L72" s="22" t="s">
        <v>86</v>
      </c>
      <c r="M72" s="23">
        <v>14</v>
      </c>
      <c r="N72" s="22" t="s">
        <v>76</v>
      </c>
      <c r="O72" s="23">
        <v>1</v>
      </c>
      <c r="P72" s="23">
        <v>16</v>
      </c>
      <c r="Q72" s="23">
        <v>0</v>
      </c>
    </row>
    <row r="73" spans="1:17" ht="16.5" thickBot="1">
      <c r="A73" s="16" t="s">
        <v>15</v>
      </c>
      <c r="B73" s="17">
        <v>4</v>
      </c>
      <c r="C73" s="16" t="s">
        <v>84</v>
      </c>
      <c r="D73" s="17">
        <v>1</v>
      </c>
      <c r="E73" s="16" t="s">
        <v>118</v>
      </c>
      <c r="F73" s="16" t="s">
        <v>77</v>
      </c>
      <c r="G73" s="17">
        <v>1</v>
      </c>
      <c r="H73" s="17">
        <v>1</v>
      </c>
      <c r="I73" s="17">
        <v>1</v>
      </c>
      <c r="J73" s="16" t="s">
        <v>79</v>
      </c>
      <c r="K73" s="16" t="s">
        <v>85</v>
      </c>
      <c r="L73" s="16" t="s">
        <v>86</v>
      </c>
      <c r="M73" s="17">
        <v>13</v>
      </c>
      <c r="N73" s="16" t="s">
        <v>76</v>
      </c>
      <c r="O73" s="17">
        <v>1</v>
      </c>
      <c r="P73" s="17">
        <v>14</v>
      </c>
      <c r="Q73" s="17">
        <v>0</v>
      </c>
    </row>
    <row r="74" spans="1:17" ht="16.5" thickBot="1">
      <c r="A74" s="16" t="s">
        <v>15</v>
      </c>
      <c r="B74" s="17">
        <v>4</v>
      </c>
      <c r="C74" s="16" t="s">
        <v>96</v>
      </c>
      <c r="D74" s="17">
        <v>2</v>
      </c>
      <c r="E74" s="16" t="s">
        <v>118</v>
      </c>
      <c r="F74" s="16" t="s">
        <v>77</v>
      </c>
      <c r="G74" s="17">
        <v>1</v>
      </c>
      <c r="H74" s="17">
        <v>1</v>
      </c>
      <c r="I74" s="17">
        <v>1</v>
      </c>
      <c r="J74" s="16" t="s">
        <v>79</v>
      </c>
      <c r="K74" s="16" t="s">
        <v>85</v>
      </c>
      <c r="L74" s="16" t="s">
        <v>86</v>
      </c>
      <c r="M74" s="17">
        <v>14</v>
      </c>
      <c r="N74" s="16" t="s">
        <v>76</v>
      </c>
      <c r="O74" s="17">
        <v>1</v>
      </c>
      <c r="P74" s="17">
        <v>15</v>
      </c>
      <c r="Q74" s="17">
        <v>0</v>
      </c>
    </row>
    <row r="75" spans="1:17" ht="16.5" thickBot="1">
      <c r="A75" s="16" t="s">
        <v>15</v>
      </c>
      <c r="B75" s="17">
        <v>4</v>
      </c>
      <c r="C75" s="16" t="s">
        <v>102</v>
      </c>
      <c r="D75" s="17">
        <v>3</v>
      </c>
      <c r="E75" s="16" t="s">
        <v>118</v>
      </c>
      <c r="F75" s="16" t="s">
        <v>77</v>
      </c>
      <c r="G75" s="17">
        <v>1</v>
      </c>
      <c r="H75" s="17">
        <v>1</v>
      </c>
      <c r="I75" s="17">
        <v>1</v>
      </c>
      <c r="J75" s="16" t="s">
        <v>79</v>
      </c>
      <c r="K75" s="16" t="s">
        <v>85</v>
      </c>
      <c r="L75" s="16" t="s">
        <v>86</v>
      </c>
      <c r="M75" s="17">
        <v>19</v>
      </c>
      <c r="N75" s="16" t="s">
        <v>76</v>
      </c>
      <c r="O75" s="17">
        <v>1</v>
      </c>
      <c r="P75" s="17">
        <v>20</v>
      </c>
      <c r="Q75" s="17">
        <v>0</v>
      </c>
    </row>
    <row r="76" spans="1:17" ht="16.5" thickBot="1">
      <c r="A76" s="16" t="s">
        <v>15</v>
      </c>
      <c r="B76" s="17">
        <v>4</v>
      </c>
      <c r="C76" s="16" t="s">
        <v>97</v>
      </c>
      <c r="D76" s="17">
        <v>4</v>
      </c>
      <c r="E76" s="16" t="s">
        <v>118</v>
      </c>
      <c r="F76" s="16" t="s">
        <v>77</v>
      </c>
      <c r="G76" s="17">
        <v>1</v>
      </c>
      <c r="H76" s="17">
        <v>0</v>
      </c>
      <c r="I76" s="17">
        <v>1</v>
      </c>
      <c r="J76" s="16" t="s">
        <v>79</v>
      </c>
      <c r="K76" s="16" t="s">
        <v>83</v>
      </c>
      <c r="L76" s="16" t="s">
        <v>81</v>
      </c>
      <c r="M76" s="17">
        <v>10</v>
      </c>
      <c r="N76" s="16" t="s">
        <v>76</v>
      </c>
      <c r="O76" s="17">
        <v>1</v>
      </c>
      <c r="P76" s="17">
        <v>11</v>
      </c>
      <c r="Q76" s="17">
        <v>1</v>
      </c>
    </row>
    <row r="77" spans="1:17" ht="16.5" thickBot="1">
      <c r="A77" s="16" t="s">
        <v>15</v>
      </c>
      <c r="B77" s="17">
        <v>4</v>
      </c>
      <c r="C77" s="16" t="s">
        <v>93</v>
      </c>
      <c r="D77" s="17">
        <v>5</v>
      </c>
      <c r="E77" s="16" t="s">
        <v>118</v>
      </c>
      <c r="F77" s="16" t="s">
        <v>77</v>
      </c>
      <c r="G77" s="17">
        <v>1</v>
      </c>
      <c r="H77" s="17">
        <v>0</v>
      </c>
      <c r="I77" s="17">
        <v>1</v>
      </c>
      <c r="J77" s="16" t="s">
        <v>79</v>
      </c>
      <c r="K77" s="16" t="s">
        <v>83</v>
      </c>
      <c r="L77" s="16" t="s">
        <v>81</v>
      </c>
      <c r="M77" s="17">
        <v>11</v>
      </c>
      <c r="N77" s="16" t="s">
        <v>76</v>
      </c>
      <c r="O77" s="17">
        <v>1</v>
      </c>
      <c r="P77" s="17">
        <v>12</v>
      </c>
      <c r="Q77" s="17">
        <v>1</v>
      </c>
    </row>
    <row r="78" spans="1:17" ht="16.5" thickBot="1">
      <c r="A78" s="16" t="s">
        <v>15</v>
      </c>
      <c r="B78" s="17">
        <v>4</v>
      </c>
      <c r="C78" s="16" t="s">
        <v>82</v>
      </c>
      <c r="D78" s="17">
        <v>6</v>
      </c>
      <c r="E78" s="16" t="s">
        <v>118</v>
      </c>
      <c r="F78" s="16" t="s">
        <v>77</v>
      </c>
      <c r="G78" s="17">
        <v>1</v>
      </c>
      <c r="H78" s="17">
        <v>0</v>
      </c>
      <c r="I78" s="17">
        <v>1</v>
      </c>
      <c r="J78" s="16" t="s">
        <v>79</v>
      </c>
      <c r="K78" s="16" t="s">
        <v>83</v>
      </c>
      <c r="L78" s="16" t="s">
        <v>81</v>
      </c>
      <c r="M78" s="17">
        <v>21</v>
      </c>
      <c r="N78" s="16" t="s">
        <v>76</v>
      </c>
      <c r="O78" s="17">
        <v>1</v>
      </c>
      <c r="P78" s="17">
        <v>22</v>
      </c>
      <c r="Q78" s="17">
        <v>1</v>
      </c>
    </row>
    <row r="79" spans="1:17" ht="16.5" thickBot="1">
      <c r="A79" s="16" t="s">
        <v>15</v>
      </c>
      <c r="B79" s="17">
        <v>4</v>
      </c>
      <c r="C79" s="16" t="s">
        <v>101</v>
      </c>
      <c r="D79" s="17">
        <v>7</v>
      </c>
      <c r="E79" s="16" t="s">
        <v>118</v>
      </c>
      <c r="F79" s="16" t="s">
        <v>77</v>
      </c>
      <c r="G79" s="17">
        <v>1</v>
      </c>
      <c r="H79" s="17">
        <v>1</v>
      </c>
      <c r="I79" s="17">
        <v>0</v>
      </c>
      <c r="J79" s="16" t="s">
        <v>79</v>
      </c>
      <c r="K79" s="16" t="s">
        <v>80</v>
      </c>
      <c r="L79" s="16" t="s">
        <v>81</v>
      </c>
      <c r="M79" s="17">
        <v>15</v>
      </c>
      <c r="N79" s="16" t="s">
        <v>76</v>
      </c>
      <c r="O79" s="17">
        <v>1</v>
      </c>
      <c r="P79" s="17">
        <v>16</v>
      </c>
      <c r="Q79" s="17">
        <v>1</v>
      </c>
    </row>
    <row r="80" spans="1:17" ht="16.5" thickBot="1">
      <c r="A80" s="16" t="s">
        <v>15</v>
      </c>
      <c r="B80" s="17">
        <v>4</v>
      </c>
      <c r="C80" s="16" t="s">
        <v>78</v>
      </c>
      <c r="D80" s="17">
        <v>8</v>
      </c>
      <c r="E80" s="16" t="s">
        <v>118</v>
      </c>
      <c r="F80" s="16" t="s">
        <v>77</v>
      </c>
      <c r="G80" s="17">
        <v>1</v>
      </c>
      <c r="H80" s="17">
        <v>1</v>
      </c>
      <c r="I80" s="17">
        <v>0</v>
      </c>
      <c r="J80" s="16" t="s">
        <v>79</v>
      </c>
      <c r="K80" s="16" t="s">
        <v>80</v>
      </c>
      <c r="L80" s="16" t="s">
        <v>81</v>
      </c>
      <c r="M80" s="17">
        <v>17</v>
      </c>
      <c r="N80" s="16" t="s">
        <v>76</v>
      </c>
      <c r="O80" s="17">
        <v>1</v>
      </c>
      <c r="P80" s="17">
        <v>18</v>
      </c>
      <c r="Q80" s="17">
        <v>1</v>
      </c>
    </row>
    <row r="81" spans="1:17" ht="16.5" thickBot="1">
      <c r="A81" s="16" t="s">
        <v>15</v>
      </c>
      <c r="B81" s="17">
        <v>4</v>
      </c>
      <c r="C81" s="16" t="s">
        <v>90</v>
      </c>
      <c r="D81" s="17">
        <v>9</v>
      </c>
      <c r="E81" s="16" t="s">
        <v>118</v>
      </c>
      <c r="F81" s="16" t="s">
        <v>77</v>
      </c>
      <c r="G81" s="17">
        <v>1</v>
      </c>
      <c r="H81" s="17">
        <v>1</v>
      </c>
      <c r="I81" s="17">
        <v>0</v>
      </c>
      <c r="J81" s="16" t="s">
        <v>79</v>
      </c>
      <c r="K81" s="16" t="s">
        <v>80</v>
      </c>
      <c r="L81" s="16" t="s">
        <v>81</v>
      </c>
      <c r="M81" s="17">
        <v>18</v>
      </c>
      <c r="N81" s="16" t="s">
        <v>76</v>
      </c>
      <c r="O81" s="17">
        <v>1</v>
      </c>
      <c r="P81" s="17">
        <v>19</v>
      </c>
      <c r="Q81" s="17">
        <v>1</v>
      </c>
    </row>
    <row r="82" spans="1:17" ht="16.5" thickBot="1">
      <c r="A82" s="16" t="s">
        <v>15</v>
      </c>
      <c r="B82" s="17">
        <v>4</v>
      </c>
      <c r="C82" s="16" t="s">
        <v>99</v>
      </c>
      <c r="D82" s="17">
        <v>10</v>
      </c>
      <c r="E82" s="16" t="s">
        <v>118</v>
      </c>
      <c r="F82" s="16" t="s">
        <v>77</v>
      </c>
      <c r="G82" s="17">
        <v>1</v>
      </c>
      <c r="H82" s="17">
        <v>0</v>
      </c>
      <c r="I82" s="17">
        <v>0</v>
      </c>
      <c r="J82" s="16" t="s">
        <v>79</v>
      </c>
      <c r="K82" s="16" t="s">
        <v>92</v>
      </c>
      <c r="L82" s="16" t="s">
        <v>86</v>
      </c>
      <c r="M82" s="17">
        <v>16</v>
      </c>
      <c r="N82" s="16" t="s">
        <v>76</v>
      </c>
      <c r="O82" s="17">
        <v>1</v>
      </c>
      <c r="P82" s="17">
        <v>17</v>
      </c>
      <c r="Q82" s="17">
        <v>0</v>
      </c>
    </row>
    <row r="83" spans="1:17" ht="16.5" thickBot="1">
      <c r="A83" s="16" t="s">
        <v>15</v>
      </c>
      <c r="B83" s="17">
        <v>4</v>
      </c>
      <c r="C83" s="16" t="s">
        <v>91</v>
      </c>
      <c r="D83" s="17">
        <v>11</v>
      </c>
      <c r="E83" s="16" t="s">
        <v>118</v>
      </c>
      <c r="F83" s="16" t="s">
        <v>77</v>
      </c>
      <c r="G83" s="17">
        <v>1</v>
      </c>
      <c r="H83" s="17">
        <v>0</v>
      </c>
      <c r="I83" s="17">
        <v>0</v>
      </c>
      <c r="J83" s="16" t="s">
        <v>79</v>
      </c>
      <c r="K83" s="16" t="s">
        <v>92</v>
      </c>
      <c r="L83" s="16" t="s">
        <v>86</v>
      </c>
      <c r="M83" s="17">
        <v>20</v>
      </c>
      <c r="N83" s="16" t="s">
        <v>76</v>
      </c>
      <c r="O83" s="17">
        <v>1</v>
      </c>
      <c r="P83" s="17">
        <v>21</v>
      </c>
      <c r="Q83" s="17">
        <v>0</v>
      </c>
    </row>
    <row r="84" spans="1:17" ht="16.5" thickBot="1">
      <c r="A84" s="16" t="s">
        <v>15</v>
      </c>
      <c r="B84" s="17">
        <v>4</v>
      </c>
      <c r="C84" s="16" t="s">
        <v>95</v>
      </c>
      <c r="D84" s="17">
        <v>12</v>
      </c>
      <c r="E84" s="16" t="s">
        <v>118</v>
      </c>
      <c r="F84" s="16" t="s">
        <v>77</v>
      </c>
      <c r="G84" s="17">
        <v>1</v>
      </c>
      <c r="H84" s="17">
        <v>0</v>
      </c>
      <c r="I84" s="17">
        <v>0</v>
      </c>
      <c r="J84" s="16" t="s">
        <v>79</v>
      </c>
      <c r="K84" s="16" t="s">
        <v>92</v>
      </c>
      <c r="L84" s="16" t="s">
        <v>86</v>
      </c>
      <c r="M84" s="17">
        <v>22</v>
      </c>
      <c r="N84" s="16" t="s">
        <v>76</v>
      </c>
      <c r="O84" s="17">
        <v>1</v>
      </c>
      <c r="P84" s="17">
        <v>23</v>
      </c>
      <c r="Q84" s="17">
        <v>0</v>
      </c>
    </row>
    <row r="85" spans="1:17" ht="16.5" thickBot="1">
      <c r="A85" s="16" t="s">
        <v>15</v>
      </c>
      <c r="B85" s="17">
        <v>4</v>
      </c>
      <c r="C85" s="16" t="s">
        <v>100</v>
      </c>
      <c r="D85" s="17">
        <v>13</v>
      </c>
      <c r="E85" s="16" t="s">
        <v>118</v>
      </c>
      <c r="F85" s="16" t="s">
        <v>77</v>
      </c>
      <c r="G85" s="17">
        <v>1</v>
      </c>
      <c r="H85" s="16"/>
      <c r="I85" s="16"/>
      <c r="J85" s="16" t="s">
        <v>88</v>
      </c>
      <c r="K85" s="16" t="s">
        <v>89</v>
      </c>
      <c r="L85" s="16" t="s">
        <v>86</v>
      </c>
      <c r="M85" s="17">
        <v>8</v>
      </c>
      <c r="N85" s="16" t="s">
        <v>77</v>
      </c>
      <c r="O85" s="17">
        <v>0</v>
      </c>
      <c r="P85" s="17">
        <v>9</v>
      </c>
      <c r="Q85" s="17">
        <v>1</v>
      </c>
    </row>
    <row r="86" spans="1:17" ht="16.5" thickBot="1">
      <c r="A86" s="16" t="s">
        <v>15</v>
      </c>
      <c r="B86" s="17">
        <v>4</v>
      </c>
      <c r="C86" s="16" t="s">
        <v>98</v>
      </c>
      <c r="D86" s="17">
        <v>14</v>
      </c>
      <c r="E86" s="16" t="s">
        <v>118</v>
      </c>
      <c r="F86" s="16" t="s">
        <v>77</v>
      </c>
      <c r="G86" s="17">
        <v>1</v>
      </c>
      <c r="H86" s="16"/>
      <c r="I86" s="16"/>
      <c r="J86" s="16" t="s">
        <v>88</v>
      </c>
      <c r="K86" s="16" t="s">
        <v>89</v>
      </c>
      <c r="L86" s="16" t="s">
        <v>86</v>
      </c>
      <c r="M86" s="17">
        <v>9</v>
      </c>
      <c r="N86" s="16" t="s">
        <v>76</v>
      </c>
      <c r="O86" s="17">
        <v>1</v>
      </c>
      <c r="P86" s="17">
        <v>10</v>
      </c>
      <c r="Q86" s="17">
        <v>0</v>
      </c>
    </row>
    <row r="87" spans="1:17" ht="16.5" thickBot="1">
      <c r="A87" s="16" t="s">
        <v>15</v>
      </c>
      <c r="B87" s="17">
        <v>4</v>
      </c>
      <c r="C87" s="16" t="s">
        <v>87</v>
      </c>
      <c r="D87" s="17">
        <v>15</v>
      </c>
      <c r="E87" s="16" t="s">
        <v>118</v>
      </c>
      <c r="F87" s="16" t="s">
        <v>77</v>
      </c>
      <c r="G87" s="17">
        <v>1</v>
      </c>
      <c r="H87" s="16"/>
      <c r="I87" s="16"/>
      <c r="J87" s="16" t="s">
        <v>88</v>
      </c>
      <c r="K87" s="16" t="s">
        <v>89</v>
      </c>
      <c r="L87" s="16" t="s">
        <v>86</v>
      </c>
      <c r="M87" s="17">
        <v>12</v>
      </c>
      <c r="N87" s="16" t="s">
        <v>77</v>
      </c>
      <c r="O87" s="17">
        <v>0</v>
      </c>
      <c r="P87" s="17">
        <v>13</v>
      </c>
      <c r="Q87" s="17">
        <v>1</v>
      </c>
    </row>
    <row r="88" spans="1:17" ht="16.5" thickBot="1">
      <c r="A88" s="16" t="s">
        <v>15</v>
      </c>
      <c r="B88" s="17">
        <v>4</v>
      </c>
      <c r="C88" s="16" t="s">
        <v>94</v>
      </c>
      <c r="D88" s="17">
        <v>16</v>
      </c>
      <c r="E88" s="16" t="s">
        <v>118</v>
      </c>
      <c r="F88" s="16" t="s">
        <v>77</v>
      </c>
      <c r="G88" s="17">
        <v>1</v>
      </c>
      <c r="H88" s="16"/>
      <c r="I88" s="16"/>
      <c r="J88" s="16" t="s">
        <v>88</v>
      </c>
      <c r="K88" s="16" t="s">
        <v>89</v>
      </c>
      <c r="L88" s="16" t="s">
        <v>86</v>
      </c>
      <c r="M88" s="17">
        <v>23</v>
      </c>
      <c r="N88" s="16" t="s">
        <v>77</v>
      </c>
      <c r="O88" s="17">
        <v>0</v>
      </c>
      <c r="P88" s="17">
        <v>24</v>
      </c>
      <c r="Q88" s="17">
        <v>1</v>
      </c>
    </row>
    <row r="89" spans="1:17" ht="16.5" thickBot="1">
      <c r="A89" s="22" t="s">
        <v>18</v>
      </c>
      <c r="B89" s="23">
        <v>5</v>
      </c>
      <c r="C89" s="22" t="s">
        <v>84</v>
      </c>
      <c r="D89" s="23">
        <v>1</v>
      </c>
      <c r="E89" s="22" t="s">
        <v>118</v>
      </c>
      <c r="F89" s="22" t="s">
        <v>77</v>
      </c>
      <c r="G89" s="23">
        <v>1</v>
      </c>
      <c r="H89" s="23">
        <v>1</v>
      </c>
      <c r="I89" s="23">
        <v>1</v>
      </c>
      <c r="J89" s="22" t="s">
        <v>79</v>
      </c>
      <c r="K89" s="22" t="s">
        <v>85</v>
      </c>
      <c r="L89" s="22" t="s">
        <v>86</v>
      </c>
      <c r="M89" s="23">
        <v>13</v>
      </c>
      <c r="N89" s="22" t="s">
        <v>76</v>
      </c>
      <c r="O89" s="23">
        <v>1</v>
      </c>
      <c r="P89" s="23">
        <v>14</v>
      </c>
      <c r="Q89" s="23">
        <v>0</v>
      </c>
    </row>
    <row r="90" spans="1:17" ht="16.5" thickBot="1">
      <c r="A90" s="22" t="s">
        <v>18</v>
      </c>
      <c r="B90" s="23">
        <v>5</v>
      </c>
      <c r="C90" s="22" t="s">
        <v>96</v>
      </c>
      <c r="D90" s="23">
        <v>2</v>
      </c>
      <c r="E90" s="22" t="s">
        <v>118</v>
      </c>
      <c r="F90" s="22" t="s">
        <v>77</v>
      </c>
      <c r="G90" s="23">
        <v>1</v>
      </c>
      <c r="H90" s="23">
        <v>1</v>
      </c>
      <c r="I90" s="23">
        <v>1</v>
      </c>
      <c r="J90" s="22" t="s">
        <v>79</v>
      </c>
      <c r="K90" s="22" t="s">
        <v>85</v>
      </c>
      <c r="L90" s="22" t="s">
        <v>86</v>
      </c>
      <c r="M90" s="23">
        <v>14</v>
      </c>
      <c r="N90" s="22" t="s">
        <v>76</v>
      </c>
      <c r="O90" s="23">
        <v>1</v>
      </c>
      <c r="P90" s="23">
        <v>15</v>
      </c>
      <c r="Q90" s="23">
        <v>0</v>
      </c>
    </row>
    <row r="91" spans="1:17" ht="16.5" thickBot="1">
      <c r="A91" s="22" t="s">
        <v>18</v>
      </c>
      <c r="B91" s="23">
        <v>5</v>
      </c>
      <c r="C91" s="22" t="s">
        <v>102</v>
      </c>
      <c r="D91" s="23">
        <v>3</v>
      </c>
      <c r="E91" s="22" t="s">
        <v>118</v>
      </c>
      <c r="F91" s="22" t="s">
        <v>77</v>
      </c>
      <c r="G91" s="23">
        <v>1</v>
      </c>
      <c r="H91" s="23">
        <v>1</v>
      </c>
      <c r="I91" s="23">
        <v>1</v>
      </c>
      <c r="J91" s="22" t="s">
        <v>79</v>
      </c>
      <c r="K91" s="22" t="s">
        <v>85</v>
      </c>
      <c r="L91" s="22" t="s">
        <v>86</v>
      </c>
      <c r="M91" s="23">
        <v>19</v>
      </c>
      <c r="N91" s="22" t="s">
        <v>76</v>
      </c>
      <c r="O91" s="23">
        <v>1</v>
      </c>
      <c r="P91" s="23">
        <v>20</v>
      </c>
      <c r="Q91" s="23">
        <v>0</v>
      </c>
    </row>
    <row r="92" spans="1:17" ht="16.5" thickBot="1">
      <c r="A92" s="22" t="s">
        <v>18</v>
      </c>
      <c r="B92" s="23">
        <v>5</v>
      </c>
      <c r="C92" s="22" t="s">
        <v>97</v>
      </c>
      <c r="D92" s="23">
        <v>4</v>
      </c>
      <c r="E92" s="22" t="s">
        <v>118</v>
      </c>
      <c r="F92" s="22" t="s">
        <v>77</v>
      </c>
      <c r="G92" s="23">
        <v>1</v>
      </c>
      <c r="H92" s="23">
        <v>0</v>
      </c>
      <c r="I92" s="23">
        <v>1</v>
      </c>
      <c r="J92" s="22" t="s">
        <v>79</v>
      </c>
      <c r="K92" s="22" t="s">
        <v>83</v>
      </c>
      <c r="L92" s="22" t="s">
        <v>81</v>
      </c>
      <c r="M92" s="23">
        <v>10</v>
      </c>
      <c r="N92" s="22" t="s">
        <v>77</v>
      </c>
      <c r="O92" s="23">
        <v>0</v>
      </c>
      <c r="P92" s="23">
        <v>11</v>
      </c>
      <c r="Q92" s="23">
        <v>0</v>
      </c>
    </row>
    <row r="93" spans="1:17" ht="16.5" thickBot="1">
      <c r="A93" s="22" t="s">
        <v>18</v>
      </c>
      <c r="B93" s="23">
        <v>5</v>
      </c>
      <c r="C93" s="22" t="s">
        <v>93</v>
      </c>
      <c r="D93" s="23">
        <v>5</v>
      </c>
      <c r="E93" s="22" t="s">
        <v>118</v>
      </c>
      <c r="F93" s="22" t="s">
        <v>77</v>
      </c>
      <c r="G93" s="23">
        <v>1</v>
      </c>
      <c r="H93" s="23">
        <v>0</v>
      </c>
      <c r="I93" s="23">
        <v>1</v>
      </c>
      <c r="J93" s="22" t="s">
        <v>79</v>
      </c>
      <c r="K93" s="22" t="s">
        <v>83</v>
      </c>
      <c r="L93" s="22" t="s">
        <v>81</v>
      </c>
      <c r="M93" s="23">
        <v>11</v>
      </c>
      <c r="N93" s="22" t="s">
        <v>76</v>
      </c>
      <c r="O93" s="23">
        <v>1</v>
      </c>
      <c r="P93" s="23">
        <v>12</v>
      </c>
      <c r="Q93" s="23">
        <v>1</v>
      </c>
    </row>
    <row r="94" spans="1:17" ht="16.5" thickBot="1">
      <c r="A94" s="22" t="s">
        <v>18</v>
      </c>
      <c r="B94" s="23">
        <v>5</v>
      </c>
      <c r="C94" s="22" t="s">
        <v>82</v>
      </c>
      <c r="D94" s="23">
        <v>6</v>
      </c>
      <c r="E94" s="22" t="s">
        <v>118</v>
      </c>
      <c r="F94" s="22" t="s">
        <v>77</v>
      </c>
      <c r="G94" s="23">
        <v>1</v>
      </c>
      <c r="H94" s="23">
        <v>0</v>
      </c>
      <c r="I94" s="23">
        <v>1</v>
      </c>
      <c r="J94" s="22" t="s">
        <v>79</v>
      </c>
      <c r="K94" s="22" t="s">
        <v>83</v>
      </c>
      <c r="L94" s="22" t="s">
        <v>81</v>
      </c>
      <c r="M94" s="23">
        <v>21</v>
      </c>
      <c r="N94" s="22" t="s">
        <v>77</v>
      </c>
      <c r="O94" s="23">
        <v>0</v>
      </c>
      <c r="P94" s="23">
        <v>22</v>
      </c>
      <c r="Q94" s="23">
        <v>0</v>
      </c>
    </row>
    <row r="95" spans="1:17" ht="16.5" thickBot="1">
      <c r="A95" s="22" t="s">
        <v>18</v>
      </c>
      <c r="B95" s="23">
        <v>5</v>
      </c>
      <c r="C95" s="22" t="s">
        <v>101</v>
      </c>
      <c r="D95" s="23">
        <v>7</v>
      </c>
      <c r="E95" s="22" t="s">
        <v>118</v>
      </c>
      <c r="F95" s="22" t="s">
        <v>77</v>
      </c>
      <c r="G95" s="23">
        <v>1</v>
      </c>
      <c r="H95" s="23">
        <v>1</v>
      </c>
      <c r="I95" s="23">
        <v>0</v>
      </c>
      <c r="J95" s="22" t="s">
        <v>79</v>
      </c>
      <c r="K95" s="22" t="s">
        <v>80</v>
      </c>
      <c r="L95" s="22" t="s">
        <v>81</v>
      </c>
      <c r="M95" s="23">
        <v>15</v>
      </c>
      <c r="N95" s="22" t="s">
        <v>77</v>
      </c>
      <c r="O95" s="23">
        <v>0</v>
      </c>
      <c r="P95" s="23">
        <v>16</v>
      </c>
      <c r="Q95" s="23">
        <v>0</v>
      </c>
    </row>
    <row r="96" spans="1:17" ht="16.5" thickBot="1">
      <c r="A96" s="22" t="s">
        <v>18</v>
      </c>
      <c r="B96" s="23">
        <v>5</v>
      </c>
      <c r="C96" s="22" t="s">
        <v>78</v>
      </c>
      <c r="D96" s="23">
        <v>8</v>
      </c>
      <c r="E96" s="22" t="s">
        <v>118</v>
      </c>
      <c r="F96" s="22" t="s">
        <v>77</v>
      </c>
      <c r="G96" s="23">
        <v>1</v>
      </c>
      <c r="H96" s="23">
        <v>1</v>
      </c>
      <c r="I96" s="23">
        <v>0</v>
      </c>
      <c r="J96" s="22" t="s">
        <v>79</v>
      </c>
      <c r="K96" s="22" t="s">
        <v>80</v>
      </c>
      <c r="L96" s="22" t="s">
        <v>81</v>
      </c>
      <c r="M96" s="23">
        <v>17</v>
      </c>
      <c r="N96" s="22" t="s">
        <v>76</v>
      </c>
      <c r="O96" s="23">
        <v>1</v>
      </c>
      <c r="P96" s="23">
        <v>18</v>
      </c>
      <c r="Q96" s="23">
        <v>1</v>
      </c>
    </row>
    <row r="97" spans="1:17" ht="16.5" thickBot="1">
      <c r="A97" s="22" t="s">
        <v>18</v>
      </c>
      <c r="B97" s="23">
        <v>5</v>
      </c>
      <c r="C97" s="22" t="s">
        <v>90</v>
      </c>
      <c r="D97" s="23">
        <v>9</v>
      </c>
      <c r="E97" s="22" t="s">
        <v>118</v>
      </c>
      <c r="F97" s="22" t="s">
        <v>77</v>
      </c>
      <c r="G97" s="23">
        <v>1</v>
      </c>
      <c r="H97" s="23">
        <v>1</v>
      </c>
      <c r="I97" s="23">
        <v>0</v>
      </c>
      <c r="J97" s="22" t="s">
        <v>79</v>
      </c>
      <c r="K97" s="22" t="s">
        <v>80</v>
      </c>
      <c r="L97" s="22" t="s">
        <v>81</v>
      </c>
      <c r="M97" s="23">
        <v>18</v>
      </c>
      <c r="N97" s="22" t="s">
        <v>77</v>
      </c>
      <c r="O97" s="23">
        <v>0</v>
      </c>
      <c r="P97" s="23">
        <v>19</v>
      </c>
      <c r="Q97" s="23">
        <v>0</v>
      </c>
    </row>
    <row r="98" spans="1:17" ht="16.5" thickBot="1">
      <c r="A98" s="22" t="s">
        <v>18</v>
      </c>
      <c r="B98" s="23">
        <v>5</v>
      </c>
      <c r="C98" s="22" t="s">
        <v>99</v>
      </c>
      <c r="D98" s="23">
        <v>10</v>
      </c>
      <c r="E98" s="22" t="s">
        <v>118</v>
      </c>
      <c r="F98" s="22" t="s">
        <v>77</v>
      </c>
      <c r="G98" s="23">
        <v>1</v>
      </c>
      <c r="H98" s="23">
        <v>0</v>
      </c>
      <c r="I98" s="23">
        <v>0</v>
      </c>
      <c r="J98" s="22" t="s">
        <v>79</v>
      </c>
      <c r="K98" s="22" t="s">
        <v>92</v>
      </c>
      <c r="L98" s="22" t="s">
        <v>86</v>
      </c>
      <c r="M98" s="23">
        <v>16</v>
      </c>
      <c r="N98" s="22" t="s">
        <v>77</v>
      </c>
      <c r="O98" s="23">
        <v>0</v>
      </c>
      <c r="P98" s="23">
        <v>17</v>
      </c>
      <c r="Q98" s="23">
        <v>1</v>
      </c>
    </row>
    <row r="99" spans="1:17" ht="16.5" thickBot="1">
      <c r="A99" s="22" t="s">
        <v>18</v>
      </c>
      <c r="B99" s="23">
        <v>5</v>
      </c>
      <c r="C99" s="22" t="s">
        <v>91</v>
      </c>
      <c r="D99" s="23">
        <v>11</v>
      </c>
      <c r="E99" s="22" t="s">
        <v>118</v>
      </c>
      <c r="F99" s="22" t="s">
        <v>77</v>
      </c>
      <c r="G99" s="23">
        <v>1</v>
      </c>
      <c r="H99" s="23">
        <v>0</v>
      </c>
      <c r="I99" s="23">
        <v>0</v>
      </c>
      <c r="J99" s="22" t="s">
        <v>79</v>
      </c>
      <c r="K99" s="22" t="s">
        <v>92</v>
      </c>
      <c r="L99" s="22" t="s">
        <v>86</v>
      </c>
      <c r="M99" s="23">
        <v>20</v>
      </c>
      <c r="N99" s="22" t="s">
        <v>77</v>
      </c>
      <c r="O99" s="23">
        <v>0</v>
      </c>
      <c r="P99" s="23">
        <v>21</v>
      </c>
      <c r="Q99" s="23">
        <v>1</v>
      </c>
    </row>
    <row r="100" spans="1:17" ht="16.5" thickBot="1">
      <c r="A100" s="22" t="s">
        <v>18</v>
      </c>
      <c r="B100" s="23">
        <v>5</v>
      </c>
      <c r="C100" s="22" t="s">
        <v>95</v>
      </c>
      <c r="D100" s="23">
        <v>12</v>
      </c>
      <c r="E100" s="22" t="s">
        <v>118</v>
      </c>
      <c r="F100" s="22" t="s">
        <v>77</v>
      </c>
      <c r="G100" s="23">
        <v>1</v>
      </c>
      <c r="H100" s="23">
        <v>0</v>
      </c>
      <c r="I100" s="23">
        <v>0</v>
      </c>
      <c r="J100" s="22" t="s">
        <v>79</v>
      </c>
      <c r="K100" s="22" t="s">
        <v>92</v>
      </c>
      <c r="L100" s="22" t="s">
        <v>86</v>
      </c>
      <c r="M100" s="23">
        <v>22</v>
      </c>
      <c r="N100" s="22" t="s">
        <v>77</v>
      </c>
      <c r="O100" s="23">
        <v>0</v>
      </c>
      <c r="P100" s="23">
        <v>23</v>
      </c>
      <c r="Q100" s="23">
        <v>1</v>
      </c>
    </row>
    <row r="101" spans="1:17" ht="16.5" thickBot="1">
      <c r="A101" s="22" t="s">
        <v>18</v>
      </c>
      <c r="B101" s="23">
        <v>5</v>
      </c>
      <c r="C101" s="22" t="s">
        <v>100</v>
      </c>
      <c r="D101" s="23">
        <v>13</v>
      </c>
      <c r="E101" s="22" t="s">
        <v>118</v>
      </c>
      <c r="F101" s="22" t="s">
        <v>77</v>
      </c>
      <c r="G101" s="23">
        <v>1</v>
      </c>
      <c r="H101" s="22"/>
      <c r="I101" s="22"/>
      <c r="J101" s="22" t="s">
        <v>88</v>
      </c>
      <c r="K101" s="22" t="s">
        <v>89</v>
      </c>
      <c r="L101" s="22" t="s">
        <v>86</v>
      </c>
      <c r="M101" s="23">
        <v>8</v>
      </c>
      <c r="N101" s="22" t="s">
        <v>76</v>
      </c>
      <c r="O101" s="23">
        <v>1</v>
      </c>
      <c r="P101" s="23">
        <v>9</v>
      </c>
      <c r="Q101" s="23">
        <v>0</v>
      </c>
    </row>
    <row r="102" spans="1:17" ht="16.5" thickBot="1">
      <c r="A102" s="22" t="s">
        <v>18</v>
      </c>
      <c r="B102" s="23">
        <v>5</v>
      </c>
      <c r="C102" s="22" t="s">
        <v>98</v>
      </c>
      <c r="D102" s="23">
        <v>14</v>
      </c>
      <c r="E102" s="22" t="s">
        <v>118</v>
      </c>
      <c r="F102" s="22" t="s">
        <v>77</v>
      </c>
      <c r="G102" s="23">
        <v>1</v>
      </c>
      <c r="H102" s="22"/>
      <c r="I102" s="22"/>
      <c r="J102" s="22" t="s">
        <v>88</v>
      </c>
      <c r="K102" s="22" t="s">
        <v>89</v>
      </c>
      <c r="L102" s="22" t="s">
        <v>86</v>
      </c>
      <c r="M102" s="23">
        <v>9</v>
      </c>
      <c r="N102" s="22" t="s">
        <v>76</v>
      </c>
      <c r="O102" s="23">
        <v>1</v>
      </c>
      <c r="P102" s="23">
        <v>10</v>
      </c>
      <c r="Q102" s="23">
        <v>0</v>
      </c>
    </row>
    <row r="103" spans="1:17" ht="16.5" thickBot="1">
      <c r="A103" s="22" t="s">
        <v>18</v>
      </c>
      <c r="B103" s="23">
        <v>5</v>
      </c>
      <c r="C103" s="22" t="s">
        <v>87</v>
      </c>
      <c r="D103" s="23">
        <v>15</v>
      </c>
      <c r="E103" s="22" t="s">
        <v>118</v>
      </c>
      <c r="F103" s="22" t="s">
        <v>77</v>
      </c>
      <c r="G103" s="23">
        <v>1</v>
      </c>
      <c r="H103" s="22"/>
      <c r="I103" s="22"/>
      <c r="J103" s="22" t="s">
        <v>88</v>
      </c>
      <c r="K103" s="22" t="s">
        <v>89</v>
      </c>
      <c r="L103" s="22" t="s">
        <v>86</v>
      </c>
      <c r="M103" s="23">
        <v>12</v>
      </c>
      <c r="N103" s="22" t="s">
        <v>76</v>
      </c>
      <c r="O103" s="23">
        <v>1</v>
      </c>
      <c r="P103" s="23">
        <v>13</v>
      </c>
      <c r="Q103" s="23">
        <v>0</v>
      </c>
    </row>
    <row r="104" spans="1:17" ht="16.5" thickBot="1">
      <c r="A104" s="22" t="s">
        <v>18</v>
      </c>
      <c r="B104" s="23">
        <v>5</v>
      </c>
      <c r="C104" s="22" t="s">
        <v>94</v>
      </c>
      <c r="D104" s="23">
        <v>16</v>
      </c>
      <c r="E104" s="22" t="s">
        <v>118</v>
      </c>
      <c r="F104" s="22" t="s">
        <v>77</v>
      </c>
      <c r="G104" s="23">
        <v>1</v>
      </c>
      <c r="H104" s="22"/>
      <c r="I104" s="22"/>
      <c r="J104" s="22" t="s">
        <v>88</v>
      </c>
      <c r="K104" s="22" t="s">
        <v>89</v>
      </c>
      <c r="L104" s="22" t="s">
        <v>86</v>
      </c>
      <c r="M104" s="23">
        <v>23</v>
      </c>
      <c r="N104" s="22" t="s">
        <v>76</v>
      </c>
      <c r="O104" s="23">
        <v>1</v>
      </c>
      <c r="P104" s="23">
        <v>24</v>
      </c>
      <c r="Q104" s="23">
        <v>0</v>
      </c>
    </row>
    <row r="105" spans="1:17" ht="16.5" thickBot="1">
      <c r="A105" s="16" t="s">
        <v>21</v>
      </c>
      <c r="B105" s="17">
        <v>6</v>
      </c>
      <c r="C105" s="16" t="s">
        <v>84</v>
      </c>
      <c r="D105" s="17">
        <v>1</v>
      </c>
      <c r="E105" s="16" t="s">
        <v>118</v>
      </c>
      <c r="F105" s="16" t="s">
        <v>103</v>
      </c>
      <c r="G105" s="17">
        <v>2</v>
      </c>
      <c r="H105" s="17">
        <v>1</v>
      </c>
      <c r="I105" s="17">
        <v>1</v>
      </c>
      <c r="J105" s="16" t="s">
        <v>79</v>
      </c>
      <c r="K105" s="16" t="s">
        <v>85</v>
      </c>
      <c r="L105" s="16" t="s">
        <v>86</v>
      </c>
      <c r="M105" s="17">
        <v>10</v>
      </c>
      <c r="N105" s="16" t="s">
        <v>76</v>
      </c>
      <c r="O105" s="17">
        <v>1</v>
      </c>
      <c r="P105" s="17">
        <v>11</v>
      </c>
      <c r="Q105" s="17">
        <v>0</v>
      </c>
    </row>
    <row r="106" spans="1:17" ht="16.5" thickBot="1">
      <c r="A106" s="16" t="s">
        <v>21</v>
      </c>
      <c r="B106" s="17">
        <v>6</v>
      </c>
      <c r="C106" s="16" t="s">
        <v>96</v>
      </c>
      <c r="D106" s="17">
        <v>2</v>
      </c>
      <c r="E106" s="16" t="s">
        <v>118</v>
      </c>
      <c r="F106" s="16" t="s">
        <v>103</v>
      </c>
      <c r="G106" s="17">
        <v>2</v>
      </c>
      <c r="H106" s="17">
        <v>1</v>
      </c>
      <c r="I106" s="17">
        <v>1</v>
      </c>
      <c r="J106" s="16" t="s">
        <v>79</v>
      </c>
      <c r="K106" s="16" t="s">
        <v>85</v>
      </c>
      <c r="L106" s="16" t="s">
        <v>86</v>
      </c>
      <c r="M106" s="17">
        <v>17</v>
      </c>
      <c r="N106" s="16" t="s">
        <v>76</v>
      </c>
      <c r="O106" s="17">
        <v>1</v>
      </c>
      <c r="P106" s="17">
        <v>18</v>
      </c>
      <c r="Q106" s="17">
        <v>0</v>
      </c>
    </row>
    <row r="107" spans="1:17" ht="16.5" thickBot="1">
      <c r="A107" s="16" t="s">
        <v>21</v>
      </c>
      <c r="B107" s="17">
        <v>6</v>
      </c>
      <c r="C107" s="16" t="s">
        <v>102</v>
      </c>
      <c r="D107" s="17">
        <v>3</v>
      </c>
      <c r="E107" s="16" t="s">
        <v>118</v>
      </c>
      <c r="F107" s="16" t="s">
        <v>103</v>
      </c>
      <c r="G107" s="17">
        <v>2</v>
      </c>
      <c r="H107" s="17">
        <v>1</v>
      </c>
      <c r="I107" s="17">
        <v>1</v>
      </c>
      <c r="J107" s="16" t="s">
        <v>79</v>
      </c>
      <c r="K107" s="16" t="s">
        <v>85</v>
      </c>
      <c r="L107" s="16" t="s">
        <v>86</v>
      </c>
      <c r="M107" s="17">
        <v>23</v>
      </c>
      <c r="N107" s="16" t="s">
        <v>76</v>
      </c>
      <c r="O107" s="17">
        <v>1</v>
      </c>
      <c r="P107" s="17">
        <v>24</v>
      </c>
      <c r="Q107" s="17">
        <v>0</v>
      </c>
    </row>
    <row r="108" spans="1:17" ht="16.5" thickBot="1">
      <c r="A108" s="16" t="s">
        <v>21</v>
      </c>
      <c r="B108" s="17">
        <v>6</v>
      </c>
      <c r="C108" s="16" t="s">
        <v>97</v>
      </c>
      <c r="D108" s="17">
        <v>4</v>
      </c>
      <c r="E108" s="16" t="s">
        <v>118</v>
      </c>
      <c r="F108" s="16" t="s">
        <v>103</v>
      </c>
      <c r="G108" s="17">
        <v>2</v>
      </c>
      <c r="H108" s="17">
        <v>0</v>
      </c>
      <c r="I108" s="17">
        <v>1</v>
      </c>
      <c r="J108" s="16" t="s">
        <v>79</v>
      </c>
      <c r="K108" s="16" t="s">
        <v>83</v>
      </c>
      <c r="L108" s="16" t="s">
        <v>81</v>
      </c>
      <c r="M108" s="17">
        <v>18</v>
      </c>
      <c r="N108" s="16" t="s">
        <v>76</v>
      </c>
      <c r="O108" s="17">
        <v>1</v>
      </c>
      <c r="P108" s="17">
        <v>19</v>
      </c>
      <c r="Q108" s="17">
        <v>1</v>
      </c>
    </row>
    <row r="109" spans="1:17" ht="16.5" thickBot="1">
      <c r="A109" s="16" t="s">
        <v>21</v>
      </c>
      <c r="B109" s="17">
        <v>6</v>
      </c>
      <c r="C109" s="16" t="s">
        <v>93</v>
      </c>
      <c r="D109" s="17">
        <v>5</v>
      </c>
      <c r="E109" s="16" t="s">
        <v>118</v>
      </c>
      <c r="F109" s="16" t="s">
        <v>103</v>
      </c>
      <c r="G109" s="17">
        <v>2</v>
      </c>
      <c r="H109" s="17">
        <v>0</v>
      </c>
      <c r="I109" s="17">
        <v>1</v>
      </c>
      <c r="J109" s="16" t="s">
        <v>79</v>
      </c>
      <c r="K109" s="16" t="s">
        <v>83</v>
      </c>
      <c r="L109" s="16" t="s">
        <v>81</v>
      </c>
      <c r="M109" s="17">
        <v>14</v>
      </c>
      <c r="N109" s="16" t="s">
        <v>76</v>
      </c>
      <c r="O109" s="17">
        <v>1</v>
      </c>
      <c r="P109" s="17">
        <v>15</v>
      </c>
      <c r="Q109" s="17">
        <v>1</v>
      </c>
    </row>
    <row r="110" spans="1:17" ht="16.5" thickBot="1">
      <c r="A110" s="16" t="s">
        <v>21</v>
      </c>
      <c r="B110" s="17">
        <v>6</v>
      </c>
      <c r="C110" s="16" t="s">
        <v>82</v>
      </c>
      <c r="D110" s="17">
        <v>6</v>
      </c>
      <c r="E110" s="16" t="s">
        <v>118</v>
      </c>
      <c r="F110" s="16" t="s">
        <v>103</v>
      </c>
      <c r="G110" s="17">
        <v>2</v>
      </c>
      <c r="H110" s="17">
        <v>0</v>
      </c>
      <c r="I110" s="17">
        <v>1</v>
      </c>
      <c r="J110" s="16" t="s">
        <v>79</v>
      </c>
      <c r="K110" s="16" t="s">
        <v>83</v>
      </c>
      <c r="L110" s="16" t="s">
        <v>81</v>
      </c>
      <c r="M110" s="17">
        <v>9</v>
      </c>
      <c r="N110" s="16" t="s">
        <v>76</v>
      </c>
      <c r="O110" s="17">
        <v>1</v>
      </c>
      <c r="P110" s="17">
        <v>10</v>
      </c>
      <c r="Q110" s="17">
        <v>1</v>
      </c>
    </row>
    <row r="111" spans="1:17" ht="16.5" thickBot="1">
      <c r="A111" s="16" t="s">
        <v>21</v>
      </c>
      <c r="B111" s="17">
        <v>6</v>
      </c>
      <c r="C111" s="16" t="s">
        <v>101</v>
      </c>
      <c r="D111" s="17">
        <v>7</v>
      </c>
      <c r="E111" s="16" t="s">
        <v>118</v>
      </c>
      <c r="F111" s="16" t="s">
        <v>103</v>
      </c>
      <c r="G111" s="17">
        <v>2</v>
      </c>
      <c r="H111" s="17">
        <v>1</v>
      </c>
      <c r="I111" s="17">
        <v>0</v>
      </c>
      <c r="J111" s="16" t="s">
        <v>79</v>
      </c>
      <c r="K111" s="16" t="s">
        <v>80</v>
      </c>
      <c r="L111" s="16" t="s">
        <v>81</v>
      </c>
      <c r="M111" s="17">
        <v>22</v>
      </c>
      <c r="N111" s="16" t="s">
        <v>76</v>
      </c>
      <c r="O111" s="17">
        <v>1</v>
      </c>
      <c r="P111" s="17">
        <v>23</v>
      </c>
      <c r="Q111" s="17">
        <v>1</v>
      </c>
    </row>
    <row r="112" spans="1:17" ht="16.5" thickBot="1">
      <c r="A112" s="16" t="s">
        <v>21</v>
      </c>
      <c r="B112" s="17">
        <v>6</v>
      </c>
      <c r="C112" s="16" t="s">
        <v>78</v>
      </c>
      <c r="D112" s="17">
        <v>8</v>
      </c>
      <c r="E112" s="16" t="s">
        <v>118</v>
      </c>
      <c r="F112" s="16" t="s">
        <v>103</v>
      </c>
      <c r="G112" s="17">
        <v>2</v>
      </c>
      <c r="H112" s="17">
        <v>1</v>
      </c>
      <c r="I112" s="17">
        <v>0</v>
      </c>
      <c r="J112" s="16" t="s">
        <v>79</v>
      </c>
      <c r="K112" s="16" t="s">
        <v>80</v>
      </c>
      <c r="L112" s="16" t="s">
        <v>81</v>
      </c>
      <c r="M112" s="17">
        <v>8</v>
      </c>
      <c r="N112" s="16" t="s">
        <v>76</v>
      </c>
      <c r="O112" s="17">
        <v>1</v>
      </c>
      <c r="P112" s="17">
        <v>9</v>
      </c>
      <c r="Q112" s="21">
        <v>1</v>
      </c>
    </row>
    <row r="113" spans="1:17" ht="16.5" thickBot="1">
      <c r="A113" s="16" t="s">
        <v>21</v>
      </c>
      <c r="B113" s="17">
        <v>6</v>
      </c>
      <c r="C113" s="16" t="s">
        <v>90</v>
      </c>
      <c r="D113" s="17">
        <v>9</v>
      </c>
      <c r="E113" s="16" t="s">
        <v>118</v>
      </c>
      <c r="F113" s="16" t="s">
        <v>103</v>
      </c>
      <c r="G113" s="17">
        <v>2</v>
      </c>
      <c r="H113" s="17">
        <v>1</v>
      </c>
      <c r="I113" s="17">
        <v>0</v>
      </c>
      <c r="J113" s="16" t="s">
        <v>79</v>
      </c>
      <c r="K113" s="16" t="s">
        <v>80</v>
      </c>
      <c r="L113" s="16" t="s">
        <v>81</v>
      </c>
      <c r="M113" s="17">
        <v>12</v>
      </c>
      <c r="N113" s="16" t="s">
        <v>76</v>
      </c>
      <c r="O113" s="17">
        <v>1</v>
      </c>
      <c r="P113" s="17">
        <v>13</v>
      </c>
      <c r="Q113" s="17">
        <v>1</v>
      </c>
    </row>
    <row r="114" spans="1:17" ht="16.5" thickBot="1">
      <c r="A114" s="16" t="s">
        <v>21</v>
      </c>
      <c r="B114" s="17">
        <v>6</v>
      </c>
      <c r="C114" s="16" t="s">
        <v>99</v>
      </c>
      <c r="D114" s="17">
        <v>10</v>
      </c>
      <c r="E114" s="16" t="s">
        <v>118</v>
      </c>
      <c r="F114" s="16" t="s">
        <v>103</v>
      </c>
      <c r="G114" s="17">
        <v>2</v>
      </c>
      <c r="H114" s="17">
        <v>0</v>
      </c>
      <c r="I114" s="17">
        <v>0</v>
      </c>
      <c r="J114" s="16" t="s">
        <v>79</v>
      </c>
      <c r="K114" s="16" t="s">
        <v>92</v>
      </c>
      <c r="L114" s="16" t="s">
        <v>86</v>
      </c>
      <c r="M114" s="17">
        <v>20</v>
      </c>
      <c r="N114" s="16" t="s">
        <v>76</v>
      </c>
      <c r="O114" s="17">
        <v>1</v>
      </c>
      <c r="P114" s="17">
        <v>21</v>
      </c>
      <c r="Q114" s="17">
        <v>0</v>
      </c>
    </row>
    <row r="115" spans="1:17" ht="16.5" thickBot="1">
      <c r="A115" s="16" t="s">
        <v>21</v>
      </c>
      <c r="B115" s="17">
        <v>6</v>
      </c>
      <c r="C115" s="16" t="s">
        <v>91</v>
      </c>
      <c r="D115" s="17">
        <v>11</v>
      </c>
      <c r="E115" s="16" t="s">
        <v>118</v>
      </c>
      <c r="F115" s="16" t="s">
        <v>103</v>
      </c>
      <c r="G115" s="17">
        <v>2</v>
      </c>
      <c r="H115" s="17">
        <v>0</v>
      </c>
      <c r="I115" s="17">
        <v>0</v>
      </c>
      <c r="J115" s="16" t="s">
        <v>79</v>
      </c>
      <c r="K115" s="16" t="s">
        <v>92</v>
      </c>
      <c r="L115" s="16" t="s">
        <v>86</v>
      </c>
      <c r="M115" s="17">
        <v>13</v>
      </c>
      <c r="N115" s="16" t="s">
        <v>76</v>
      </c>
      <c r="O115" s="17">
        <v>1</v>
      </c>
      <c r="P115" s="17">
        <v>14</v>
      </c>
      <c r="Q115" s="17">
        <v>0</v>
      </c>
    </row>
    <row r="116" spans="1:17" ht="16.5" thickBot="1">
      <c r="A116" s="16" t="s">
        <v>21</v>
      </c>
      <c r="B116" s="17">
        <v>6</v>
      </c>
      <c r="C116" s="16" t="s">
        <v>95</v>
      </c>
      <c r="D116" s="17">
        <v>12</v>
      </c>
      <c r="E116" s="16" t="s">
        <v>118</v>
      </c>
      <c r="F116" s="16" t="s">
        <v>103</v>
      </c>
      <c r="G116" s="17">
        <v>2</v>
      </c>
      <c r="H116" s="17">
        <v>0</v>
      </c>
      <c r="I116" s="17">
        <v>0</v>
      </c>
      <c r="J116" s="16" t="s">
        <v>79</v>
      </c>
      <c r="K116" s="16" t="s">
        <v>92</v>
      </c>
      <c r="L116" s="16" t="s">
        <v>86</v>
      </c>
      <c r="M116" s="17">
        <v>16</v>
      </c>
      <c r="N116" s="16" t="s">
        <v>76</v>
      </c>
      <c r="O116" s="17">
        <v>1</v>
      </c>
      <c r="P116" s="17">
        <v>17</v>
      </c>
      <c r="Q116" s="17">
        <v>0</v>
      </c>
    </row>
    <row r="117" spans="1:17" ht="16.5" thickBot="1">
      <c r="A117" s="16" t="s">
        <v>21</v>
      </c>
      <c r="B117" s="17">
        <v>6</v>
      </c>
      <c r="C117" s="16" t="s">
        <v>100</v>
      </c>
      <c r="D117" s="17">
        <v>13</v>
      </c>
      <c r="E117" s="16" t="s">
        <v>118</v>
      </c>
      <c r="F117" s="16" t="s">
        <v>103</v>
      </c>
      <c r="G117" s="17">
        <v>2</v>
      </c>
      <c r="H117" s="16"/>
      <c r="I117" s="16"/>
      <c r="J117" s="16" t="s">
        <v>88</v>
      </c>
      <c r="K117" s="16" t="s">
        <v>89</v>
      </c>
      <c r="L117" s="16" t="s">
        <v>86</v>
      </c>
      <c r="M117" s="17">
        <v>21</v>
      </c>
      <c r="N117" s="16" t="s">
        <v>76</v>
      </c>
      <c r="O117" s="17">
        <v>1</v>
      </c>
      <c r="P117" s="17">
        <v>22</v>
      </c>
      <c r="Q117" s="17">
        <v>0</v>
      </c>
    </row>
    <row r="118" spans="1:17" ht="16.5" thickBot="1">
      <c r="A118" s="16" t="s">
        <v>21</v>
      </c>
      <c r="B118" s="17">
        <v>6</v>
      </c>
      <c r="C118" s="16" t="s">
        <v>98</v>
      </c>
      <c r="D118" s="17">
        <v>14</v>
      </c>
      <c r="E118" s="16" t="s">
        <v>118</v>
      </c>
      <c r="F118" s="16" t="s">
        <v>103</v>
      </c>
      <c r="G118" s="17">
        <v>2</v>
      </c>
      <c r="H118" s="16"/>
      <c r="I118" s="16"/>
      <c r="J118" s="16" t="s">
        <v>88</v>
      </c>
      <c r="K118" s="16" t="s">
        <v>89</v>
      </c>
      <c r="L118" s="16" t="s">
        <v>86</v>
      </c>
      <c r="M118" s="17">
        <v>19</v>
      </c>
      <c r="N118" s="16" t="s">
        <v>76</v>
      </c>
      <c r="O118" s="17">
        <v>1</v>
      </c>
      <c r="P118" s="17">
        <v>20</v>
      </c>
      <c r="Q118" s="17">
        <v>0</v>
      </c>
    </row>
    <row r="119" spans="1:17" ht="16.5" thickBot="1">
      <c r="A119" s="16" t="s">
        <v>21</v>
      </c>
      <c r="B119" s="17">
        <v>6</v>
      </c>
      <c r="C119" s="16" t="s">
        <v>87</v>
      </c>
      <c r="D119" s="17">
        <v>15</v>
      </c>
      <c r="E119" s="16" t="s">
        <v>118</v>
      </c>
      <c r="F119" s="16" t="s">
        <v>103</v>
      </c>
      <c r="G119" s="17">
        <v>2</v>
      </c>
      <c r="H119" s="16"/>
      <c r="I119" s="16"/>
      <c r="J119" s="16" t="s">
        <v>88</v>
      </c>
      <c r="K119" s="16" t="s">
        <v>89</v>
      </c>
      <c r="L119" s="16" t="s">
        <v>86</v>
      </c>
      <c r="M119" s="17">
        <v>11</v>
      </c>
      <c r="N119" s="16" t="s">
        <v>76</v>
      </c>
      <c r="O119" s="17">
        <v>1</v>
      </c>
      <c r="P119" s="17">
        <v>12</v>
      </c>
      <c r="Q119" s="17">
        <v>0</v>
      </c>
    </row>
    <row r="120" spans="1:17" ht="16.5" thickBot="1">
      <c r="A120" s="16" t="s">
        <v>21</v>
      </c>
      <c r="B120" s="17">
        <v>6</v>
      </c>
      <c r="C120" s="16" t="s">
        <v>94</v>
      </c>
      <c r="D120" s="17">
        <v>16</v>
      </c>
      <c r="E120" s="16" t="s">
        <v>118</v>
      </c>
      <c r="F120" s="16" t="s">
        <v>103</v>
      </c>
      <c r="G120" s="17">
        <v>2</v>
      </c>
      <c r="H120" s="16"/>
      <c r="I120" s="16"/>
      <c r="J120" s="16" t="s">
        <v>88</v>
      </c>
      <c r="K120" s="16" t="s">
        <v>89</v>
      </c>
      <c r="L120" s="16" t="s">
        <v>86</v>
      </c>
      <c r="M120" s="17">
        <v>15</v>
      </c>
      <c r="N120" s="16" t="s">
        <v>76</v>
      </c>
      <c r="O120" s="17">
        <v>1</v>
      </c>
      <c r="P120" s="17">
        <v>16</v>
      </c>
      <c r="Q120" s="17">
        <v>0</v>
      </c>
    </row>
    <row r="121" spans="1:17" ht="16.5" thickBot="1">
      <c r="A121" s="22" t="s">
        <v>24</v>
      </c>
      <c r="B121" s="23">
        <v>7</v>
      </c>
      <c r="C121" s="22" t="s">
        <v>84</v>
      </c>
      <c r="D121" s="23">
        <v>1</v>
      </c>
      <c r="E121" s="22" t="s">
        <v>118</v>
      </c>
      <c r="F121" s="22" t="s">
        <v>103</v>
      </c>
      <c r="G121" s="23">
        <v>2</v>
      </c>
      <c r="H121" s="23">
        <v>1</v>
      </c>
      <c r="I121" s="23">
        <v>1</v>
      </c>
      <c r="J121" s="22" t="s">
        <v>79</v>
      </c>
      <c r="K121" s="22" t="s">
        <v>85</v>
      </c>
      <c r="L121" s="22" t="s">
        <v>86</v>
      </c>
      <c r="M121" s="23">
        <v>10</v>
      </c>
      <c r="N121" s="22" t="s">
        <v>76</v>
      </c>
      <c r="O121" s="23">
        <v>1</v>
      </c>
      <c r="P121" s="23">
        <v>11</v>
      </c>
      <c r="Q121" s="23">
        <v>0</v>
      </c>
    </row>
    <row r="122" spans="1:17" ht="16.5" thickBot="1">
      <c r="A122" s="22" t="s">
        <v>24</v>
      </c>
      <c r="B122" s="23">
        <v>7</v>
      </c>
      <c r="C122" s="22" t="s">
        <v>96</v>
      </c>
      <c r="D122" s="23">
        <v>2</v>
      </c>
      <c r="E122" s="22" t="s">
        <v>118</v>
      </c>
      <c r="F122" s="22" t="s">
        <v>103</v>
      </c>
      <c r="G122" s="23">
        <v>2</v>
      </c>
      <c r="H122" s="23">
        <v>1</v>
      </c>
      <c r="I122" s="23">
        <v>1</v>
      </c>
      <c r="J122" s="22" t="s">
        <v>79</v>
      </c>
      <c r="K122" s="22" t="s">
        <v>85</v>
      </c>
      <c r="L122" s="22" t="s">
        <v>86</v>
      </c>
      <c r="M122" s="23">
        <v>17</v>
      </c>
      <c r="N122" s="22" t="s">
        <v>76</v>
      </c>
      <c r="O122" s="23">
        <v>1</v>
      </c>
      <c r="P122" s="23">
        <v>18</v>
      </c>
      <c r="Q122" s="23">
        <v>0</v>
      </c>
    </row>
    <row r="123" spans="1:17" ht="16.5" thickBot="1">
      <c r="A123" s="22" t="s">
        <v>24</v>
      </c>
      <c r="B123" s="23">
        <v>7</v>
      </c>
      <c r="C123" s="22" t="s">
        <v>102</v>
      </c>
      <c r="D123" s="23">
        <v>3</v>
      </c>
      <c r="E123" s="22" t="s">
        <v>118</v>
      </c>
      <c r="F123" s="22" t="s">
        <v>103</v>
      </c>
      <c r="G123" s="23">
        <v>2</v>
      </c>
      <c r="H123" s="23">
        <v>1</v>
      </c>
      <c r="I123" s="23">
        <v>1</v>
      </c>
      <c r="J123" s="22" t="s">
        <v>79</v>
      </c>
      <c r="K123" s="22" t="s">
        <v>85</v>
      </c>
      <c r="L123" s="22" t="s">
        <v>86</v>
      </c>
      <c r="M123" s="23">
        <v>23</v>
      </c>
      <c r="N123" s="22" t="s">
        <v>77</v>
      </c>
      <c r="O123" s="23">
        <v>0</v>
      </c>
      <c r="P123" s="23">
        <v>24</v>
      </c>
      <c r="Q123" s="23">
        <v>1</v>
      </c>
    </row>
    <row r="124" spans="1:17" ht="16.5" thickBot="1">
      <c r="A124" s="22" t="s">
        <v>24</v>
      </c>
      <c r="B124" s="23">
        <v>7</v>
      </c>
      <c r="C124" s="22" t="s">
        <v>97</v>
      </c>
      <c r="D124" s="23">
        <v>4</v>
      </c>
      <c r="E124" s="22" t="s">
        <v>118</v>
      </c>
      <c r="F124" s="22" t="s">
        <v>103</v>
      </c>
      <c r="G124" s="23">
        <v>2</v>
      </c>
      <c r="H124" s="23">
        <v>0</v>
      </c>
      <c r="I124" s="23">
        <v>1</v>
      </c>
      <c r="J124" s="22" t="s">
        <v>79</v>
      </c>
      <c r="K124" s="22" t="s">
        <v>83</v>
      </c>
      <c r="L124" s="22" t="s">
        <v>81</v>
      </c>
      <c r="M124" s="23">
        <v>18</v>
      </c>
      <c r="N124" s="22" t="s">
        <v>77</v>
      </c>
      <c r="O124" s="23">
        <v>0</v>
      </c>
      <c r="P124" s="23">
        <v>19</v>
      </c>
      <c r="Q124" s="23">
        <v>0</v>
      </c>
    </row>
    <row r="125" spans="1:17" ht="16.5" thickBot="1">
      <c r="A125" s="22" t="s">
        <v>24</v>
      </c>
      <c r="B125" s="23">
        <v>7</v>
      </c>
      <c r="C125" s="22" t="s">
        <v>93</v>
      </c>
      <c r="D125" s="23">
        <v>5</v>
      </c>
      <c r="E125" s="22" t="s">
        <v>118</v>
      </c>
      <c r="F125" s="22" t="s">
        <v>103</v>
      </c>
      <c r="G125" s="23">
        <v>2</v>
      </c>
      <c r="H125" s="23">
        <v>0</v>
      </c>
      <c r="I125" s="23">
        <v>1</v>
      </c>
      <c r="J125" s="22" t="s">
        <v>79</v>
      </c>
      <c r="K125" s="22" t="s">
        <v>83</v>
      </c>
      <c r="L125" s="22" t="s">
        <v>81</v>
      </c>
      <c r="M125" s="23">
        <v>14</v>
      </c>
      <c r="N125" s="22" t="s">
        <v>77</v>
      </c>
      <c r="O125" s="23">
        <v>0</v>
      </c>
      <c r="P125" s="23">
        <v>15</v>
      </c>
      <c r="Q125" s="23">
        <v>0</v>
      </c>
    </row>
    <row r="126" spans="1:17" ht="16.5" thickBot="1">
      <c r="A126" s="22" t="s">
        <v>24</v>
      </c>
      <c r="B126" s="23">
        <v>7</v>
      </c>
      <c r="C126" s="22" t="s">
        <v>82</v>
      </c>
      <c r="D126" s="23">
        <v>6</v>
      </c>
      <c r="E126" s="22" t="s">
        <v>118</v>
      </c>
      <c r="F126" s="22" t="s">
        <v>103</v>
      </c>
      <c r="G126" s="23">
        <v>2</v>
      </c>
      <c r="H126" s="23">
        <v>0</v>
      </c>
      <c r="I126" s="23">
        <v>1</v>
      </c>
      <c r="J126" s="22" t="s">
        <v>79</v>
      </c>
      <c r="K126" s="22" t="s">
        <v>83</v>
      </c>
      <c r="L126" s="22" t="s">
        <v>81</v>
      </c>
      <c r="M126" s="23">
        <v>9</v>
      </c>
      <c r="N126" s="22" t="s">
        <v>76</v>
      </c>
      <c r="O126" s="23">
        <v>1</v>
      </c>
      <c r="P126" s="23">
        <v>10</v>
      </c>
      <c r="Q126" s="23">
        <v>1</v>
      </c>
    </row>
    <row r="127" spans="1:17" ht="16.5" thickBot="1">
      <c r="A127" s="22" t="s">
        <v>24</v>
      </c>
      <c r="B127" s="23">
        <v>7</v>
      </c>
      <c r="C127" s="22" t="s">
        <v>101</v>
      </c>
      <c r="D127" s="23">
        <v>7</v>
      </c>
      <c r="E127" s="22" t="s">
        <v>118</v>
      </c>
      <c r="F127" s="22" t="s">
        <v>103</v>
      </c>
      <c r="G127" s="23">
        <v>2</v>
      </c>
      <c r="H127" s="23">
        <v>1</v>
      </c>
      <c r="I127" s="23">
        <v>0</v>
      </c>
      <c r="J127" s="22" t="s">
        <v>79</v>
      </c>
      <c r="K127" s="22" t="s">
        <v>80</v>
      </c>
      <c r="L127" s="22" t="s">
        <v>81</v>
      </c>
      <c r="M127" s="23">
        <v>22</v>
      </c>
      <c r="N127" s="22" t="s">
        <v>76</v>
      </c>
      <c r="O127" s="23">
        <v>1</v>
      </c>
      <c r="P127" s="23">
        <v>23</v>
      </c>
      <c r="Q127" s="23">
        <v>1</v>
      </c>
    </row>
    <row r="128" spans="1:17" ht="16.5" thickBot="1">
      <c r="A128" s="22" t="s">
        <v>24</v>
      </c>
      <c r="B128" s="23">
        <v>7</v>
      </c>
      <c r="C128" s="22" t="s">
        <v>78</v>
      </c>
      <c r="D128" s="23">
        <v>8</v>
      </c>
      <c r="E128" s="22" t="s">
        <v>118</v>
      </c>
      <c r="F128" s="22" t="s">
        <v>103</v>
      </c>
      <c r="G128" s="23">
        <v>2</v>
      </c>
      <c r="H128" s="23">
        <v>1</v>
      </c>
      <c r="I128" s="23">
        <v>0</v>
      </c>
      <c r="J128" s="22" t="s">
        <v>79</v>
      </c>
      <c r="K128" s="22" t="s">
        <v>80</v>
      </c>
      <c r="L128" s="22" t="s">
        <v>81</v>
      </c>
      <c r="M128" s="23">
        <v>8</v>
      </c>
      <c r="N128" s="22" t="s">
        <v>77</v>
      </c>
      <c r="O128" s="23">
        <v>0</v>
      </c>
      <c r="P128" s="23">
        <v>9</v>
      </c>
      <c r="Q128" s="23">
        <v>0</v>
      </c>
    </row>
    <row r="129" spans="1:17" ht="16.5" thickBot="1">
      <c r="A129" s="22" t="s">
        <v>24</v>
      </c>
      <c r="B129" s="23">
        <v>7</v>
      </c>
      <c r="C129" s="22" t="s">
        <v>90</v>
      </c>
      <c r="D129" s="23">
        <v>9</v>
      </c>
      <c r="E129" s="22" t="s">
        <v>118</v>
      </c>
      <c r="F129" s="22" t="s">
        <v>103</v>
      </c>
      <c r="G129" s="23">
        <v>2</v>
      </c>
      <c r="H129" s="23">
        <v>1</v>
      </c>
      <c r="I129" s="23">
        <v>0</v>
      </c>
      <c r="J129" s="22" t="s">
        <v>79</v>
      </c>
      <c r="K129" s="22" t="s">
        <v>80</v>
      </c>
      <c r="L129" s="22" t="s">
        <v>81</v>
      </c>
      <c r="M129" s="23">
        <v>12</v>
      </c>
      <c r="N129" s="22" t="s">
        <v>76</v>
      </c>
      <c r="O129" s="23">
        <v>1</v>
      </c>
      <c r="P129" s="23">
        <v>13</v>
      </c>
      <c r="Q129" s="23">
        <v>1</v>
      </c>
    </row>
    <row r="130" spans="1:17" ht="16.5" thickBot="1">
      <c r="A130" s="22" t="s">
        <v>24</v>
      </c>
      <c r="B130" s="23">
        <v>7</v>
      </c>
      <c r="C130" s="22" t="s">
        <v>99</v>
      </c>
      <c r="D130" s="23">
        <v>10</v>
      </c>
      <c r="E130" s="22" t="s">
        <v>118</v>
      </c>
      <c r="F130" s="22" t="s">
        <v>103</v>
      </c>
      <c r="G130" s="23">
        <v>2</v>
      </c>
      <c r="H130" s="23">
        <v>0</v>
      </c>
      <c r="I130" s="23">
        <v>0</v>
      </c>
      <c r="J130" s="22" t="s">
        <v>79</v>
      </c>
      <c r="K130" s="22" t="s">
        <v>92</v>
      </c>
      <c r="L130" s="22" t="s">
        <v>86</v>
      </c>
      <c r="M130" s="23">
        <v>20</v>
      </c>
      <c r="N130" s="22" t="s">
        <v>76</v>
      </c>
      <c r="O130" s="23">
        <v>1</v>
      </c>
      <c r="P130" s="23">
        <v>21</v>
      </c>
      <c r="Q130" s="23">
        <v>0</v>
      </c>
    </row>
    <row r="131" spans="1:17" ht="16.5" thickBot="1">
      <c r="A131" s="22" t="s">
        <v>24</v>
      </c>
      <c r="B131" s="23">
        <v>7</v>
      </c>
      <c r="C131" s="22" t="s">
        <v>91</v>
      </c>
      <c r="D131" s="23">
        <v>11</v>
      </c>
      <c r="E131" s="22" t="s">
        <v>118</v>
      </c>
      <c r="F131" s="22" t="s">
        <v>103</v>
      </c>
      <c r="G131" s="23">
        <v>2</v>
      </c>
      <c r="H131" s="23">
        <v>0</v>
      </c>
      <c r="I131" s="23">
        <v>0</v>
      </c>
      <c r="J131" s="22" t="s">
        <v>79</v>
      </c>
      <c r="K131" s="22" t="s">
        <v>92</v>
      </c>
      <c r="L131" s="22" t="s">
        <v>86</v>
      </c>
      <c r="M131" s="23">
        <v>13</v>
      </c>
      <c r="N131" s="22" t="s">
        <v>76</v>
      </c>
      <c r="O131" s="23">
        <v>1</v>
      </c>
      <c r="P131" s="23">
        <v>14</v>
      </c>
      <c r="Q131" s="23">
        <v>0</v>
      </c>
    </row>
    <row r="132" spans="1:17" ht="16.5" thickBot="1">
      <c r="A132" s="22" t="s">
        <v>24</v>
      </c>
      <c r="B132" s="23">
        <v>7</v>
      </c>
      <c r="C132" s="22" t="s">
        <v>95</v>
      </c>
      <c r="D132" s="23">
        <v>12</v>
      </c>
      <c r="E132" s="22" t="s">
        <v>118</v>
      </c>
      <c r="F132" s="22" t="s">
        <v>103</v>
      </c>
      <c r="G132" s="23">
        <v>2</v>
      </c>
      <c r="H132" s="23">
        <v>0</v>
      </c>
      <c r="I132" s="23">
        <v>0</v>
      </c>
      <c r="J132" s="22" t="s">
        <v>79</v>
      </c>
      <c r="K132" s="22" t="s">
        <v>92</v>
      </c>
      <c r="L132" s="22" t="s">
        <v>86</v>
      </c>
      <c r="M132" s="23">
        <v>16</v>
      </c>
      <c r="N132" s="22" t="s">
        <v>76</v>
      </c>
      <c r="O132" s="23">
        <v>1</v>
      </c>
      <c r="P132" s="23">
        <v>17</v>
      </c>
      <c r="Q132" s="23">
        <v>0</v>
      </c>
    </row>
    <row r="133" spans="1:17" ht="16.5" thickBot="1">
      <c r="A133" s="22" t="s">
        <v>24</v>
      </c>
      <c r="B133" s="23">
        <v>7</v>
      </c>
      <c r="C133" s="22" t="s">
        <v>100</v>
      </c>
      <c r="D133" s="23">
        <v>13</v>
      </c>
      <c r="E133" s="22" t="s">
        <v>118</v>
      </c>
      <c r="F133" s="22" t="s">
        <v>103</v>
      </c>
      <c r="G133" s="23">
        <v>2</v>
      </c>
      <c r="H133" s="22"/>
      <c r="I133" s="22"/>
      <c r="J133" s="22" t="s">
        <v>88</v>
      </c>
      <c r="K133" s="22" t="s">
        <v>89</v>
      </c>
      <c r="L133" s="22" t="s">
        <v>86</v>
      </c>
      <c r="M133" s="23">
        <v>21</v>
      </c>
      <c r="N133" s="22" t="s">
        <v>76</v>
      </c>
      <c r="O133" s="23">
        <v>1</v>
      </c>
      <c r="P133" s="23">
        <v>22</v>
      </c>
      <c r="Q133" s="23">
        <v>0</v>
      </c>
    </row>
    <row r="134" spans="1:17" ht="16.5" thickBot="1">
      <c r="A134" s="22" t="s">
        <v>24</v>
      </c>
      <c r="B134" s="23">
        <v>7</v>
      </c>
      <c r="C134" s="22" t="s">
        <v>98</v>
      </c>
      <c r="D134" s="23">
        <v>14</v>
      </c>
      <c r="E134" s="22" t="s">
        <v>118</v>
      </c>
      <c r="F134" s="22" t="s">
        <v>103</v>
      </c>
      <c r="G134" s="23">
        <v>2</v>
      </c>
      <c r="H134" s="22"/>
      <c r="I134" s="22"/>
      <c r="J134" s="22" t="s">
        <v>88</v>
      </c>
      <c r="K134" s="22" t="s">
        <v>89</v>
      </c>
      <c r="L134" s="22" t="s">
        <v>86</v>
      </c>
      <c r="M134" s="23">
        <v>19</v>
      </c>
      <c r="N134" s="22" t="s">
        <v>77</v>
      </c>
      <c r="O134" s="23">
        <v>0</v>
      </c>
      <c r="P134" s="23">
        <v>20</v>
      </c>
      <c r="Q134" s="23">
        <v>1</v>
      </c>
    </row>
    <row r="135" spans="1:17" ht="16.5" thickBot="1">
      <c r="A135" s="22" t="s">
        <v>24</v>
      </c>
      <c r="B135" s="23">
        <v>7</v>
      </c>
      <c r="C135" s="22" t="s">
        <v>87</v>
      </c>
      <c r="D135" s="23">
        <v>15</v>
      </c>
      <c r="E135" s="22" t="s">
        <v>118</v>
      </c>
      <c r="F135" s="22" t="s">
        <v>103</v>
      </c>
      <c r="G135" s="23">
        <v>2</v>
      </c>
      <c r="H135" s="22"/>
      <c r="I135" s="22"/>
      <c r="J135" s="22" t="s">
        <v>88</v>
      </c>
      <c r="K135" s="22" t="s">
        <v>89</v>
      </c>
      <c r="L135" s="22" t="s">
        <v>86</v>
      </c>
      <c r="M135" s="23">
        <v>11</v>
      </c>
      <c r="N135" s="22" t="s">
        <v>77</v>
      </c>
      <c r="O135" s="23">
        <v>0</v>
      </c>
      <c r="P135" s="23">
        <v>12</v>
      </c>
      <c r="Q135" s="23">
        <v>1</v>
      </c>
    </row>
    <row r="136" spans="1:17" ht="16.5" thickBot="1">
      <c r="A136" s="22" t="s">
        <v>24</v>
      </c>
      <c r="B136" s="23">
        <v>7</v>
      </c>
      <c r="C136" s="22" t="s">
        <v>94</v>
      </c>
      <c r="D136" s="23">
        <v>16</v>
      </c>
      <c r="E136" s="22" t="s">
        <v>118</v>
      </c>
      <c r="F136" s="22" t="s">
        <v>103</v>
      </c>
      <c r="G136" s="23">
        <v>2</v>
      </c>
      <c r="H136" s="22"/>
      <c r="I136" s="22"/>
      <c r="J136" s="22" t="s">
        <v>88</v>
      </c>
      <c r="K136" s="22" t="s">
        <v>89</v>
      </c>
      <c r="L136" s="22" t="s">
        <v>86</v>
      </c>
      <c r="M136" s="23">
        <v>15</v>
      </c>
      <c r="N136" s="22" t="s">
        <v>76</v>
      </c>
      <c r="O136" s="23">
        <v>1</v>
      </c>
      <c r="P136" s="23">
        <v>16</v>
      </c>
      <c r="Q136" s="23">
        <v>0</v>
      </c>
    </row>
    <row r="137" spans="1:17" ht="16.5" thickBot="1">
      <c r="A137" s="16" t="s">
        <v>27</v>
      </c>
      <c r="B137" s="17">
        <v>8</v>
      </c>
      <c r="C137" s="16" t="s">
        <v>84</v>
      </c>
      <c r="D137" s="17">
        <v>1</v>
      </c>
      <c r="E137" s="16" t="s">
        <v>118</v>
      </c>
      <c r="F137" s="16" t="s">
        <v>103</v>
      </c>
      <c r="G137" s="17">
        <v>2</v>
      </c>
      <c r="H137" s="17">
        <v>1</v>
      </c>
      <c r="I137" s="17">
        <v>1</v>
      </c>
      <c r="J137" s="16" t="s">
        <v>79</v>
      </c>
      <c r="K137" s="16" t="s">
        <v>85</v>
      </c>
      <c r="L137" s="16" t="s">
        <v>86</v>
      </c>
      <c r="M137" s="17">
        <v>10</v>
      </c>
      <c r="N137" s="16" t="s">
        <v>77</v>
      </c>
      <c r="O137" s="17">
        <v>0</v>
      </c>
      <c r="P137" s="17">
        <v>11</v>
      </c>
      <c r="Q137" s="17">
        <v>1</v>
      </c>
    </row>
    <row r="138" spans="1:17" ht="16.5" thickBot="1">
      <c r="A138" s="16" t="s">
        <v>27</v>
      </c>
      <c r="B138" s="17">
        <v>8</v>
      </c>
      <c r="C138" s="16" t="s">
        <v>96</v>
      </c>
      <c r="D138" s="17">
        <v>2</v>
      </c>
      <c r="E138" s="16" t="s">
        <v>118</v>
      </c>
      <c r="F138" s="16" t="s">
        <v>103</v>
      </c>
      <c r="G138" s="17">
        <v>2</v>
      </c>
      <c r="H138" s="17">
        <v>1</v>
      </c>
      <c r="I138" s="17">
        <v>1</v>
      </c>
      <c r="J138" s="16" t="s">
        <v>79</v>
      </c>
      <c r="K138" s="16" t="s">
        <v>85</v>
      </c>
      <c r="L138" s="16" t="s">
        <v>86</v>
      </c>
      <c r="M138" s="17">
        <v>17</v>
      </c>
      <c r="N138" s="16" t="s">
        <v>76</v>
      </c>
      <c r="O138" s="17">
        <v>1</v>
      </c>
      <c r="P138" s="17">
        <v>18</v>
      </c>
      <c r="Q138" s="17">
        <v>0</v>
      </c>
    </row>
    <row r="139" spans="1:17" ht="16.5" thickBot="1">
      <c r="A139" s="16" t="s">
        <v>27</v>
      </c>
      <c r="B139" s="17">
        <v>8</v>
      </c>
      <c r="C139" s="16" t="s">
        <v>102</v>
      </c>
      <c r="D139" s="17">
        <v>3</v>
      </c>
      <c r="E139" s="16" t="s">
        <v>118</v>
      </c>
      <c r="F139" s="16" t="s">
        <v>103</v>
      </c>
      <c r="G139" s="17">
        <v>2</v>
      </c>
      <c r="H139" s="17">
        <v>1</v>
      </c>
      <c r="I139" s="17">
        <v>1</v>
      </c>
      <c r="J139" s="16" t="s">
        <v>79</v>
      </c>
      <c r="K139" s="16" t="s">
        <v>85</v>
      </c>
      <c r="L139" s="16" t="s">
        <v>86</v>
      </c>
      <c r="M139" s="17">
        <v>23</v>
      </c>
      <c r="N139" s="16" t="s">
        <v>77</v>
      </c>
      <c r="O139" s="17">
        <v>0</v>
      </c>
      <c r="P139" s="17">
        <v>24</v>
      </c>
      <c r="Q139" s="17">
        <v>1</v>
      </c>
    </row>
    <row r="140" spans="1:17" ht="16.5" thickBot="1">
      <c r="A140" s="16" t="s">
        <v>27</v>
      </c>
      <c r="B140" s="17">
        <v>8</v>
      </c>
      <c r="C140" s="16" t="s">
        <v>97</v>
      </c>
      <c r="D140" s="17">
        <v>4</v>
      </c>
      <c r="E140" s="16" t="s">
        <v>118</v>
      </c>
      <c r="F140" s="16" t="s">
        <v>103</v>
      </c>
      <c r="G140" s="17">
        <v>2</v>
      </c>
      <c r="H140" s="17">
        <v>0</v>
      </c>
      <c r="I140" s="17">
        <v>1</v>
      </c>
      <c r="J140" s="16" t="s">
        <v>79</v>
      </c>
      <c r="K140" s="16" t="s">
        <v>83</v>
      </c>
      <c r="L140" s="16" t="s">
        <v>81</v>
      </c>
      <c r="M140" s="17">
        <v>18</v>
      </c>
      <c r="N140" s="16" t="s">
        <v>77</v>
      </c>
      <c r="O140" s="17">
        <v>0</v>
      </c>
      <c r="P140" s="17">
        <v>19</v>
      </c>
      <c r="Q140" s="17">
        <v>0</v>
      </c>
    </row>
    <row r="141" spans="1:17" ht="16.5" thickBot="1">
      <c r="A141" s="16" t="s">
        <v>27</v>
      </c>
      <c r="B141" s="17">
        <v>8</v>
      </c>
      <c r="C141" s="16" t="s">
        <v>93</v>
      </c>
      <c r="D141" s="17">
        <v>5</v>
      </c>
      <c r="E141" s="16" t="s">
        <v>118</v>
      </c>
      <c r="F141" s="16" t="s">
        <v>103</v>
      </c>
      <c r="G141" s="17">
        <v>2</v>
      </c>
      <c r="H141" s="17">
        <v>0</v>
      </c>
      <c r="I141" s="17">
        <v>1</v>
      </c>
      <c r="J141" s="16" t="s">
        <v>79</v>
      </c>
      <c r="K141" s="16" t="s">
        <v>83</v>
      </c>
      <c r="L141" s="16" t="s">
        <v>81</v>
      </c>
      <c r="M141" s="17">
        <v>14</v>
      </c>
      <c r="N141" s="16" t="s">
        <v>76</v>
      </c>
      <c r="O141" s="17">
        <v>1</v>
      </c>
      <c r="P141" s="17">
        <v>15</v>
      </c>
      <c r="Q141" s="17">
        <v>1</v>
      </c>
    </row>
    <row r="142" spans="1:17" ht="16.5" thickBot="1">
      <c r="A142" s="16" t="s">
        <v>27</v>
      </c>
      <c r="B142" s="17">
        <v>8</v>
      </c>
      <c r="C142" s="16" t="s">
        <v>82</v>
      </c>
      <c r="D142" s="17">
        <v>6</v>
      </c>
      <c r="E142" s="16" t="s">
        <v>118</v>
      </c>
      <c r="F142" s="16" t="s">
        <v>103</v>
      </c>
      <c r="G142" s="17">
        <v>2</v>
      </c>
      <c r="H142" s="17">
        <v>0</v>
      </c>
      <c r="I142" s="17">
        <v>1</v>
      </c>
      <c r="J142" s="16" t="s">
        <v>79</v>
      </c>
      <c r="K142" s="16" t="s">
        <v>83</v>
      </c>
      <c r="L142" s="16" t="s">
        <v>81</v>
      </c>
      <c r="M142" s="17">
        <v>9</v>
      </c>
      <c r="N142" s="16" t="s">
        <v>76</v>
      </c>
      <c r="O142" s="17">
        <v>1</v>
      </c>
      <c r="P142" s="17">
        <v>10</v>
      </c>
      <c r="Q142" s="17">
        <v>1</v>
      </c>
    </row>
    <row r="143" spans="1:17" ht="16.5" thickBot="1">
      <c r="A143" s="16" t="s">
        <v>27</v>
      </c>
      <c r="B143" s="17">
        <v>8</v>
      </c>
      <c r="C143" s="16" t="s">
        <v>101</v>
      </c>
      <c r="D143" s="17">
        <v>7</v>
      </c>
      <c r="E143" s="16" t="s">
        <v>118</v>
      </c>
      <c r="F143" s="16" t="s">
        <v>103</v>
      </c>
      <c r="G143" s="17">
        <v>2</v>
      </c>
      <c r="H143" s="17">
        <v>1</v>
      </c>
      <c r="I143" s="17">
        <v>0</v>
      </c>
      <c r="J143" s="16" t="s">
        <v>79</v>
      </c>
      <c r="K143" s="16" t="s">
        <v>80</v>
      </c>
      <c r="L143" s="16" t="s">
        <v>81</v>
      </c>
      <c r="M143" s="17">
        <v>22</v>
      </c>
      <c r="N143" s="16" t="s">
        <v>76</v>
      </c>
      <c r="O143" s="17">
        <v>1</v>
      </c>
      <c r="P143" s="17">
        <v>23</v>
      </c>
      <c r="Q143" s="17">
        <v>1</v>
      </c>
    </row>
    <row r="144" spans="1:17" ht="16.5" thickBot="1">
      <c r="A144" s="16" t="s">
        <v>27</v>
      </c>
      <c r="B144" s="17">
        <v>8</v>
      </c>
      <c r="C144" s="16" t="s">
        <v>78</v>
      </c>
      <c r="D144" s="17">
        <v>8</v>
      </c>
      <c r="E144" s="16" t="s">
        <v>118</v>
      </c>
      <c r="F144" s="16" t="s">
        <v>103</v>
      </c>
      <c r="G144" s="17">
        <v>2</v>
      </c>
      <c r="H144" s="17">
        <v>1</v>
      </c>
      <c r="I144" s="17">
        <v>0</v>
      </c>
      <c r="J144" s="16" t="s">
        <v>79</v>
      </c>
      <c r="K144" s="16" t="s">
        <v>80</v>
      </c>
      <c r="L144" s="16" t="s">
        <v>81</v>
      </c>
      <c r="M144" s="17">
        <v>8</v>
      </c>
      <c r="N144" s="16" t="s">
        <v>76</v>
      </c>
      <c r="O144" s="17">
        <v>1</v>
      </c>
      <c r="P144" s="17">
        <v>9</v>
      </c>
      <c r="Q144" s="17">
        <v>1</v>
      </c>
    </row>
    <row r="145" spans="1:17" ht="16.5" thickBot="1">
      <c r="A145" s="16" t="s">
        <v>27</v>
      </c>
      <c r="B145" s="17">
        <v>8</v>
      </c>
      <c r="C145" s="16" t="s">
        <v>90</v>
      </c>
      <c r="D145" s="17">
        <v>9</v>
      </c>
      <c r="E145" s="16" t="s">
        <v>118</v>
      </c>
      <c r="F145" s="16" t="s">
        <v>103</v>
      </c>
      <c r="G145" s="17">
        <v>2</v>
      </c>
      <c r="H145" s="17">
        <v>1</v>
      </c>
      <c r="I145" s="17">
        <v>0</v>
      </c>
      <c r="J145" s="16" t="s">
        <v>79</v>
      </c>
      <c r="K145" s="16" t="s">
        <v>80</v>
      </c>
      <c r="L145" s="16" t="s">
        <v>81</v>
      </c>
      <c r="M145" s="17">
        <v>12</v>
      </c>
      <c r="N145" s="16" t="s">
        <v>76</v>
      </c>
      <c r="O145" s="17">
        <v>1</v>
      </c>
      <c r="P145" s="17">
        <v>13</v>
      </c>
      <c r="Q145" s="17">
        <v>1</v>
      </c>
    </row>
    <row r="146" spans="1:17" ht="16.5" thickBot="1">
      <c r="A146" s="16" t="s">
        <v>27</v>
      </c>
      <c r="B146" s="17">
        <v>8</v>
      </c>
      <c r="C146" s="16" t="s">
        <v>99</v>
      </c>
      <c r="D146" s="17">
        <v>10</v>
      </c>
      <c r="E146" s="16" t="s">
        <v>118</v>
      </c>
      <c r="F146" s="16" t="s">
        <v>103</v>
      </c>
      <c r="G146" s="17">
        <v>2</v>
      </c>
      <c r="H146" s="17">
        <v>0</v>
      </c>
      <c r="I146" s="17">
        <v>0</v>
      </c>
      <c r="J146" s="16" t="s">
        <v>79</v>
      </c>
      <c r="K146" s="16" t="s">
        <v>92</v>
      </c>
      <c r="L146" s="16" t="s">
        <v>86</v>
      </c>
      <c r="M146" s="17">
        <v>20</v>
      </c>
      <c r="N146" s="16" t="s">
        <v>76</v>
      </c>
      <c r="O146" s="17">
        <v>1</v>
      </c>
      <c r="P146" s="17">
        <v>21</v>
      </c>
      <c r="Q146" s="17">
        <v>0</v>
      </c>
    </row>
    <row r="147" spans="1:17" ht="16.5" thickBot="1">
      <c r="A147" s="16" t="s">
        <v>27</v>
      </c>
      <c r="B147" s="17">
        <v>8</v>
      </c>
      <c r="C147" s="16" t="s">
        <v>91</v>
      </c>
      <c r="D147" s="17">
        <v>11</v>
      </c>
      <c r="E147" s="16" t="s">
        <v>118</v>
      </c>
      <c r="F147" s="16" t="s">
        <v>103</v>
      </c>
      <c r="G147" s="17">
        <v>2</v>
      </c>
      <c r="H147" s="17">
        <v>0</v>
      </c>
      <c r="I147" s="17">
        <v>0</v>
      </c>
      <c r="J147" s="16" t="s">
        <v>79</v>
      </c>
      <c r="K147" s="16" t="s">
        <v>92</v>
      </c>
      <c r="L147" s="16" t="s">
        <v>86</v>
      </c>
      <c r="M147" s="17">
        <v>13</v>
      </c>
      <c r="N147" s="16" t="s">
        <v>77</v>
      </c>
      <c r="O147" s="17">
        <v>0</v>
      </c>
      <c r="P147" s="17">
        <v>14</v>
      </c>
      <c r="Q147" s="17">
        <v>1</v>
      </c>
    </row>
    <row r="148" spans="1:17" ht="16.5" thickBot="1">
      <c r="A148" s="16" t="s">
        <v>27</v>
      </c>
      <c r="B148" s="17">
        <v>8</v>
      </c>
      <c r="C148" s="16" t="s">
        <v>95</v>
      </c>
      <c r="D148" s="17">
        <v>12</v>
      </c>
      <c r="E148" s="16" t="s">
        <v>118</v>
      </c>
      <c r="F148" s="16" t="s">
        <v>103</v>
      </c>
      <c r="G148" s="17">
        <v>2</v>
      </c>
      <c r="H148" s="17">
        <v>0</v>
      </c>
      <c r="I148" s="17">
        <v>0</v>
      </c>
      <c r="J148" s="16" t="s">
        <v>79</v>
      </c>
      <c r="K148" s="16" t="s">
        <v>92</v>
      </c>
      <c r="L148" s="16" t="s">
        <v>86</v>
      </c>
      <c r="M148" s="17">
        <v>16</v>
      </c>
      <c r="N148" s="16" t="s">
        <v>76</v>
      </c>
      <c r="O148" s="17">
        <v>1</v>
      </c>
      <c r="P148" s="17">
        <v>17</v>
      </c>
      <c r="Q148" s="17">
        <v>0</v>
      </c>
    </row>
    <row r="149" spans="1:17" ht="16.5" thickBot="1">
      <c r="A149" s="16" t="s">
        <v>27</v>
      </c>
      <c r="B149" s="17">
        <v>8</v>
      </c>
      <c r="C149" s="16" t="s">
        <v>100</v>
      </c>
      <c r="D149" s="17">
        <v>13</v>
      </c>
      <c r="E149" s="16" t="s">
        <v>118</v>
      </c>
      <c r="F149" s="16" t="s">
        <v>103</v>
      </c>
      <c r="G149" s="17">
        <v>2</v>
      </c>
      <c r="H149" s="16"/>
      <c r="I149" s="16"/>
      <c r="J149" s="16" t="s">
        <v>88</v>
      </c>
      <c r="K149" s="16" t="s">
        <v>89</v>
      </c>
      <c r="L149" s="16" t="s">
        <v>86</v>
      </c>
      <c r="M149" s="17">
        <v>21</v>
      </c>
      <c r="N149" s="16" t="s">
        <v>77</v>
      </c>
      <c r="O149" s="17">
        <v>0</v>
      </c>
      <c r="P149" s="17">
        <v>22</v>
      </c>
      <c r="Q149" s="17">
        <v>1</v>
      </c>
    </row>
    <row r="150" spans="1:17" ht="16.5" thickBot="1">
      <c r="A150" s="16" t="s">
        <v>27</v>
      </c>
      <c r="B150" s="17">
        <v>8</v>
      </c>
      <c r="C150" s="16" t="s">
        <v>98</v>
      </c>
      <c r="D150" s="17">
        <v>14</v>
      </c>
      <c r="E150" s="16" t="s">
        <v>118</v>
      </c>
      <c r="F150" s="16" t="s">
        <v>103</v>
      </c>
      <c r="G150" s="17">
        <v>2</v>
      </c>
      <c r="H150" s="16"/>
      <c r="I150" s="16"/>
      <c r="J150" s="16" t="s">
        <v>88</v>
      </c>
      <c r="K150" s="16" t="s">
        <v>89</v>
      </c>
      <c r="L150" s="16" t="s">
        <v>86</v>
      </c>
      <c r="M150" s="17">
        <v>19</v>
      </c>
      <c r="N150" s="16" t="s">
        <v>76</v>
      </c>
      <c r="O150" s="17">
        <v>1</v>
      </c>
      <c r="P150" s="17">
        <v>20</v>
      </c>
      <c r="Q150" s="17">
        <v>0</v>
      </c>
    </row>
    <row r="151" spans="1:17" ht="16.5" thickBot="1">
      <c r="A151" s="16" t="s">
        <v>27</v>
      </c>
      <c r="B151" s="17">
        <v>8</v>
      </c>
      <c r="C151" s="16" t="s">
        <v>87</v>
      </c>
      <c r="D151" s="17">
        <v>15</v>
      </c>
      <c r="E151" s="16" t="s">
        <v>118</v>
      </c>
      <c r="F151" s="16" t="s">
        <v>103</v>
      </c>
      <c r="G151" s="17">
        <v>2</v>
      </c>
      <c r="H151" s="16"/>
      <c r="I151" s="16"/>
      <c r="J151" s="16" t="s">
        <v>88</v>
      </c>
      <c r="K151" s="16" t="s">
        <v>89</v>
      </c>
      <c r="L151" s="16" t="s">
        <v>86</v>
      </c>
      <c r="M151" s="17">
        <v>11</v>
      </c>
      <c r="N151" s="16" t="s">
        <v>76</v>
      </c>
      <c r="O151" s="17">
        <v>1</v>
      </c>
      <c r="P151" s="17">
        <v>12</v>
      </c>
      <c r="Q151" s="17">
        <v>0</v>
      </c>
    </row>
    <row r="152" spans="1:17" ht="16.5" thickBot="1">
      <c r="A152" s="16" t="s">
        <v>27</v>
      </c>
      <c r="B152" s="17">
        <v>8</v>
      </c>
      <c r="C152" s="16" t="s">
        <v>94</v>
      </c>
      <c r="D152" s="17">
        <v>16</v>
      </c>
      <c r="E152" s="16" t="s">
        <v>118</v>
      </c>
      <c r="F152" s="16" t="s">
        <v>103</v>
      </c>
      <c r="G152" s="17">
        <v>2</v>
      </c>
      <c r="H152" s="16"/>
      <c r="I152" s="16"/>
      <c r="J152" s="16" t="s">
        <v>88</v>
      </c>
      <c r="K152" s="16" t="s">
        <v>89</v>
      </c>
      <c r="L152" s="16" t="s">
        <v>86</v>
      </c>
      <c r="M152" s="17">
        <v>15</v>
      </c>
      <c r="N152" s="16" t="s">
        <v>77</v>
      </c>
      <c r="O152" s="17">
        <v>0</v>
      </c>
      <c r="P152" s="17">
        <v>16</v>
      </c>
      <c r="Q152" s="17">
        <v>1</v>
      </c>
    </row>
    <row r="153" spans="1:17" ht="16.5" thickBot="1">
      <c r="A153" s="22" t="s">
        <v>29</v>
      </c>
      <c r="B153" s="23">
        <v>9</v>
      </c>
      <c r="C153" s="22" t="s">
        <v>84</v>
      </c>
      <c r="D153" s="23">
        <v>1</v>
      </c>
      <c r="E153" s="22" t="s">
        <v>118</v>
      </c>
      <c r="F153" s="22" t="s">
        <v>103</v>
      </c>
      <c r="G153" s="23">
        <v>2</v>
      </c>
      <c r="H153" s="23">
        <v>1</v>
      </c>
      <c r="I153" s="23">
        <v>1</v>
      </c>
      <c r="J153" s="22" t="s">
        <v>79</v>
      </c>
      <c r="K153" s="22" t="s">
        <v>85</v>
      </c>
      <c r="L153" s="22" t="s">
        <v>86</v>
      </c>
      <c r="M153" s="23">
        <v>10</v>
      </c>
      <c r="N153" s="22" t="s">
        <v>76</v>
      </c>
      <c r="O153" s="23">
        <v>1</v>
      </c>
      <c r="P153" s="23">
        <v>11</v>
      </c>
      <c r="Q153" s="23">
        <v>0</v>
      </c>
    </row>
    <row r="154" spans="1:17" ht="16.5" thickBot="1">
      <c r="A154" s="22" t="s">
        <v>29</v>
      </c>
      <c r="B154" s="23">
        <v>9</v>
      </c>
      <c r="C154" s="22" t="s">
        <v>96</v>
      </c>
      <c r="D154" s="23">
        <v>2</v>
      </c>
      <c r="E154" s="22" t="s">
        <v>118</v>
      </c>
      <c r="F154" s="22" t="s">
        <v>103</v>
      </c>
      <c r="G154" s="23">
        <v>2</v>
      </c>
      <c r="H154" s="23">
        <v>1</v>
      </c>
      <c r="I154" s="23">
        <v>1</v>
      </c>
      <c r="J154" s="22" t="s">
        <v>79</v>
      </c>
      <c r="K154" s="22" t="s">
        <v>85</v>
      </c>
      <c r="L154" s="22" t="s">
        <v>86</v>
      </c>
      <c r="M154" s="23">
        <v>17</v>
      </c>
      <c r="N154" s="22" t="s">
        <v>76</v>
      </c>
      <c r="O154" s="23">
        <v>1</v>
      </c>
      <c r="P154" s="23">
        <v>18</v>
      </c>
      <c r="Q154" s="23">
        <v>0</v>
      </c>
    </row>
    <row r="155" spans="1:17" ht="16.5" thickBot="1">
      <c r="A155" s="22" t="s">
        <v>29</v>
      </c>
      <c r="B155" s="23">
        <v>9</v>
      </c>
      <c r="C155" s="22" t="s">
        <v>102</v>
      </c>
      <c r="D155" s="23">
        <v>3</v>
      </c>
      <c r="E155" s="22" t="s">
        <v>118</v>
      </c>
      <c r="F155" s="22" t="s">
        <v>103</v>
      </c>
      <c r="G155" s="23">
        <v>2</v>
      </c>
      <c r="H155" s="23">
        <v>1</v>
      </c>
      <c r="I155" s="23">
        <v>1</v>
      </c>
      <c r="J155" s="22" t="s">
        <v>79</v>
      </c>
      <c r="K155" s="22" t="s">
        <v>85</v>
      </c>
      <c r="L155" s="22" t="s">
        <v>86</v>
      </c>
      <c r="M155" s="23">
        <v>23</v>
      </c>
      <c r="N155" s="22" t="s">
        <v>77</v>
      </c>
      <c r="O155" s="23">
        <v>0</v>
      </c>
      <c r="P155" s="23">
        <v>24</v>
      </c>
      <c r="Q155" s="23">
        <v>1</v>
      </c>
    </row>
    <row r="156" spans="1:17" ht="16.5" thickBot="1">
      <c r="A156" s="22" t="s">
        <v>29</v>
      </c>
      <c r="B156" s="23">
        <v>9</v>
      </c>
      <c r="C156" s="22" t="s">
        <v>97</v>
      </c>
      <c r="D156" s="23">
        <v>4</v>
      </c>
      <c r="E156" s="22" t="s">
        <v>118</v>
      </c>
      <c r="F156" s="22" t="s">
        <v>103</v>
      </c>
      <c r="G156" s="23">
        <v>2</v>
      </c>
      <c r="H156" s="23">
        <v>0</v>
      </c>
      <c r="I156" s="23">
        <v>1</v>
      </c>
      <c r="J156" s="22" t="s">
        <v>79</v>
      </c>
      <c r="K156" s="22" t="s">
        <v>83</v>
      </c>
      <c r="L156" s="22" t="s">
        <v>81</v>
      </c>
      <c r="M156" s="23">
        <v>18</v>
      </c>
      <c r="N156" s="22" t="s">
        <v>76</v>
      </c>
      <c r="O156" s="23">
        <v>1</v>
      </c>
      <c r="P156" s="23">
        <v>19</v>
      </c>
      <c r="Q156" s="23">
        <v>1</v>
      </c>
    </row>
    <row r="157" spans="1:17" ht="16.5" thickBot="1">
      <c r="A157" s="22" t="s">
        <v>29</v>
      </c>
      <c r="B157" s="23">
        <v>9</v>
      </c>
      <c r="C157" s="22" t="s">
        <v>93</v>
      </c>
      <c r="D157" s="23">
        <v>5</v>
      </c>
      <c r="E157" s="22" t="s">
        <v>118</v>
      </c>
      <c r="F157" s="22" t="s">
        <v>103</v>
      </c>
      <c r="G157" s="23">
        <v>2</v>
      </c>
      <c r="H157" s="23">
        <v>0</v>
      </c>
      <c r="I157" s="23">
        <v>1</v>
      </c>
      <c r="J157" s="22" t="s">
        <v>79</v>
      </c>
      <c r="K157" s="22" t="s">
        <v>83</v>
      </c>
      <c r="L157" s="22" t="s">
        <v>81</v>
      </c>
      <c r="M157" s="23">
        <v>14</v>
      </c>
      <c r="N157" s="22" t="s">
        <v>76</v>
      </c>
      <c r="O157" s="23">
        <v>1</v>
      </c>
      <c r="P157" s="23">
        <v>15</v>
      </c>
      <c r="Q157" s="23">
        <v>1</v>
      </c>
    </row>
    <row r="158" spans="1:17" ht="16.5" thickBot="1">
      <c r="A158" s="22" t="s">
        <v>29</v>
      </c>
      <c r="B158" s="23">
        <v>9</v>
      </c>
      <c r="C158" s="22" t="s">
        <v>82</v>
      </c>
      <c r="D158" s="23">
        <v>6</v>
      </c>
      <c r="E158" s="22" t="s">
        <v>118</v>
      </c>
      <c r="F158" s="22" t="s">
        <v>103</v>
      </c>
      <c r="G158" s="23">
        <v>2</v>
      </c>
      <c r="H158" s="23">
        <v>0</v>
      </c>
      <c r="I158" s="23">
        <v>1</v>
      </c>
      <c r="J158" s="22" t="s">
        <v>79</v>
      </c>
      <c r="K158" s="22" t="s">
        <v>83</v>
      </c>
      <c r="L158" s="22" t="s">
        <v>81</v>
      </c>
      <c r="M158" s="23">
        <v>9</v>
      </c>
      <c r="N158" s="22" t="s">
        <v>76</v>
      </c>
      <c r="O158" s="23">
        <v>1</v>
      </c>
      <c r="P158" s="23">
        <v>10</v>
      </c>
      <c r="Q158" s="23">
        <v>1</v>
      </c>
    </row>
    <row r="159" spans="1:17" ht="16.5" thickBot="1">
      <c r="A159" s="22" t="s">
        <v>29</v>
      </c>
      <c r="B159" s="23">
        <v>9</v>
      </c>
      <c r="C159" s="22" t="s">
        <v>101</v>
      </c>
      <c r="D159" s="23">
        <v>7</v>
      </c>
      <c r="E159" s="22" t="s">
        <v>118</v>
      </c>
      <c r="F159" s="22" t="s">
        <v>103</v>
      </c>
      <c r="G159" s="23">
        <v>2</v>
      </c>
      <c r="H159" s="23">
        <v>1</v>
      </c>
      <c r="I159" s="23">
        <v>0</v>
      </c>
      <c r="J159" s="22" t="s">
        <v>79</v>
      </c>
      <c r="K159" s="22" t="s">
        <v>80</v>
      </c>
      <c r="L159" s="22" t="s">
        <v>81</v>
      </c>
      <c r="M159" s="23">
        <v>22</v>
      </c>
      <c r="N159" s="22" t="s">
        <v>76</v>
      </c>
      <c r="O159" s="23">
        <v>1</v>
      </c>
      <c r="P159" s="23">
        <v>23</v>
      </c>
      <c r="Q159" s="23">
        <v>1</v>
      </c>
    </row>
    <row r="160" spans="1:17" ht="16.5" thickBot="1">
      <c r="A160" s="22" t="s">
        <v>29</v>
      </c>
      <c r="B160" s="23">
        <v>9</v>
      </c>
      <c r="C160" s="22" t="s">
        <v>78</v>
      </c>
      <c r="D160" s="23">
        <v>8</v>
      </c>
      <c r="E160" s="22" t="s">
        <v>118</v>
      </c>
      <c r="F160" s="22" t="s">
        <v>103</v>
      </c>
      <c r="G160" s="23">
        <v>2</v>
      </c>
      <c r="H160" s="23">
        <v>1</v>
      </c>
      <c r="I160" s="23">
        <v>0</v>
      </c>
      <c r="J160" s="22" t="s">
        <v>79</v>
      </c>
      <c r="K160" s="22" t="s">
        <v>80</v>
      </c>
      <c r="L160" s="22" t="s">
        <v>81</v>
      </c>
      <c r="M160" s="23">
        <v>8</v>
      </c>
      <c r="N160" s="22" t="s">
        <v>76</v>
      </c>
      <c r="O160" s="23">
        <v>1</v>
      </c>
      <c r="P160" s="23">
        <v>9</v>
      </c>
      <c r="Q160" s="23">
        <v>1</v>
      </c>
    </row>
    <row r="161" spans="1:17" ht="16.5" thickBot="1">
      <c r="A161" s="22" t="s">
        <v>29</v>
      </c>
      <c r="B161" s="23">
        <v>9</v>
      </c>
      <c r="C161" s="22" t="s">
        <v>90</v>
      </c>
      <c r="D161" s="23">
        <v>9</v>
      </c>
      <c r="E161" s="22" t="s">
        <v>118</v>
      </c>
      <c r="F161" s="22" t="s">
        <v>103</v>
      </c>
      <c r="G161" s="23">
        <v>2</v>
      </c>
      <c r="H161" s="23">
        <v>1</v>
      </c>
      <c r="I161" s="23">
        <v>0</v>
      </c>
      <c r="J161" s="22" t="s">
        <v>79</v>
      </c>
      <c r="K161" s="22" t="s">
        <v>80</v>
      </c>
      <c r="L161" s="22" t="s">
        <v>81</v>
      </c>
      <c r="M161" s="23">
        <v>12</v>
      </c>
      <c r="N161" s="22" t="s">
        <v>76</v>
      </c>
      <c r="O161" s="23">
        <v>1</v>
      </c>
      <c r="P161" s="23">
        <v>13</v>
      </c>
      <c r="Q161" s="23">
        <v>0</v>
      </c>
    </row>
    <row r="162" spans="1:17" ht="16.5" thickBot="1">
      <c r="A162" s="22" t="s">
        <v>29</v>
      </c>
      <c r="B162" s="23">
        <v>9</v>
      </c>
      <c r="C162" s="22" t="s">
        <v>99</v>
      </c>
      <c r="D162" s="23">
        <v>10</v>
      </c>
      <c r="E162" s="22" t="s">
        <v>118</v>
      </c>
      <c r="F162" s="22" t="s">
        <v>103</v>
      </c>
      <c r="G162" s="23">
        <v>2</v>
      </c>
      <c r="H162" s="23">
        <v>0</v>
      </c>
      <c r="I162" s="23">
        <v>0</v>
      </c>
      <c r="J162" s="22" t="s">
        <v>79</v>
      </c>
      <c r="K162" s="22" t="s">
        <v>92</v>
      </c>
      <c r="L162" s="22" t="s">
        <v>86</v>
      </c>
      <c r="M162" s="23">
        <v>20</v>
      </c>
      <c r="N162" s="22" t="s">
        <v>77</v>
      </c>
      <c r="O162" s="23">
        <v>0</v>
      </c>
      <c r="P162" s="23">
        <v>21</v>
      </c>
      <c r="Q162" s="23">
        <v>1</v>
      </c>
    </row>
    <row r="163" spans="1:17" ht="16.5" thickBot="1">
      <c r="A163" s="22" t="s">
        <v>29</v>
      </c>
      <c r="B163" s="23">
        <v>9</v>
      </c>
      <c r="C163" s="22" t="s">
        <v>91</v>
      </c>
      <c r="D163" s="23">
        <v>11</v>
      </c>
      <c r="E163" s="22" t="s">
        <v>118</v>
      </c>
      <c r="F163" s="22" t="s">
        <v>103</v>
      </c>
      <c r="G163" s="23">
        <v>2</v>
      </c>
      <c r="H163" s="23">
        <v>0</v>
      </c>
      <c r="I163" s="23">
        <v>0</v>
      </c>
      <c r="J163" s="22" t="s">
        <v>79</v>
      </c>
      <c r="K163" s="22" t="s">
        <v>92</v>
      </c>
      <c r="L163" s="22" t="s">
        <v>86</v>
      </c>
      <c r="M163" s="23">
        <v>13</v>
      </c>
      <c r="N163" s="22" t="s">
        <v>77</v>
      </c>
      <c r="O163" s="23">
        <v>0</v>
      </c>
      <c r="P163" s="23">
        <v>14</v>
      </c>
      <c r="Q163" s="23">
        <v>1</v>
      </c>
    </row>
    <row r="164" spans="1:17" ht="16.5" thickBot="1">
      <c r="A164" s="22" t="s">
        <v>29</v>
      </c>
      <c r="B164" s="23">
        <v>9</v>
      </c>
      <c r="C164" s="22" t="s">
        <v>95</v>
      </c>
      <c r="D164" s="23">
        <v>12</v>
      </c>
      <c r="E164" s="22" t="s">
        <v>118</v>
      </c>
      <c r="F164" s="22" t="s">
        <v>103</v>
      </c>
      <c r="G164" s="23">
        <v>2</v>
      </c>
      <c r="H164" s="23">
        <v>0</v>
      </c>
      <c r="I164" s="23">
        <v>0</v>
      </c>
      <c r="J164" s="22" t="s">
        <v>79</v>
      </c>
      <c r="K164" s="22" t="s">
        <v>92</v>
      </c>
      <c r="L164" s="22" t="s">
        <v>86</v>
      </c>
      <c r="M164" s="23">
        <v>16</v>
      </c>
      <c r="N164" s="22" t="s">
        <v>76</v>
      </c>
      <c r="O164" s="23">
        <v>1</v>
      </c>
      <c r="P164" s="23">
        <v>17</v>
      </c>
      <c r="Q164" s="23">
        <v>0</v>
      </c>
    </row>
    <row r="165" spans="1:17" ht="16.5" thickBot="1">
      <c r="A165" s="22" t="s">
        <v>29</v>
      </c>
      <c r="B165" s="23">
        <v>9</v>
      </c>
      <c r="C165" s="22" t="s">
        <v>100</v>
      </c>
      <c r="D165" s="23">
        <v>13</v>
      </c>
      <c r="E165" s="22" t="s">
        <v>118</v>
      </c>
      <c r="F165" s="22" t="s">
        <v>103</v>
      </c>
      <c r="G165" s="23">
        <v>2</v>
      </c>
      <c r="H165" s="22"/>
      <c r="I165" s="22"/>
      <c r="J165" s="22" t="s">
        <v>88</v>
      </c>
      <c r="K165" s="22" t="s">
        <v>89</v>
      </c>
      <c r="L165" s="22" t="s">
        <v>86</v>
      </c>
      <c r="M165" s="23">
        <v>21</v>
      </c>
      <c r="N165" s="22" t="s">
        <v>76</v>
      </c>
      <c r="O165" s="23">
        <v>1</v>
      </c>
      <c r="P165" s="23">
        <v>22</v>
      </c>
      <c r="Q165" s="23">
        <v>0</v>
      </c>
    </row>
    <row r="166" spans="1:17" ht="16.5" thickBot="1">
      <c r="A166" s="22" t="s">
        <v>29</v>
      </c>
      <c r="B166" s="23">
        <v>9</v>
      </c>
      <c r="C166" s="22" t="s">
        <v>98</v>
      </c>
      <c r="D166" s="23">
        <v>14</v>
      </c>
      <c r="E166" s="22" t="s">
        <v>118</v>
      </c>
      <c r="F166" s="22" t="s">
        <v>103</v>
      </c>
      <c r="G166" s="23">
        <v>2</v>
      </c>
      <c r="H166" s="22"/>
      <c r="I166" s="22"/>
      <c r="J166" s="22" t="s">
        <v>88</v>
      </c>
      <c r="K166" s="22" t="s">
        <v>89</v>
      </c>
      <c r="L166" s="22" t="s">
        <v>86</v>
      </c>
      <c r="M166" s="23">
        <v>19</v>
      </c>
      <c r="N166" s="22" t="s">
        <v>76</v>
      </c>
      <c r="O166" s="23">
        <v>1</v>
      </c>
      <c r="P166" s="23">
        <v>20</v>
      </c>
      <c r="Q166" s="23">
        <v>0</v>
      </c>
    </row>
    <row r="167" spans="1:17" ht="16.5" thickBot="1">
      <c r="A167" s="22" t="s">
        <v>29</v>
      </c>
      <c r="B167" s="23">
        <v>9</v>
      </c>
      <c r="C167" s="22" t="s">
        <v>87</v>
      </c>
      <c r="D167" s="23">
        <v>15</v>
      </c>
      <c r="E167" s="22" t="s">
        <v>118</v>
      </c>
      <c r="F167" s="22" t="s">
        <v>103</v>
      </c>
      <c r="G167" s="23">
        <v>2</v>
      </c>
      <c r="H167" s="22"/>
      <c r="I167" s="22"/>
      <c r="J167" s="22" t="s">
        <v>88</v>
      </c>
      <c r="K167" s="22" t="s">
        <v>89</v>
      </c>
      <c r="L167" s="22" t="s">
        <v>86</v>
      </c>
      <c r="M167" s="23">
        <v>11</v>
      </c>
      <c r="N167" s="22" t="s">
        <v>76</v>
      </c>
      <c r="O167" s="23">
        <v>1</v>
      </c>
      <c r="P167" s="23">
        <v>12</v>
      </c>
      <c r="Q167" s="23">
        <v>0</v>
      </c>
    </row>
    <row r="168" spans="1:17" ht="16.5" thickBot="1">
      <c r="A168" s="22" t="s">
        <v>29</v>
      </c>
      <c r="B168" s="23">
        <v>9</v>
      </c>
      <c r="C168" s="22" t="s">
        <v>94</v>
      </c>
      <c r="D168" s="23">
        <v>16</v>
      </c>
      <c r="E168" s="22" t="s">
        <v>118</v>
      </c>
      <c r="F168" s="22" t="s">
        <v>103</v>
      </c>
      <c r="G168" s="23">
        <v>2</v>
      </c>
      <c r="H168" s="22"/>
      <c r="I168" s="22"/>
      <c r="J168" s="22" t="s">
        <v>88</v>
      </c>
      <c r="K168" s="22" t="s">
        <v>89</v>
      </c>
      <c r="L168" s="22" t="s">
        <v>86</v>
      </c>
      <c r="M168" s="23">
        <v>15</v>
      </c>
      <c r="N168" s="22" t="s">
        <v>77</v>
      </c>
      <c r="O168" s="23">
        <v>0</v>
      </c>
      <c r="P168" s="23">
        <v>16</v>
      </c>
      <c r="Q168" s="23">
        <v>1</v>
      </c>
    </row>
    <row r="169" spans="1:17" ht="16.5" thickBot="1">
      <c r="A169" s="16" t="s">
        <v>31</v>
      </c>
      <c r="B169" s="17">
        <v>10</v>
      </c>
      <c r="C169" s="16" t="s">
        <v>84</v>
      </c>
      <c r="D169" s="17">
        <v>1</v>
      </c>
      <c r="E169" s="16" t="s">
        <v>118</v>
      </c>
      <c r="F169" s="16" t="s">
        <v>103</v>
      </c>
      <c r="G169" s="17">
        <v>2</v>
      </c>
      <c r="H169" s="17">
        <v>1</v>
      </c>
      <c r="I169" s="17">
        <v>1</v>
      </c>
      <c r="J169" s="16" t="s">
        <v>79</v>
      </c>
      <c r="K169" s="16" t="s">
        <v>85</v>
      </c>
      <c r="L169" s="16" t="s">
        <v>86</v>
      </c>
      <c r="M169" s="17">
        <v>10</v>
      </c>
      <c r="N169" s="16" t="s">
        <v>77</v>
      </c>
      <c r="O169" s="17">
        <v>0</v>
      </c>
      <c r="P169" s="17">
        <v>11</v>
      </c>
      <c r="Q169" s="17">
        <v>1</v>
      </c>
    </row>
    <row r="170" spans="1:17" ht="16.5" thickBot="1">
      <c r="A170" s="16" t="s">
        <v>31</v>
      </c>
      <c r="B170" s="17">
        <v>10</v>
      </c>
      <c r="C170" s="16" t="s">
        <v>96</v>
      </c>
      <c r="D170" s="17">
        <v>2</v>
      </c>
      <c r="E170" s="16" t="s">
        <v>118</v>
      </c>
      <c r="F170" s="16" t="s">
        <v>103</v>
      </c>
      <c r="G170" s="17">
        <v>2</v>
      </c>
      <c r="H170" s="17">
        <v>1</v>
      </c>
      <c r="I170" s="17">
        <v>1</v>
      </c>
      <c r="J170" s="16" t="s">
        <v>79</v>
      </c>
      <c r="K170" s="16" t="s">
        <v>85</v>
      </c>
      <c r="L170" s="16" t="s">
        <v>86</v>
      </c>
      <c r="M170" s="17">
        <v>17</v>
      </c>
      <c r="N170" s="16" t="s">
        <v>77</v>
      </c>
      <c r="O170" s="17">
        <v>0</v>
      </c>
      <c r="P170" s="17">
        <v>18</v>
      </c>
      <c r="Q170" s="17">
        <v>1</v>
      </c>
    </row>
    <row r="171" spans="1:17" ht="16.5" thickBot="1">
      <c r="A171" s="16" t="s">
        <v>31</v>
      </c>
      <c r="B171" s="17">
        <v>10</v>
      </c>
      <c r="C171" s="16" t="s">
        <v>102</v>
      </c>
      <c r="D171" s="17">
        <v>3</v>
      </c>
      <c r="E171" s="16" t="s">
        <v>118</v>
      </c>
      <c r="F171" s="16" t="s">
        <v>103</v>
      </c>
      <c r="G171" s="17">
        <v>2</v>
      </c>
      <c r="H171" s="17">
        <v>1</v>
      </c>
      <c r="I171" s="17">
        <v>1</v>
      </c>
      <c r="J171" s="16" t="s">
        <v>79</v>
      </c>
      <c r="K171" s="16" t="s">
        <v>85</v>
      </c>
      <c r="L171" s="16" t="s">
        <v>86</v>
      </c>
      <c r="M171" s="17">
        <v>23</v>
      </c>
      <c r="N171" s="16" t="s">
        <v>76</v>
      </c>
      <c r="O171" s="17">
        <v>1</v>
      </c>
      <c r="P171" s="17">
        <v>24</v>
      </c>
      <c r="Q171" s="17">
        <v>0</v>
      </c>
    </row>
    <row r="172" spans="1:17" ht="16.5" thickBot="1">
      <c r="A172" s="16" t="s">
        <v>31</v>
      </c>
      <c r="B172" s="17">
        <v>10</v>
      </c>
      <c r="C172" s="16" t="s">
        <v>97</v>
      </c>
      <c r="D172" s="17">
        <v>4</v>
      </c>
      <c r="E172" s="16" t="s">
        <v>118</v>
      </c>
      <c r="F172" s="16" t="s">
        <v>103</v>
      </c>
      <c r="G172" s="17">
        <v>2</v>
      </c>
      <c r="H172" s="17">
        <v>0</v>
      </c>
      <c r="I172" s="17">
        <v>1</v>
      </c>
      <c r="J172" s="16" t="s">
        <v>79</v>
      </c>
      <c r="K172" s="16" t="s">
        <v>83</v>
      </c>
      <c r="L172" s="16" t="s">
        <v>81</v>
      </c>
      <c r="M172" s="17">
        <v>18</v>
      </c>
      <c r="N172" s="16" t="s">
        <v>76</v>
      </c>
      <c r="O172" s="17">
        <v>1</v>
      </c>
      <c r="P172" s="17">
        <v>19</v>
      </c>
      <c r="Q172" s="17">
        <v>1</v>
      </c>
    </row>
    <row r="173" spans="1:17" ht="16.5" thickBot="1">
      <c r="A173" s="16" t="s">
        <v>31</v>
      </c>
      <c r="B173" s="17">
        <v>10</v>
      </c>
      <c r="C173" s="16" t="s">
        <v>93</v>
      </c>
      <c r="D173" s="17">
        <v>5</v>
      </c>
      <c r="E173" s="16" t="s">
        <v>118</v>
      </c>
      <c r="F173" s="16" t="s">
        <v>103</v>
      </c>
      <c r="G173" s="17">
        <v>2</v>
      </c>
      <c r="H173" s="17">
        <v>0</v>
      </c>
      <c r="I173" s="17">
        <v>1</v>
      </c>
      <c r="J173" s="16" t="s">
        <v>79</v>
      </c>
      <c r="K173" s="16" t="s">
        <v>83</v>
      </c>
      <c r="L173" s="16" t="s">
        <v>81</v>
      </c>
      <c r="M173" s="17">
        <v>14</v>
      </c>
      <c r="N173" s="16" t="s">
        <v>76</v>
      </c>
      <c r="O173" s="17">
        <v>1</v>
      </c>
      <c r="P173" s="17">
        <v>15</v>
      </c>
      <c r="Q173" s="17">
        <v>1</v>
      </c>
    </row>
    <row r="174" spans="1:17" ht="16.5" thickBot="1">
      <c r="A174" s="16" t="s">
        <v>31</v>
      </c>
      <c r="B174" s="17">
        <v>10</v>
      </c>
      <c r="C174" s="16" t="s">
        <v>82</v>
      </c>
      <c r="D174" s="17">
        <v>6</v>
      </c>
      <c r="E174" s="16" t="s">
        <v>118</v>
      </c>
      <c r="F174" s="16" t="s">
        <v>103</v>
      </c>
      <c r="G174" s="17">
        <v>2</v>
      </c>
      <c r="H174" s="17">
        <v>0</v>
      </c>
      <c r="I174" s="17">
        <v>1</v>
      </c>
      <c r="J174" s="16" t="s">
        <v>79</v>
      </c>
      <c r="K174" s="16" t="s">
        <v>83</v>
      </c>
      <c r="L174" s="16" t="s">
        <v>81</v>
      </c>
      <c r="M174" s="17">
        <v>9</v>
      </c>
      <c r="N174" s="16" t="s">
        <v>76</v>
      </c>
      <c r="O174" s="17">
        <v>1</v>
      </c>
      <c r="P174" s="17">
        <v>10</v>
      </c>
      <c r="Q174" s="17">
        <v>1</v>
      </c>
    </row>
    <row r="175" spans="1:17" ht="16.5" thickBot="1">
      <c r="A175" s="16" t="s">
        <v>31</v>
      </c>
      <c r="B175" s="17">
        <v>10</v>
      </c>
      <c r="C175" s="16" t="s">
        <v>101</v>
      </c>
      <c r="D175" s="17">
        <v>7</v>
      </c>
      <c r="E175" s="16" t="s">
        <v>118</v>
      </c>
      <c r="F175" s="16" t="s">
        <v>103</v>
      </c>
      <c r="G175" s="17">
        <v>2</v>
      </c>
      <c r="H175" s="17">
        <v>1</v>
      </c>
      <c r="I175" s="17">
        <v>0</v>
      </c>
      <c r="J175" s="16" t="s">
        <v>79</v>
      </c>
      <c r="K175" s="16" t="s">
        <v>80</v>
      </c>
      <c r="L175" s="16" t="s">
        <v>81</v>
      </c>
      <c r="M175" s="17">
        <v>22</v>
      </c>
      <c r="N175" s="16" t="s">
        <v>77</v>
      </c>
      <c r="O175" s="17">
        <v>0</v>
      </c>
      <c r="P175" s="17">
        <v>23</v>
      </c>
      <c r="Q175" s="17">
        <v>0</v>
      </c>
    </row>
    <row r="176" spans="1:17" ht="16.5" thickBot="1">
      <c r="A176" s="16" t="s">
        <v>31</v>
      </c>
      <c r="B176" s="17">
        <v>10</v>
      </c>
      <c r="C176" s="16" t="s">
        <v>78</v>
      </c>
      <c r="D176" s="17">
        <v>8</v>
      </c>
      <c r="E176" s="16" t="s">
        <v>118</v>
      </c>
      <c r="F176" s="16" t="s">
        <v>103</v>
      </c>
      <c r="G176" s="17">
        <v>2</v>
      </c>
      <c r="H176" s="17">
        <v>1</v>
      </c>
      <c r="I176" s="17">
        <v>0</v>
      </c>
      <c r="J176" s="16" t="s">
        <v>79</v>
      </c>
      <c r="K176" s="16" t="s">
        <v>80</v>
      </c>
      <c r="L176" s="16" t="s">
        <v>81</v>
      </c>
      <c r="M176" s="17">
        <v>8</v>
      </c>
      <c r="N176" s="16" t="s">
        <v>76</v>
      </c>
      <c r="O176" s="17">
        <v>1</v>
      </c>
      <c r="P176" s="17">
        <v>9</v>
      </c>
      <c r="Q176" s="17">
        <v>1</v>
      </c>
    </row>
    <row r="177" spans="1:17" ht="16.5" thickBot="1">
      <c r="A177" s="16" t="s">
        <v>31</v>
      </c>
      <c r="B177" s="17">
        <v>10</v>
      </c>
      <c r="C177" s="16" t="s">
        <v>90</v>
      </c>
      <c r="D177" s="17">
        <v>9</v>
      </c>
      <c r="E177" s="16" t="s">
        <v>118</v>
      </c>
      <c r="F177" s="16" t="s">
        <v>103</v>
      </c>
      <c r="G177" s="17">
        <v>2</v>
      </c>
      <c r="H177" s="17">
        <v>1</v>
      </c>
      <c r="I177" s="17">
        <v>0</v>
      </c>
      <c r="J177" s="16" t="s">
        <v>79</v>
      </c>
      <c r="K177" s="16" t="s">
        <v>80</v>
      </c>
      <c r="L177" s="16" t="s">
        <v>81</v>
      </c>
      <c r="M177" s="17">
        <v>12</v>
      </c>
      <c r="N177" s="16" t="s">
        <v>76</v>
      </c>
      <c r="O177" s="17">
        <v>1</v>
      </c>
      <c r="P177" s="17">
        <v>13</v>
      </c>
      <c r="Q177" s="17">
        <v>1</v>
      </c>
    </row>
    <row r="178" spans="1:17" ht="16.5" thickBot="1">
      <c r="A178" s="16" t="s">
        <v>31</v>
      </c>
      <c r="B178" s="17">
        <v>10</v>
      </c>
      <c r="C178" s="16" t="s">
        <v>99</v>
      </c>
      <c r="D178" s="17">
        <v>10</v>
      </c>
      <c r="E178" s="16" t="s">
        <v>118</v>
      </c>
      <c r="F178" s="16" t="s">
        <v>103</v>
      </c>
      <c r="G178" s="17">
        <v>2</v>
      </c>
      <c r="H178" s="17">
        <v>0</v>
      </c>
      <c r="I178" s="17">
        <v>0</v>
      </c>
      <c r="J178" s="16" t="s">
        <v>79</v>
      </c>
      <c r="K178" s="16" t="s">
        <v>92</v>
      </c>
      <c r="L178" s="16" t="s">
        <v>86</v>
      </c>
      <c r="M178" s="17">
        <v>20</v>
      </c>
      <c r="N178" s="16" t="s">
        <v>77</v>
      </c>
      <c r="O178" s="17">
        <v>0</v>
      </c>
      <c r="P178" s="17">
        <v>21</v>
      </c>
      <c r="Q178" s="17">
        <v>1</v>
      </c>
    </row>
    <row r="179" spans="1:17" ht="16.5" thickBot="1">
      <c r="A179" s="16" t="s">
        <v>31</v>
      </c>
      <c r="B179" s="17">
        <v>10</v>
      </c>
      <c r="C179" s="16" t="s">
        <v>91</v>
      </c>
      <c r="D179" s="17">
        <v>11</v>
      </c>
      <c r="E179" s="16" t="s">
        <v>118</v>
      </c>
      <c r="F179" s="16" t="s">
        <v>103</v>
      </c>
      <c r="G179" s="17">
        <v>2</v>
      </c>
      <c r="H179" s="17">
        <v>0</v>
      </c>
      <c r="I179" s="17">
        <v>0</v>
      </c>
      <c r="J179" s="16" t="s">
        <v>79</v>
      </c>
      <c r="K179" s="16" t="s">
        <v>92</v>
      </c>
      <c r="L179" s="16" t="s">
        <v>86</v>
      </c>
      <c r="M179" s="17">
        <v>13</v>
      </c>
      <c r="N179" s="16" t="s">
        <v>77</v>
      </c>
      <c r="O179" s="17">
        <v>0</v>
      </c>
      <c r="P179" s="17">
        <v>14</v>
      </c>
      <c r="Q179" s="17">
        <v>1</v>
      </c>
    </row>
    <row r="180" spans="1:17" ht="16.5" thickBot="1">
      <c r="A180" s="16" t="s">
        <v>31</v>
      </c>
      <c r="B180" s="17">
        <v>10</v>
      </c>
      <c r="C180" s="16" t="s">
        <v>95</v>
      </c>
      <c r="D180" s="17">
        <v>12</v>
      </c>
      <c r="E180" s="16" t="s">
        <v>118</v>
      </c>
      <c r="F180" s="16" t="s">
        <v>103</v>
      </c>
      <c r="G180" s="17">
        <v>2</v>
      </c>
      <c r="H180" s="17">
        <v>0</v>
      </c>
      <c r="I180" s="17">
        <v>0</v>
      </c>
      <c r="J180" s="16" t="s">
        <v>79</v>
      </c>
      <c r="K180" s="16" t="s">
        <v>92</v>
      </c>
      <c r="L180" s="16" t="s">
        <v>86</v>
      </c>
      <c r="M180" s="17">
        <v>16</v>
      </c>
      <c r="N180" s="16" t="s">
        <v>76</v>
      </c>
      <c r="O180" s="17">
        <v>1</v>
      </c>
      <c r="P180" s="17">
        <v>17</v>
      </c>
      <c r="Q180" s="17">
        <v>0</v>
      </c>
    </row>
    <row r="181" spans="1:17" ht="16.5" thickBot="1">
      <c r="A181" s="16" t="s">
        <v>31</v>
      </c>
      <c r="B181" s="17">
        <v>10</v>
      </c>
      <c r="C181" s="16" t="s">
        <v>100</v>
      </c>
      <c r="D181" s="17">
        <v>13</v>
      </c>
      <c r="E181" s="16" t="s">
        <v>118</v>
      </c>
      <c r="F181" s="16" t="s">
        <v>103</v>
      </c>
      <c r="G181" s="17">
        <v>2</v>
      </c>
      <c r="H181" s="16"/>
      <c r="I181" s="16"/>
      <c r="J181" s="16" t="s">
        <v>88</v>
      </c>
      <c r="K181" s="16" t="s">
        <v>89</v>
      </c>
      <c r="L181" s="16" t="s">
        <v>86</v>
      </c>
      <c r="M181" s="17">
        <v>21</v>
      </c>
      <c r="N181" s="16" t="s">
        <v>76</v>
      </c>
      <c r="O181" s="17">
        <v>1</v>
      </c>
      <c r="P181" s="17">
        <v>22</v>
      </c>
      <c r="Q181" s="17">
        <v>0</v>
      </c>
    </row>
    <row r="182" spans="1:17" ht="16.5" thickBot="1">
      <c r="A182" s="16" t="s">
        <v>31</v>
      </c>
      <c r="B182" s="17">
        <v>10</v>
      </c>
      <c r="C182" s="16" t="s">
        <v>98</v>
      </c>
      <c r="D182" s="17">
        <v>14</v>
      </c>
      <c r="E182" s="16" t="s">
        <v>118</v>
      </c>
      <c r="F182" s="16" t="s">
        <v>103</v>
      </c>
      <c r="G182" s="17">
        <v>2</v>
      </c>
      <c r="H182" s="16"/>
      <c r="I182" s="16"/>
      <c r="J182" s="16" t="s">
        <v>88</v>
      </c>
      <c r="K182" s="16" t="s">
        <v>89</v>
      </c>
      <c r="L182" s="16" t="s">
        <v>86</v>
      </c>
      <c r="M182" s="17">
        <v>19</v>
      </c>
      <c r="N182" s="16" t="s">
        <v>77</v>
      </c>
      <c r="O182" s="17">
        <v>0</v>
      </c>
      <c r="P182" s="17">
        <v>20</v>
      </c>
      <c r="Q182" s="17">
        <v>1</v>
      </c>
    </row>
    <row r="183" spans="1:17" ht="16.5" thickBot="1">
      <c r="A183" s="16" t="s">
        <v>31</v>
      </c>
      <c r="B183" s="17">
        <v>10</v>
      </c>
      <c r="C183" s="16" t="s">
        <v>87</v>
      </c>
      <c r="D183" s="17">
        <v>15</v>
      </c>
      <c r="E183" s="16" t="s">
        <v>118</v>
      </c>
      <c r="F183" s="16" t="s">
        <v>103</v>
      </c>
      <c r="G183" s="17">
        <v>2</v>
      </c>
      <c r="H183" s="16"/>
      <c r="I183" s="16"/>
      <c r="J183" s="16" t="s">
        <v>88</v>
      </c>
      <c r="K183" s="16" t="s">
        <v>89</v>
      </c>
      <c r="L183" s="16" t="s">
        <v>86</v>
      </c>
      <c r="M183" s="17">
        <v>11</v>
      </c>
      <c r="N183" s="16" t="s">
        <v>76</v>
      </c>
      <c r="O183" s="17">
        <v>1</v>
      </c>
      <c r="P183" s="17">
        <v>12</v>
      </c>
      <c r="Q183" s="17">
        <v>0</v>
      </c>
    </row>
    <row r="184" spans="1:17" ht="16.5" thickBot="1">
      <c r="A184" s="16" t="s">
        <v>31</v>
      </c>
      <c r="B184" s="17">
        <v>10</v>
      </c>
      <c r="C184" s="16" t="s">
        <v>94</v>
      </c>
      <c r="D184" s="17">
        <v>16</v>
      </c>
      <c r="E184" s="16" t="s">
        <v>118</v>
      </c>
      <c r="F184" s="16" t="s">
        <v>103</v>
      </c>
      <c r="G184" s="17">
        <v>2</v>
      </c>
      <c r="H184" s="16"/>
      <c r="I184" s="16"/>
      <c r="J184" s="16" t="s">
        <v>88</v>
      </c>
      <c r="K184" s="16" t="s">
        <v>89</v>
      </c>
      <c r="L184" s="16" t="s">
        <v>86</v>
      </c>
      <c r="M184" s="17">
        <v>15</v>
      </c>
      <c r="N184" s="16" t="s">
        <v>77</v>
      </c>
      <c r="O184" s="17">
        <v>0</v>
      </c>
      <c r="P184" s="17">
        <v>16</v>
      </c>
      <c r="Q184" s="17">
        <v>1</v>
      </c>
    </row>
    <row r="185" spans="1:17" ht="16.5" thickBot="1">
      <c r="A185" s="22" t="s">
        <v>34</v>
      </c>
      <c r="B185" s="23">
        <v>11</v>
      </c>
      <c r="C185" s="22" t="s">
        <v>84</v>
      </c>
      <c r="D185" s="23">
        <v>1</v>
      </c>
      <c r="E185" s="22" t="s">
        <v>118</v>
      </c>
      <c r="F185" s="22" t="s">
        <v>103</v>
      </c>
      <c r="G185" s="23">
        <v>2</v>
      </c>
      <c r="H185" s="23">
        <v>1</v>
      </c>
      <c r="I185" s="23">
        <v>1</v>
      </c>
      <c r="J185" s="22" t="s">
        <v>79</v>
      </c>
      <c r="K185" s="22" t="s">
        <v>85</v>
      </c>
      <c r="L185" s="22" t="s">
        <v>86</v>
      </c>
      <c r="M185" s="23">
        <v>10</v>
      </c>
      <c r="N185" s="22" t="s">
        <v>76</v>
      </c>
      <c r="O185" s="23">
        <v>1</v>
      </c>
      <c r="P185" s="23">
        <v>11</v>
      </c>
      <c r="Q185" s="23">
        <v>0</v>
      </c>
    </row>
    <row r="186" spans="1:17" ht="16.5" thickBot="1">
      <c r="A186" s="22" t="s">
        <v>34</v>
      </c>
      <c r="B186" s="23">
        <v>11</v>
      </c>
      <c r="C186" s="22" t="s">
        <v>96</v>
      </c>
      <c r="D186" s="23">
        <v>2</v>
      </c>
      <c r="E186" s="22" t="s">
        <v>118</v>
      </c>
      <c r="F186" s="22" t="s">
        <v>103</v>
      </c>
      <c r="G186" s="23">
        <v>2</v>
      </c>
      <c r="H186" s="23">
        <v>1</v>
      </c>
      <c r="I186" s="23">
        <v>1</v>
      </c>
      <c r="J186" s="22" t="s">
        <v>79</v>
      </c>
      <c r="K186" s="22" t="s">
        <v>85</v>
      </c>
      <c r="L186" s="22" t="s">
        <v>86</v>
      </c>
      <c r="M186" s="23">
        <v>17</v>
      </c>
      <c r="N186" s="22" t="s">
        <v>76</v>
      </c>
      <c r="O186" s="23">
        <v>1</v>
      </c>
      <c r="P186" s="23">
        <v>18</v>
      </c>
      <c r="Q186" s="23">
        <v>0</v>
      </c>
    </row>
    <row r="187" spans="1:17" ht="16.5" thickBot="1">
      <c r="A187" s="22" t="s">
        <v>34</v>
      </c>
      <c r="B187" s="23">
        <v>11</v>
      </c>
      <c r="C187" s="22" t="s">
        <v>102</v>
      </c>
      <c r="D187" s="23">
        <v>3</v>
      </c>
      <c r="E187" s="22" t="s">
        <v>118</v>
      </c>
      <c r="F187" s="22" t="s">
        <v>103</v>
      </c>
      <c r="G187" s="23">
        <v>2</v>
      </c>
      <c r="H187" s="23">
        <v>1</v>
      </c>
      <c r="I187" s="23">
        <v>1</v>
      </c>
      <c r="J187" s="22" t="s">
        <v>79</v>
      </c>
      <c r="K187" s="22" t="s">
        <v>85</v>
      </c>
      <c r="L187" s="22" t="s">
        <v>86</v>
      </c>
      <c r="M187" s="23">
        <v>23</v>
      </c>
      <c r="N187" s="22" t="s">
        <v>76</v>
      </c>
      <c r="O187" s="23">
        <v>1</v>
      </c>
      <c r="P187" s="23">
        <v>24</v>
      </c>
      <c r="Q187" s="23">
        <v>0</v>
      </c>
    </row>
    <row r="188" spans="1:17" ht="16.5" thickBot="1">
      <c r="A188" s="22" t="s">
        <v>34</v>
      </c>
      <c r="B188" s="23">
        <v>11</v>
      </c>
      <c r="C188" s="22" t="s">
        <v>97</v>
      </c>
      <c r="D188" s="23">
        <v>4</v>
      </c>
      <c r="E188" s="22" t="s">
        <v>118</v>
      </c>
      <c r="F188" s="22" t="s">
        <v>103</v>
      </c>
      <c r="G188" s="23">
        <v>2</v>
      </c>
      <c r="H188" s="23">
        <v>0</v>
      </c>
      <c r="I188" s="23">
        <v>1</v>
      </c>
      <c r="J188" s="22" t="s">
        <v>79</v>
      </c>
      <c r="K188" s="22" t="s">
        <v>83</v>
      </c>
      <c r="L188" s="22" t="s">
        <v>81</v>
      </c>
      <c r="M188" s="23">
        <v>18</v>
      </c>
      <c r="N188" s="22" t="s">
        <v>76</v>
      </c>
      <c r="O188" s="23">
        <v>1</v>
      </c>
      <c r="P188" s="23">
        <v>19</v>
      </c>
      <c r="Q188" s="23">
        <v>1</v>
      </c>
    </row>
    <row r="189" spans="1:17" ht="16.5" thickBot="1">
      <c r="A189" s="22" t="s">
        <v>34</v>
      </c>
      <c r="B189" s="23">
        <v>11</v>
      </c>
      <c r="C189" s="22" t="s">
        <v>93</v>
      </c>
      <c r="D189" s="23">
        <v>5</v>
      </c>
      <c r="E189" s="22" t="s">
        <v>118</v>
      </c>
      <c r="F189" s="22" t="s">
        <v>103</v>
      </c>
      <c r="G189" s="23">
        <v>2</v>
      </c>
      <c r="H189" s="23">
        <v>0</v>
      </c>
      <c r="I189" s="23">
        <v>1</v>
      </c>
      <c r="J189" s="22" t="s">
        <v>79</v>
      </c>
      <c r="K189" s="22" t="s">
        <v>83</v>
      </c>
      <c r="L189" s="22" t="s">
        <v>81</v>
      </c>
      <c r="M189" s="23">
        <v>14</v>
      </c>
      <c r="N189" s="22" t="s">
        <v>76</v>
      </c>
      <c r="O189" s="23">
        <v>1</v>
      </c>
      <c r="P189" s="23">
        <v>15</v>
      </c>
      <c r="Q189" s="23">
        <v>1</v>
      </c>
    </row>
    <row r="190" spans="1:17" ht="16.5" thickBot="1">
      <c r="A190" s="22" t="s">
        <v>34</v>
      </c>
      <c r="B190" s="23">
        <v>11</v>
      </c>
      <c r="C190" s="22" t="s">
        <v>82</v>
      </c>
      <c r="D190" s="23">
        <v>6</v>
      </c>
      <c r="E190" s="22" t="s">
        <v>118</v>
      </c>
      <c r="F190" s="22" t="s">
        <v>103</v>
      </c>
      <c r="G190" s="23">
        <v>2</v>
      </c>
      <c r="H190" s="23">
        <v>0</v>
      </c>
      <c r="I190" s="23">
        <v>1</v>
      </c>
      <c r="J190" s="22" t="s">
        <v>79</v>
      </c>
      <c r="K190" s="22" t="s">
        <v>83</v>
      </c>
      <c r="L190" s="22" t="s">
        <v>81</v>
      </c>
      <c r="M190" s="23">
        <v>9</v>
      </c>
      <c r="N190" s="22" t="s">
        <v>76</v>
      </c>
      <c r="O190" s="23">
        <v>1</v>
      </c>
      <c r="P190" s="23">
        <v>10</v>
      </c>
      <c r="Q190" s="23">
        <v>1</v>
      </c>
    </row>
    <row r="191" spans="1:17" ht="16.5" thickBot="1">
      <c r="A191" s="22" t="s">
        <v>34</v>
      </c>
      <c r="B191" s="23">
        <v>11</v>
      </c>
      <c r="C191" s="22" t="s">
        <v>101</v>
      </c>
      <c r="D191" s="23">
        <v>7</v>
      </c>
      <c r="E191" s="22" t="s">
        <v>118</v>
      </c>
      <c r="F191" s="22" t="s">
        <v>103</v>
      </c>
      <c r="G191" s="23">
        <v>2</v>
      </c>
      <c r="H191" s="23">
        <v>1</v>
      </c>
      <c r="I191" s="23">
        <v>0</v>
      </c>
      <c r="J191" s="22" t="s">
        <v>79</v>
      </c>
      <c r="K191" s="22" t="s">
        <v>80</v>
      </c>
      <c r="L191" s="22" t="s">
        <v>81</v>
      </c>
      <c r="M191" s="23">
        <v>22</v>
      </c>
      <c r="N191" s="22" t="s">
        <v>76</v>
      </c>
      <c r="O191" s="23">
        <v>1</v>
      </c>
      <c r="P191" s="23">
        <v>23</v>
      </c>
      <c r="Q191" s="23">
        <v>1</v>
      </c>
    </row>
    <row r="192" spans="1:17" ht="16.5" thickBot="1">
      <c r="A192" s="22" t="s">
        <v>34</v>
      </c>
      <c r="B192" s="23">
        <v>11</v>
      </c>
      <c r="C192" s="22" t="s">
        <v>78</v>
      </c>
      <c r="D192" s="23">
        <v>8</v>
      </c>
      <c r="E192" s="22" t="s">
        <v>118</v>
      </c>
      <c r="F192" s="22" t="s">
        <v>103</v>
      </c>
      <c r="G192" s="23">
        <v>2</v>
      </c>
      <c r="H192" s="23">
        <v>1</v>
      </c>
      <c r="I192" s="23">
        <v>0</v>
      </c>
      <c r="J192" s="22" t="s">
        <v>79</v>
      </c>
      <c r="K192" s="22" t="s">
        <v>80</v>
      </c>
      <c r="L192" s="22" t="s">
        <v>81</v>
      </c>
      <c r="M192" s="23">
        <v>8</v>
      </c>
      <c r="N192" s="22" t="s">
        <v>76</v>
      </c>
      <c r="O192" s="23">
        <v>1</v>
      </c>
      <c r="P192" s="23">
        <v>9</v>
      </c>
      <c r="Q192" s="23">
        <v>1</v>
      </c>
    </row>
    <row r="193" spans="1:17" ht="16.5" thickBot="1">
      <c r="A193" s="22" t="s">
        <v>34</v>
      </c>
      <c r="B193" s="23">
        <v>11</v>
      </c>
      <c r="C193" s="22" t="s">
        <v>90</v>
      </c>
      <c r="D193" s="23">
        <v>9</v>
      </c>
      <c r="E193" s="22" t="s">
        <v>118</v>
      </c>
      <c r="F193" s="22" t="s">
        <v>103</v>
      </c>
      <c r="G193" s="23">
        <v>2</v>
      </c>
      <c r="H193" s="23">
        <v>1</v>
      </c>
      <c r="I193" s="23">
        <v>0</v>
      </c>
      <c r="J193" s="22" t="s">
        <v>79</v>
      </c>
      <c r="K193" s="22" t="s">
        <v>80</v>
      </c>
      <c r="L193" s="22" t="s">
        <v>81</v>
      </c>
      <c r="M193" s="23">
        <v>12</v>
      </c>
      <c r="N193" s="22" t="s">
        <v>76</v>
      </c>
      <c r="O193" s="23">
        <v>1</v>
      </c>
      <c r="P193" s="23">
        <v>13</v>
      </c>
      <c r="Q193" s="23">
        <v>1</v>
      </c>
    </row>
    <row r="194" spans="1:17" ht="16.5" thickBot="1">
      <c r="A194" s="22" t="s">
        <v>34</v>
      </c>
      <c r="B194" s="23">
        <v>11</v>
      </c>
      <c r="C194" s="22" t="s">
        <v>99</v>
      </c>
      <c r="D194" s="23">
        <v>10</v>
      </c>
      <c r="E194" s="22" t="s">
        <v>118</v>
      </c>
      <c r="F194" s="22" t="s">
        <v>103</v>
      </c>
      <c r="G194" s="23">
        <v>2</v>
      </c>
      <c r="H194" s="23">
        <v>0</v>
      </c>
      <c r="I194" s="23">
        <v>0</v>
      </c>
      <c r="J194" s="22" t="s">
        <v>79</v>
      </c>
      <c r="K194" s="22" t="s">
        <v>92</v>
      </c>
      <c r="L194" s="22" t="s">
        <v>86</v>
      </c>
      <c r="M194" s="23">
        <v>20</v>
      </c>
      <c r="N194" s="22" t="s">
        <v>76</v>
      </c>
      <c r="O194" s="23">
        <v>1</v>
      </c>
      <c r="P194" s="23">
        <v>21</v>
      </c>
      <c r="Q194" s="23">
        <v>0</v>
      </c>
    </row>
    <row r="195" spans="1:17" ht="16.5" thickBot="1">
      <c r="A195" s="22" t="s">
        <v>34</v>
      </c>
      <c r="B195" s="23">
        <v>11</v>
      </c>
      <c r="C195" s="22" t="s">
        <v>91</v>
      </c>
      <c r="D195" s="23">
        <v>11</v>
      </c>
      <c r="E195" s="22" t="s">
        <v>118</v>
      </c>
      <c r="F195" s="22" t="s">
        <v>103</v>
      </c>
      <c r="G195" s="23">
        <v>2</v>
      </c>
      <c r="H195" s="23">
        <v>0</v>
      </c>
      <c r="I195" s="23">
        <v>0</v>
      </c>
      <c r="J195" s="22" t="s">
        <v>79</v>
      </c>
      <c r="K195" s="22" t="s">
        <v>92</v>
      </c>
      <c r="L195" s="22" t="s">
        <v>86</v>
      </c>
      <c r="M195" s="23">
        <v>13</v>
      </c>
      <c r="N195" s="22" t="s">
        <v>76</v>
      </c>
      <c r="O195" s="23">
        <v>1</v>
      </c>
      <c r="P195" s="23">
        <v>14</v>
      </c>
      <c r="Q195" s="23">
        <v>0</v>
      </c>
    </row>
    <row r="196" spans="1:17" ht="16.5" thickBot="1">
      <c r="A196" s="22" t="s">
        <v>34</v>
      </c>
      <c r="B196" s="23">
        <v>11</v>
      </c>
      <c r="C196" s="22" t="s">
        <v>95</v>
      </c>
      <c r="D196" s="23">
        <v>12</v>
      </c>
      <c r="E196" s="22" t="s">
        <v>118</v>
      </c>
      <c r="F196" s="22" t="s">
        <v>103</v>
      </c>
      <c r="G196" s="23">
        <v>2</v>
      </c>
      <c r="H196" s="23">
        <v>0</v>
      </c>
      <c r="I196" s="23">
        <v>0</v>
      </c>
      <c r="J196" s="22" t="s">
        <v>79</v>
      </c>
      <c r="K196" s="22" t="s">
        <v>92</v>
      </c>
      <c r="L196" s="22" t="s">
        <v>86</v>
      </c>
      <c r="M196" s="23">
        <v>16</v>
      </c>
      <c r="N196" s="22" t="s">
        <v>76</v>
      </c>
      <c r="O196" s="23">
        <v>1</v>
      </c>
      <c r="P196" s="23">
        <v>17</v>
      </c>
      <c r="Q196" s="23">
        <v>0</v>
      </c>
    </row>
    <row r="197" spans="1:17" ht="16.5" thickBot="1">
      <c r="A197" s="22" t="s">
        <v>34</v>
      </c>
      <c r="B197" s="23">
        <v>11</v>
      </c>
      <c r="C197" s="22" t="s">
        <v>100</v>
      </c>
      <c r="D197" s="23">
        <v>13</v>
      </c>
      <c r="E197" s="22" t="s">
        <v>118</v>
      </c>
      <c r="F197" s="22" t="s">
        <v>103</v>
      </c>
      <c r="G197" s="23">
        <v>2</v>
      </c>
      <c r="H197" s="22"/>
      <c r="I197" s="22"/>
      <c r="J197" s="22" t="s">
        <v>88</v>
      </c>
      <c r="K197" s="22" t="s">
        <v>89</v>
      </c>
      <c r="L197" s="22" t="s">
        <v>86</v>
      </c>
      <c r="M197" s="23">
        <v>21</v>
      </c>
      <c r="N197" s="22" t="s">
        <v>76</v>
      </c>
      <c r="O197" s="23">
        <v>1</v>
      </c>
      <c r="P197" s="23">
        <v>22</v>
      </c>
      <c r="Q197" s="23">
        <v>0</v>
      </c>
    </row>
    <row r="198" spans="1:17" ht="16.5" thickBot="1">
      <c r="A198" s="22" t="s">
        <v>34</v>
      </c>
      <c r="B198" s="23">
        <v>11</v>
      </c>
      <c r="C198" s="22" t="s">
        <v>98</v>
      </c>
      <c r="D198" s="23">
        <v>14</v>
      </c>
      <c r="E198" s="22" t="s">
        <v>118</v>
      </c>
      <c r="F198" s="22" t="s">
        <v>103</v>
      </c>
      <c r="G198" s="23">
        <v>2</v>
      </c>
      <c r="H198" s="22"/>
      <c r="I198" s="22"/>
      <c r="J198" s="22" t="s">
        <v>88</v>
      </c>
      <c r="K198" s="22" t="s">
        <v>89</v>
      </c>
      <c r="L198" s="22" t="s">
        <v>86</v>
      </c>
      <c r="M198" s="23">
        <v>19</v>
      </c>
      <c r="N198" s="22" t="s">
        <v>76</v>
      </c>
      <c r="O198" s="23">
        <v>1</v>
      </c>
      <c r="P198" s="23">
        <v>20</v>
      </c>
      <c r="Q198" s="23">
        <v>0</v>
      </c>
    </row>
    <row r="199" spans="1:17" ht="16.5" thickBot="1">
      <c r="A199" s="22" t="s">
        <v>34</v>
      </c>
      <c r="B199" s="23">
        <v>11</v>
      </c>
      <c r="C199" s="22" t="s">
        <v>87</v>
      </c>
      <c r="D199" s="23">
        <v>15</v>
      </c>
      <c r="E199" s="22" t="s">
        <v>118</v>
      </c>
      <c r="F199" s="22" t="s">
        <v>103</v>
      </c>
      <c r="G199" s="23">
        <v>2</v>
      </c>
      <c r="H199" s="22"/>
      <c r="I199" s="22"/>
      <c r="J199" s="22" t="s">
        <v>88</v>
      </c>
      <c r="K199" s="22" t="s">
        <v>89</v>
      </c>
      <c r="L199" s="22" t="s">
        <v>86</v>
      </c>
      <c r="M199" s="23">
        <v>11</v>
      </c>
      <c r="N199" s="22" t="s">
        <v>76</v>
      </c>
      <c r="O199" s="23">
        <v>1</v>
      </c>
      <c r="P199" s="23">
        <v>12</v>
      </c>
      <c r="Q199" s="23">
        <v>0</v>
      </c>
    </row>
    <row r="200" spans="1:17" ht="16.5" thickBot="1">
      <c r="A200" s="22" t="s">
        <v>34</v>
      </c>
      <c r="B200" s="23">
        <v>11</v>
      </c>
      <c r="C200" s="22" t="s">
        <v>94</v>
      </c>
      <c r="D200" s="23">
        <v>16</v>
      </c>
      <c r="E200" s="22" t="s">
        <v>118</v>
      </c>
      <c r="F200" s="22" t="s">
        <v>103</v>
      </c>
      <c r="G200" s="23">
        <v>2</v>
      </c>
      <c r="H200" s="22"/>
      <c r="I200" s="22"/>
      <c r="J200" s="22" t="s">
        <v>88</v>
      </c>
      <c r="K200" s="22" t="s">
        <v>89</v>
      </c>
      <c r="L200" s="22" t="s">
        <v>86</v>
      </c>
      <c r="M200" s="23">
        <v>15</v>
      </c>
      <c r="N200" s="22" t="s">
        <v>76</v>
      </c>
      <c r="O200" s="23">
        <v>1</v>
      </c>
      <c r="P200" s="23">
        <v>16</v>
      </c>
      <c r="Q200" s="23">
        <v>0</v>
      </c>
    </row>
    <row r="201" spans="1:17" ht="16.5" thickBot="1">
      <c r="A201" s="16" t="s">
        <v>37</v>
      </c>
      <c r="B201" s="17">
        <v>12</v>
      </c>
      <c r="C201" s="16" t="s">
        <v>84</v>
      </c>
      <c r="D201" s="17">
        <v>1</v>
      </c>
      <c r="E201" s="16" t="s">
        <v>118</v>
      </c>
      <c r="F201" s="16" t="s">
        <v>103</v>
      </c>
      <c r="G201" s="17">
        <v>2</v>
      </c>
      <c r="H201" s="17">
        <v>1</v>
      </c>
      <c r="I201" s="17">
        <v>1</v>
      </c>
      <c r="J201" s="16" t="s">
        <v>79</v>
      </c>
      <c r="K201" s="16" t="s">
        <v>85</v>
      </c>
      <c r="L201" s="16" t="s">
        <v>86</v>
      </c>
      <c r="M201" s="17">
        <v>10</v>
      </c>
      <c r="N201" s="16" t="s">
        <v>76</v>
      </c>
      <c r="O201" s="17">
        <v>1</v>
      </c>
      <c r="P201" s="17">
        <v>11</v>
      </c>
      <c r="Q201" s="17">
        <v>0</v>
      </c>
    </row>
    <row r="202" spans="1:17" ht="16.5" thickBot="1">
      <c r="A202" s="16" t="s">
        <v>37</v>
      </c>
      <c r="B202" s="17">
        <v>12</v>
      </c>
      <c r="C202" s="16" t="s">
        <v>96</v>
      </c>
      <c r="D202" s="17">
        <v>2</v>
      </c>
      <c r="E202" s="16" t="s">
        <v>118</v>
      </c>
      <c r="F202" s="16" t="s">
        <v>103</v>
      </c>
      <c r="G202" s="17">
        <v>2</v>
      </c>
      <c r="H202" s="17">
        <v>1</v>
      </c>
      <c r="I202" s="17">
        <v>1</v>
      </c>
      <c r="J202" s="16" t="s">
        <v>79</v>
      </c>
      <c r="K202" s="16" t="s">
        <v>85</v>
      </c>
      <c r="L202" s="16" t="s">
        <v>86</v>
      </c>
      <c r="M202" s="17">
        <v>17</v>
      </c>
      <c r="N202" s="16" t="s">
        <v>76</v>
      </c>
      <c r="O202" s="17">
        <v>1</v>
      </c>
      <c r="P202" s="17">
        <v>18</v>
      </c>
      <c r="Q202" s="17">
        <v>0</v>
      </c>
    </row>
    <row r="203" spans="1:17" ht="16.5" thickBot="1">
      <c r="A203" s="16" t="s">
        <v>37</v>
      </c>
      <c r="B203" s="17">
        <v>12</v>
      </c>
      <c r="C203" s="16" t="s">
        <v>102</v>
      </c>
      <c r="D203" s="17">
        <v>3</v>
      </c>
      <c r="E203" s="16" t="s">
        <v>118</v>
      </c>
      <c r="F203" s="16" t="s">
        <v>103</v>
      </c>
      <c r="G203" s="17">
        <v>2</v>
      </c>
      <c r="H203" s="17">
        <v>1</v>
      </c>
      <c r="I203" s="17">
        <v>1</v>
      </c>
      <c r="J203" s="16" t="s">
        <v>79</v>
      </c>
      <c r="K203" s="16" t="s">
        <v>85</v>
      </c>
      <c r="L203" s="16" t="s">
        <v>86</v>
      </c>
      <c r="M203" s="17">
        <v>23</v>
      </c>
      <c r="N203" s="16" t="s">
        <v>76</v>
      </c>
      <c r="O203" s="17">
        <v>1</v>
      </c>
      <c r="P203" s="17">
        <v>24</v>
      </c>
      <c r="Q203" s="17">
        <v>0</v>
      </c>
    </row>
    <row r="204" spans="1:17" ht="16.5" thickBot="1">
      <c r="A204" s="16" t="s">
        <v>37</v>
      </c>
      <c r="B204" s="17">
        <v>12</v>
      </c>
      <c r="C204" s="16" t="s">
        <v>97</v>
      </c>
      <c r="D204" s="17">
        <v>4</v>
      </c>
      <c r="E204" s="16" t="s">
        <v>118</v>
      </c>
      <c r="F204" s="16" t="s">
        <v>103</v>
      </c>
      <c r="G204" s="17">
        <v>2</v>
      </c>
      <c r="H204" s="17">
        <v>0</v>
      </c>
      <c r="I204" s="17">
        <v>1</v>
      </c>
      <c r="J204" s="16" t="s">
        <v>79</v>
      </c>
      <c r="K204" s="16" t="s">
        <v>83</v>
      </c>
      <c r="L204" s="16" t="s">
        <v>81</v>
      </c>
      <c r="M204" s="17">
        <v>18</v>
      </c>
      <c r="N204" s="16" t="s">
        <v>76</v>
      </c>
      <c r="O204" s="17">
        <v>1</v>
      </c>
      <c r="P204" s="17">
        <v>19</v>
      </c>
      <c r="Q204" s="17">
        <v>1</v>
      </c>
    </row>
    <row r="205" spans="1:17" ht="16.5" thickBot="1">
      <c r="A205" s="16" t="s">
        <v>37</v>
      </c>
      <c r="B205" s="17">
        <v>12</v>
      </c>
      <c r="C205" s="16" t="s">
        <v>93</v>
      </c>
      <c r="D205" s="17">
        <v>5</v>
      </c>
      <c r="E205" s="16" t="s">
        <v>118</v>
      </c>
      <c r="F205" s="16" t="s">
        <v>103</v>
      </c>
      <c r="G205" s="17">
        <v>2</v>
      </c>
      <c r="H205" s="17">
        <v>0</v>
      </c>
      <c r="I205" s="17">
        <v>1</v>
      </c>
      <c r="J205" s="16" t="s">
        <v>79</v>
      </c>
      <c r="K205" s="16" t="s">
        <v>83</v>
      </c>
      <c r="L205" s="16" t="s">
        <v>81</v>
      </c>
      <c r="M205" s="17">
        <v>14</v>
      </c>
      <c r="N205" s="16" t="s">
        <v>76</v>
      </c>
      <c r="O205" s="17">
        <v>1</v>
      </c>
      <c r="P205" s="17">
        <v>15</v>
      </c>
      <c r="Q205" s="17">
        <v>1</v>
      </c>
    </row>
    <row r="206" spans="1:17" ht="16.5" thickBot="1">
      <c r="A206" s="16" t="s">
        <v>37</v>
      </c>
      <c r="B206" s="17">
        <v>12</v>
      </c>
      <c r="C206" s="16" t="s">
        <v>82</v>
      </c>
      <c r="D206" s="17">
        <v>6</v>
      </c>
      <c r="E206" s="16" t="s">
        <v>118</v>
      </c>
      <c r="F206" s="16" t="s">
        <v>103</v>
      </c>
      <c r="G206" s="17">
        <v>2</v>
      </c>
      <c r="H206" s="17">
        <v>0</v>
      </c>
      <c r="I206" s="17">
        <v>1</v>
      </c>
      <c r="J206" s="16" t="s">
        <v>79</v>
      </c>
      <c r="K206" s="16" t="s">
        <v>83</v>
      </c>
      <c r="L206" s="16" t="s">
        <v>81</v>
      </c>
      <c r="M206" s="17">
        <v>9</v>
      </c>
      <c r="N206" s="16" t="s">
        <v>76</v>
      </c>
      <c r="O206" s="17">
        <v>1</v>
      </c>
      <c r="P206" s="17">
        <v>10</v>
      </c>
      <c r="Q206" s="17">
        <v>1</v>
      </c>
    </row>
    <row r="207" spans="1:17" ht="16.5" thickBot="1">
      <c r="A207" s="16" t="s">
        <v>37</v>
      </c>
      <c r="B207" s="17">
        <v>12</v>
      </c>
      <c r="C207" s="16" t="s">
        <v>101</v>
      </c>
      <c r="D207" s="17">
        <v>7</v>
      </c>
      <c r="E207" s="16" t="s">
        <v>118</v>
      </c>
      <c r="F207" s="16" t="s">
        <v>103</v>
      </c>
      <c r="G207" s="17">
        <v>2</v>
      </c>
      <c r="H207" s="17">
        <v>1</v>
      </c>
      <c r="I207" s="17">
        <v>0</v>
      </c>
      <c r="J207" s="16" t="s">
        <v>79</v>
      </c>
      <c r="K207" s="16" t="s">
        <v>80</v>
      </c>
      <c r="L207" s="16" t="s">
        <v>81</v>
      </c>
      <c r="M207" s="17">
        <v>22</v>
      </c>
      <c r="N207" s="16" t="s">
        <v>76</v>
      </c>
      <c r="O207" s="17">
        <v>1</v>
      </c>
      <c r="P207" s="17">
        <v>23</v>
      </c>
      <c r="Q207" s="17">
        <v>1</v>
      </c>
    </row>
    <row r="208" spans="1:17" ht="16.5" thickBot="1">
      <c r="A208" s="16" t="s">
        <v>37</v>
      </c>
      <c r="B208" s="17">
        <v>12</v>
      </c>
      <c r="C208" s="16" t="s">
        <v>78</v>
      </c>
      <c r="D208" s="17">
        <v>8</v>
      </c>
      <c r="E208" s="16" t="s">
        <v>118</v>
      </c>
      <c r="F208" s="16" t="s">
        <v>103</v>
      </c>
      <c r="G208" s="17">
        <v>2</v>
      </c>
      <c r="H208" s="17">
        <v>1</v>
      </c>
      <c r="I208" s="17">
        <v>0</v>
      </c>
      <c r="J208" s="16" t="s">
        <v>79</v>
      </c>
      <c r="K208" s="16" t="s">
        <v>80</v>
      </c>
      <c r="L208" s="16" t="s">
        <v>81</v>
      </c>
      <c r="M208" s="17">
        <v>8</v>
      </c>
      <c r="N208" s="16" t="s">
        <v>76</v>
      </c>
      <c r="O208" s="17">
        <v>1</v>
      </c>
      <c r="P208" s="17">
        <v>9</v>
      </c>
      <c r="Q208" s="17">
        <v>1</v>
      </c>
    </row>
    <row r="209" spans="1:17" ht="16.5" thickBot="1">
      <c r="A209" s="16" t="s">
        <v>37</v>
      </c>
      <c r="B209" s="17">
        <v>12</v>
      </c>
      <c r="C209" s="16" t="s">
        <v>90</v>
      </c>
      <c r="D209" s="17">
        <v>9</v>
      </c>
      <c r="E209" s="16" t="s">
        <v>118</v>
      </c>
      <c r="F209" s="16" t="s">
        <v>103</v>
      </c>
      <c r="G209" s="17">
        <v>2</v>
      </c>
      <c r="H209" s="17">
        <v>1</v>
      </c>
      <c r="I209" s="17">
        <v>0</v>
      </c>
      <c r="J209" s="16" t="s">
        <v>79</v>
      </c>
      <c r="K209" s="16" t="s">
        <v>80</v>
      </c>
      <c r="L209" s="16" t="s">
        <v>81</v>
      </c>
      <c r="M209" s="17">
        <v>12</v>
      </c>
      <c r="N209" s="16" t="s">
        <v>76</v>
      </c>
      <c r="O209" s="17">
        <v>1</v>
      </c>
      <c r="P209" s="17">
        <v>13</v>
      </c>
      <c r="Q209" s="17">
        <v>1</v>
      </c>
    </row>
    <row r="210" spans="1:17" ht="16.5" thickBot="1">
      <c r="A210" s="16" t="s">
        <v>37</v>
      </c>
      <c r="B210" s="17">
        <v>12</v>
      </c>
      <c r="C210" s="16" t="s">
        <v>99</v>
      </c>
      <c r="D210" s="17">
        <v>10</v>
      </c>
      <c r="E210" s="16" t="s">
        <v>118</v>
      </c>
      <c r="F210" s="16" t="s">
        <v>103</v>
      </c>
      <c r="G210" s="17">
        <v>2</v>
      </c>
      <c r="H210" s="17">
        <v>0</v>
      </c>
      <c r="I210" s="17">
        <v>0</v>
      </c>
      <c r="J210" s="16" t="s">
        <v>79</v>
      </c>
      <c r="K210" s="16" t="s">
        <v>92</v>
      </c>
      <c r="L210" s="16" t="s">
        <v>86</v>
      </c>
      <c r="M210" s="17">
        <v>20</v>
      </c>
      <c r="N210" s="16" t="s">
        <v>76</v>
      </c>
      <c r="O210" s="17">
        <v>1</v>
      </c>
      <c r="P210" s="17">
        <v>21</v>
      </c>
      <c r="Q210" s="17">
        <v>0</v>
      </c>
    </row>
    <row r="211" spans="1:17" ht="16.5" thickBot="1">
      <c r="A211" s="16" t="s">
        <v>37</v>
      </c>
      <c r="B211" s="17">
        <v>12</v>
      </c>
      <c r="C211" s="16" t="s">
        <v>91</v>
      </c>
      <c r="D211" s="17">
        <v>11</v>
      </c>
      <c r="E211" s="16" t="s">
        <v>118</v>
      </c>
      <c r="F211" s="16" t="s">
        <v>103</v>
      </c>
      <c r="G211" s="17">
        <v>2</v>
      </c>
      <c r="H211" s="17">
        <v>0</v>
      </c>
      <c r="I211" s="17">
        <v>0</v>
      </c>
      <c r="J211" s="16" t="s">
        <v>79</v>
      </c>
      <c r="K211" s="16" t="s">
        <v>92</v>
      </c>
      <c r="L211" s="16" t="s">
        <v>86</v>
      </c>
      <c r="M211" s="17">
        <v>13</v>
      </c>
      <c r="N211" s="16" t="s">
        <v>76</v>
      </c>
      <c r="O211" s="17">
        <v>1</v>
      </c>
      <c r="P211" s="17">
        <v>14</v>
      </c>
      <c r="Q211" s="17">
        <v>0</v>
      </c>
    </row>
    <row r="212" spans="1:17" ht="16.5" thickBot="1">
      <c r="A212" s="16" t="s">
        <v>37</v>
      </c>
      <c r="B212" s="17">
        <v>12</v>
      </c>
      <c r="C212" s="16" t="s">
        <v>95</v>
      </c>
      <c r="D212" s="17">
        <v>12</v>
      </c>
      <c r="E212" s="16" t="s">
        <v>118</v>
      </c>
      <c r="F212" s="16" t="s">
        <v>103</v>
      </c>
      <c r="G212" s="17">
        <v>2</v>
      </c>
      <c r="H212" s="17">
        <v>0</v>
      </c>
      <c r="I212" s="17">
        <v>0</v>
      </c>
      <c r="J212" s="16" t="s">
        <v>79</v>
      </c>
      <c r="K212" s="16" t="s">
        <v>92</v>
      </c>
      <c r="L212" s="16" t="s">
        <v>86</v>
      </c>
      <c r="M212" s="17">
        <v>16</v>
      </c>
      <c r="N212" s="16" t="s">
        <v>76</v>
      </c>
      <c r="O212" s="17">
        <v>1</v>
      </c>
      <c r="P212" s="17">
        <v>17</v>
      </c>
      <c r="Q212" s="17">
        <v>0</v>
      </c>
    </row>
    <row r="213" spans="1:17" ht="16.5" thickBot="1">
      <c r="A213" s="16" t="s">
        <v>37</v>
      </c>
      <c r="B213" s="17">
        <v>12</v>
      </c>
      <c r="C213" s="16" t="s">
        <v>100</v>
      </c>
      <c r="D213" s="17">
        <v>13</v>
      </c>
      <c r="E213" s="16" t="s">
        <v>118</v>
      </c>
      <c r="F213" s="16" t="s">
        <v>103</v>
      </c>
      <c r="G213" s="17">
        <v>2</v>
      </c>
      <c r="H213" s="16"/>
      <c r="I213" s="16"/>
      <c r="J213" s="16" t="s">
        <v>88</v>
      </c>
      <c r="K213" s="16" t="s">
        <v>89</v>
      </c>
      <c r="L213" s="16" t="s">
        <v>86</v>
      </c>
      <c r="M213" s="17">
        <v>21</v>
      </c>
      <c r="N213" s="16" t="s">
        <v>76</v>
      </c>
      <c r="O213" s="17">
        <v>1</v>
      </c>
      <c r="P213" s="17">
        <v>22</v>
      </c>
      <c r="Q213" s="17">
        <v>0</v>
      </c>
    </row>
    <row r="214" spans="1:17" ht="16.5" thickBot="1">
      <c r="A214" s="16" t="s">
        <v>37</v>
      </c>
      <c r="B214" s="17">
        <v>12</v>
      </c>
      <c r="C214" s="16" t="s">
        <v>98</v>
      </c>
      <c r="D214" s="17">
        <v>14</v>
      </c>
      <c r="E214" s="16" t="s">
        <v>118</v>
      </c>
      <c r="F214" s="16" t="s">
        <v>103</v>
      </c>
      <c r="G214" s="17">
        <v>2</v>
      </c>
      <c r="H214" s="16"/>
      <c r="I214" s="16"/>
      <c r="J214" s="16" t="s">
        <v>88</v>
      </c>
      <c r="K214" s="16" t="s">
        <v>89</v>
      </c>
      <c r="L214" s="16" t="s">
        <v>86</v>
      </c>
      <c r="M214" s="17">
        <v>19</v>
      </c>
      <c r="N214" s="16" t="s">
        <v>76</v>
      </c>
      <c r="O214" s="17">
        <v>1</v>
      </c>
      <c r="P214" s="17">
        <v>20</v>
      </c>
      <c r="Q214" s="17">
        <v>0</v>
      </c>
    </row>
    <row r="215" spans="1:17" ht="16.5" thickBot="1">
      <c r="A215" s="16" t="s">
        <v>37</v>
      </c>
      <c r="B215" s="17">
        <v>12</v>
      </c>
      <c r="C215" s="16" t="s">
        <v>87</v>
      </c>
      <c r="D215" s="17">
        <v>15</v>
      </c>
      <c r="E215" s="16" t="s">
        <v>118</v>
      </c>
      <c r="F215" s="16" t="s">
        <v>103</v>
      </c>
      <c r="G215" s="17">
        <v>2</v>
      </c>
      <c r="H215" s="16"/>
      <c r="I215" s="16"/>
      <c r="J215" s="16" t="s">
        <v>88</v>
      </c>
      <c r="K215" s="16" t="s">
        <v>89</v>
      </c>
      <c r="L215" s="16" t="s">
        <v>86</v>
      </c>
      <c r="M215" s="17">
        <v>11</v>
      </c>
      <c r="N215" s="16" t="s">
        <v>76</v>
      </c>
      <c r="O215" s="17">
        <v>1</v>
      </c>
      <c r="P215" s="17">
        <v>12</v>
      </c>
      <c r="Q215" s="17">
        <v>0</v>
      </c>
    </row>
    <row r="216" spans="1:17" ht="16.5" thickBot="1">
      <c r="A216" s="16" t="s">
        <v>37</v>
      </c>
      <c r="B216" s="17">
        <v>12</v>
      </c>
      <c r="C216" s="16" t="s">
        <v>94</v>
      </c>
      <c r="D216" s="17">
        <v>16</v>
      </c>
      <c r="E216" s="16" t="s">
        <v>118</v>
      </c>
      <c r="F216" s="16" t="s">
        <v>103</v>
      </c>
      <c r="G216" s="17">
        <v>2</v>
      </c>
      <c r="H216" s="16"/>
      <c r="I216" s="16"/>
      <c r="J216" s="16" t="s">
        <v>88</v>
      </c>
      <c r="K216" s="16" t="s">
        <v>89</v>
      </c>
      <c r="L216" s="16" t="s">
        <v>86</v>
      </c>
      <c r="M216" s="17">
        <v>15</v>
      </c>
      <c r="N216" s="16" t="s">
        <v>76</v>
      </c>
      <c r="O216" s="17">
        <v>1</v>
      </c>
      <c r="P216" s="17">
        <v>16</v>
      </c>
      <c r="Q216" s="17">
        <v>0</v>
      </c>
    </row>
    <row r="217" spans="1:17" ht="16.5" thickBot="1">
      <c r="A217" s="22" t="s">
        <v>40</v>
      </c>
      <c r="B217" s="23">
        <v>13</v>
      </c>
      <c r="C217" s="22" t="s">
        <v>84</v>
      </c>
      <c r="D217" s="23">
        <v>1</v>
      </c>
      <c r="E217" s="22" t="s">
        <v>118</v>
      </c>
      <c r="F217" s="22" t="s">
        <v>103</v>
      </c>
      <c r="G217" s="23">
        <v>2</v>
      </c>
      <c r="H217" s="23">
        <v>1</v>
      </c>
      <c r="I217" s="23">
        <v>1</v>
      </c>
      <c r="J217" s="22" t="s">
        <v>79</v>
      </c>
      <c r="K217" s="22" t="s">
        <v>85</v>
      </c>
      <c r="L217" s="22" t="s">
        <v>86</v>
      </c>
      <c r="M217" s="23">
        <v>10</v>
      </c>
      <c r="N217" s="22" t="s">
        <v>77</v>
      </c>
      <c r="O217" s="23">
        <v>0</v>
      </c>
      <c r="P217" s="23">
        <v>11</v>
      </c>
      <c r="Q217" s="23">
        <v>1</v>
      </c>
    </row>
    <row r="218" spans="1:17" ht="16.5" thickBot="1">
      <c r="A218" s="22" t="s">
        <v>40</v>
      </c>
      <c r="B218" s="23">
        <v>13</v>
      </c>
      <c r="C218" s="22" t="s">
        <v>96</v>
      </c>
      <c r="D218" s="23">
        <v>2</v>
      </c>
      <c r="E218" s="22" t="s">
        <v>118</v>
      </c>
      <c r="F218" s="22" t="s">
        <v>103</v>
      </c>
      <c r="G218" s="23">
        <v>2</v>
      </c>
      <c r="H218" s="23">
        <v>1</v>
      </c>
      <c r="I218" s="23">
        <v>1</v>
      </c>
      <c r="J218" s="22" t="s">
        <v>79</v>
      </c>
      <c r="K218" s="22" t="s">
        <v>85</v>
      </c>
      <c r="L218" s="22" t="s">
        <v>86</v>
      </c>
      <c r="M218" s="23">
        <v>17</v>
      </c>
      <c r="N218" s="22" t="s">
        <v>77</v>
      </c>
      <c r="O218" s="23">
        <v>0</v>
      </c>
      <c r="P218" s="23">
        <v>18</v>
      </c>
      <c r="Q218" s="23">
        <v>1</v>
      </c>
    </row>
    <row r="219" spans="1:17" ht="16.5" thickBot="1">
      <c r="A219" s="22" t="s">
        <v>40</v>
      </c>
      <c r="B219" s="23">
        <v>13</v>
      </c>
      <c r="C219" s="22" t="s">
        <v>102</v>
      </c>
      <c r="D219" s="23">
        <v>3</v>
      </c>
      <c r="E219" s="22" t="s">
        <v>118</v>
      </c>
      <c r="F219" s="22" t="s">
        <v>103</v>
      </c>
      <c r="G219" s="23">
        <v>2</v>
      </c>
      <c r="H219" s="23">
        <v>1</v>
      </c>
      <c r="I219" s="23">
        <v>1</v>
      </c>
      <c r="J219" s="22" t="s">
        <v>79</v>
      </c>
      <c r="K219" s="22" t="s">
        <v>85</v>
      </c>
      <c r="L219" s="22" t="s">
        <v>86</v>
      </c>
      <c r="M219" s="23">
        <v>23</v>
      </c>
      <c r="N219" s="22" t="s">
        <v>77</v>
      </c>
      <c r="O219" s="23">
        <v>0</v>
      </c>
      <c r="P219" s="23">
        <v>24</v>
      </c>
      <c r="Q219" s="23">
        <v>1</v>
      </c>
    </row>
    <row r="220" spans="1:17" ht="16.5" thickBot="1">
      <c r="A220" s="22" t="s">
        <v>40</v>
      </c>
      <c r="B220" s="23">
        <v>13</v>
      </c>
      <c r="C220" s="22" t="s">
        <v>97</v>
      </c>
      <c r="D220" s="23">
        <v>4</v>
      </c>
      <c r="E220" s="22" t="s">
        <v>118</v>
      </c>
      <c r="F220" s="22" t="s">
        <v>103</v>
      </c>
      <c r="G220" s="23">
        <v>2</v>
      </c>
      <c r="H220" s="23">
        <v>0</v>
      </c>
      <c r="I220" s="23">
        <v>1</v>
      </c>
      <c r="J220" s="22" t="s">
        <v>79</v>
      </c>
      <c r="K220" s="22" t="s">
        <v>83</v>
      </c>
      <c r="L220" s="22" t="s">
        <v>81</v>
      </c>
      <c r="M220" s="23">
        <v>18</v>
      </c>
      <c r="N220" s="22" t="s">
        <v>76</v>
      </c>
      <c r="O220" s="23">
        <v>1</v>
      </c>
      <c r="P220" s="23">
        <v>19</v>
      </c>
      <c r="Q220" s="23">
        <v>1</v>
      </c>
    </row>
    <row r="221" spans="1:17" ht="16.5" thickBot="1">
      <c r="A221" s="22" t="s">
        <v>40</v>
      </c>
      <c r="B221" s="23">
        <v>13</v>
      </c>
      <c r="C221" s="22" t="s">
        <v>93</v>
      </c>
      <c r="D221" s="23">
        <v>5</v>
      </c>
      <c r="E221" s="22" t="s">
        <v>118</v>
      </c>
      <c r="F221" s="22" t="s">
        <v>103</v>
      </c>
      <c r="G221" s="23">
        <v>2</v>
      </c>
      <c r="H221" s="23">
        <v>0</v>
      </c>
      <c r="I221" s="23">
        <v>1</v>
      </c>
      <c r="J221" s="22" t="s">
        <v>79</v>
      </c>
      <c r="K221" s="22" t="s">
        <v>83</v>
      </c>
      <c r="L221" s="22" t="s">
        <v>81</v>
      </c>
      <c r="M221" s="23">
        <v>14</v>
      </c>
      <c r="N221" s="22" t="s">
        <v>76</v>
      </c>
      <c r="O221" s="23">
        <v>1</v>
      </c>
      <c r="P221" s="23">
        <v>15</v>
      </c>
      <c r="Q221" s="23">
        <v>1</v>
      </c>
    </row>
    <row r="222" spans="1:17" ht="16.5" thickBot="1">
      <c r="A222" s="22" t="s">
        <v>40</v>
      </c>
      <c r="B222" s="23">
        <v>13</v>
      </c>
      <c r="C222" s="22" t="s">
        <v>82</v>
      </c>
      <c r="D222" s="23">
        <v>6</v>
      </c>
      <c r="E222" s="22" t="s">
        <v>118</v>
      </c>
      <c r="F222" s="22" t="s">
        <v>103</v>
      </c>
      <c r="G222" s="23">
        <v>2</v>
      </c>
      <c r="H222" s="23">
        <v>0</v>
      </c>
      <c r="I222" s="23">
        <v>1</v>
      </c>
      <c r="J222" s="22" t="s">
        <v>79</v>
      </c>
      <c r="K222" s="22" t="s">
        <v>83</v>
      </c>
      <c r="L222" s="22" t="s">
        <v>81</v>
      </c>
      <c r="M222" s="23">
        <v>9</v>
      </c>
      <c r="N222" s="22" t="s">
        <v>76</v>
      </c>
      <c r="O222" s="23">
        <v>1</v>
      </c>
      <c r="P222" s="23">
        <v>10</v>
      </c>
      <c r="Q222" s="23">
        <v>1</v>
      </c>
    </row>
    <row r="223" spans="1:17" ht="16.5" thickBot="1">
      <c r="A223" s="22" t="s">
        <v>40</v>
      </c>
      <c r="B223" s="23">
        <v>13</v>
      </c>
      <c r="C223" s="22" t="s">
        <v>101</v>
      </c>
      <c r="D223" s="23">
        <v>7</v>
      </c>
      <c r="E223" s="22" t="s">
        <v>118</v>
      </c>
      <c r="F223" s="22" t="s">
        <v>103</v>
      </c>
      <c r="G223" s="23">
        <v>2</v>
      </c>
      <c r="H223" s="23">
        <v>1</v>
      </c>
      <c r="I223" s="23">
        <v>0</v>
      </c>
      <c r="J223" s="22" t="s">
        <v>79</v>
      </c>
      <c r="K223" s="22" t="s">
        <v>80</v>
      </c>
      <c r="L223" s="22" t="s">
        <v>81</v>
      </c>
      <c r="M223" s="23">
        <v>22</v>
      </c>
      <c r="N223" s="22" t="s">
        <v>77</v>
      </c>
      <c r="O223" s="23">
        <v>0</v>
      </c>
      <c r="P223" s="23">
        <v>23</v>
      </c>
      <c r="Q223" s="23">
        <v>0</v>
      </c>
    </row>
    <row r="224" spans="1:17" ht="16.5" thickBot="1">
      <c r="A224" s="22" t="s">
        <v>40</v>
      </c>
      <c r="B224" s="23">
        <v>13</v>
      </c>
      <c r="C224" s="22" t="s">
        <v>78</v>
      </c>
      <c r="D224" s="23">
        <v>8</v>
      </c>
      <c r="E224" s="22" t="s">
        <v>118</v>
      </c>
      <c r="F224" s="22" t="s">
        <v>103</v>
      </c>
      <c r="G224" s="23">
        <v>2</v>
      </c>
      <c r="H224" s="23">
        <v>1</v>
      </c>
      <c r="I224" s="23">
        <v>0</v>
      </c>
      <c r="J224" s="22" t="s">
        <v>79</v>
      </c>
      <c r="K224" s="22" t="s">
        <v>80</v>
      </c>
      <c r="L224" s="22" t="s">
        <v>81</v>
      </c>
      <c r="M224" s="23">
        <v>8</v>
      </c>
      <c r="N224" s="22" t="s">
        <v>77</v>
      </c>
      <c r="O224" s="23">
        <v>0</v>
      </c>
      <c r="P224" s="23">
        <v>9</v>
      </c>
      <c r="Q224" s="23">
        <v>0</v>
      </c>
    </row>
    <row r="225" spans="1:17" ht="16.5" thickBot="1">
      <c r="A225" s="22" t="s">
        <v>40</v>
      </c>
      <c r="B225" s="23">
        <v>13</v>
      </c>
      <c r="C225" s="22" t="s">
        <v>90</v>
      </c>
      <c r="D225" s="23">
        <v>9</v>
      </c>
      <c r="E225" s="22" t="s">
        <v>118</v>
      </c>
      <c r="F225" s="22" t="s">
        <v>103</v>
      </c>
      <c r="G225" s="23">
        <v>2</v>
      </c>
      <c r="H225" s="23">
        <v>1</v>
      </c>
      <c r="I225" s="23">
        <v>0</v>
      </c>
      <c r="J225" s="22" t="s">
        <v>79</v>
      </c>
      <c r="K225" s="22" t="s">
        <v>80</v>
      </c>
      <c r="L225" s="22" t="s">
        <v>81</v>
      </c>
      <c r="M225" s="23">
        <v>12</v>
      </c>
      <c r="N225" s="22" t="s">
        <v>76</v>
      </c>
      <c r="O225" s="23">
        <v>1</v>
      </c>
      <c r="P225" s="23">
        <v>13</v>
      </c>
      <c r="Q225" s="23">
        <v>0</v>
      </c>
    </row>
    <row r="226" spans="1:17" ht="16.5" thickBot="1">
      <c r="A226" s="22" t="s">
        <v>40</v>
      </c>
      <c r="B226" s="23">
        <v>13</v>
      </c>
      <c r="C226" s="22" t="s">
        <v>99</v>
      </c>
      <c r="D226" s="23">
        <v>10</v>
      </c>
      <c r="E226" s="22" t="s">
        <v>118</v>
      </c>
      <c r="F226" s="22" t="s">
        <v>103</v>
      </c>
      <c r="G226" s="23">
        <v>2</v>
      </c>
      <c r="H226" s="23">
        <v>0</v>
      </c>
      <c r="I226" s="23">
        <v>0</v>
      </c>
      <c r="J226" s="22" t="s">
        <v>79</v>
      </c>
      <c r="K226" s="22" t="s">
        <v>92</v>
      </c>
      <c r="L226" s="22" t="s">
        <v>86</v>
      </c>
      <c r="M226" s="23">
        <v>20</v>
      </c>
      <c r="N226" s="22" t="s">
        <v>77</v>
      </c>
      <c r="O226" s="23">
        <v>0</v>
      </c>
      <c r="P226" s="23">
        <v>21</v>
      </c>
      <c r="Q226" s="23">
        <v>1</v>
      </c>
    </row>
    <row r="227" spans="1:17" ht="16.5" thickBot="1">
      <c r="A227" s="22" t="s">
        <v>40</v>
      </c>
      <c r="B227" s="23">
        <v>13</v>
      </c>
      <c r="C227" s="22" t="s">
        <v>91</v>
      </c>
      <c r="D227" s="23">
        <v>11</v>
      </c>
      <c r="E227" s="22" t="s">
        <v>118</v>
      </c>
      <c r="F227" s="22" t="s">
        <v>103</v>
      </c>
      <c r="G227" s="23">
        <v>2</v>
      </c>
      <c r="H227" s="23">
        <v>0</v>
      </c>
      <c r="I227" s="23">
        <v>0</v>
      </c>
      <c r="J227" s="22" t="s">
        <v>79</v>
      </c>
      <c r="K227" s="22" t="s">
        <v>92</v>
      </c>
      <c r="L227" s="22" t="s">
        <v>86</v>
      </c>
      <c r="M227" s="23">
        <v>13</v>
      </c>
      <c r="N227" s="22" t="s">
        <v>77</v>
      </c>
      <c r="O227" s="23">
        <v>0</v>
      </c>
      <c r="P227" s="23">
        <v>14</v>
      </c>
      <c r="Q227" s="23">
        <v>1</v>
      </c>
    </row>
    <row r="228" spans="1:17" ht="16.5" thickBot="1">
      <c r="A228" s="22" t="s">
        <v>40</v>
      </c>
      <c r="B228" s="23">
        <v>13</v>
      </c>
      <c r="C228" s="22" t="s">
        <v>95</v>
      </c>
      <c r="D228" s="23">
        <v>12</v>
      </c>
      <c r="E228" s="22" t="s">
        <v>118</v>
      </c>
      <c r="F228" s="22" t="s">
        <v>103</v>
      </c>
      <c r="G228" s="23">
        <v>2</v>
      </c>
      <c r="H228" s="23">
        <v>0</v>
      </c>
      <c r="I228" s="23">
        <v>0</v>
      </c>
      <c r="J228" s="22" t="s">
        <v>79</v>
      </c>
      <c r="K228" s="22" t="s">
        <v>92</v>
      </c>
      <c r="L228" s="22" t="s">
        <v>86</v>
      </c>
      <c r="M228" s="23">
        <v>16</v>
      </c>
      <c r="N228" s="22" t="s">
        <v>77</v>
      </c>
      <c r="O228" s="23">
        <v>0</v>
      </c>
      <c r="P228" s="23">
        <v>17</v>
      </c>
      <c r="Q228" s="23">
        <v>1</v>
      </c>
    </row>
    <row r="229" spans="1:17" ht="16.5" thickBot="1">
      <c r="A229" s="22" t="s">
        <v>40</v>
      </c>
      <c r="B229" s="23">
        <v>13</v>
      </c>
      <c r="C229" s="22" t="s">
        <v>100</v>
      </c>
      <c r="D229" s="23">
        <v>13</v>
      </c>
      <c r="E229" s="22" t="s">
        <v>118</v>
      </c>
      <c r="F229" s="22" t="s">
        <v>103</v>
      </c>
      <c r="G229" s="23">
        <v>2</v>
      </c>
      <c r="H229" s="22"/>
      <c r="I229" s="22"/>
      <c r="J229" s="22" t="s">
        <v>88</v>
      </c>
      <c r="K229" s="22" t="s">
        <v>89</v>
      </c>
      <c r="L229" s="22" t="s">
        <v>86</v>
      </c>
      <c r="M229" s="23">
        <v>21</v>
      </c>
      <c r="N229" s="22" t="s">
        <v>76</v>
      </c>
      <c r="O229" s="23">
        <v>1</v>
      </c>
      <c r="P229" s="23">
        <v>22</v>
      </c>
      <c r="Q229" s="23">
        <v>0</v>
      </c>
    </row>
    <row r="230" spans="1:17" ht="16.5" thickBot="1">
      <c r="A230" s="22" t="s">
        <v>40</v>
      </c>
      <c r="B230" s="23">
        <v>13</v>
      </c>
      <c r="C230" s="22" t="s">
        <v>98</v>
      </c>
      <c r="D230" s="23">
        <v>14</v>
      </c>
      <c r="E230" s="22" t="s">
        <v>118</v>
      </c>
      <c r="F230" s="22" t="s">
        <v>103</v>
      </c>
      <c r="G230" s="23">
        <v>2</v>
      </c>
      <c r="H230" s="22"/>
      <c r="I230" s="22"/>
      <c r="J230" s="22" t="s">
        <v>88</v>
      </c>
      <c r="K230" s="22" t="s">
        <v>89</v>
      </c>
      <c r="L230" s="22" t="s">
        <v>86</v>
      </c>
      <c r="M230" s="23">
        <v>19</v>
      </c>
      <c r="N230" s="22" t="s">
        <v>77</v>
      </c>
      <c r="O230" s="23">
        <v>0</v>
      </c>
      <c r="P230" s="23">
        <v>20</v>
      </c>
      <c r="Q230" s="23">
        <v>1</v>
      </c>
    </row>
    <row r="231" spans="1:17" ht="16.5" thickBot="1">
      <c r="A231" s="22" t="s">
        <v>40</v>
      </c>
      <c r="B231" s="23">
        <v>13</v>
      </c>
      <c r="C231" s="22" t="s">
        <v>87</v>
      </c>
      <c r="D231" s="23">
        <v>15</v>
      </c>
      <c r="E231" s="22" t="s">
        <v>118</v>
      </c>
      <c r="F231" s="22" t="s">
        <v>103</v>
      </c>
      <c r="G231" s="23">
        <v>2</v>
      </c>
      <c r="H231" s="22"/>
      <c r="I231" s="22"/>
      <c r="J231" s="22" t="s">
        <v>88</v>
      </c>
      <c r="K231" s="22" t="s">
        <v>89</v>
      </c>
      <c r="L231" s="22" t="s">
        <v>86</v>
      </c>
      <c r="M231" s="23">
        <v>11</v>
      </c>
      <c r="N231" s="22" t="s">
        <v>76</v>
      </c>
      <c r="O231" s="23">
        <v>1</v>
      </c>
      <c r="P231" s="23">
        <v>12</v>
      </c>
      <c r="Q231" s="23">
        <v>0</v>
      </c>
    </row>
    <row r="232" spans="1:17" ht="16.5" thickBot="1">
      <c r="A232" s="22" t="s">
        <v>40</v>
      </c>
      <c r="B232" s="23">
        <v>13</v>
      </c>
      <c r="C232" s="22" t="s">
        <v>94</v>
      </c>
      <c r="D232" s="23">
        <v>16</v>
      </c>
      <c r="E232" s="22" t="s">
        <v>118</v>
      </c>
      <c r="F232" s="22" t="s">
        <v>103</v>
      </c>
      <c r="G232" s="23">
        <v>2</v>
      </c>
      <c r="H232" s="22"/>
      <c r="I232" s="22"/>
      <c r="J232" s="22" t="s">
        <v>88</v>
      </c>
      <c r="K232" s="22" t="s">
        <v>89</v>
      </c>
      <c r="L232" s="22" t="s">
        <v>86</v>
      </c>
      <c r="M232" s="23">
        <v>15</v>
      </c>
      <c r="N232" s="22" t="s">
        <v>76</v>
      </c>
      <c r="O232" s="23">
        <v>1</v>
      </c>
      <c r="P232" s="23">
        <v>16</v>
      </c>
      <c r="Q232" s="23">
        <v>0</v>
      </c>
    </row>
    <row r="233" spans="1:17" ht="16.5" thickBot="1">
      <c r="A233" s="16" t="s">
        <v>43</v>
      </c>
      <c r="B233" s="17">
        <v>14</v>
      </c>
      <c r="C233" s="16" t="s">
        <v>84</v>
      </c>
      <c r="D233" s="17">
        <v>1</v>
      </c>
      <c r="E233" s="16" t="s">
        <v>118</v>
      </c>
      <c r="F233" s="16" t="s">
        <v>103</v>
      </c>
      <c r="G233" s="17">
        <v>2</v>
      </c>
      <c r="H233" s="17">
        <v>1</v>
      </c>
      <c r="I233" s="17">
        <v>1</v>
      </c>
      <c r="J233" s="16" t="s">
        <v>79</v>
      </c>
      <c r="K233" s="16" t="s">
        <v>85</v>
      </c>
      <c r="L233" s="16" t="s">
        <v>86</v>
      </c>
      <c r="M233" s="17">
        <v>10</v>
      </c>
      <c r="N233" s="16" t="s">
        <v>77</v>
      </c>
      <c r="O233" s="17">
        <v>0</v>
      </c>
      <c r="P233" s="17">
        <v>11</v>
      </c>
      <c r="Q233" s="17">
        <v>1</v>
      </c>
    </row>
    <row r="234" spans="1:17" ht="16.5" thickBot="1">
      <c r="A234" s="16" t="s">
        <v>43</v>
      </c>
      <c r="B234" s="17">
        <v>14</v>
      </c>
      <c r="C234" s="16" t="s">
        <v>96</v>
      </c>
      <c r="D234" s="17">
        <v>2</v>
      </c>
      <c r="E234" s="16" t="s">
        <v>118</v>
      </c>
      <c r="F234" s="16" t="s">
        <v>103</v>
      </c>
      <c r="G234" s="17">
        <v>2</v>
      </c>
      <c r="H234" s="17">
        <v>1</v>
      </c>
      <c r="I234" s="17">
        <v>1</v>
      </c>
      <c r="J234" s="16" t="s">
        <v>79</v>
      </c>
      <c r="K234" s="16" t="s">
        <v>85</v>
      </c>
      <c r="L234" s="16" t="s">
        <v>86</v>
      </c>
      <c r="M234" s="17">
        <v>17</v>
      </c>
      <c r="N234" s="16" t="s">
        <v>77</v>
      </c>
      <c r="O234" s="17">
        <v>0</v>
      </c>
      <c r="P234" s="17">
        <v>18</v>
      </c>
      <c r="Q234" s="17">
        <v>1</v>
      </c>
    </row>
    <row r="235" spans="1:17" ht="16.5" thickBot="1">
      <c r="A235" s="16" t="s">
        <v>43</v>
      </c>
      <c r="B235" s="17">
        <v>14</v>
      </c>
      <c r="C235" s="16" t="s">
        <v>102</v>
      </c>
      <c r="D235" s="17">
        <v>3</v>
      </c>
      <c r="E235" s="16" t="s">
        <v>118</v>
      </c>
      <c r="F235" s="16" t="s">
        <v>103</v>
      </c>
      <c r="G235" s="17">
        <v>2</v>
      </c>
      <c r="H235" s="17">
        <v>1</v>
      </c>
      <c r="I235" s="17">
        <v>1</v>
      </c>
      <c r="J235" s="16" t="s">
        <v>79</v>
      </c>
      <c r="K235" s="16" t="s">
        <v>85</v>
      </c>
      <c r="L235" s="16" t="s">
        <v>86</v>
      </c>
      <c r="M235" s="17">
        <v>23</v>
      </c>
      <c r="N235" s="16" t="s">
        <v>77</v>
      </c>
      <c r="O235" s="17">
        <v>0</v>
      </c>
      <c r="P235" s="17">
        <v>24</v>
      </c>
      <c r="Q235" s="17">
        <v>1</v>
      </c>
    </row>
    <row r="236" spans="1:17" ht="16.5" thickBot="1">
      <c r="A236" s="16" t="s">
        <v>43</v>
      </c>
      <c r="B236" s="17">
        <v>14</v>
      </c>
      <c r="C236" s="16" t="s">
        <v>97</v>
      </c>
      <c r="D236" s="17">
        <v>4</v>
      </c>
      <c r="E236" s="16" t="s">
        <v>118</v>
      </c>
      <c r="F236" s="16" t="s">
        <v>103</v>
      </c>
      <c r="G236" s="17">
        <v>2</v>
      </c>
      <c r="H236" s="17">
        <v>0</v>
      </c>
      <c r="I236" s="17">
        <v>1</v>
      </c>
      <c r="J236" s="16" t="s">
        <v>79</v>
      </c>
      <c r="K236" s="16" t="s">
        <v>83</v>
      </c>
      <c r="L236" s="16" t="s">
        <v>81</v>
      </c>
      <c r="M236" s="17">
        <v>18</v>
      </c>
      <c r="N236" s="16" t="s">
        <v>77</v>
      </c>
      <c r="O236" s="17">
        <v>0</v>
      </c>
      <c r="P236" s="17">
        <v>19</v>
      </c>
      <c r="Q236" s="17">
        <v>0</v>
      </c>
    </row>
    <row r="237" spans="1:17" ht="16.5" thickBot="1">
      <c r="A237" s="16" t="s">
        <v>43</v>
      </c>
      <c r="B237" s="17">
        <v>14</v>
      </c>
      <c r="C237" s="16" t="s">
        <v>93</v>
      </c>
      <c r="D237" s="17">
        <v>5</v>
      </c>
      <c r="E237" s="16" t="s">
        <v>118</v>
      </c>
      <c r="F237" s="16" t="s">
        <v>103</v>
      </c>
      <c r="G237" s="17">
        <v>2</v>
      </c>
      <c r="H237" s="17">
        <v>0</v>
      </c>
      <c r="I237" s="17">
        <v>1</v>
      </c>
      <c r="J237" s="16" t="s">
        <v>79</v>
      </c>
      <c r="K237" s="16" t="s">
        <v>83</v>
      </c>
      <c r="L237" s="16" t="s">
        <v>81</v>
      </c>
      <c r="M237" s="17">
        <v>14</v>
      </c>
      <c r="N237" s="16" t="s">
        <v>77</v>
      </c>
      <c r="O237" s="17">
        <v>0</v>
      </c>
      <c r="P237" s="17">
        <v>15</v>
      </c>
      <c r="Q237" s="17">
        <v>0</v>
      </c>
    </row>
    <row r="238" spans="1:17" ht="16.5" thickBot="1">
      <c r="A238" s="16" t="s">
        <v>43</v>
      </c>
      <c r="B238" s="17">
        <v>14</v>
      </c>
      <c r="C238" s="16" t="s">
        <v>82</v>
      </c>
      <c r="D238" s="17">
        <v>6</v>
      </c>
      <c r="E238" s="16" t="s">
        <v>118</v>
      </c>
      <c r="F238" s="16" t="s">
        <v>103</v>
      </c>
      <c r="G238" s="17">
        <v>2</v>
      </c>
      <c r="H238" s="17">
        <v>0</v>
      </c>
      <c r="I238" s="17">
        <v>1</v>
      </c>
      <c r="J238" s="16" t="s">
        <v>79</v>
      </c>
      <c r="K238" s="16" t="s">
        <v>83</v>
      </c>
      <c r="L238" s="16" t="s">
        <v>81</v>
      </c>
      <c r="M238" s="17">
        <v>9</v>
      </c>
      <c r="N238" s="16" t="s">
        <v>76</v>
      </c>
      <c r="O238" s="17">
        <v>1</v>
      </c>
      <c r="P238" s="17">
        <v>10</v>
      </c>
      <c r="Q238" s="17">
        <v>1</v>
      </c>
    </row>
    <row r="239" spans="1:17" ht="16.5" thickBot="1">
      <c r="A239" s="16" t="s">
        <v>43</v>
      </c>
      <c r="B239" s="17">
        <v>14</v>
      </c>
      <c r="C239" s="16" t="s">
        <v>101</v>
      </c>
      <c r="D239" s="17">
        <v>7</v>
      </c>
      <c r="E239" s="16" t="s">
        <v>118</v>
      </c>
      <c r="F239" s="16" t="s">
        <v>103</v>
      </c>
      <c r="G239" s="17">
        <v>2</v>
      </c>
      <c r="H239" s="17">
        <v>1</v>
      </c>
      <c r="I239" s="17">
        <v>0</v>
      </c>
      <c r="J239" s="16" t="s">
        <v>79</v>
      </c>
      <c r="K239" s="16" t="s">
        <v>80</v>
      </c>
      <c r="L239" s="16" t="s">
        <v>81</v>
      </c>
      <c r="M239" s="17">
        <v>22</v>
      </c>
      <c r="N239" s="16" t="s">
        <v>77</v>
      </c>
      <c r="O239" s="17">
        <v>0</v>
      </c>
      <c r="P239" s="17">
        <v>23</v>
      </c>
      <c r="Q239" s="17">
        <v>0</v>
      </c>
    </row>
    <row r="240" spans="1:17" ht="16.5" thickBot="1">
      <c r="A240" s="16" t="s">
        <v>43</v>
      </c>
      <c r="B240" s="17">
        <v>14</v>
      </c>
      <c r="C240" s="16" t="s">
        <v>78</v>
      </c>
      <c r="D240" s="17">
        <v>8</v>
      </c>
      <c r="E240" s="16" t="s">
        <v>118</v>
      </c>
      <c r="F240" s="16" t="s">
        <v>103</v>
      </c>
      <c r="G240" s="17">
        <v>2</v>
      </c>
      <c r="H240" s="17">
        <v>1</v>
      </c>
      <c r="I240" s="17">
        <v>0</v>
      </c>
      <c r="J240" s="16" t="s">
        <v>79</v>
      </c>
      <c r="K240" s="16" t="s">
        <v>80</v>
      </c>
      <c r="L240" s="16" t="s">
        <v>81</v>
      </c>
      <c r="M240" s="17">
        <v>8</v>
      </c>
      <c r="N240" s="16" t="s">
        <v>76</v>
      </c>
      <c r="O240" s="17">
        <v>1</v>
      </c>
      <c r="P240" s="17">
        <v>9</v>
      </c>
      <c r="Q240" s="17">
        <v>1</v>
      </c>
    </row>
    <row r="241" spans="1:17" ht="16.5" thickBot="1">
      <c r="A241" s="16" t="s">
        <v>43</v>
      </c>
      <c r="B241" s="17">
        <v>14</v>
      </c>
      <c r="C241" s="16" t="s">
        <v>90</v>
      </c>
      <c r="D241" s="17">
        <v>9</v>
      </c>
      <c r="E241" s="16" t="s">
        <v>118</v>
      </c>
      <c r="F241" s="16" t="s">
        <v>103</v>
      </c>
      <c r="G241" s="17">
        <v>2</v>
      </c>
      <c r="H241" s="17">
        <v>1</v>
      </c>
      <c r="I241" s="17">
        <v>0</v>
      </c>
      <c r="J241" s="16" t="s">
        <v>79</v>
      </c>
      <c r="K241" s="16" t="s">
        <v>80</v>
      </c>
      <c r="L241" s="16" t="s">
        <v>81</v>
      </c>
      <c r="M241" s="17">
        <v>12</v>
      </c>
      <c r="N241" s="16" t="s">
        <v>77</v>
      </c>
      <c r="O241" s="17">
        <v>0</v>
      </c>
      <c r="P241" s="17">
        <v>13</v>
      </c>
      <c r="Q241" s="17">
        <v>0</v>
      </c>
    </row>
    <row r="242" spans="1:17" ht="16.5" thickBot="1">
      <c r="A242" s="16" t="s">
        <v>43</v>
      </c>
      <c r="B242" s="17">
        <v>14</v>
      </c>
      <c r="C242" s="16" t="s">
        <v>99</v>
      </c>
      <c r="D242" s="17">
        <v>10</v>
      </c>
      <c r="E242" s="16" t="s">
        <v>118</v>
      </c>
      <c r="F242" s="16" t="s">
        <v>103</v>
      </c>
      <c r="G242" s="17">
        <v>2</v>
      </c>
      <c r="H242" s="17">
        <v>0</v>
      </c>
      <c r="I242" s="17">
        <v>0</v>
      </c>
      <c r="J242" s="16" t="s">
        <v>79</v>
      </c>
      <c r="K242" s="16" t="s">
        <v>92</v>
      </c>
      <c r="L242" s="16" t="s">
        <v>86</v>
      </c>
      <c r="M242" s="17">
        <v>20</v>
      </c>
      <c r="N242" s="16" t="s">
        <v>77</v>
      </c>
      <c r="O242" s="17">
        <v>0</v>
      </c>
      <c r="P242" s="17">
        <v>21</v>
      </c>
      <c r="Q242" s="17">
        <v>1</v>
      </c>
    </row>
    <row r="243" spans="1:17" ht="16.5" thickBot="1">
      <c r="A243" s="16" t="s">
        <v>43</v>
      </c>
      <c r="B243" s="17">
        <v>14</v>
      </c>
      <c r="C243" s="16" t="s">
        <v>91</v>
      </c>
      <c r="D243" s="17">
        <v>11</v>
      </c>
      <c r="E243" s="16" t="s">
        <v>118</v>
      </c>
      <c r="F243" s="16" t="s">
        <v>103</v>
      </c>
      <c r="G243" s="17">
        <v>2</v>
      </c>
      <c r="H243" s="17">
        <v>0</v>
      </c>
      <c r="I243" s="17">
        <v>0</v>
      </c>
      <c r="J243" s="16" t="s">
        <v>79</v>
      </c>
      <c r="K243" s="16" t="s">
        <v>92</v>
      </c>
      <c r="L243" s="16" t="s">
        <v>86</v>
      </c>
      <c r="M243" s="17">
        <v>13</v>
      </c>
      <c r="N243" s="16" t="s">
        <v>77</v>
      </c>
      <c r="O243" s="17">
        <v>0</v>
      </c>
      <c r="P243" s="17">
        <v>14</v>
      </c>
      <c r="Q243" s="17">
        <v>1</v>
      </c>
    </row>
    <row r="244" spans="1:17" ht="16.5" thickBot="1">
      <c r="A244" s="16" t="s">
        <v>43</v>
      </c>
      <c r="B244" s="17">
        <v>14</v>
      </c>
      <c r="C244" s="16" t="s">
        <v>95</v>
      </c>
      <c r="D244" s="17">
        <v>12</v>
      </c>
      <c r="E244" s="16" t="s">
        <v>118</v>
      </c>
      <c r="F244" s="16" t="s">
        <v>103</v>
      </c>
      <c r="G244" s="17">
        <v>2</v>
      </c>
      <c r="H244" s="17">
        <v>0</v>
      </c>
      <c r="I244" s="17">
        <v>0</v>
      </c>
      <c r="J244" s="16" t="s">
        <v>79</v>
      </c>
      <c r="K244" s="16" t="s">
        <v>92</v>
      </c>
      <c r="L244" s="16" t="s">
        <v>86</v>
      </c>
      <c r="M244" s="17">
        <v>16</v>
      </c>
      <c r="N244" s="16" t="s">
        <v>77</v>
      </c>
      <c r="O244" s="17">
        <v>0</v>
      </c>
      <c r="P244" s="17">
        <v>17</v>
      </c>
      <c r="Q244" s="17">
        <v>1</v>
      </c>
    </row>
    <row r="245" spans="1:17" ht="16.5" thickBot="1">
      <c r="A245" s="16" t="s">
        <v>43</v>
      </c>
      <c r="B245" s="17">
        <v>14</v>
      </c>
      <c r="C245" s="16" t="s">
        <v>100</v>
      </c>
      <c r="D245" s="17">
        <v>13</v>
      </c>
      <c r="E245" s="16" t="s">
        <v>118</v>
      </c>
      <c r="F245" s="16" t="s">
        <v>103</v>
      </c>
      <c r="G245" s="17">
        <v>2</v>
      </c>
      <c r="H245" s="16"/>
      <c r="I245" s="16"/>
      <c r="J245" s="16" t="s">
        <v>88</v>
      </c>
      <c r="K245" s="16" t="s">
        <v>89</v>
      </c>
      <c r="L245" s="16" t="s">
        <v>86</v>
      </c>
      <c r="M245" s="17">
        <v>21</v>
      </c>
      <c r="N245" s="16" t="s">
        <v>77</v>
      </c>
      <c r="O245" s="17">
        <v>0</v>
      </c>
      <c r="P245" s="17">
        <v>22</v>
      </c>
      <c r="Q245" s="17">
        <v>1</v>
      </c>
    </row>
    <row r="246" spans="1:17" ht="16.5" thickBot="1">
      <c r="A246" s="16" t="s">
        <v>43</v>
      </c>
      <c r="B246" s="17">
        <v>14</v>
      </c>
      <c r="C246" s="16" t="s">
        <v>98</v>
      </c>
      <c r="D246" s="17">
        <v>14</v>
      </c>
      <c r="E246" s="16" t="s">
        <v>118</v>
      </c>
      <c r="F246" s="16" t="s">
        <v>103</v>
      </c>
      <c r="G246" s="17">
        <v>2</v>
      </c>
      <c r="H246" s="16"/>
      <c r="I246" s="16"/>
      <c r="J246" s="16" t="s">
        <v>88</v>
      </c>
      <c r="K246" s="16" t="s">
        <v>89</v>
      </c>
      <c r="L246" s="16" t="s">
        <v>86</v>
      </c>
      <c r="M246" s="17">
        <v>19</v>
      </c>
      <c r="N246" s="16" t="s">
        <v>77</v>
      </c>
      <c r="O246" s="17">
        <v>0</v>
      </c>
      <c r="P246" s="17">
        <v>20</v>
      </c>
      <c r="Q246" s="17">
        <v>1</v>
      </c>
    </row>
    <row r="247" spans="1:17" ht="16.5" thickBot="1">
      <c r="A247" s="16" t="s">
        <v>43</v>
      </c>
      <c r="B247" s="17">
        <v>14</v>
      </c>
      <c r="C247" s="16" t="s">
        <v>87</v>
      </c>
      <c r="D247" s="17">
        <v>15</v>
      </c>
      <c r="E247" s="16" t="s">
        <v>118</v>
      </c>
      <c r="F247" s="16" t="s">
        <v>103</v>
      </c>
      <c r="G247" s="17">
        <v>2</v>
      </c>
      <c r="H247" s="16"/>
      <c r="I247" s="16"/>
      <c r="J247" s="16" t="s">
        <v>88</v>
      </c>
      <c r="K247" s="16" t="s">
        <v>89</v>
      </c>
      <c r="L247" s="16" t="s">
        <v>86</v>
      </c>
      <c r="M247" s="17">
        <v>11</v>
      </c>
      <c r="N247" s="16" t="s">
        <v>77</v>
      </c>
      <c r="O247" s="17">
        <v>0</v>
      </c>
      <c r="P247" s="17">
        <v>12</v>
      </c>
      <c r="Q247" s="17">
        <v>1</v>
      </c>
    </row>
    <row r="248" spans="1:17" ht="16.5" thickBot="1">
      <c r="A248" s="16" t="s">
        <v>43</v>
      </c>
      <c r="B248" s="17">
        <v>14</v>
      </c>
      <c r="C248" s="16" t="s">
        <v>94</v>
      </c>
      <c r="D248" s="17">
        <v>16</v>
      </c>
      <c r="E248" s="16" t="s">
        <v>118</v>
      </c>
      <c r="F248" s="16" t="s">
        <v>103</v>
      </c>
      <c r="G248" s="17">
        <v>2</v>
      </c>
      <c r="H248" s="16"/>
      <c r="I248" s="16"/>
      <c r="J248" s="16" t="s">
        <v>88</v>
      </c>
      <c r="K248" s="16" t="s">
        <v>89</v>
      </c>
      <c r="L248" s="16" t="s">
        <v>86</v>
      </c>
      <c r="M248" s="17">
        <v>15</v>
      </c>
      <c r="N248" s="16" t="s">
        <v>77</v>
      </c>
      <c r="O248" s="17">
        <v>0</v>
      </c>
      <c r="P248" s="17">
        <v>16</v>
      </c>
      <c r="Q248" s="17">
        <v>1</v>
      </c>
    </row>
    <row r="249" spans="1:17" ht="16.5" thickBot="1">
      <c r="A249" s="22" t="s">
        <v>46</v>
      </c>
      <c r="B249" s="23">
        <v>15</v>
      </c>
      <c r="C249" s="22" t="s">
        <v>84</v>
      </c>
      <c r="D249" s="23">
        <v>1</v>
      </c>
      <c r="E249" s="22" t="s">
        <v>118</v>
      </c>
      <c r="F249" s="22" t="s">
        <v>77</v>
      </c>
      <c r="G249" s="23">
        <v>1</v>
      </c>
      <c r="H249" s="23">
        <v>1</v>
      </c>
      <c r="I249" s="23">
        <v>1</v>
      </c>
      <c r="J249" s="22" t="s">
        <v>79</v>
      </c>
      <c r="K249" s="22" t="s">
        <v>85</v>
      </c>
      <c r="L249" s="22" t="s">
        <v>86</v>
      </c>
      <c r="M249" s="23">
        <v>13</v>
      </c>
      <c r="N249" s="22" t="s">
        <v>76</v>
      </c>
      <c r="O249" s="23">
        <v>1</v>
      </c>
      <c r="P249" s="23">
        <v>14</v>
      </c>
      <c r="Q249" s="23">
        <v>0</v>
      </c>
    </row>
    <row r="250" spans="1:17" ht="16.5" thickBot="1">
      <c r="A250" s="22" t="s">
        <v>46</v>
      </c>
      <c r="B250" s="23">
        <v>15</v>
      </c>
      <c r="C250" s="22" t="s">
        <v>96</v>
      </c>
      <c r="D250" s="23">
        <v>2</v>
      </c>
      <c r="E250" s="22" t="s">
        <v>118</v>
      </c>
      <c r="F250" s="22" t="s">
        <v>77</v>
      </c>
      <c r="G250" s="23">
        <v>1</v>
      </c>
      <c r="H250" s="23">
        <v>1</v>
      </c>
      <c r="I250" s="23">
        <v>1</v>
      </c>
      <c r="J250" s="22" t="s">
        <v>79</v>
      </c>
      <c r="K250" s="22" t="s">
        <v>85</v>
      </c>
      <c r="L250" s="22" t="s">
        <v>86</v>
      </c>
      <c r="M250" s="23">
        <v>14</v>
      </c>
      <c r="N250" s="22" t="s">
        <v>77</v>
      </c>
      <c r="O250" s="23">
        <v>0</v>
      </c>
      <c r="P250" s="23">
        <v>15</v>
      </c>
      <c r="Q250" s="23">
        <v>1</v>
      </c>
    </row>
    <row r="251" spans="1:17" ht="16.5" thickBot="1">
      <c r="A251" s="22" t="s">
        <v>46</v>
      </c>
      <c r="B251" s="23">
        <v>15</v>
      </c>
      <c r="C251" s="22" t="s">
        <v>102</v>
      </c>
      <c r="D251" s="23">
        <v>3</v>
      </c>
      <c r="E251" s="22" t="s">
        <v>118</v>
      </c>
      <c r="F251" s="22" t="s">
        <v>77</v>
      </c>
      <c r="G251" s="23">
        <v>1</v>
      </c>
      <c r="H251" s="23">
        <v>1</v>
      </c>
      <c r="I251" s="23">
        <v>1</v>
      </c>
      <c r="J251" s="22" t="s">
        <v>79</v>
      </c>
      <c r="K251" s="22" t="s">
        <v>85</v>
      </c>
      <c r="L251" s="22" t="s">
        <v>86</v>
      </c>
      <c r="M251" s="23">
        <v>19</v>
      </c>
      <c r="N251" s="22" t="s">
        <v>76</v>
      </c>
      <c r="O251" s="23">
        <v>1</v>
      </c>
      <c r="P251" s="23">
        <v>20</v>
      </c>
      <c r="Q251" s="23">
        <v>0</v>
      </c>
    </row>
    <row r="252" spans="1:17" ht="16.5" thickBot="1">
      <c r="A252" s="22" t="s">
        <v>46</v>
      </c>
      <c r="B252" s="23">
        <v>15</v>
      </c>
      <c r="C252" s="22" t="s">
        <v>97</v>
      </c>
      <c r="D252" s="23">
        <v>4</v>
      </c>
      <c r="E252" s="22" t="s">
        <v>118</v>
      </c>
      <c r="F252" s="22" t="s">
        <v>77</v>
      </c>
      <c r="G252" s="23">
        <v>1</v>
      </c>
      <c r="H252" s="23">
        <v>0</v>
      </c>
      <c r="I252" s="23">
        <v>1</v>
      </c>
      <c r="J252" s="22" t="s">
        <v>79</v>
      </c>
      <c r="K252" s="22" t="s">
        <v>83</v>
      </c>
      <c r="L252" s="22" t="s">
        <v>81</v>
      </c>
      <c r="M252" s="23">
        <v>10</v>
      </c>
      <c r="N252" s="22" t="s">
        <v>77</v>
      </c>
      <c r="O252" s="23">
        <v>0</v>
      </c>
      <c r="P252" s="23">
        <v>11</v>
      </c>
      <c r="Q252" s="23">
        <v>0</v>
      </c>
    </row>
    <row r="253" spans="1:17" ht="16.5" thickBot="1">
      <c r="A253" s="22" t="s">
        <v>46</v>
      </c>
      <c r="B253" s="23">
        <v>15</v>
      </c>
      <c r="C253" s="22" t="s">
        <v>93</v>
      </c>
      <c r="D253" s="23">
        <v>5</v>
      </c>
      <c r="E253" s="22" t="s">
        <v>118</v>
      </c>
      <c r="F253" s="22" t="s">
        <v>77</v>
      </c>
      <c r="G253" s="23">
        <v>1</v>
      </c>
      <c r="H253" s="23">
        <v>0</v>
      </c>
      <c r="I253" s="23">
        <v>1</v>
      </c>
      <c r="J253" s="22" t="s">
        <v>79</v>
      </c>
      <c r="K253" s="22" t="s">
        <v>83</v>
      </c>
      <c r="L253" s="22" t="s">
        <v>81</v>
      </c>
      <c r="M253" s="23">
        <v>11</v>
      </c>
      <c r="N253" s="22" t="s">
        <v>76</v>
      </c>
      <c r="O253" s="23">
        <v>1</v>
      </c>
      <c r="P253" s="23">
        <v>12</v>
      </c>
      <c r="Q253" s="23">
        <v>1</v>
      </c>
    </row>
    <row r="254" spans="1:17" ht="16.5" thickBot="1">
      <c r="A254" s="22" t="s">
        <v>46</v>
      </c>
      <c r="B254" s="23">
        <v>15</v>
      </c>
      <c r="C254" s="22" t="s">
        <v>82</v>
      </c>
      <c r="D254" s="23">
        <v>6</v>
      </c>
      <c r="E254" s="22" t="s">
        <v>118</v>
      </c>
      <c r="F254" s="22" t="s">
        <v>77</v>
      </c>
      <c r="G254" s="23">
        <v>1</v>
      </c>
      <c r="H254" s="23">
        <v>0</v>
      </c>
      <c r="I254" s="23">
        <v>1</v>
      </c>
      <c r="J254" s="22" t="s">
        <v>79</v>
      </c>
      <c r="K254" s="22" t="s">
        <v>83</v>
      </c>
      <c r="L254" s="22" t="s">
        <v>81</v>
      </c>
      <c r="M254" s="23">
        <v>21</v>
      </c>
      <c r="N254" s="22" t="s">
        <v>76</v>
      </c>
      <c r="O254" s="23">
        <v>1</v>
      </c>
      <c r="P254" s="24">
        <v>22</v>
      </c>
      <c r="Q254" s="23">
        <v>1</v>
      </c>
    </row>
    <row r="255" spans="1:17" ht="16.5" thickBot="1">
      <c r="A255" s="22" t="s">
        <v>46</v>
      </c>
      <c r="B255" s="23">
        <v>15</v>
      </c>
      <c r="C255" s="22" t="s">
        <v>101</v>
      </c>
      <c r="D255" s="23">
        <v>7</v>
      </c>
      <c r="E255" s="22" t="s">
        <v>118</v>
      </c>
      <c r="F255" s="22" t="s">
        <v>77</v>
      </c>
      <c r="G255" s="23">
        <v>1</v>
      </c>
      <c r="H255" s="23">
        <v>1</v>
      </c>
      <c r="I255" s="23">
        <v>0</v>
      </c>
      <c r="J255" s="22" t="s">
        <v>79</v>
      </c>
      <c r="K255" s="22" t="s">
        <v>80</v>
      </c>
      <c r="L255" s="22" t="s">
        <v>81</v>
      </c>
      <c r="M255" s="23">
        <v>15</v>
      </c>
      <c r="N255" s="22" t="s">
        <v>77</v>
      </c>
      <c r="O255" s="23">
        <v>0</v>
      </c>
      <c r="P255" s="23">
        <v>16</v>
      </c>
      <c r="Q255" s="23">
        <v>0</v>
      </c>
    </row>
    <row r="256" spans="1:17" ht="16.5" thickBot="1">
      <c r="A256" s="22" t="s">
        <v>46</v>
      </c>
      <c r="B256" s="23">
        <v>15</v>
      </c>
      <c r="C256" s="22" t="s">
        <v>78</v>
      </c>
      <c r="D256" s="23">
        <v>8</v>
      </c>
      <c r="E256" s="22" t="s">
        <v>118</v>
      </c>
      <c r="F256" s="22" t="s">
        <v>77</v>
      </c>
      <c r="G256" s="23">
        <v>1</v>
      </c>
      <c r="H256" s="23">
        <v>1</v>
      </c>
      <c r="I256" s="23">
        <v>0</v>
      </c>
      <c r="J256" s="22" t="s">
        <v>79</v>
      </c>
      <c r="K256" s="22" t="s">
        <v>80</v>
      </c>
      <c r="L256" s="22" t="s">
        <v>81</v>
      </c>
      <c r="M256" s="23">
        <v>17</v>
      </c>
      <c r="N256" s="22" t="s">
        <v>77</v>
      </c>
      <c r="O256" s="23">
        <v>0</v>
      </c>
      <c r="P256" s="23">
        <v>18</v>
      </c>
      <c r="Q256" s="23">
        <v>0</v>
      </c>
    </row>
    <row r="257" spans="1:17" ht="16.5" thickBot="1">
      <c r="A257" s="22" t="s">
        <v>46</v>
      </c>
      <c r="B257" s="23">
        <v>15</v>
      </c>
      <c r="C257" s="22" t="s">
        <v>90</v>
      </c>
      <c r="D257" s="23">
        <v>9</v>
      </c>
      <c r="E257" s="22" t="s">
        <v>118</v>
      </c>
      <c r="F257" s="22" t="s">
        <v>77</v>
      </c>
      <c r="G257" s="23">
        <v>1</v>
      </c>
      <c r="H257" s="23">
        <v>1</v>
      </c>
      <c r="I257" s="23">
        <v>0</v>
      </c>
      <c r="J257" s="22" t="s">
        <v>79</v>
      </c>
      <c r="K257" s="22" t="s">
        <v>80</v>
      </c>
      <c r="L257" s="22" t="s">
        <v>81</v>
      </c>
      <c r="M257" s="23">
        <v>18</v>
      </c>
      <c r="N257" s="22" t="s">
        <v>76</v>
      </c>
      <c r="O257" s="23">
        <v>1</v>
      </c>
      <c r="P257" s="23">
        <v>19</v>
      </c>
      <c r="Q257" s="23">
        <v>1</v>
      </c>
    </row>
    <row r="258" spans="1:17" ht="16.5" thickBot="1">
      <c r="A258" s="22" t="s">
        <v>46</v>
      </c>
      <c r="B258" s="23">
        <v>15</v>
      </c>
      <c r="C258" s="22" t="s">
        <v>99</v>
      </c>
      <c r="D258" s="23">
        <v>10</v>
      </c>
      <c r="E258" s="22" t="s">
        <v>118</v>
      </c>
      <c r="F258" s="22" t="s">
        <v>77</v>
      </c>
      <c r="G258" s="23">
        <v>1</v>
      </c>
      <c r="H258" s="23">
        <v>0</v>
      </c>
      <c r="I258" s="23">
        <v>0</v>
      </c>
      <c r="J258" s="22" t="s">
        <v>79</v>
      </c>
      <c r="K258" s="22" t="s">
        <v>92</v>
      </c>
      <c r="L258" s="22" t="s">
        <v>86</v>
      </c>
      <c r="M258" s="23">
        <v>16</v>
      </c>
      <c r="N258" s="22" t="s">
        <v>77</v>
      </c>
      <c r="O258" s="23">
        <v>0</v>
      </c>
      <c r="P258" s="23">
        <v>17</v>
      </c>
      <c r="Q258" s="23">
        <v>1</v>
      </c>
    </row>
    <row r="259" spans="1:17" ht="16.5" thickBot="1">
      <c r="A259" s="22" t="s">
        <v>46</v>
      </c>
      <c r="B259" s="23">
        <v>15</v>
      </c>
      <c r="C259" s="22" t="s">
        <v>91</v>
      </c>
      <c r="D259" s="23">
        <v>11</v>
      </c>
      <c r="E259" s="22" t="s">
        <v>118</v>
      </c>
      <c r="F259" s="22" t="s">
        <v>77</v>
      </c>
      <c r="G259" s="23">
        <v>1</v>
      </c>
      <c r="H259" s="23">
        <v>0</v>
      </c>
      <c r="I259" s="23">
        <v>0</v>
      </c>
      <c r="J259" s="22" t="s">
        <v>79</v>
      </c>
      <c r="K259" s="22" t="s">
        <v>92</v>
      </c>
      <c r="L259" s="22" t="s">
        <v>86</v>
      </c>
      <c r="M259" s="23">
        <v>20</v>
      </c>
      <c r="N259" s="22" t="s">
        <v>76</v>
      </c>
      <c r="O259" s="23">
        <v>1</v>
      </c>
      <c r="P259" s="23">
        <v>21</v>
      </c>
      <c r="Q259" s="23">
        <v>0</v>
      </c>
    </row>
    <row r="260" spans="1:17" ht="16.5" thickBot="1">
      <c r="A260" s="22" t="s">
        <v>46</v>
      </c>
      <c r="B260" s="23">
        <v>15</v>
      </c>
      <c r="C260" s="22" t="s">
        <v>95</v>
      </c>
      <c r="D260" s="23">
        <v>12</v>
      </c>
      <c r="E260" s="22" t="s">
        <v>118</v>
      </c>
      <c r="F260" s="22" t="s">
        <v>77</v>
      </c>
      <c r="G260" s="23">
        <v>1</v>
      </c>
      <c r="H260" s="23">
        <v>0</v>
      </c>
      <c r="I260" s="23">
        <v>0</v>
      </c>
      <c r="J260" s="22" t="s">
        <v>79</v>
      </c>
      <c r="K260" s="22" t="s">
        <v>92</v>
      </c>
      <c r="L260" s="22" t="s">
        <v>86</v>
      </c>
      <c r="M260" s="23">
        <v>22</v>
      </c>
      <c r="N260" s="22" t="s">
        <v>77</v>
      </c>
      <c r="O260" s="23">
        <v>0</v>
      </c>
      <c r="P260" s="23">
        <v>23</v>
      </c>
      <c r="Q260" s="23">
        <v>1</v>
      </c>
    </row>
    <row r="261" spans="1:17" ht="16.5" thickBot="1">
      <c r="A261" s="22" t="s">
        <v>46</v>
      </c>
      <c r="B261" s="23">
        <v>15</v>
      </c>
      <c r="C261" s="22" t="s">
        <v>100</v>
      </c>
      <c r="D261" s="23">
        <v>13</v>
      </c>
      <c r="E261" s="22" t="s">
        <v>118</v>
      </c>
      <c r="F261" s="22" t="s">
        <v>77</v>
      </c>
      <c r="G261" s="23">
        <v>1</v>
      </c>
      <c r="H261" s="22"/>
      <c r="I261" s="22"/>
      <c r="J261" s="22" t="s">
        <v>88</v>
      </c>
      <c r="K261" s="22" t="s">
        <v>89</v>
      </c>
      <c r="L261" s="22" t="s">
        <v>86</v>
      </c>
      <c r="M261" s="23">
        <v>8</v>
      </c>
      <c r="N261" s="22" t="s">
        <v>76</v>
      </c>
      <c r="O261" s="23">
        <v>1</v>
      </c>
      <c r="P261" s="23">
        <v>9</v>
      </c>
      <c r="Q261" s="23">
        <v>0</v>
      </c>
    </row>
    <row r="262" spans="1:17" ht="16.5" thickBot="1">
      <c r="A262" s="22" t="s">
        <v>46</v>
      </c>
      <c r="B262" s="23">
        <v>15</v>
      </c>
      <c r="C262" s="22" t="s">
        <v>98</v>
      </c>
      <c r="D262" s="23">
        <v>14</v>
      </c>
      <c r="E262" s="22" t="s">
        <v>118</v>
      </c>
      <c r="F262" s="22" t="s">
        <v>77</v>
      </c>
      <c r="G262" s="23">
        <v>1</v>
      </c>
      <c r="H262" s="22"/>
      <c r="I262" s="22"/>
      <c r="J262" s="22" t="s">
        <v>88</v>
      </c>
      <c r="K262" s="22" t="s">
        <v>89</v>
      </c>
      <c r="L262" s="22" t="s">
        <v>86</v>
      </c>
      <c r="M262" s="23">
        <v>9</v>
      </c>
      <c r="N262" s="22" t="s">
        <v>77</v>
      </c>
      <c r="O262" s="23">
        <v>0</v>
      </c>
      <c r="P262" s="23">
        <v>10</v>
      </c>
      <c r="Q262" s="23">
        <v>1</v>
      </c>
    </row>
    <row r="263" spans="1:17" ht="16.5" thickBot="1">
      <c r="A263" s="22" t="s">
        <v>46</v>
      </c>
      <c r="B263" s="23">
        <v>15</v>
      </c>
      <c r="C263" s="22" t="s">
        <v>87</v>
      </c>
      <c r="D263" s="23">
        <v>15</v>
      </c>
      <c r="E263" s="22" t="s">
        <v>118</v>
      </c>
      <c r="F263" s="22" t="s">
        <v>77</v>
      </c>
      <c r="G263" s="23">
        <v>1</v>
      </c>
      <c r="H263" s="22"/>
      <c r="I263" s="22"/>
      <c r="J263" s="22" t="s">
        <v>88</v>
      </c>
      <c r="K263" s="22" t="s">
        <v>89</v>
      </c>
      <c r="L263" s="22" t="s">
        <v>86</v>
      </c>
      <c r="M263" s="23">
        <v>12</v>
      </c>
      <c r="N263" s="22" t="s">
        <v>76</v>
      </c>
      <c r="O263" s="23">
        <v>1</v>
      </c>
      <c r="P263" s="23">
        <v>13</v>
      </c>
      <c r="Q263" s="23">
        <v>0</v>
      </c>
    </row>
    <row r="264" spans="1:17" ht="16.5" thickBot="1">
      <c r="A264" s="22" t="s">
        <v>46</v>
      </c>
      <c r="B264" s="23">
        <v>15</v>
      </c>
      <c r="C264" s="22" t="s">
        <v>94</v>
      </c>
      <c r="D264" s="23">
        <v>16</v>
      </c>
      <c r="E264" s="22" t="s">
        <v>118</v>
      </c>
      <c r="F264" s="22" t="s">
        <v>77</v>
      </c>
      <c r="G264" s="23">
        <v>1</v>
      </c>
      <c r="H264" s="22"/>
      <c r="I264" s="22"/>
      <c r="J264" s="22" t="s">
        <v>88</v>
      </c>
      <c r="K264" s="22" t="s">
        <v>89</v>
      </c>
      <c r="L264" s="22" t="s">
        <v>86</v>
      </c>
      <c r="M264" s="23">
        <v>23</v>
      </c>
      <c r="N264" s="22" t="s">
        <v>76</v>
      </c>
      <c r="O264" s="23">
        <v>1</v>
      </c>
      <c r="P264" s="23">
        <v>24</v>
      </c>
      <c r="Q264" s="23">
        <v>0</v>
      </c>
    </row>
    <row r="265" spans="1:17" ht="16.5" thickBot="1">
      <c r="A265" s="16" t="s">
        <v>48</v>
      </c>
      <c r="B265" s="17">
        <v>16</v>
      </c>
      <c r="C265" s="16" t="s">
        <v>84</v>
      </c>
      <c r="D265" s="17">
        <v>1</v>
      </c>
      <c r="E265" s="16" t="s">
        <v>118</v>
      </c>
      <c r="F265" s="16" t="s">
        <v>77</v>
      </c>
      <c r="G265" s="17">
        <v>1</v>
      </c>
      <c r="H265" s="17">
        <v>1</v>
      </c>
      <c r="I265" s="17">
        <v>1</v>
      </c>
      <c r="J265" s="16" t="s">
        <v>79</v>
      </c>
      <c r="K265" s="16" t="s">
        <v>85</v>
      </c>
      <c r="L265" s="16" t="s">
        <v>86</v>
      </c>
      <c r="M265" s="17">
        <v>13</v>
      </c>
      <c r="N265" s="16" t="s">
        <v>76</v>
      </c>
      <c r="O265" s="17">
        <v>1</v>
      </c>
      <c r="P265" s="17">
        <v>14</v>
      </c>
      <c r="Q265" s="17">
        <v>0</v>
      </c>
    </row>
    <row r="266" spans="1:17" ht="16.5" thickBot="1">
      <c r="A266" s="16" t="s">
        <v>48</v>
      </c>
      <c r="B266" s="17">
        <v>16</v>
      </c>
      <c r="C266" s="16" t="s">
        <v>96</v>
      </c>
      <c r="D266" s="17">
        <v>2</v>
      </c>
      <c r="E266" s="16" t="s">
        <v>118</v>
      </c>
      <c r="F266" s="16" t="s">
        <v>77</v>
      </c>
      <c r="G266" s="17">
        <v>1</v>
      </c>
      <c r="H266" s="17">
        <v>1</v>
      </c>
      <c r="I266" s="17">
        <v>1</v>
      </c>
      <c r="J266" s="16" t="s">
        <v>79</v>
      </c>
      <c r="K266" s="16" t="s">
        <v>85</v>
      </c>
      <c r="L266" s="16" t="s">
        <v>86</v>
      </c>
      <c r="M266" s="17">
        <v>14</v>
      </c>
      <c r="N266" s="16" t="s">
        <v>76</v>
      </c>
      <c r="O266" s="17">
        <v>1</v>
      </c>
      <c r="P266" s="17">
        <v>15</v>
      </c>
      <c r="Q266" s="17">
        <v>0</v>
      </c>
    </row>
    <row r="267" spans="1:17" ht="16.5" thickBot="1">
      <c r="A267" s="16" t="s">
        <v>48</v>
      </c>
      <c r="B267" s="17">
        <v>16</v>
      </c>
      <c r="C267" s="16" t="s">
        <v>102</v>
      </c>
      <c r="D267" s="17">
        <v>3</v>
      </c>
      <c r="E267" s="16" t="s">
        <v>118</v>
      </c>
      <c r="F267" s="16" t="s">
        <v>77</v>
      </c>
      <c r="G267" s="17">
        <v>1</v>
      </c>
      <c r="H267" s="17">
        <v>1</v>
      </c>
      <c r="I267" s="17">
        <v>1</v>
      </c>
      <c r="J267" s="16" t="s">
        <v>79</v>
      </c>
      <c r="K267" s="16" t="s">
        <v>85</v>
      </c>
      <c r="L267" s="16" t="s">
        <v>86</v>
      </c>
      <c r="M267" s="17">
        <v>19</v>
      </c>
      <c r="N267" s="16" t="s">
        <v>76</v>
      </c>
      <c r="O267" s="17">
        <v>1</v>
      </c>
      <c r="P267" s="17">
        <v>20</v>
      </c>
      <c r="Q267" s="17">
        <v>0</v>
      </c>
    </row>
    <row r="268" spans="1:17" ht="16.5" thickBot="1">
      <c r="A268" s="16" t="s">
        <v>48</v>
      </c>
      <c r="B268" s="17">
        <v>16</v>
      </c>
      <c r="C268" s="16" t="s">
        <v>97</v>
      </c>
      <c r="D268" s="17">
        <v>4</v>
      </c>
      <c r="E268" s="16" t="s">
        <v>118</v>
      </c>
      <c r="F268" s="16" t="s">
        <v>77</v>
      </c>
      <c r="G268" s="17">
        <v>1</v>
      </c>
      <c r="H268" s="17">
        <v>0</v>
      </c>
      <c r="I268" s="17">
        <v>1</v>
      </c>
      <c r="J268" s="16" t="s">
        <v>79</v>
      </c>
      <c r="K268" s="16" t="s">
        <v>83</v>
      </c>
      <c r="L268" s="16" t="s">
        <v>81</v>
      </c>
      <c r="M268" s="17">
        <v>10</v>
      </c>
      <c r="N268" s="16" t="s">
        <v>76</v>
      </c>
      <c r="O268" s="17">
        <v>1</v>
      </c>
      <c r="P268" s="17">
        <v>11</v>
      </c>
      <c r="Q268" s="17">
        <v>1</v>
      </c>
    </row>
    <row r="269" spans="1:17" ht="16.5" thickBot="1">
      <c r="A269" s="16" t="s">
        <v>48</v>
      </c>
      <c r="B269" s="17">
        <v>16</v>
      </c>
      <c r="C269" s="16" t="s">
        <v>93</v>
      </c>
      <c r="D269" s="17">
        <v>5</v>
      </c>
      <c r="E269" s="16" t="s">
        <v>118</v>
      </c>
      <c r="F269" s="16" t="s">
        <v>77</v>
      </c>
      <c r="G269" s="17">
        <v>1</v>
      </c>
      <c r="H269" s="17">
        <v>0</v>
      </c>
      <c r="I269" s="17">
        <v>1</v>
      </c>
      <c r="J269" s="16" t="s">
        <v>79</v>
      </c>
      <c r="K269" s="16" t="s">
        <v>83</v>
      </c>
      <c r="L269" s="16" t="s">
        <v>81</v>
      </c>
      <c r="M269" s="17">
        <v>11</v>
      </c>
      <c r="N269" s="16" t="s">
        <v>76</v>
      </c>
      <c r="O269" s="17">
        <v>1</v>
      </c>
      <c r="P269" s="17">
        <v>12</v>
      </c>
      <c r="Q269" s="17">
        <v>1</v>
      </c>
    </row>
    <row r="270" spans="1:17" ht="16.5" thickBot="1">
      <c r="A270" s="16" t="s">
        <v>48</v>
      </c>
      <c r="B270" s="17">
        <v>16</v>
      </c>
      <c r="C270" s="16" t="s">
        <v>82</v>
      </c>
      <c r="D270" s="17">
        <v>6</v>
      </c>
      <c r="E270" s="16" t="s">
        <v>118</v>
      </c>
      <c r="F270" s="16" t="s">
        <v>77</v>
      </c>
      <c r="G270" s="17">
        <v>1</v>
      </c>
      <c r="H270" s="17">
        <v>0</v>
      </c>
      <c r="I270" s="17">
        <v>1</v>
      </c>
      <c r="J270" s="16" t="s">
        <v>79</v>
      </c>
      <c r="K270" s="16" t="s">
        <v>83</v>
      </c>
      <c r="L270" s="16" t="s">
        <v>81</v>
      </c>
      <c r="M270" s="17">
        <v>21</v>
      </c>
      <c r="N270" s="16" t="s">
        <v>76</v>
      </c>
      <c r="O270" s="17">
        <v>1</v>
      </c>
      <c r="P270" s="17">
        <v>22</v>
      </c>
      <c r="Q270" s="17">
        <v>1</v>
      </c>
    </row>
    <row r="271" spans="1:17" ht="16.5" thickBot="1">
      <c r="A271" s="16" t="s">
        <v>48</v>
      </c>
      <c r="B271" s="17">
        <v>16</v>
      </c>
      <c r="C271" s="16" t="s">
        <v>101</v>
      </c>
      <c r="D271" s="17">
        <v>7</v>
      </c>
      <c r="E271" s="16" t="s">
        <v>118</v>
      </c>
      <c r="F271" s="16" t="s">
        <v>77</v>
      </c>
      <c r="G271" s="17">
        <v>1</v>
      </c>
      <c r="H271" s="17">
        <v>1</v>
      </c>
      <c r="I271" s="17">
        <v>0</v>
      </c>
      <c r="J271" s="16" t="s">
        <v>79</v>
      </c>
      <c r="K271" s="16" t="s">
        <v>80</v>
      </c>
      <c r="L271" s="16" t="s">
        <v>81</v>
      </c>
      <c r="M271" s="17">
        <v>15</v>
      </c>
      <c r="N271" s="16" t="s">
        <v>77</v>
      </c>
      <c r="O271" s="17">
        <v>0</v>
      </c>
      <c r="P271" s="17">
        <v>16</v>
      </c>
      <c r="Q271" s="17">
        <v>0</v>
      </c>
    </row>
    <row r="272" spans="1:17" ht="16.5" thickBot="1">
      <c r="A272" s="16" t="s">
        <v>48</v>
      </c>
      <c r="B272" s="17">
        <v>16</v>
      </c>
      <c r="C272" s="16" t="s">
        <v>78</v>
      </c>
      <c r="D272" s="17">
        <v>8</v>
      </c>
      <c r="E272" s="16" t="s">
        <v>118</v>
      </c>
      <c r="F272" s="16" t="s">
        <v>77</v>
      </c>
      <c r="G272" s="17">
        <v>1</v>
      </c>
      <c r="H272" s="17">
        <v>1</v>
      </c>
      <c r="I272" s="17">
        <v>0</v>
      </c>
      <c r="J272" s="16" t="s">
        <v>79</v>
      </c>
      <c r="K272" s="16" t="s">
        <v>80</v>
      </c>
      <c r="L272" s="16" t="s">
        <v>81</v>
      </c>
      <c r="M272" s="17">
        <v>17</v>
      </c>
      <c r="N272" s="16" t="s">
        <v>76</v>
      </c>
      <c r="O272" s="17">
        <v>1</v>
      </c>
      <c r="P272" s="17">
        <v>18</v>
      </c>
      <c r="Q272" s="17">
        <v>1</v>
      </c>
    </row>
    <row r="273" spans="1:17" ht="16.5" thickBot="1">
      <c r="A273" s="16" t="s">
        <v>48</v>
      </c>
      <c r="B273" s="17">
        <v>16</v>
      </c>
      <c r="C273" s="16" t="s">
        <v>90</v>
      </c>
      <c r="D273" s="17">
        <v>9</v>
      </c>
      <c r="E273" s="16" t="s">
        <v>118</v>
      </c>
      <c r="F273" s="16" t="s">
        <v>77</v>
      </c>
      <c r="G273" s="17">
        <v>1</v>
      </c>
      <c r="H273" s="17">
        <v>1</v>
      </c>
      <c r="I273" s="17">
        <v>0</v>
      </c>
      <c r="J273" s="16" t="s">
        <v>79</v>
      </c>
      <c r="K273" s="16" t="s">
        <v>80</v>
      </c>
      <c r="L273" s="16" t="s">
        <v>81</v>
      </c>
      <c r="M273" s="17">
        <v>18</v>
      </c>
      <c r="N273" s="16" t="s">
        <v>76</v>
      </c>
      <c r="O273" s="17">
        <v>1</v>
      </c>
      <c r="P273" s="17">
        <v>19</v>
      </c>
      <c r="Q273" s="17">
        <v>1</v>
      </c>
    </row>
    <row r="274" spans="1:17" ht="16.5" thickBot="1">
      <c r="A274" s="16" t="s">
        <v>48</v>
      </c>
      <c r="B274" s="17">
        <v>16</v>
      </c>
      <c r="C274" s="16" t="s">
        <v>99</v>
      </c>
      <c r="D274" s="17">
        <v>10</v>
      </c>
      <c r="E274" s="16" t="s">
        <v>118</v>
      </c>
      <c r="F274" s="16" t="s">
        <v>77</v>
      </c>
      <c r="G274" s="17">
        <v>1</v>
      </c>
      <c r="H274" s="17">
        <v>0</v>
      </c>
      <c r="I274" s="17">
        <v>0</v>
      </c>
      <c r="J274" s="16" t="s">
        <v>79</v>
      </c>
      <c r="K274" s="16" t="s">
        <v>92</v>
      </c>
      <c r="L274" s="16" t="s">
        <v>86</v>
      </c>
      <c r="M274" s="17">
        <v>16</v>
      </c>
      <c r="N274" s="16" t="s">
        <v>76</v>
      </c>
      <c r="O274" s="17">
        <v>1</v>
      </c>
      <c r="P274" s="17">
        <v>17</v>
      </c>
      <c r="Q274" s="17">
        <v>0</v>
      </c>
    </row>
    <row r="275" spans="1:17" ht="16.5" thickBot="1">
      <c r="A275" s="16" t="s">
        <v>48</v>
      </c>
      <c r="B275" s="17">
        <v>16</v>
      </c>
      <c r="C275" s="16" t="s">
        <v>91</v>
      </c>
      <c r="D275" s="17">
        <v>11</v>
      </c>
      <c r="E275" s="16" t="s">
        <v>118</v>
      </c>
      <c r="F275" s="16" t="s">
        <v>77</v>
      </c>
      <c r="G275" s="17">
        <v>1</v>
      </c>
      <c r="H275" s="17">
        <v>0</v>
      </c>
      <c r="I275" s="17">
        <v>0</v>
      </c>
      <c r="J275" s="16" t="s">
        <v>79</v>
      </c>
      <c r="K275" s="16" t="s">
        <v>92</v>
      </c>
      <c r="L275" s="16" t="s">
        <v>86</v>
      </c>
      <c r="M275" s="17">
        <v>20</v>
      </c>
      <c r="N275" s="16" t="s">
        <v>76</v>
      </c>
      <c r="O275" s="17">
        <v>1</v>
      </c>
      <c r="P275" s="17">
        <v>21</v>
      </c>
      <c r="Q275" s="17">
        <v>0</v>
      </c>
    </row>
    <row r="276" spans="1:17" ht="16.5" thickBot="1">
      <c r="A276" s="16" t="s">
        <v>48</v>
      </c>
      <c r="B276" s="17">
        <v>16</v>
      </c>
      <c r="C276" s="16" t="s">
        <v>95</v>
      </c>
      <c r="D276" s="17">
        <v>12</v>
      </c>
      <c r="E276" s="16" t="s">
        <v>118</v>
      </c>
      <c r="F276" s="16" t="s">
        <v>77</v>
      </c>
      <c r="G276" s="17">
        <v>1</v>
      </c>
      <c r="H276" s="17">
        <v>0</v>
      </c>
      <c r="I276" s="17">
        <v>0</v>
      </c>
      <c r="J276" s="16" t="s">
        <v>79</v>
      </c>
      <c r="K276" s="16" t="s">
        <v>92</v>
      </c>
      <c r="L276" s="16" t="s">
        <v>86</v>
      </c>
      <c r="M276" s="17">
        <v>22</v>
      </c>
      <c r="N276" s="16" t="s">
        <v>76</v>
      </c>
      <c r="O276" s="17">
        <v>1</v>
      </c>
      <c r="P276" s="17">
        <v>23</v>
      </c>
      <c r="Q276" s="17">
        <v>0</v>
      </c>
    </row>
    <row r="277" spans="1:17" ht="16.5" thickBot="1">
      <c r="A277" s="16" t="s">
        <v>48</v>
      </c>
      <c r="B277" s="17">
        <v>16</v>
      </c>
      <c r="C277" s="16" t="s">
        <v>100</v>
      </c>
      <c r="D277" s="17">
        <v>13</v>
      </c>
      <c r="E277" s="16" t="s">
        <v>118</v>
      </c>
      <c r="F277" s="16" t="s">
        <v>77</v>
      </c>
      <c r="G277" s="17">
        <v>1</v>
      </c>
      <c r="H277" s="16"/>
      <c r="I277" s="16"/>
      <c r="J277" s="16" t="s">
        <v>88</v>
      </c>
      <c r="K277" s="16" t="s">
        <v>89</v>
      </c>
      <c r="L277" s="16" t="s">
        <v>86</v>
      </c>
      <c r="M277" s="17">
        <v>8</v>
      </c>
      <c r="N277" s="16" t="s">
        <v>76</v>
      </c>
      <c r="O277" s="17">
        <v>1</v>
      </c>
      <c r="P277" s="17">
        <v>9</v>
      </c>
      <c r="Q277" s="17">
        <v>0</v>
      </c>
    </row>
    <row r="278" spans="1:17" ht="16.5" thickBot="1">
      <c r="A278" s="16" t="s">
        <v>48</v>
      </c>
      <c r="B278" s="17">
        <v>16</v>
      </c>
      <c r="C278" s="16" t="s">
        <v>98</v>
      </c>
      <c r="D278" s="17">
        <v>14</v>
      </c>
      <c r="E278" s="16" t="s">
        <v>118</v>
      </c>
      <c r="F278" s="16" t="s">
        <v>77</v>
      </c>
      <c r="G278" s="17">
        <v>1</v>
      </c>
      <c r="H278" s="16"/>
      <c r="I278" s="16"/>
      <c r="J278" s="16" t="s">
        <v>88</v>
      </c>
      <c r="K278" s="16" t="s">
        <v>89</v>
      </c>
      <c r="L278" s="16" t="s">
        <v>86</v>
      </c>
      <c r="M278" s="17">
        <v>9</v>
      </c>
      <c r="N278" s="16" t="s">
        <v>77</v>
      </c>
      <c r="O278" s="17">
        <v>0</v>
      </c>
      <c r="P278" s="17">
        <v>10</v>
      </c>
      <c r="Q278" s="17">
        <v>1</v>
      </c>
    </row>
    <row r="279" spans="1:17" ht="16.5" thickBot="1">
      <c r="A279" s="16" t="s">
        <v>48</v>
      </c>
      <c r="B279" s="17">
        <v>16</v>
      </c>
      <c r="C279" s="16" t="s">
        <v>87</v>
      </c>
      <c r="D279" s="17">
        <v>15</v>
      </c>
      <c r="E279" s="16" t="s">
        <v>118</v>
      </c>
      <c r="F279" s="16" t="s">
        <v>77</v>
      </c>
      <c r="G279" s="17">
        <v>1</v>
      </c>
      <c r="H279" s="16"/>
      <c r="I279" s="16"/>
      <c r="J279" s="16" t="s">
        <v>88</v>
      </c>
      <c r="K279" s="16" t="s">
        <v>89</v>
      </c>
      <c r="L279" s="16" t="s">
        <v>86</v>
      </c>
      <c r="M279" s="17">
        <v>12</v>
      </c>
      <c r="N279" s="16" t="s">
        <v>77</v>
      </c>
      <c r="O279" s="17">
        <v>0</v>
      </c>
      <c r="P279" s="17">
        <v>13</v>
      </c>
      <c r="Q279" s="17">
        <v>1</v>
      </c>
    </row>
    <row r="280" spans="1:17" ht="16.5" thickBot="1">
      <c r="A280" s="16" t="s">
        <v>48</v>
      </c>
      <c r="B280" s="17">
        <v>16</v>
      </c>
      <c r="C280" s="16" t="s">
        <v>94</v>
      </c>
      <c r="D280" s="17">
        <v>16</v>
      </c>
      <c r="E280" s="16" t="s">
        <v>118</v>
      </c>
      <c r="F280" s="16" t="s">
        <v>77</v>
      </c>
      <c r="G280" s="17">
        <v>1</v>
      </c>
      <c r="H280" s="16"/>
      <c r="I280" s="16"/>
      <c r="J280" s="16" t="s">
        <v>88</v>
      </c>
      <c r="K280" s="16" t="s">
        <v>89</v>
      </c>
      <c r="L280" s="16" t="s">
        <v>86</v>
      </c>
      <c r="M280" s="17">
        <v>23</v>
      </c>
      <c r="N280" s="16" t="s">
        <v>77</v>
      </c>
      <c r="O280" s="17">
        <v>0</v>
      </c>
      <c r="P280" s="17">
        <v>24</v>
      </c>
      <c r="Q280" s="17">
        <v>1</v>
      </c>
    </row>
    <row r="281" spans="1:17" ht="16.5" thickBot="1">
      <c r="A281" s="22" t="s">
        <v>51</v>
      </c>
      <c r="B281" s="23">
        <v>17</v>
      </c>
      <c r="C281" s="22" t="s">
        <v>84</v>
      </c>
      <c r="D281" s="23">
        <v>1</v>
      </c>
      <c r="E281" s="22" t="s">
        <v>118</v>
      </c>
      <c r="F281" s="22" t="s">
        <v>77</v>
      </c>
      <c r="G281" s="23">
        <v>1</v>
      </c>
      <c r="H281" s="23">
        <v>1</v>
      </c>
      <c r="I281" s="23">
        <v>1</v>
      </c>
      <c r="J281" s="22" t="s">
        <v>79</v>
      </c>
      <c r="K281" s="22" t="s">
        <v>85</v>
      </c>
      <c r="L281" s="22" t="s">
        <v>86</v>
      </c>
      <c r="M281" s="23">
        <v>13</v>
      </c>
      <c r="N281" s="22" t="s">
        <v>77</v>
      </c>
      <c r="O281" s="23">
        <v>0</v>
      </c>
      <c r="P281" s="23">
        <v>14</v>
      </c>
      <c r="Q281" s="23">
        <v>1</v>
      </c>
    </row>
    <row r="282" spans="1:17" ht="16.5" thickBot="1">
      <c r="A282" s="22" t="s">
        <v>51</v>
      </c>
      <c r="B282" s="23">
        <v>17</v>
      </c>
      <c r="C282" s="22" t="s">
        <v>96</v>
      </c>
      <c r="D282" s="23">
        <v>2</v>
      </c>
      <c r="E282" s="22" t="s">
        <v>118</v>
      </c>
      <c r="F282" s="22" t="s">
        <v>77</v>
      </c>
      <c r="G282" s="23">
        <v>1</v>
      </c>
      <c r="H282" s="23">
        <v>1</v>
      </c>
      <c r="I282" s="23">
        <v>1</v>
      </c>
      <c r="J282" s="22" t="s">
        <v>79</v>
      </c>
      <c r="K282" s="22" t="s">
        <v>85</v>
      </c>
      <c r="L282" s="22" t="s">
        <v>86</v>
      </c>
      <c r="M282" s="23">
        <v>14</v>
      </c>
      <c r="N282" s="22" t="s">
        <v>77</v>
      </c>
      <c r="O282" s="23">
        <v>0</v>
      </c>
      <c r="P282" s="23">
        <v>15</v>
      </c>
      <c r="Q282" s="23">
        <v>1</v>
      </c>
    </row>
    <row r="283" spans="1:17" ht="16.5" thickBot="1">
      <c r="A283" s="22" t="s">
        <v>51</v>
      </c>
      <c r="B283" s="23">
        <v>17</v>
      </c>
      <c r="C283" s="22" t="s">
        <v>102</v>
      </c>
      <c r="D283" s="23">
        <v>3</v>
      </c>
      <c r="E283" s="22" t="s">
        <v>118</v>
      </c>
      <c r="F283" s="22" t="s">
        <v>77</v>
      </c>
      <c r="G283" s="23">
        <v>1</v>
      </c>
      <c r="H283" s="23">
        <v>1</v>
      </c>
      <c r="I283" s="23">
        <v>1</v>
      </c>
      <c r="J283" s="22" t="s">
        <v>79</v>
      </c>
      <c r="K283" s="22" t="s">
        <v>85</v>
      </c>
      <c r="L283" s="22" t="s">
        <v>86</v>
      </c>
      <c r="M283" s="23">
        <v>19</v>
      </c>
      <c r="N283" s="22" t="s">
        <v>76</v>
      </c>
      <c r="O283" s="23">
        <v>1</v>
      </c>
      <c r="P283" s="23">
        <v>20</v>
      </c>
      <c r="Q283" s="23">
        <v>0</v>
      </c>
    </row>
    <row r="284" spans="1:17" ht="16.5" thickBot="1">
      <c r="A284" s="22" t="s">
        <v>51</v>
      </c>
      <c r="B284" s="23">
        <v>17</v>
      </c>
      <c r="C284" s="22" t="s">
        <v>97</v>
      </c>
      <c r="D284" s="23">
        <v>4</v>
      </c>
      <c r="E284" s="22" t="s">
        <v>118</v>
      </c>
      <c r="F284" s="22" t="s">
        <v>77</v>
      </c>
      <c r="G284" s="23">
        <v>1</v>
      </c>
      <c r="H284" s="23">
        <v>0</v>
      </c>
      <c r="I284" s="23">
        <v>1</v>
      </c>
      <c r="J284" s="22" t="s">
        <v>79</v>
      </c>
      <c r="K284" s="22" t="s">
        <v>83</v>
      </c>
      <c r="L284" s="22" t="s">
        <v>81</v>
      </c>
      <c r="M284" s="23">
        <v>10</v>
      </c>
      <c r="N284" s="22" t="s">
        <v>76</v>
      </c>
      <c r="O284" s="23">
        <v>1</v>
      </c>
      <c r="P284" s="23">
        <v>11</v>
      </c>
      <c r="Q284" s="23">
        <v>1</v>
      </c>
    </row>
    <row r="285" spans="1:17" ht="16.5" thickBot="1">
      <c r="A285" s="22" t="s">
        <v>51</v>
      </c>
      <c r="B285" s="23">
        <v>17</v>
      </c>
      <c r="C285" s="22" t="s">
        <v>93</v>
      </c>
      <c r="D285" s="23">
        <v>5</v>
      </c>
      <c r="E285" s="22" t="s">
        <v>118</v>
      </c>
      <c r="F285" s="22" t="s">
        <v>77</v>
      </c>
      <c r="G285" s="23">
        <v>1</v>
      </c>
      <c r="H285" s="23">
        <v>0</v>
      </c>
      <c r="I285" s="23">
        <v>1</v>
      </c>
      <c r="J285" s="22" t="s">
        <v>79</v>
      </c>
      <c r="K285" s="22" t="s">
        <v>83</v>
      </c>
      <c r="L285" s="22" t="s">
        <v>81</v>
      </c>
      <c r="M285" s="23">
        <v>11</v>
      </c>
      <c r="N285" s="22" t="s">
        <v>76</v>
      </c>
      <c r="O285" s="23">
        <v>1</v>
      </c>
      <c r="P285" s="23">
        <v>12</v>
      </c>
      <c r="Q285" s="23">
        <v>1</v>
      </c>
    </row>
    <row r="286" spans="1:17" ht="16.5" thickBot="1">
      <c r="A286" s="22" t="s">
        <v>51</v>
      </c>
      <c r="B286" s="23">
        <v>17</v>
      </c>
      <c r="C286" s="22" t="s">
        <v>82</v>
      </c>
      <c r="D286" s="23">
        <v>6</v>
      </c>
      <c r="E286" s="22" t="s">
        <v>118</v>
      </c>
      <c r="F286" s="22" t="s">
        <v>77</v>
      </c>
      <c r="G286" s="23">
        <v>1</v>
      </c>
      <c r="H286" s="23">
        <v>0</v>
      </c>
      <c r="I286" s="23">
        <v>1</v>
      </c>
      <c r="J286" s="22" t="s">
        <v>79</v>
      </c>
      <c r="K286" s="22" t="s">
        <v>83</v>
      </c>
      <c r="L286" s="22" t="s">
        <v>81</v>
      </c>
      <c r="M286" s="23">
        <v>21</v>
      </c>
      <c r="N286" s="22" t="s">
        <v>77</v>
      </c>
      <c r="O286" s="23">
        <v>0</v>
      </c>
      <c r="P286" s="23">
        <v>22</v>
      </c>
      <c r="Q286" s="23">
        <v>0</v>
      </c>
    </row>
    <row r="287" spans="1:17" ht="16.5" thickBot="1">
      <c r="A287" s="22" t="s">
        <v>51</v>
      </c>
      <c r="B287" s="23">
        <v>17</v>
      </c>
      <c r="C287" s="22" t="s">
        <v>101</v>
      </c>
      <c r="D287" s="23">
        <v>7</v>
      </c>
      <c r="E287" s="22" t="s">
        <v>118</v>
      </c>
      <c r="F287" s="22" t="s">
        <v>77</v>
      </c>
      <c r="G287" s="23">
        <v>1</v>
      </c>
      <c r="H287" s="23">
        <v>1</v>
      </c>
      <c r="I287" s="23">
        <v>0</v>
      </c>
      <c r="J287" s="22" t="s">
        <v>79</v>
      </c>
      <c r="K287" s="22" t="s">
        <v>80</v>
      </c>
      <c r="L287" s="22" t="s">
        <v>81</v>
      </c>
      <c r="M287" s="23">
        <v>15</v>
      </c>
      <c r="N287" s="22" t="s">
        <v>76</v>
      </c>
      <c r="O287" s="23">
        <v>1</v>
      </c>
      <c r="P287" s="23">
        <v>16</v>
      </c>
      <c r="Q287" s="23">
        <v>1</v>
      </c>
    </row>
    <row r="288" spans="1:17" ht="16.5" thickBot="1">
      <c r="A288" s="22" t="s">
        <v>51</v>
      </c>
      <c r="B288" s="23">
        <v>17</v>
      </c>
      <c r="C288" s="22" t="s">
        <v>78</v>
      </c>
      <c r="D288" s="23">
        <v>8</v>
      </c>
      <c r="E288" s="22" t="s">
        <v>118</v>
      </c>
      <c r="F288" s="22" t="s">
        <v>77</v>
      </c>
      <c r="G288" s="23">
        <v>1</v>
      </c>
      <c r="H288" s="23">
        <v>1</v>
      </c>
      <c r="I288" s="23">
        <v>0</v>
      </c>
      <c r="J288" s="22" t="s">
        <v>79</v>
      </c>
      <c r="K288" s="22" t="s">
        <v>80</v>
      </c>
      <c r="L288" s="22" t="s">
        <v>81</v>
      </c>
      <c r="M288" s="23">
        <v>17</v>
      </c>
      <c r="N288" s="22" t="s">
        <v>76</v>
      </c>
      <c r="O288" s="23">
        <v>1</v>
      </c>
      <c r="P288" s="23">
        <v>18</v>
      </c>
      <c r="Q288" s="23">
        <v>1</v>
      </c>
    </row>
    <row r="289" spans="1:17" ht="16.5" thickBot="1">
      <c r="A289" s="22" t="s">
        <v>51</v>
      </c>
      <c r="B289" s="23">
        <v>17</v>
      </c>
      <c r="C289" s="22" t="s">
        <v>90</v>
      </c>
      <c r="D289" s="23">
        <v>9</v>
      </c>
      <c r="E289" s="22" t="s">
        <v>118</v>
      </c>
      <c r="F289" s="22" t="s">
        <v>77</v>
      </c>
      <c r="G289" s="23">
        <v>1</v>
      </c>
      <c r="H289" s="23">
        <v>1</v>
      </c>
      <c r="I289" s="23">
        <v>0</v>
      </c>
      <c r="J289" s="22" t="s">
        <v>79</v>
      </c>
      <c r="K289" s="22" t="s">
        <v>80</v>
      </c>
      <c r="L289" s="22" t="s">
        <v>81</v>
      </c>
      <c r="M289" s="23">
        <v>18</v>
      </c>
      <c r="N289" s="22" t="s">
        <v>76</v>
      </c>
      <c r="O289" s="23">
        <v>1</v>
      </c>
      <c r="P289" s="23">
        <v>19</v>
      </c>
      <c r="Q289" s="23">
        <v>1</v>
      </c>
    </row>
    <row r="290" spans="1:17" ht="16.5" thickBot="1">
      <c r="A290" s="22" t="s">
        <v>51</v>
      </c>
      <c r="B290" s="23">
        <v>17</v>
      </c>
      <c r="C290" s="22" t="s">
        <v>99</v>
      </c>
      <c r="D290" s="23">
        <v>10</v>
      </c>
      <c r="E290" s="22" t="s">
        <v>118</v>
      </c>
      <c r="F290" s="22" t="s">
        <v>77</v>
      </c>
      <c r="G290" s="23">
        <v>1</v>
      </c>
      <c r="H290" s="23">
        <v>0</v>
      </c>
      <c r="I290" s="23">
        <v>0</v>
      </c>
      <c r="J290" s="22" t="s">
        <v>79</v>
      </c>
      <c r="K290" s="22" t="s">
        <v>92</v>
      </c>
      <c r="L290" s="22" t="s">
        <v>86</v>
      </c>
      <c r="M290" s="23">
        <v>16</v>
      </c>
      <c r="N290" s="22" t="s">
        <v>76</v>
      </c>
      <c r="O290" s="23">
        <v>1</v>
      </c>
      <c r="P290" s="23">
        <v>17</v>
      </c>
      <c r="Q290" s="23">
        <v>0</v>
      </c>
    </row>
    <row r="291" spans="1:17" ht="16.5" thickBot="1">
      <c r="A291" s="22" t="s">
        <v>51</v>
      </c>
      <c r="B291" s="23">
        <v>17</v>
      </c>
      <c r="C291" s="22" t="s">
        <v>91</v>
      </c>
      <c r="D291" s="23">
        <v>11</v>
      </c>
      <c r="E291" s="22" t="s">
        <v>118</v>
      </c>
      <c r="F291" s="22" t="s">
        <v>77</v>
      </c>
      <c r="G291" s="23">
        <v>1</v>
      </c>
      <c r="H291" s="23">
        <v>0</v>
      </c>
      <c r="I291" s="23">
        <v>0</v>
      </c>
      <c r="J291" s="22" t="s">
        <v>79</v>
      </c>
      <c r="K291" s="22" t="s">
        <v>92</v>
      </c>
      <c r="L291" s="22" t="s">
        <v>86</v>
      </c>
      <c r="M291" s="23">
        <v>20</v>
      </c>
      <c r="N291" s="22" t="s">
        <v>76</v>
      </c>
      <c r="O291" s="23">
        <v>1</v>
      </c>
      <c r="P291" s="23">
        <v>21</v>
      </c>
      <c r="Q291" s="23">
        <v>0</v>
      </c>
    </row>
    <row r="292" spans="1:17" ht="16.5" thickBot="1">
      <c r="A292" s="22" t="s">
        <v>51</v>
      </c>
      <c r="B292" s="23">
        <v>17</v>
      </c>
      <c r="C292" s="22" t="s">
        <v>95</v>
      </c>
      <c r="D292" s="23">
        <v>12</v>
      </c>
      <c r="E292" s="22" t="s">
        <v>118</v>
      </c>
      <c r="F292" s="22" t="s">
        <v>77</v>
      </c>
      <c r="G292" s="23">
        <v>1</v>
      </c>
      <c r="H292" s="23">
        <v>0</v>
      </c>
      <c r="I292" s="23">
        <v>0</v>
      </c>
      <c r="J292" s="22" t="s">
        <v>79</v>
      </c>
      <c r="K292" s="22" t="s">
        <v>92</v>
      </c>
      <c r="L292" s="22" t="s">
        <v>86</v>
      </c>
      <c r="M292" s="23">
        <v>22</v>
      </c>
      <c r="N292" s="22" t="s">
        <v>76</v>
      </c>
      <c r="O292" s="23">
        <v>1</v>
      </c>
      <c r="P292" s="23">
        <v>23</v>
      </c>
      <c r="Q292" s="23">
        <v>0</v>
      </c>
    </row>
    <row r="293" spans="1:17" ht="16.5" thickBot="1">
      <c r="A293" s="22" t="s">
        <v>51</v>
      </c>
      <c r="B293" s="23">
        <v>17</v>
      </c>
      <c r="C293" s="22" t="s">
        <v>100</v>
      </c>
      <c r="D293" s="23">
        <v>13</v>
      </c>
      <c r="E293" s="22" t="s">
        <v>118</v>
      </c>
      <c r="F293" s="22" t="s">
        <v>77</v>
      </c>
      <c r="G293" s="23">
        <v>1</v>
      </c>
      <c r="H293" s="22"/>
      <c r="I293" s="22"/>
      <c r="J293" s="22" t="s">
        <v>88</v>
      </c>
      <c r="K293" s="22" t="s">
        <v>89</v>
      </c>
      <c r="L293" s="22" t="s">
        <v>86</v>
      </c>
      <c r="M293" s="23">
        <v>8</v>
      </c>
      <c r="N293" s="22" t="s">
        <v>77</v>
      </c>
      <c r="O293" s="23">
        <v>0</v>
      </c>
      <c r="P293" s="23">
        <v>9</v>
      </c>
      <c r="Q293" s="23">
        <v>1</v>
      </c>
    </row>
    <row r="294" spans="1:17" ht="16.5" thickBot="1">
      <c r="A294" s="22" t="s">
        <v>51</v>
      </c>
      <c r="B294" s="23">
        <v>17</v>
      </c>
      <c r="C294" s="22" t="s">
        <v>98</v>
      </c>
      <c r="D294" s="23">
        <v>14</v>
      </c>
      <c r="E294" s="22" t="s">
        <v>118</v>
      </c>
      <c r="F294" s="22" t="s">
        <v>77</v>
      </c>
      <c r="G294" s="23">
        <v>1</v>
      </c>
      <c r="H294" s="22"/>
      <c r="I294" s="22"/>
      <c r="J294" s="22" t="s">
        <v>88</v>
      </c>
      <c r="K294" s="22" t="s">
        <v>89</v>
      </c>
      <c r="L294" s="22" t="s">
        <v>86</v>
      </c>
      <c r="M294" s="23">
        <v>9</v>
      </c>
      <c r="N294" s="22" t="s">
        <v>76</v>
      </c>
      <c r="O294" s="23">
        <v>1</v>
      </c>
      <c r="P294" s="23">
        <v>10</v>
      </c>
      <c r="Q294" s="23">
        <v>0</v>
      </c>
    </row>
    <row r="295" spans="1:17" ht="16.5" thickBot="1">
      <c r="A295" s="22" t="s">
        <v>51</v>
      </c>
      <c r="B295" s="23">
        <v>17</v>
      </c>
      <c r="C295" s="22" t="s">
        <v>87</v>
      </c>
      <c r="D295" s="23">
        <v>15</v>
      </c>
      <c r="E295" s="22" t="s">
        <v>118</v>
      </c>
      <c r="F295" s="22" t="s">
        <v>77</v>
      </c>
      <c r="G295" s="23">
        <v>1</v>
      </c>
      <c r="H295" s="22"/>
      <c r="I295" s="22"/>
      <c r="J295" s="22" t="s">
        <v>88</v>
      </c>
      <c r="K295" s="22" t="s">
        <v>89</v>
      </c>
      <c r="L295" s="22" t="s">
        <v>86</v>
      </c>
      <c r="M295" s="23">
        <v>12</v>
      </c>
      <c r="N295" s="22" t="s">
        <v>77</v>
      </c>
      <c r="O295" s="23">
        <v>0</v>
      </c>
      <c r="P295" s="23">
        <v>13</v>
      </c>
      <c r="Q295" s="23">
        <v>1</v>
      </c>
    </row>
    <row r="296" spans="1:17" ht="16.5" thickBot="1">
      <c r="A296" s="22" t="s">
        <v>51</v>
      </c>
      <c r="B296" s="23">
        <v>17</v>
      </c>
      <c r="C296" s="22" t="s">
        <v>94</v>
      </c>
      <c r="D296" s="23">
        <v>16</v>
      </c>
      <c r="E296" s="22" t="s">
        <v>118</v>
      </c>
      <c r="F296" s="22" t="s">
        <v>77</v>
      </c>
      <c r="G296" s="23">
        <v>1</v>
      </c>
      <c r="H296" s="22"/>
      <c r="I296" s="22"/>
      <c r="J296" s="22" t="s">
        <v>88</v>
      </c>
      <c r="K296" s="22" t="s">
        <v>89</v>
      </c>
      <c r="L296" s="22" t="s">
        <v>86</v>
      </c>
      <c r="M296" s="23">
        <v>23</v>
      </c>
      <c r="N296" s="22" t="s">
        <v>77</v>
      </c>
      <c r="O296" s="23">
        <v>0</v>
      </c>
      <c r="P296" s="23">
        <v>24</v>
      </c>
      <c r="Q296" s="23">
        <v>1</v>
      </c>
    </row>
    <row r="297" spans="1:17" ht="16.5" thickBot="1">
      <c r="A297" s="16" t="s">
        <v>54</v>
      </c>
      <c r="B297" s="17">
        <v>18</v>
      </c>
      <c r="C297" s="16" t="s">
        <v>84</v>
      </c>
      <c r="D297" s="17">
        <v>1</v>
      </c>
      <c r="E297" s="16" t="s">
        <v>118</v>
      </c>
      <c r="F297" s="16" t="s">
        <v>77</v>
      </c>
      <c r="G297" s="17">
        <v>1</v>
      </c>
      <c r="H297" s="17">
        <v>1</v>
      </c>
      <c r="I297" s="17">
        <v>1</v>
      </c>
      <c r="J297" s="16" t="s">
        <v>79</v>
      </c>
      <c r="K297" s="16" t="s">
        <v>85</v>
      </c>
      <c r="L297" s="16" t="s">
        <v>86</v>
      </c>
      <c r="M297" s="17">
        <v>13</v>
      </c>
      <c r="N297" s="16" t="s">
        <v>76</v>
      </c>
      <c r="O297" s="17">
        <v>1</v>
      </c>
      <c r="P297" s="17">
        <v>14</v>
      </c>
      <c r="Q297" s="17">
        <v>0</v>
      </c>
    </row>
    <row r="298" spans="1:17" ht="16.5" thickBot="1">
      <c r="A298" s="16" t="s">
        <v>54</v>
      </c>
      <c r="B298" s="17">
        <v>18</v>
      </c>
      <c r="C298" s="16" t="s">
        <v>96</v>
      </c>
      <c r="D298" s="17">
        <v>2</v>
      </c>
      <c r="E298" s="16" t="s">
        <v>118</v>
      </c>
      <c r="F298" s="16" t="s">
        <v>77</v>
      </c>
      <c r="G298" s="17">
        <v>1</v>
      </c>
      <c r="H298" s="17">
        <v>1</v>
      </c>
      <c r="I298" s="17">
        <v>1</v>
      </c>
      <c r="J298" s="16" t="s">
        <v>79</v>
      </c>
      <c r="K298" s="16" t="s">
        <v>85</v>
      </c>
      <c r="L298" s="16" t="s">
        <v>86</v>
      </c>
      <c r="M298" s="17">
        <v>14</v>
      </c>
      <c r="N298" s="16" t="s">
        <v>76</v>
      </c>
      <c r="O298" s="17">
        <v>1</v>
      </c>
      <c r="P298" s="17">
        <v>15</v>
      </c>
      <c r="Q298" s="17">
        <v>0</v>
      </c>
    </row>
    <row r="299" spans="1:17" ht="16.5" thickBot="1">
      <c r="A299" s="16" t="s">
        <v>54</v>
      </c>
      <c r="B299" s="17">
        <v>18</v>
      </c>
      <c r="C299" s="16" t="s">
        <v>102</v>
      </c>
      <c r="D299" s="17">
        <v>3</v>
      </c>
      <c r="E299" s="16" t="s">
        <v>118</v>
      </c>
      <c r="F299" s="16" t="s">
        <v>77</v>
      </c>
      <c r="G299" s="17">
        <v>1</v>
      </c>
      <c r="H299" s="17">
        <v>1</v>
      </c>
      <c r="I299" s="17">
        <v>1</v>
      </c>
      <c r="J299" s="16" t="s">
        <v>79</v>
      </c>
      <c r="K299" s="16" t="s">
        <v>85</v>
      </c>
      <c r="L299" s="16" t="s">
        <v>86</v>
      </c>
      <c r="M299" s="17">
        <v>19</v>
      </c>
      <c r="N299" s="16" t="s">
        <v>76</v>
      </c>
      <c r="O299" s="17">
        <v>1</v>
      </c>
      <c r="P299" s="17">
        <v>20</v>
      </c>
      <c r="Q299" s="17">
        <v>0</v>
      </c>
    </row>
    <row r="300" spans="1:17" ht="16.5" thickBot="1">
      <c r="A300" s="16" t="s">
        <v>54</v>
      </c>
      <c r="B300" s="17">
        <v>18</v>
      </c>
      <c r="C300" s="16" t="s">
        <v>97</v>
      </c>
      <c r="D300" s="17">
        <v>4</v>
      </c>
      <c r="E300" s="16" t="s">
        <v>118</v>
      </c>
      <c r="F300" s="16" t="s">
        <v>77</v>
      </c>
      <c r="G300" s="17">
        <v>1</v>
      </c>
      <c r="H300" s="17">
        <v>0</v>
      </c>
      <c r="I300" s="17">
        <v>1</v>
      </c>
      <c r="J300" s="16" t="s">
        <v>79</v>
      </c>
      <c r="K300" s="16" t="s">
        <v>83</v>
      </c>
      <c r="L300" s="16" t="s">
        <v>81</v>
      </c>
      <c r="M300" s="17">
        <v>10</v>
      </c>
      <c r="N300" s="16" t="s">
        <v>76</v>
      </c>
      <c r="O300" s="17">
        <v>1</v>
      </c>
      <c r="P300" s="17">
        <v>11</v>
      </c>
      <c r="Q300" s="17">
        <v>1</v>
      </c>
    </row>
    <row r="301" spans="1:17" ht="16.5" thickBot="1">
      <c r="A301" s="16" t="s">
        <v>54</v>
      </c>
      <c r="B301" s="17">
        <v>18</v>
      </c>
      <c r="C301" s="16" t="s">
        <v>93</v>
      </c>
      <c r="D301" s="17">
        <v>5</v>
      </c>
      <c r="E301" s="16" t="s">
        <v>118</v>
      </c>
      <c r="F301" s="16" t="s">
        <v>77</v>
      </c>
      <c r="G301" s="17">
        <v>1</v>
      </c>
      <c r="H301" s="17">
        <v>0</v>
      </c>
      <c r="I301" s="17">
        <v>1</v>
      </c>
      <c r="J301" s="16" t="s">
        <v>79</v>
      </c>
      <c r="K301" s="16" t="s">
        <v>83</v>
      </c>
      <c r="L301" s="16" t="s">
        <v>81</v>
      </c>
      <c r="M301" s="17">
        <v>11</v>
      </c>
      <c r="N301" s="16" t="s">
        <v>76</v>
      </c>
      <c r="O301" s="17">
        <v>1</v>
      </c>
      <c r="P301" s="17">
        <v>12</v>
      </c>
      <c r="Q301" s="17">
        <v>1</v>
      </c>
    </row>
    <row r="302" spans="1:17" ht="16.5" thickBot="1">
      <c r="A302" s="16" t="s">
        <v>54</v>
      </c>
      <c r="B302" s="17">
        <v>18</v>
      </c>
      <c r="C302" s="16" t="s">
        <v>82</v>
      </c>
      <c r="D302" s="17">
        <v>6</v>
      </c>
      <c r="E302" s="16" t="s">
        <v>118</v>
      </c>
      <c r="F302" s="16" t="s">
        <v>77</v>
      </c>
      <c r="G302" s="17">
        <v>1</v>
      </c>
      <c r="H302" s="17">
        <v>0</v>
      </c>
      <c r="I302" s="17">
        <v>1</v>
      </c>
      <c r="J302" s="16" t="s">
        <v>79</v>
      </c>
      <c r="K302" s="16" t="s">
        <v>83</v>
      </c>
      <c r="L302" s="16" t="s">
        <v>81</v>
      </c>
      <c r="M302" s="17">
        <v>21</v>
      </c>
      <c r="N302" s="16" t="s">
        <v>76</v>
      </c>
      <c r="O302" s="17">
        <v>1</v>
      </c>
      <c r="P302" s="17">
        <v>22</v>
      </c>
      <c r="Q302" s="17">
        <v>1</v>
      </c>
    </row>
    <row r="303" spans="1:17" ht="16.5" thickBot="1">
      <c r="A303" s="16" t="s">
        <v>54</v>
      </c>
      <c r="B303" s="17">
        <v>18</v>
      </c>
      <c r="C303" s="16" t="s">
        <v>101</v>
      </c>
      <c r="D303" s="17">
        <v>7</v>
      </c>
      <c r="E303" s="16" t="s">
        <v>118</v>
      </c>
      <c r="F303" s="16" t="s">
        <v>77</v>
      </c>
      <c r="G303" s="17">
        <v>1</v>
      </c>
      <c r="H303" s="17">
        <v>1</v>
      </c>
      <c r="I303" s="17">
        <v>0</v>
      </c>
      <c r="J303" s="16" t="s">
        <v>79</v>
      </c>
      <c r="K303" s="16" t="s">
        <v>80</v>
      </c>
      <c r="L303" s="16" t="s">
        <v>81</v>
      </c>
      <c r="M303" s="17">
        <v>15</v>
      </c>
      <c r="N303" s="16" t="s">
        <v>76</v>
      </c>
      <c r="O303" s="17">
        <v>1</v>
      </c>
      <c r="P303" s="17">
        <v>16</v>
      </c>
      <c r="Q303" s="17">
        <v>1</v>
      </c>
    </row>
    <row r="304" spans="1:17" ht="16.5" thickBot="1">
      <c r="A304" s="16" t="s">
        <v>54</v>
      </c>
      <c r="B304" s="17">
        <v>18</v>
      </c>
      <c r="C304" s="16" t="s">
        <v>78</v>
      </c>
      <c r="D304" s="17">
        <v>8</v>
      </c>
      <c r="E304" s="16" t="s">
        <v>118</v>
      </c>
      <c r="F304" s="16" t="s">
        <v>77</v>
      </c>
      <c r="G304" s="17">
        <v>1</v>
      </c>
      <c r="H304" s="17">
        <v>1</v>
      </c>
      <c r="I304" s="17">
        <v>0</v>
      </c>
      <c r="J304" s="16" t="s">
        <v>79</v>
      </c>
      <c r="K304" s="16" t="s">
        <v>80</v>
      </c>
      <c r="L304" s="16" t="s">
        <v>81</v>
      </c>
      <c r="M304" s="17">
        <v>17</v>
      </c>
      <c r="N304" s="16" t="s">
        <v>76</v>
      </c>
      <c r="O304" s="17">
        <v>1</v>
      </c>
      <c r="P304" s="17">
        <v>18</v>
      </c>
      <c r="Q304" s="17">
        <v>1</v>
      </c>
    </row>
    <row r="305" spans="1:17" ht="16.5" thickBot="1">
      <c r="A305" s="16" t="s">
        <v>54</v>
      </c>
      <c r="B305" s="17">
        <v>18</v>
      </c>
      <c r="C305" s="16" t="s">
        <v>90</v>
      </c>
      <c r="D305" s="17">
        <v>9</v>
      </c>
      <c r="E305" s="16" t="s">
        <v>118</v>
      </c>
      <c r="F305" s="16" t="s">
        <v>77</v>
      </c>
      <c r="G305" s="17">
        <v>1</v>
      </c>
      <c r="H305" s="17">
        <v>1</v>
      </c>
      <c r="I305" s="17">
        <v>0</v>
      </c>
      <c r="J305" s="16" t="s">
        <v>79</v>
      </c>
      <c r="K305" s="16" t="s">
        <v>80</v>
      </c>
      <c r="L305" s="16" t="s">
        <v>81</v>
      </c>
      <c r="M305" s="17">
        <v>18</v>
      </c>
      <c r="N305" s="16" t="s">
        <v>76</v>
      </c>
      <c r="O305" s="17">
        <v>1</v>
      </c>
      <c r="P305" s="17">
        <v>19</v>
      </c>
      <c r="Q305" s="17">
        <v>1</v>
      </c>
    </row>
    <row r="306" spans="1:17" ht="16.5" thickBot="1">
      <c r="A306" s="16" t="s">
        <v>54</v>
      </c>
      <c r="B306" s="17">
        <v>18</v>
      </c>
      <c r="C306" s="16" t="s">
        <v>99</v>
      </c>
      <c r="D306" s="17">
        <v>10</v>
      </c>
      <c r="E306" s="16" t="s">
        <v>118</v>
      </c>
      <c r="F306" s="16" t="s">
        <v>77</v>
      </c>
      <c r="G306" s="17">
        <v>1</v>
      </c>
      <c r="H306" s="17">
        <v>0</v>
      </c>
      <c r="I306" s="17">
        <v>0</v>
      </c>
      <c r="J306" s="16" t="s">
        <v>79</v>
      </c>
      <c r="K306" s="16" t="s">
        <v>92</v>
      </c>
      <c r="L306" s="16" t="s">
        <v>86</v>
      </c>
      <c r="M306" s="17">
        <v>16</v>
      </c>
      <c r="N306" s="16" t="s">
        <v>76</v>
      </c>
      <c r="O306" s="17">
        <v>1</v>
      </c>
      <c r="P306" s="17">
        <v>17</v>
      </c>
      <c r="Q306" s="17">
        <v>0</v>
      </c>
    </row>
    <row r="307" spans="1:17" ht="16.5" thickBot="1">
      <c r="A307" s="16" t="s">
        <v>54</v>
      </c>
      <c r="B307" s="17">
        <v>18</v>
      </c>
      <c r="C307" s="16" t="s">
        <v>91</v>
      </c>
      <c r="D307" s="17">
        <v>11</v>
      </c>
      <c r="E307" s="16" t="s">
        <v>118</v>
      </c>
      <c r="F307" s="16" t="s">
        <v>77</v>
      </c>
      <c r="G307" s="17">
        <v>1</v>
      </c>
      <c r="H307" s="17">
        <v>0</v>
      </c>
      <c r="I307" s="17">
        <v>0</v>
      </c>
      <c r="J307" s="16" t="s">
        <v>79</v>
      </c>
      <c r="K307" s="16" t="s">
        <v>92</v>
      </c>
      <c r="L307" s="16" t="s">
        <v>86</v>
      </c>
      <c r="M307" s="17">
        <v>20</v>
      </c>
      <c r="N307" s="16" t="s">
        <v>76</v>
      </c>
      <c r="O307" s="17">
        <v>1</v>
      </c>
      <c r="P307" s="17">
        <v>21</v>
      </c>
      <c r="Q307" s="17">
        <v>0</v>
      </c>
    </row>
    <row r="308" spans="1:17" ht="16.5" thickBot="1">
      <c r="A308" s="16" t="s">
        <v>54</v>
      </c>
      <c r="B308" s="17">
        <v>18</v>
      </c>
      <c r="C308" s="16" t="s">
        <v>95</v>
      </c>
      <c r="D308" s="17">
        <v>12</v>
      </c>
      <c r="E308" s="16" t="s">
        <v>118</v>
      </c>
      <c r="F308" s="16" t="s">
        <v>77</v>
      </c>
      <c r="G308" s="17">
        <v>1</v>
      </c>
      <c r="H308" s="17">
        <v>0</v>
      </c>
      <c r="I308" s="17">
        <v>0</v>
      </c>
      <c r="J308" s="16" t="s">
        <v>79</v>
      </c>
      <c r="K308" s="16" t="s">
        <v>92</v>
      </c>
      <c r="L308" s="16" t="s">
        <v>86</v>
      </c>
      <c r="M308" s="17">
        <v>22</v>
      </c>
      <c r="N308" s="16" t="s">
        <v>76</v>
      </c>
      <c r="O308" s="17">
        <v>1</v>
      </c>
      <c r="P308" s="17">
        <v>23</v>
      </c>
      <c r="Q308" s="17">
        <v>0</v>
      </c>
    </row>
    <row r="309" spans="1:17" ht="16.5" thickBot="1">
      <c r="A309" s="16" t="s">
        <v>54</v>
      </c>
      <c r="B309" s="17">
        <v>18</v>
      </c>
      <c r="C309" s="16" t="s">
        <v>100</v>
      </c>
      <c r="D309" s="17">
        <v>13</v>
      </c>
      <c r="E309" s="16" t="s">
        <v>118</v>
      </c>
      <c r="F309" s="16" t="s">
        <v>77</v>
      </c>
      <c r="G309" s="17">
        <v>1</v>
      </c>
      <c r="H309" s="16"/>
      <c r="I309" s="16"/>
      <c r="J309" s="16" t="s">
        <v>88</v>
      </c>
      <c r="K309" s="16" t="s">
        <v>89</v>
      </c>
      <c r="L309" s="16" t="s">
        <v>86</v>
      </c>
      <c r="M309" s="17">
        <v>8</v>
      </c>
      <c r="N309" s="16" t="s">
        <v>76</v>
      </c>
      <c r="O309" s="17">
        <v>1</v>
      </c>
      <c r="P309" s="17">
        <v>9</v>
      </c>
      <c r="Q309" s="17">
        <v>0</v>
      </c>
    </row>
    <row r="310" spans="1:17" ht="16.5" thickBot="1">
      <c r="A310" s="16" t="s">
        <v>54</v>
      </c>
      <c r="B310" s="17">
        <v>18</v>
      </c>
      <c r="C310" s="16" t="s">
        <v>98</v>
      </c>
      <c r="D310" s="17">
        <v>14</v>
      </c>
      <c r="E310" s="16" t="s">
        <v>118</v>
      </c>
      <c r="F310" s="16" t="s">
        <v>77</v>
      </c>
      <c r="G310" s="17">
        <v>1</v>
      </c>
      <c r="H310" s="16"/>
      <c r="I310" s="16"/>
      <c r="J310" s="16" t="s">
        <v>88</v>
      </c>
      <c r="K310" s="16" t="s">
        <v>89</v>
      </c>
      <c r="L310" s="16" t="s">
        <v>86</v>
      </c>
      <c r="M310" s="17">
        <v>9</v>
      </c>
      <c r="N310" s="16" t="s">
        <v>76</v>
      </c>
      <c r="O310" s="17">
        <v>1</v>
      </c>
      <c r="P310" s="17">
        <v>10</v>
      </c>
      <c r="Q310" s="17">
        <v>0</v>
      </c>
    </row>
    <row r="311" spans="1:17" ht="16.5" thickBot="1">
      <c r="A311" s="16" t="s">
        <v>54</v>
      </c>
      <c r="B311" s="17">
        <v>18</v>
      </c>
      <c r="C311" s="16" t="s">
        <v>87</v>
      </c>
      <c r="D311" s="17">
        <v>15</v>
      </c>
      <c r="E311" s="16" t="s">
        <v>118</v>
      </c>
      <c r="F311" s="16" t="s">
        <v>77</v>
      </c>
      <c r="G311" s="17">
        <v>1</v>
      </c>
      <c r="H311" s="16"/>
      <c r="I311" s="16"/>
      <c r="J311" s="16" t="s">
        <v>88</v>
      </c>
      <c r="K311" s="16" t="s">
        <v>89</v>
      </c>
      <c r="L311" s="16" t="s">
        <v>86</v>
      </c>
      <c r="M311" s="17">
        <v>12</v>
      </c>
      <c r="N311" s="16" t="s">
        <v>76</v>
      </c>
      <c r="O311" s="17">
        <v>1</v>
      </c>
      <c r="P311" s="17">
        <v>13</v>
      </c>
      <c r="Q311" s="17">
        <v>0</v>
      </c>
    </row>
    <row r="312" spans="1:17" ht="16.5" thickBot="1">
      <c r="A312" s="16" t="s">
        <v>54</v>
      </c>
      <c r="B312" s="17">
        <v>18</v>
      </c>
      <c r="C312" s="16" t="s">
        <v>94</v>
      </c>
      <c r="D312" s="17">
        <v>16</v>
      </c>
      <c r="E312" s="16" t="s">
        <v>118</v>
      </c>
      <c r="F312" s="16" t="s">
        <v>77</v>
      </c>
      <c r="G312" s="17">
        <v>1</v>
      </c>
      <c r="H312" s="16"/>
      <c r="I312" s="16"/>
      <c r="J312" s="16" t="s">
        <v>88</v>
      </c>
      <c r="K312" s="16" t="s">
        <v>89</v>
      </c>
      <c r="L312" s="16" t="s">
        <v>86</v>
      </c>
      <c r="M312" s="17">
        <v>23</v>
      </c>
      <c r="N312" s="16" t="s">
        <v>76</v>
      </c>
      <c r="O312" s="17">
        <v>1</v>
      </c>
      <c r="P312" s="17">
        <v>24</v>
      </c>
      <c r="Q312" s="17">
        <v>0</v>
      </c>
    </row>
    <row r="314" spans="1:17">
      <c r="A314" s="19" t="s">
        <v>120</v>
      </c>
    </row>
    <row r="315" spans="1:17" ht="16.5" thickBot="1">
      <c r="A315" s="27" t="s">
        <v>123</v>
      </c>
    </row>
    <row r="316" spans="1:17" ht="16.5" thickBot="1">
      <c r="A316" s="16" t="s">
        <v>104</v>
      </c>
      <c r="B316" s="16" t="s">
        <v>110</v>
      </c>
      <c r="C316" s="16" t="s">
        <v>111</v>
      </c>
      <c r="D316" s="16" t="s">
        <v>124</v>
      </c>
      <c r="E316" s="26" t="s">
        <v>125</v>
      </c>
      <c r="F316" s="26" t="s">
        <v>126</v>
      </c>
      <c r="G316" s="2" t="s">
        <v>3</v>
      </c>
      <c r="H316" s="1" t="s">
        <v>56</v>
      </c>
      <c r="I316" s="2" t="s">
        <v>57</v>
      </c>
      <c r="J316" s="3" t="s">
        <v>59</v>
      </c>
      <c r="K316" s="3" t="s">
        <v>60</v>
      </c>
      <c r="L316" s="25" t="s">
        <v>121</v>
      </c>
      <c r="M316" s="25" t="s">
        <v>122</v>
      </c>
      <c r="Q316" s="28" t="s">
        <v>127</v>
      </c>
    </row>
    <row r="317" spans="1:17" ht="16.5" thickBot="1">
      <c r="A317" s="22" t="s">
        <v>4</v>
      </c>
      <c r="B317" s="23">
        <v>1</v>
      </c>
      <c r="C317" s="23">
        <v>1</v>
      </c>
      <c r="D317" s="22">
        <v>0</v>
      </c>
      <c r="E317">
        <f>SUM(D317:D332)</f>
        <v>9</v>
      </c>
      <c r="F317">
        <f>16-E317</f>
        <v>7</v>
      </c>
      <c r="G317" s="6" t="s">
        <v>7</v>
      </c>
      <c r="H317" s="5" t="s">
        <v>62</v>
      </c>
      <c r="I317" s="6" t="s">
        <v>62</v>
      </c>
      <c r="J317" s="7" t="s">
        <v>62</v>
      </c>
      <c r="K317" s="7" t="s">
        <v>62</v>
      </c>
      <c r="L317">
        <f>IF(AND(H318,I318), 1, 0)</f>
        <v>1</v>
      </c>
      <c r="M317">
        <f>IF(AND(J318,K318), 1, 0)</f>
        <v>1</v>
      </c>
    </row>
    <row r="318" spans="1:17" ht="16.5" thickBot="1">
      <c r="A318" s="22" t="s">
        <v>4</v>
      </c>
      <c r="B318" s="23">
        <v>1</v>
      </c>
      <c r="C318" s="23">
        <v>1</v>
      </c>
      <c r="D318" s="22">
        <v>0</v>
      </c>
      <c r="H318" t="b">
        <f>H317="yes"</f>
        <v>1</v>
      </c>
      <c r="I318" t="b">
        <f>I317="yes"</f>
        <v>1</v>
      </c>
      <c r="J318" t="b">
        <f>J317="yes"</f>
        <v>1</v>
      </c>
      <c r="K318" t="b">
        <f>K317="yes"</f>
        <v>1</v>
      </c>
    </row>
    <row r="319" spans="1:17" ht="16.5" thickBot="1">
      <c r="A319" s="22" t="s">
        <v>4</v>
      </c>
      <c r="B319" s="23">
        <v>1</v>
      </c>
      <c r="C319" s="23">
        <v>1</v>
      </c>
      <c r="D319" s="22">
        <v>1</v>
      </c>
    </row>
    <row r="320" spans="1:17" ht="16.5" thickBot="1">
      <c r="A320" s="22" t="s">
        <v>4</v>
      </c>
      <c r="B320" s="23">
        <v>0</v>
      </c>
      <c r="C320" s="23">
        <v>1</v>
      </c>
      <c r="D320" s="22">
        <v>1</v>
      </c>
    </row>
    <row r="321" spans="1:13" ht="16.5" thickBot="1">
      <c r="A321" s="22" t="s">
        <v>4</v>
      </c>
      <c r="B321" s="23">
        <v>0</v>
      </c>
      <c r="C321" s="23">
        <v>1</v>
      </c>
      <c r="D321" s="22">
        <v>0</v>
      </c>
    </row>
    <row r="322" spans="1:13" ht="16.5" thickBot="1">
      <c r="A322" s="22" t="s">
        <v>4</v>
      </c>
      <c r="B322" s="23">
        <v>0</v>
      </c>
      <c r="C322" s="23">
        <v>1</v>
      </c>
      <c r="D322" s="22">
        <v>0</v>
      </c>
    </row>
    <row r="323" spans="1:13" ht="16.5" thickBot="1">
      <c r="A323" s="22" t="s">
        <v>4</v>
      </c>
      <c r="B323" s="23">
        <v>1</v>
      </c>
      <c r="C323" s="23">
        <v>0</v>
      </c>
      <c r="D323" s="22">
        <v>1</v>
      </c>
    </row>
    <row r="324" spans="1:13" ht="16.5" thickBot="1">
      <c r="A324" s="22" t="s">
        <v>4</v>
      </c>
      <c r="B324" s="23">
        <v>1</v>
      </c>
      <c r="C324" s="23">
        <v>0</v>
      </c>
      <c r="D324" s="22">
        <v>0</v>
      </c>
    </row>
    <row r="325" spans="1:13" ht="16.5" thickBot="1">
      <c r="A325" s="22" t="s">
        <v>4</v>
      </c>
      <c r="B325" s="23">
        <v>1</v>
      </c>
      <c r="C325" s="23">
        <v>0</v>
      </c>
      <c r="D325" s="22">
        <v>1</v>
      </c>
    </row>
    <row r="326" spans="1:13" ht="16.5" thickBot="1">
      <c r="A326" s="22" t="s">
        <v>4</v>
      </c>
      <c r="B326" s="23">
        <v>0</v>
      </c>
      <c r="C326" s="23">
        <v>0</v>
      </c>
      <c r="D326" s="22">
        <v>1</v>
      </c>
    </row>
    <row r="327" spans="1:13" ht="16.5" thickBot="1">
      <c r="A327" s="22" t="s">
        <v>4</v>
      </c>
      <c r="B327" s="23">
        <v>0</v>
      </c>
      <c r="C327" s="23">
        <v>0</v>
      </c>
      <c r="D327" s="22">
        <v>0</v>
      </c>
    </row>
    <row r="328" spans="1:13" ht="16.5" thickBot="1">
      <c r="A328" s="22" t="s">
        <v>4</v>
      </c>
      <c r="B328" s="23">
        <v>0</v>
      </c>
      <c r="C328" s="23">
        <v>0</v>
      </c>
      <c r="D328" s="22">
        <v>0</v>
      </c>
    </row>
    <row r="329" spans="1:13" ht="16.5" thickBot="1">
      <c r="A329" s="22" t="s">
        <v>4</v>
      </c>
      <c r="B329" s="22"/>
      <c r="C329" s="22"/>
      <c r="D329" s="22">
        <v>1</v>
      </c>
    </row>
    <row r="330" spans="1:13" ht="16.5" thickBot="1">
      <c r="A330" s="22" t="s">
        <v>4</v>
      </c>
      <c r="B330" s="22"/>
      <c r="C330" s="22"/>
      <c r="D330" s="22">
        <v>1</v>
      </c>
    </row>
    <row r="331" spans="1:13" ht="16.5" thickBot="1">
      <c r="A331" s="22" t="s">
        <v>4</v>
      </c>
      <c r="B331" s="22"/>
      <c r="C331" s="22"/>
      <c r="D331" s="22">
        <v>1</v>
      </c>
    </row>
    <row r="332" spans="1:13" ht="16.5" thickBot="1">
      <c r="A332" s="22" t="s">
        <v>4</v>
      </c>
      <c r="B332" s="22"/>
      <c r="C332" s="22"/>
      <c r="D332" s="22">
        <v>1</v>
      </c>
    </row>
    <row r="333" spans="1:13" ht="16.5" thickBot="1">
      <c r="A333" s="16" t="s">
        <v>8</v>
      </c>
      <c r="B333" s="17">
        <v>1</v>
      </c>
      <c r="C333" s="17">
        <v>1</v>
      </c>
      <c r="D333" s="16">
        <v>0</v>
      </c>
      <c r="E333">
        <f>SUM(D333:D348)</f>
        <v>9</v>
      </c>
      <c r="F333">
        <f>16-E333</f>
        <v>7</v>
      </c>
      <c r="G333" s="6" t="s">
        <v>10</v>
      </c>
      <c r="H333" s="5" t="s">
        <v>63</v>
      </c>
      <c r="I333" s="6" t="s">
        <v>63</v>
      </c>
      <c r="J333" s="7" t="s">
        <v>63</v>
      </c>
      <c r="K333" s="7" t="s">
        <v>63</v>
      </c>
      <c r="L333">
        <f>IF(AND(H334,I334), 1, 0)</f>
        <v>0</v>
      </c>
      <c r="M333">
        <f>IF(AND(J334,K334), 1, 0)</f>
        <v>0</v>
      </c>
    </row>
    <row r="334" spans="1:13" ht="16.5" thickBot="1">
      <c r="A334" s="16" t="s">
        <v>8</v>
      </c>
      <c r="B334" s="17">
        <v>1</v>
      </c>
      <c r="C334" s="17">
        <v>1</v>
      </c>
      <c r="D334" s="16">
        <v>0</v>
      </c>
      <c r="H334" t="b">
        <f>H333="yes"</f>
        <v>0</v>
      </c>
      <c r="I334" t="b">
        <f>I333="yes"</f>
        <v>0</v>
      </c>
      <c r="J334" t="b">
        <f>J333="yes"</f>
        <v>0</v>
      </c>
      <c r="K334" t="b">
        <f>K333="yes"</f>
        <v>0</v>
      </c>
    </row>
    <row r="335" spans="1:13" ht="16.5" thickBot="1">
      <c r="A335" s="16" t="s">
        <v>8</v>
      </c>
      <c r="B335" s="17">
        <v>1</v>
      </c>
      <c r="C335" s="17">
        <v>1</v>
      </c>
      <c r="D335" s="16">
        <v>0</v>
      </c>
    </row>
    <row r="336" spans="1:13" ht="16.5" thickBot="1">
      <c r="A336" s="16" t="s">
        <v>8</v>
      </c>
      <c r="B336" s="17">
        <v>0</v>
      </c>
      <c r="C336" s="17">
        <v>1</v>
      </c>
      <c r="D336" s="16">
        <v>1</v>
      </c>
    </row>
    <row r="337" spans="1:13" ht="16.5" thickBot="1">
      <c r="A337" s="16" t="s">
        <v>8</v>
      </c>
      <c r="B337" s="17">
        <v>0</v>
      </c>
      <c r="C337" s="17">
        <v>1</v>
      </c>
      <c r="D337" s="16">
        <v>1</v>
      </c>
    </row>
    <row r="338" spans="1:13" ht="16.5" thickBot="1">
      <c r="A338" s="16" t="s">
        <v>8</v>
      </c>
      <c r="B338" s="17">
        <v>0</v>
      </c>
      <c r="C338" s="17">
        <v>1</v>
      </c>
      <c r="D338" s="16">
        <v>1</v>
      </c>
    </row>
    <row r="339" spans="1:13" ht="16.5" thickBot="1">
      <c r="A339" s="16" t="s">
        <v>8</v>
      </c>
      <c r="B339" s="17">
        <v>1</v>
      </c>
      <c r="C339" s="17">
        <v>0</v>
      </c>
      <c r="D339" s="16">
        <v>1</v>
      </c>
    </row>
    <row r="340" spans="1:13" ht="16.5" thickBot="1">
      <c r="A340" s="16" t="s">
        <v>8</v>
      </c>
      <c r="B340" s="17">
        <v>1</v>
      </c>
      <c r="C340" s="17">
        <v>0</v>
      </c>
      <c r="D340" s="16">
        <v>1</v>
      </c>
    </row>
    <row r="341" spans="1:13" ht="16.5" thickBot="1">
      <c r="A341" s="16" t="s">
        <v>8</v>
      </c>
      <c r="B341" s="17">
        <v>1</v>
      </c>
      <c r="C341" s="17">
        <v>0</v>
      </c>
      <c r="D341" s="16">
        <v>0</v>
      </c>
    </row>
    <row r="342" spans="1:13" ht="16.5" thickBot="1">
      <c r="A342" s="16" t="s">
        <v>8</v>
      </c>
      <c r="B342" s="17">
        <v>0</v>
      </c>
      <c r="C342" s="17">
        <v>0</v>
      </c>
      <c r="D342" s="16">
        <v>0</v>
      </c>
    </row>
    <row r="343" spans="1:13" ht="16.5" thickBot="1">
      <c r="A343" s="16" t="s">
        <v>8</v>
      </c>
      <c r="B343" s="17">
        <v>0</v>
      </c>
      <c r="C343" s="17">
        <v>0</v>
      </c>
      <c r="D343" s="16">
        <v>0</v>
      </c>
    </row>
    <row r="344" spans="1:13" ht="16.5" thickBot="1">
      <c r="A344" s="16" t="s">
        <v>8</v>
      </c>
      <c r="B344" s="17">
        <v>0</v>
      </c>
      <c r="C344" s="17">
        <v>0</v>
      </c>
      <c r="D344" s="16">
        <v>0</v>
      </c>
    </row>
    <row r="345" spans="1:13" ht="16.5" thickBot="1">
      <c r="A345" s="16" t="s">
        <v>8</v>
      </c>
      <c r="B345" s="16"/>
      <c r="C345" s="16"/>
      <c r="D345" s="16">
        <v>1</v>
      </c>
    </row>
    <row r="346" spans="1:13" ht="16.5" thickBot="1">
      <c r="A346" s="16" t="s">
        <v>8</v>
      </c>
      <c r="B346" s="16"/>
      <c r="C346" s="16"/>
      <c r="D346" s="16">
        <v>1</v>
      </c>
    </row>
    <row r="347" spans="1:13" ht="16.5" thickBot="1">
      <c r="A347" s="16" t="s">
        <v>8</v>
      </c>
      <c r="B347" s="16"/>
      <c r="C347" s="16"/>
      <c r="D347" s="16">
        <v>1</v>
      </c>
    </row>
    <row r="348" spans="1:13" ht="16.5" thickBot="1">
      <c r="A348" s="16" t="s">
        <v>8</v>
      </c>
      <c r="B348" s="16"/>
      <c r="C348" s="16"/>
      <c r="D348" s="16">
        <v>1</v>
      </c>
    </row>
    <row r="349" spans="1:13" ht="16.5" thickBot="1">
      <c r="A349" s="22" t="s">
        <v>11</v>
      </c>
      <c r="B349" s="23">
        <v>1</v>
      </c>
      <c r="C349" s="23">
        <v>1</v>
      </c>
      <c r="D349" s="22">
        <v>1</v>
      </c>
      <c r="E349">
        <f>SUM(D349:D364)</f>
        <v>11</v>
      </c>
      <c r="F349">
        <f>16-E349</f>
        <v>5</v>
      </c>
      <c r="G349" s="6" t="s">
        <v>14</v>
      </c>
      <c r="H349" s="5" t="s">
        <v>62</v>
      </c>
      <c r="I349" s="6" t="s">
        <v>62</v>
      </c>
      <c r="J349" s="7" t="s">
        <v>62</v>
      </c>
      <c r="K349" s="7" t="s">
        <v>62</v>
      </c>
      <c r="L349">
        <f>IF(AND(H350,I350), 1, 0)</f>
        <v>1</v>
      </c>
      <c r="M349">
        <f>IF(AND(J350,K350), 1, 0)</f>
        <v>1</v>
      </c>
    </row>
    <row r="350" spans="1:13" ht="16.5" thickBot="1">
      <c r="A350" s="22" t="s">
        <v>11</v>
      </c>
      <c r="B350" s="23">
        <v>1</v>
      </c>
      <c r="C350" s="23">
        <v>1</v>
      </c>
      <c r="D350" s="22">
        <v>0</v>
      </c>
      <c r="H350" t="b">
        <f>H349="yes"</f>
        <v>1</v>
      </c>
      <c r="I350" t="b">
        <f>I349="yes"</f>
        <v>1</v>
      </c>
      <c r="J350" t="b">
        <f>J349="yes"</f>
        <v>1</v>
      </c>
      <c r="K350" t="b">
        <f>K349="yes"</f>
        <v>1</v>
      </c>
    </row>
    <row r="351" spans="1:13" ht="16.5" thickBot="1">
      <c r="A351" s="22" t="s">
        <v>11</v>
      </c>
      <c r="B351" s="23">
        <v>1</v>
      </c>
      <c r="C351" s="23">
        <v>1</v>
      </c>
      <c r="D351" s="22">
        <v>0</v>
      </c>
    </row>
    <row r="352" spans="1:13" ht="16.5" thickBot="1">
      <c r="A352" s="22" t="s">
        <v>11</v>
      </c>
      <c r="B352" s="23">
        <v>0</v>
      </c>
      <c r="C352" s="23">
        <v>1</v>
      </c>
      <c r="D352" s="22">
        <v>1</v>
      </c>
    </row>
    <row r="353" spans="1:13" ht="16.5" thickBot="1">
      <c r="A353" s="22" t="s">
        <v>11</v>
      </c>
      <c r="B353" s="23">
        <v>0</v>
      </c>
      <c r="C353" s="23">
        <v>1</v>
      </c>
      <c r="D353" s="22">
        <v>1</v>
      </c>
    </row>
    <row r="354" spans="1:13" ht="16.5" thickBot="1">
      <c r="A354" s="22" t="s">
        <v>11</v>
      </c>
      <c r="B354" s="23">
        <v>0</v>
      </c>
      <c r="C354" s="23">
        <v>1</v>
      </c>
      <c r="D354" s="22">
        <v>1</v>
      </c>
    </row>
    <row r="355" spans="1:13" ht="16.5" thickBot="1">
      <c r="A355" s="22" t="s">
        <v>11</v>
      </c>
      <c r="B355" s="23">
        <v>1</v>
      </c>
      <c r="C355" s="23">
        <v>0</v>
      </c>
      <c r="D355" s="22">
        <v>1</v>
      </c>
    </row>
    <row r="356" spans="1:13" ht="16.5" thickBot="1">
      <c r="A356" s="22" t="s">
        <v>11</v>
      </c>
      <c r="B356" s="23">
        <v>1</v>
      </c>
      <c r="C356" s="23">
        <v>0</v>
      </c>
      <c r="D356" s="22">
        <v>1</v>
      </c>
    </row>
    <row r="357" spans="1:13" ht="16.5" thickBot="1">
      <c r="A357" s="22" t="s">
        <v>11</v>
      </c>
      <c r="B357" s="23">
        <v>1</v>
      </c>
      <c r="C357" s="23">
        <v>0</v>
      </c>
      <c r="D357" s="22">
        <v>1</v>
      </c>
    </row>
    <row r="358" spans="1:13" ht="16.5" thickBot="1">
      <c r="A358" s="22" t="s">
        <v>11</v>
      </c>
      <c r="B358" s="23">
        <v>0</v>
      </c>
      <c r="C358" s="23">
        <v>0</v>
      </c>
      <c r="D358" s="22">
        <v>0</v>
      </c>
    </row>
    <row r="359" spans="1:13" ht="16.5" thickBot="1">
      <c r="A359" s="22" t="s">
        <v>11</v>
      </c>
      <c r="B359" s="23">
        <v>0</v>
      </c>
      <c r="C359" s="23">
        <v>0</v>
      </c>
      <c r="D359" s="22">
        <v>0</v>
      </c>
    </row>
    <row r="360" spans="1:13" ht="16.5" thickBot="1">
      <c r="A360" s="22" t="s">
        <v>11</v>
      </c>
      <c r="B360" s="23">
        <v>0</v>
      </c>
      <c r="C360" s="23">
        <v>0</v>
      </c>
      <c r="D360" s="22">
        <v>1</v>
      </c>
    </row>
    <row r="361" spans="1:13" ht="16.5" thickBot="1">
      <c r="A361" s="22" t="s">
        <v>11</v>
      </c>
      <c r="B361" s="22"/>
      <c r="C361" s="22"/>
      <c r="D361" s="22">
        <v>1</v>
      </c>
    </row>
    <row r="362" spans="1:13" ht="16.5" thickBot="1">
      <c r="A362" s="22" t="s">
        <v>11</v>
      </c>
      <c r="B362" s="22"/>
      <c r="C362" s="22"/>
      <c r="D362" s="22">
        <v>1</v>
      </c>
    </row>
    <row r="363" spans="1:13" ht="16.5" thickBot="1">
      <c r="A363" s="22" t="s">
        <v>11</v>
      </c>
      <c r="B363" s="22"/>
      <c r="C363" s="22"/>
      <c r="D363" s="22">
        <v>1</v>
      </c>
    </row>
    <row r="364" spans="1:13" ht="16.5" thickBot="1">
      <c r="A364" s="22" t="s">
        <v>11</v>
      </c>
      <c r="B364" s="22"/>
      <c r="C364" s="22"/>
      <c r="D364" s="22">
        <v>0</v>
      </c>
    </row>
    <row r="365" spans="1:13" ht="16.5" thickBot="1">
      <c r="A365" s="16" t="s">
        <v>15</v>
      </c>
      <c r="B365" s="17">
        <v>1</v>
      </c>
      <c r="C365" s="17">
        <v>1</v>
      </c>
      <c r="D365" s="16">
        <v>0</v>
      </c>
      <c r="E365">
        <f>SUM(D365:D380)</f>
        <v>9</v>
      </c>
      <c r="F365">
        <f>16-E365</f>
        <v>7</v>
      </c>
      <c r="G365" s="6" t="s">
        <v>17</v>
      </c>
      <c r="H365" s="5" t="s">
        <v>62</v>
      </c>
      <c r="I365" s="6" t="s">
        <v>62</v>
      </c>
      <c r="J365" s="7" t="s">
        <v>62</v>
      </c>
      <c r="K365" s="7" t="s">
        <v>62</v>
      </c>
      <c r="L365">
        <f>IF(AND(H366,I366), 1, 0)</f>
        <v>1</v>
      </c>
      <c r="M365">
        <f>IF(AND(J366,K366), 1, 0)</f>
        <v>1</v>
      </c>
    </row>
    <row r="366" spans="1:13" ht="16.5" thickBot="1">
      <c r="A366" s="16" t="s">
        <v>15</v>
      </c>
      <c r="B366" s="17">
        <v>1</v>
      </c>
      <c r="C366" s="17">
        <v>1</v>
      </c>
      <c r="D366" s="16">
        <v>0</v>
      </c>
      <c r="H366" t="b">
        <f>H365="yes"</f>
        <v>1</v>
      </c>
      <c r="I366" t="b">
        <f>I365="yes"</f>
        <v>1</v>
      </c>
      <c r="J366" t="b">
        <f>J365="yes"</f>
        <v>1</v>
      </c>
      <c r="K366" t="b">
        <f>K365="yes"</f>
        <v>1</v>
      </c>
    </row>
    <row r="367" spans="1:13" ht="16.5" thickBot="1">
      <c r="A367" s="16" t="s">
        <v>15</v>
      </c>
      <c r="B367" s="17">
        <v>1</v>
      </c>
      <c r="C367" s="17">
        <v>1</v>
      </c>
      <c r="D367" s="16">
        <v>0</v>
      </c>
    </row>
    <row r="368" spans="1:13" ht="16.5" thickBot="1">
      <c r="A368" s="16" t="s">
        <v>15</v>
      </c>
      <c r="B368" s="17">
        <v>0</v>
      </c>
      <c r="C368" s="17">
        <v>1</v>
      </c>
      <c r="D368" s="16">
        <v>1</v>
      </c>
    </row>
    <row r="369" spans="1:13" ht="16.5" thickBot="1">
      <c r="A369" s="16" t="s">
        <v>15</v>
      </c>
      <c r="B369" s="17">
        <v>0</v>
      </c>
      <c r="C369" s="17">
        <v>1</v>
      </c>
      <c r="D369" s="16">
        <v>1</v>
      </c>
    </row>
    <row r="370" spans="1:13" ht="16.5" thickBot="1">
      <c r="A370" s="16" t="s">
        <v>15</v>
      </c>
      <c r="B370" s="17">
        <v>0</v>
      </c>
      <c r="C370" s="17">
        <v>1</v>
      </c>
      <c r="D370" s="16">
        <v>1</v>
      </c>
    </row>
    <row r="371" spans="1:13" ht="16.5" thickBot="1">
      <c r="A371" s="16" t="s">
        <v>15</v>
      </c>
      <c r="B371" s="17">
        <v>1</v>
      </c>
      <c r="C371" s="17">
        <v>0</v>
      </c>
      <c r="D371" s="16">
        <v>1</v>
      </c>
    </row>
    <row r="372" spans="1:13" ht="16.5" thickBot="1">
      <c r="A372" s="16" t="s">
        <v>15</v>
      </c>
      <c r="B372" s="17">
        <v>1</v>
      </c>
      <c r="C372" s="17">
        <v>0</v>
      </c>
      <c r="D372" s="16">
        <v>1</v>
      </c>
    </row>
    <row r="373" spans="1:13" ht="16.5" thickBot="1">
      <c r="A373" s="16" t="s">
        <v>15</v>
      </c>
      <c r="B373" s="17">
        <v>1</v>
      </c>
      <c r="C373" s="17">
        <v>0</v>
      </c>
      <c r="D373" s="16">
        <v>1</v>
      </c>
    </row>
    <row r="374" spans="1:13" ht="16.5" thickBot="1">
      <c r="A374" s="16" t="s">
        <v>15</v>
      </c>
      <c r="B374" s="17">
        <v>0</v>
      </c>
      <c r="C374" s="17">
        <v>0</v>
      </c>
      <c r="D374" s="16">
        <v>0</v>
      </c>
    </row>
    <row r="375" spans="1:13" ht="16.5" thickBot="1">
      <c r="A375" s="16" t="s">
        <v>15</v>
      </c>
      <c r="B375" s="17">
        <v>0</v>
      </c>
      <c r="C375" s="17">
        <v>0</v>
      </c>
      <c r="D375" s="16">
        <v>0</v>
      </c>
    </row>
    <row r="376" spans="1:13" ht="16.5" thickBot="1">
      <c r="A376" s="16" t="s">
        <v>15</v>
      </c>
      <c r="B376" s="17">
        <v>0</v>
      </c>
      <c r="C376" s="17">
        <v>0</v>
      </c>
      <c r="D376" s="16">
        <v>0</v>
      </c>
    </row>
    <row r="377" spans="1:13" ht="16.5" thickBot="1">
      <c r="A377" s="16" t="s">
        <v>15</v>
      </c>
      <c r="B377" s="16"/>
      <c r="C377" s="16"/>
      <c r="D377" s="16">
        <v>1</v>
      </c>
    </row>
    <row r="378" spans="1:13" ht="16.5" thickBot="1">
      <c r="A378" s="16" t="s">
        <v>15</v>
      </c>
      <c r="B378" s="16"/>
      <c r="C378" s="16"/>
      <c r="D378" s="16">
        <v>0</v>
      </c>
    </row>
    <row r="379" spans="1:13" ht="16.5" thickBot="1">
      <c r="A379" s="16" t="s">
        <v>15</v>
      </c>
      <c r="B379" s="16"/>
      <c r="C379" s="16"/>
      <c r="D379" s="16">
        <v>1</v>
      </c>
    </row>
    <row r="380" spans="1:13" ht="16.5" thickBot="1">
      <c r="A380" s="16" t="s">
        <v>15</v>
      </c>
      <c r="B380" s="16"/>
      <c r="C380" s="16"/>
      <c r="D380" s="16">
        <v>1</v>
      </c>
    </row>
    <row r="381" spans="1:13" ht="16.5" thickBot="1">
      <c r="A381" s="22" t="s">
        <v>18</v>
      </c>
      <c r="B381" s="23">
        <v>1</v>
      </c>
      <c r="C381" s="23">
        <v>1</v>
      </c>
      <c r="D381" s="22">
        <v>0</v>
      </c>
      <c r="E381">
        <f>SUM(D381:D396)</f>
        <v>5</v>
      </c>
      <c r="F381">
        <f>16-E381</f>
        <v>11</v>
      </c>
      <c r="G381" s="6" t="s">
        <v>20</v>
      </c>
      <c r="H381" s="5" t="s">
        <v>62</v>
      </c>
      <c r="I381" s="6" t="s">
        <v>63</v>
      </c>
      <c r="J381" s="7" t="s">
        <v>62</v>
      </c>
      <c r="K381" s="7" t="s">
        <v>62</v>
      </c>
      <c r="L381">
        <f>IF(AND(H382,I382), 1, 0)</f>
        <v>0</v>
      </c>
      <c r="M381">
        <f>IF(AND(J382,K382), 1, 0)</f>
        <v>1</v>
      </c>
    </row>
    <row r="382" spans="1:13" ht="16.5" thickBot="1">
      <c r="A382" s="22" t="s">
        <v>18</v>
      </c>
      <c r="B382" s="23">
        <v>1</v>
      </c>
      <c r="C382" s="23">
        <v>1</v>
      </c>
      <c r="D382" s="22">
        <v>0</v>
      </c>
      <c r="H382" t="b">
        <f>H381="yes"</f>
        <v>1</v>
      </c>
      <c r="I382" t="b">
        <f>I381="yes"</f>
        <v>0</v>
      </c>
      <c r="J382" t="b">
        <f>J381="yes"</f>
        <v>1</v>
      </c>
      <c r="K382" t="b">
        <f>K381="yes"</f>
        <v>1</v>
      </c>
    </row>
    <row r="383" spans="1:13" ht="16.5" thickBot="1">
      <c r="A383" s="22" t="s">
        <v>18</v>
      </c>
      <c r="B383" s="23">
        <v>1</v>
      </c>
      <c r="C383" s="23">
        <v>1</v>
      </c>
      <c r="D383" s="22">
        <v>0</v>
      </c>
    </row>
    <row r="384" spans="1:13" ht="16.5" thickBot="1">
      <c r="A384" s="22" t="s">
        <v>18</v>
      </c>
      <c r="B384" s="23">
        <v>0</v>
      </c>
      <c r="C384" s="23">
        <v>1</v>
      </c>
      <c r="D384" s="22">
        <v>0</v>
      </c>
    </row>
    <row r="385" spans="1:13" ht="16.5" thickBot="1">
      <c r="A385" s="22" t="s">
        <v>18</v>
      </c>
      <c r="B385" s="23">
        <v>0</v>
      </c>
      <c r="C385" s="23">
        <v>1</v>
      </c>
      <c r="D385" s="22">
        <v>1</v>
      </c>
    </row>
    <row r="386" spans="1:13" ht="16.5" thickBot="1">
      <c r="A386" s="22" t="s">
        <v>18</v>
      </c>
      <c r="B386" s="23">
        <v>0</v>
      </c>
      <c r="C386" s="23">
        <v>1</v>
      </c>
      <c r="D386" s="22">
        <v>0</v>
      </c>
    </row>
    <row r="387" spans="1:13" ht="16.5" thickBot="1">
      <c r="A387" s="22" t="s">
        <v>18</v>
      </c>
      <c r="B387" s="23">
        <v>1</v>
      </c>
      <c r="C387" s="23">
        <v>0</v>
      </c>
      <c r="D387" s="22">
        <v>0</v>
      </c>
    </row>
    <row r="388" spans="1:13" ht="16.5" thickBot="1">
      <c r="A388" s="22" t="s">
        <v>18</v>
      </c>
      <c r="B388" s="23">
        <v>1</v>
      </c>
      <c r="C388" s="23">
        <v>0</v>
      </c>
      <c r="D388" s="22">
        <v>1</v>
      </c>
    </row>
    <row r="389" spans="1:13" ht="16.5" thickBot="1">
      <c r="A389" s="22" t="s">
        <v>18</v>
      </c>
      <c r="B389" s="23">
        <v>1</v>
      </c>
      <c r="C389" s="23">
        <v>0</v>
      </c>
      <c r="D389" s="22">
        <v>0</v>
      </c>
    </row>
    <row r="390" spans="1:13" ht="16.5" thickBot="1">
      <c r="A390" s="22" t="s">
        <v>18</v>
      </c>
      <c r="B390" s="23">
        <v>0</v>
      </c>
      <c r="C390" s="23">
        <v>0</v>
      </c>
      <c r="D390" s="22">
        <v>1</v>
      </c>
    </row>
    <row r="391" spans="1:13" ht="16.5" thickBot="1">
      <c r="A391" s="22" t="s">
        <v>18</v>
      </c>
      <c r="B391" s="23">
        <v>0</v>
      </c>
      <c r="C391" s="23">
        <v>0</v>
      </c>
      <c r="D391" s="22">
        <v>1</v>
      </c>
    </row>
    <row r="392" spans="1:13" ht="16.5" thickBot="1">
      <c r="A392" s="22" t="s">
        <v>18</v>
      </c>
      <c r="B392" s="23">
        <v>0</v>
      </c>
      <c r="C392" s="23">
        <v>0</v>
      </c>
      <c r="D392" s="22">
        <v>1</v>
      </c>
    </row>
    <row r="393" spans="1:13" ht="16.5" thickBot="1">
      <c r="A393" s="22" t="s">
        <v>18</v>
      </c>
      <c r="B393" s="22"/>
      <c r="C393" s="22"/>
      <c r="D393" s="22">
        <v>0</v>
      </c>
    </row>
    <row r="394" spans="1:13" ht="16.5" thickBot="1">
      <c r="A394" s="22" t="s">
        <v>18</v>
      </c>
      <c r="B394" s="22"/>
      <c r="C394" s="22"/>
      <c r="D394" s="22">
        <v>0</v>
      </c>
    </row>
    <row r="395" spans="1:13" ht="16.5" thickBot="1">
      <c r="A395" s="22" t="s">
        <v>18</v>
      </c>
      <c r="B395" s="22"/>
      <c r="C395" s="22"/>
      <c r="D395" s="22">
        <v>0</v>
      </c>
    </row>
    <row r="396" spans="1:13" ht="16.5" thickBot="1">
      <c r="A396" s="22" t="s">
        <v>18</v>
      </c>
      <c r="B396" s="22"/>
      <c r="C396" s="22"/>
      <c r="D396" s="22">
        <v>0</v>
      </c>
    </row>
    <row r="397" spans="1:13" ht="16.5" thickBot="1">
      <c r="A397" s="16" t="s">
        <v>21</v>
      </c>
      <c r="B397" s="17">
        <v>1</v>
      </c>
      <c r="C397" s="17">
        <v>1</v>
      </c>
      <c r="D397" s="16">
        <v>0</v>
      </c>
      <c r="E397">
        <f>SUM(D397:D412)</f>
        <v>6</v>
      </c>
      <c r="F397">
        <f>16-E397</f>
        <v>10</v>
      </c>
      <c r="G397" s="6" t="s">
        <v>23</v>
      </c>
      <c r="H397" s="5" t="s">
        <v>62</v>
      </c>
      <c r="I397" s="6" t="s">
        <v>62</v>
      </c>
      <c r="J397" s="7" t="s">
        <v>62</v>
      </c>
      <c r="K397" s="7" t="s">
        <v>62</v>
      </c>
      <c r="L397">
        <f>IF(AND(H398,I398), 1, 0)</f>
        <v>1</v>
      </c>
      <c r="M397">
        <f>IF(AND(J398,K398), 1, 0)</f>
        <v>1</v>
      </c>
    </row>
    <row r="398" spans="1:13" ht="16.5" thickBot="1">
      <c r="A398" s="16" t="s">
        <v>21</v>
      </c>
      <c r="B398" s="17">
        <v>1</v>
      </c>
      <c r="C398" s="17">
        <v>1</v>
      </c>
      <c r="D398" s="16">
        <v>0</v>
      </c>
      <c r="H398" t="b">
        <f>H397="yes"</f>
        <v>1</v>
      </c>
      <c r="I398" t="b">
        <f>I397="yes"</f>
        <v>1</v>
      </c>
      <c r="J398" t="b">
        <f>J397="yes"</f>
        <v>1</v>
      </c>
      <c r="K398" t="b">
        <f>K397="yes"</f>
        <v>1</v>
      </c>
    </row>
    <row r="399" spans="1:13" ht="16.5" thickBot="1">
      <c r="A399" s="16" t="s">
        <v>21</v>
      </c>
      <c r="B399" s="17">
        <v>1</v>
      </c>
      <c r="C399" s="17">
        <v>1</v>
      </c>
      <c r="D399" s="16">
        <v>0</v>
      </c>
    </row>
    <row r="400" spans="1:13" ht="16.5" thickBot="1">
      <c r="A400" s="16" t="s">
        <v>21</v>
      </c>
      <c r="B400" s="17">
        <v>0</v>
      </c>
      <c r="C400" s="17">
        <v>1</v>
      </c>
      <c r="D400" s="16">
        <v>1</v>
      </c>
    </row>
    <row r="401" spans="1:13" ht="16.5" thickBot="1">
      <c r="A401" s="16" t="s">
        <v>21</v>
      </c>
      <c r="B401" s="17">
        <v>0</v>
      </c>
      <c r="C401" s="17">
        <v>1</v>
      </c>
      <c r="D401" s="16">
        <v>1</v>
      </c>
    </row>
    <row r="402" spans="1:13" ht="16.5" thickBot="1">
      <c r="A402" s="16" t="s">
        <v>21</v>
      </c>
      <c r="B402" s="17">
        <v>0</v>
      </c>
      <c r="C402" s="17">
        <v>1</v>
      </c>
      <c r="D402" s="16">
        <v>1</v>
      </c>
    </row>
    <row r="403" spans="1:13" ht="16.5" thickBot="1">
      <c r="A403" s="16" t="s">
        <v>21</v>
      </c>
      <c r="B403" s="17">
        <v>1</v>
      </c>
      <c r="C403" s="17">
        <v>0</v>
      </c>
      <c r="D403" s="16">
        <v>1</v>
      </c>
    </row>
    <row r="404" spans="1:13" ht="16.5" thickBot="1">
      <c r="A404" s="16" t="s">
        <v>21</v>
      </c>
      <c r="B404" s="17">
        <v>1</v>
      </c>
      <c r="C404" s="17">
        <v>0</v>
      </c>
      <c r="D404" s="16">
        <v>1</v>
      </c>
    </row>
    <row r="405" spans="1:13" ht="16.5" thickBot="1">
      <c r="A405" s="16" t="s">
        <v>21</v>
      </c>
      <c r="B405" s="17">
        <v>1</v>
      </c>
      <c r="C405" s="17">
        <v>0</v>
      </c>
      <c r="D405" s="16">
        <v>1</v>
      </c>
    </row>
    <row r="406" spans="1:13" ht="16.5" thickBot="1">
      <c r="A406" s="16" t="s">
        <v>21</v>
      </c>
      <c r="B406" s="17">
        <v>0</v>
      </c>
      <c r="C406" s="17">
        <v>0</v>
      </c>
      <c r="D406" s="16">
        <v>0</v>
      </c>
    </row>
    <row r="407" spans="1:13" ht="16.5" thickBot="1">
      <c r="A407" s="16" t="s">
        <v>21</v>
      </c>
      <c r="B407" s="17">
        <v>0</v>
      </c>
      <c r="C407" s="17">
        <v>0</v>
      </c>
      <c r="D407" s="16">
        <v>0</v>
      </c>
    </row>
    <row r="408" spans="1:13" ht="16.5" thickBot="1">
      <c r="A408" s="16" t="s">
        <v>21</v>
      </c>
      <c r="B408" s="17">
        <v>0</v>
      </c>
      <c r="C408" s="17">
        <v>0</v>
      </c>
      <c r="D408" s="16">
        <v>0</v>
      </c>
    </row>
    <row r="409" spans="1:13" ht="16.5" thickBot="1">
      <c r="A409" s="16" t="s">
        <v>21</v>
      </c>
      <c r="B409" s="16"/>
      <c r="C409" s="16"/>
      <c r="D409" s="16">
        <v>0</v>
      </c>
    </row>
    <row r="410" spans="1:13" ht="16.5" thickBot="1">
      <c r="A410" s="16" t="s">
        <v>21</v>
      </c>
      <c r="B410" s="16"/>
      <c r="C410" s="16"/>
      <c r="D410" s="16">
        <v>0</v>
      </c>
    </row>
    <row r="411" spans="1:13" ht="16.5" thickBot="1">
      <c r="A411" s="16" t="s">
        <v>21</v>
      </c>
      <c r="B411" s="16"/>
      <c r="C411" s="16"/>
      <c r="D411" s="16">
        <v>0</v>
      </c>
    </row>
    <row r="412" spans="1:13" ht="16.5" thickBot="1">
      <c r="A412" s="16" t="s">
        <v>21</v>
      </c>
      <c r="B412" s="16"/>
      <c r="C412" s="16"/>
      <c r="D412" s="16">
        <v>0</v>
      </c>
    </row>
    <row r="413" spans="1:13" ht="16.5" thickBot="1">
      <c r="A413" s="22" t="s">
        <v>24</v>
      </c>
      <c r="B413" s="23">
        <v>1</v>
      </c>
      <c r="C413" s="23">
        <v>1</v>
      </c>
      <c r="D413" s="22">
        <v>0</v>
      </c>
      <c r="E413">
        <f>SUM(D413:D428)</f>
        <v>6</v>
      </c>
      <c r="F413">
        <f>16-E413</f>
        <v>10</v>
      </c>
      <c r="G413" s="6" t="s">
        <v>26</v>
      </c>
      <c r="H413" s="5" t="s">
        <v>63</v>
      </c>
      <c r="I413" s="6" t="s">
        <v>63</v>
      </c>
      <c r="J413" s="7" t="s">
        <v>63</v>
      </c>
      <c r="K413" s="7" t="s">
        <v>63</v>
      </c>
      <c r="L413">
        <f>IF(AND(H414,I414), 1, 0)</f>
        <v>0</v>
      </c>
      <c r="M413">
        <f>IF(AND(J414,K414), 1, 0)</f>
        <v>0</v>
      </c>
    </row>
    <row r="414" spans="1:13" ht="16.5" thickBot="1">
      <c r="A414" s="22" t="s">
        <v>24</v>
      </c>
      <c r="B414" s="23">
        <v>1</v>
      </c>
      <c r="C414" s="23">
        <v>1</v>
      </c>
      <c r="D414" s="22">
        <v>0</v>
      </c>
      <c r="H414" t="b">
        <f>H413="yes"</f>
        <v>0</v>
      </c>
      <c r="I414" t="b">
        <f>I413="yes"</f>
        <v>0</v>
      </c>
      <c r="J414" t="b">
        <f>J413="yes"</f>
        <v>0</v>
      </c>
      <c r="K414" t="b">
        <f>K413="yes"</f>
        <v>0</v>
      </c>
    </row>
    <row r="415" spans="1:13" ht="16.5" thickBot="1">
      <c r="A415" s="22" t="s">
        <v>24</v>
      </c>
      <c r="B415" s="23">
        <v>1</v>
      </c>
      <c r="C415" s="23">
        <v>1</v>
      </c>
      <c r="D415" s="22">
        <v>1</v>
      </c>
    </row>
    <row r="416" spans="1:13" ht="16.5" thickBot="1">
      <c r="A416" s="22" t="s">
        <v>24</v>
      </c>
      <c r="B416" s="23">
        <v>0</v>
      </c>
      <c r="C416" s="23">
        <v>1</v>
      </c>
      <c r="D416" s="22">
        <v>0</v>
      </c>
    </row>
    <row r="417" spans="1:13" ht="16.5" thickBot="1">
      <c r="A417" s="22" t="s">
        <v>24</v>
      </c>
      <c r="B417" s="23">
        <v>0</v>
      </c>
      <c r="C417" s="23">
        <v>1</v>
      </c>
      <c r="D417" s="22">
        <v>0</v>
      </c>
    </row>
    <row r="418" spans="1:13" ht="16.5" thickBot="1">
      <c r="A418" s="22" t="s">
        <v>24</v>
      </c>
      <c r="B418" s="23">
        <v>0</v>
      </c>
      <c r="C418" s="23">
        <v>1</v>
      </c>
      <c r="D418" s="22">
        <v>1</v>
      </c>
    </row>
    <row r="419" spans="1:13" ht="16.5" thickBot="1">
      <c r="A419" s="22" t="s">
        <v>24</v>
      </c>
      <c r="B419" s="23">
        <v>1</v>
      </c>
      <c r="C419" s="23">
        <v>0</v>
      </c>
      <c r="D419" s="22">
        <v>1</v>
      </c>
    </row>
    <row r="420" spans="1:13" ht="16.5" thickBot="1">
      <c r="A420" s="22" t="s">
        <v>24</v>
      </c>
      <c r="B420" s="23">
        <v>1</v>
      </c>
      <c r="C420" s="23">
        <v>0</v>
      </c>
      <c r="D420" s="22">
        <v>0</v>
      </c>
    </row>
    <row r="421" spans="1:13" ht="16.5" thickBot="1">
      <c r="A421" s="22" t="s">
        <v>24</v>
      </c>
      <c r="B421" s="23">
        <v>1</v>
      </c>
      <c r="C421" s="23">
        <v>0</v>
      </c>
      <c r="D421" s="22">
        <v>1</v>
      </c>
    </row>
    <row r="422" spans="1:13" ht="16.5" thickBot="1">
      <c r="A422" s="22" t="s">
        <v>24</v>
      </c>
      <c r="B422" s="23">
        <v>0</v>
      </c>
      <c r="C422" s="23">
        <v>0</v>
      </c>
      <c r="D422" s="22">
        <v>0</v>
      </c>
    </row>
    <row r="423" spans="1:13" ht="16.5" thickBot="1">
      <c r="A423" s="22" t="s">
        <v>24</v>
      </c>
      <c r="B423" s="23">
        <v>0</v>
      </c>
      <c r="C423" s="23">
        <v>0</v>
      </c>
      <c r="D423" s="22">
        <v>0</v>
      </c>
    </row>
    <row r="424" spans="1:13" ht="16.5" thickBot="1">
      <c r="A424" s="22" t="s">
        <v>24</v>
      </c>
      <c r="B424" s="23">
        <v>0</v>
      </c>
      <c r="C424" s="23">
        <v>0</v>
      </c>
      <c r="D424" s="22">
        <v>0</v>
      </c>
    </row>
    <row r="425" spans="1:13" ht="16.5" thickBot="1">
      <c r="A425" s="22" t="s">
        <v>24</v>
      </c>
      <c r="B425" s="22"/>
      <c r="C425" s="22"/>
      <c r="D425" s="22">
        <v>0</v>
      </c>
    </row>
    <row r="426" spans="1:13" ht="16.5" thickBot="1">
      <c r="A426" s="22" t="s">
        <v>24</v>
      </c>
      <c r="B426" s="22"/>
      <c r="C426" s="22"/>
      <c r="D426" s="22">
        <v>1</v>
      </c>
    </row>
    <row r="427" spans="1:13" ht="16.5" thickBot="1">
      <c r="A427" s="22" t="s">
        <v>24</v>
      </c>
      <c r="B427" s="22"/>
      <c r="C427" s="22"/>
      <c r="D427" s="22">
        <v>1</v>
      </c>
    </row>
    <row r="428" spans="1:13" ht="16.5" thickBot="1">
      <c r="A428" s="22" t="s">
        <v>24</v>
      </c>
      <c r="B428" s="22"/>
      <c r="C428" s="22"/>
      <c r="D428" s="22">
        <v>0</v>
      </c>
    </row>
    <row r="429" spans="1:13" ht="16.5" thickBot="1">
      <c r="A429" s="16" t="s">
        <v>27</v>
      </c>
      <c r="B429" s="17">
        <v>1</v>
      </c>
      <c r="C429" s="17">
        <v>1</v>
      </c>
      <c r="D429" s="16">
        <v>1</v>
      </c>
      <c r="E429">
        <f>SUM(D429:D444)</f>
        <v>10</v>
      </c>
      <c r="F429">
        <f>16-E429</f>
        <v>6</v>
      </c>
      <c r="G429" s="6" t="s">
        <v>10</v>
      </c>
      <c r="H429" s="5" t="s">
        <v>63</v>
      </c>
      <c r="I429" s="6" t="s">
        <v>63</v>
      </c>
      <c r="J429" s="7" t="s">
        <v>62</v>
      </c>
      <c r="K429" s="7" t="s">
        <v>62</v>
      </c>
      <c r="L429">
        <f>IF(AND(H430,I430), 1, 0)</f>
        <v>0</v>
      </c>
      <c r="M429">
        <f>IF(AND(J430,K430), 1, 0)</f>
        <v>1</v>
      </c>
    </row>
    <row r="430" spans="1:13" ht="16.5" thickBot="1">
      <c r="A430" s="16" t="s">
        <v>27</v>
      </c>
      <c r="B430" s="17">
        <v>1</v>
      </c>
      <c r="C430" s="17">
        <v>1</v>
      </c>
      <c r="D430" s="16">
        <v>0</v>
      </c>
      <c r="H430" t="b">
        <f>H429="yes"</f>
        <v>0</v>
      </c>
      <c r="I430" t="b">
        <f>I429="yes"</f>
        <v>0</v>
      </c>
      <c r="J430" t="b">
        <f>J429="yes"</f>
        <v>1</v>
      </c>
      <c r="K430" t="b">
        <f>K429="yes"</f>
        <v>1</v>
      </c>
    </row>
    <row r="431" spans="1:13" ht="16.5" thickBot="1">
      <c r="A431" s="16" t="s">
        <v>27</v>
      </c>
      <c r="B431" s="17">
        <v>1</v>
      </c>
      <c r="C431" s="17">
        <v>1</v>
      </c>
      <c r="D431" s="16">
        <v>1</v>
      </c>
    </row>
    <row r="432" spans="1:13" ht="16.5" thickBot="1">
      <c r="A432" s="16" t="s">
        <v>27</v>
      </c>
      <c r="B432" s="17">
        <v>0</v>
      </c>
      <c r="C432" s="17">
        <v>1</v>
      </c>
      <c r="D432" s="16">
        <v>0</v>
      </c>
    </row>
    <row r="433" spans="1:13" ht="16.5" thickBot="1">
      <c r="A433" s="16" t="s">
        <v>27</v>
      </c>
      <c r="B433" s="17">
        <v>0</v>
      </c>
      <c r="C433" s="17">
        <v>1</v>
      </c>
      <c r="D433" s="16">
        <v>1</v>
      </c>
    </row>
    <row r="434" spans="1:13" ht="16.5" thickBot="1">
      <c r="A434" s="16" t="s">
        <v>27</v>
      </c>
      <c r="B434" s="17">
        <v>0</v>
      </c>
      <c r="C434" s="17">
        <v>1</v>
      </c>
      <c r="D434" s="16">
        <v>1</v>
      </c>
    </row>
    <row r="435" spans="1:13" ht="16.5" thickBot="1">
      <c r="A435" s="16" t="s">
        <v>27</v>
      </c>
      <c r="B435" s="17">
        <v>1</v>
      </c>
      <c r="C435" s="17">
        <v>0</v>
      </c>
      <c r="D435" s="16">
        <v>1</v>
      </c>
    </row>
    <row r="436" spans="1:13" ht="16.5" thickBot="1">
      <c r="A436" s="16" t="s">
        <v>27</v>
      </c>
      <c r="B436" s="17">
        <v>1</v>
      </c>
      <c r="C436" s="17">
        <v>0</v>
      </c>
      <c r="D436" s="16">
        <v>1</v>
      </c>
    </row>
    <row r="437" spans="1:13" ht="16.5" thickBot="1">
      <c r="A437" s="16" t="s">
        <v>27</v>
      </c>
      <c r="B437" s="17">
        <v>1</v>
      </c>
      <c r="C437" s="17">
        <v>0</v>
      </c>
      <c r="D437" s="16">
        <v>1</v>
      </c>
    </row>
    <row r="438" spans="1:13" ht="16.5" thickBot="1">
      <c r="A438" s="16" t="s">
        <v>27</v>
      </c>
      <c r="B438" s="17">
        <v>0</v>
      </c>
      <c r="C438" s="17">
        <v>0</v>
      </c>
      <c r="D438" s="16">
        <v>0</v>
      </c>
    </row>
    <row r="439" spans="1:13" ht="16.5" thickBot="1">
      <c r="A439" s="16" t="s">
        <v>27</v>
      </c>
      <c r="B439" s="17">
        <v>0</v>
      </c>
      <c r="C439" s="17">
        <v>0</v>
      </c>
      <c r="D439" s="16">
        <v>1</v>
      </c>
    </row>
    <row r="440" spans="1:13" ht="16.5" thickBot="1">
      <c r="A440" s="16" t="s">
        <v>27</v>
      </c>
      <c r="B440" s="17">
        <v>0</v>
      </c>
      <c r="C440" s="17">
        <v>0</v>
      </c>
      <c r="D440" s="16">
        <v>0</v>
      </c>
    </row>
    <row r="441" spans="1:13" ht="16.5" thickBot="1">
      <c r="A441" s="16" t="s">
        <v>27</v>
      </c>
      <c r="B441" s="16"/>
      <c r="C441" s="16"/>
      <c r="D441" s="16">
        <v>1</v>
      </c>
    </row>
    <row r="442" spans="1:13" ht="16.5" thickBot="1">
      <c r="A442" s="16" t="s">
        <v>27</v>
      </c>
      <c r="B442" s="16"/>
      <c r="C442" s="16"/>
      <c r="D442" s="16">
        <v>0</v>
      </c>
    </row>
    <row r="443" spans="1:13" ht="16.5" thickBot="1">
      <c r="A443" s="16" t="s">
        <v>27</v>
      </c>
      <c r="B443" s="16"/>
      <c r="C443" s="16"/>
      <c r="D443" s="16">
        <v>0</v>
      </c>
    </row>
    <row r="444" spans="1:13" ht="16.5" thickBot="1">
      <c r="A444" s="16" t="s">
        <v>27</v>
      </c>
      <c r="B444" s="16"/>
      <c r="C444" s="16"/>
      <c r="D444" s="16">
        <v>1</v>
      </c>
    </row>
    <row r="445" spans="1:13" ht="16.5" thickBot="1">
      <c r="A445" s="22" t="s">
        <v>29</v>
      </c>
      <c r="B445" s="23">
        <v>1</v>
      </c>
      <c r="C445" s="23">
        <v>1</v>
      </c>
      <c r="D445" s="22">
        <v>0</v>
      </c>
      <c r="E445">
        <f>SUM(D445:D460)</f>
        <v>9</v>
      </c>
      <c r="F445">
        <f>16-E445</f>
        <v>7</v>
      </c>
      <c r="G445" s="6" t="s">
        <v>10</v>
      </c>
      <c r="H445" s="5" t="s">
        <v>63</v>
      </c>
      <c r="I445" s="6" t="s">
        <v>63</v>
      </c>
      <c r="J445" s="7" t="s">
        <v>62</v>
      </c>
      <c r="K445" s="7" t="s">
        <v>62</v>
      </c>
      <c r="L445">
        <f>IF(AND(H446,I446), 1, 0)</f>
        <v>0</v>
      </c>
      <c r="M445">
        <f>IF(AND(J446,K446), 1, 0)</f>
        <v>1</v>
      </c>
    </row>
    <row r="446" spans="1:13" ht="16.5" thickBot="1">
      <c r="A446" s="22" t="s">
        <v>29</v>
      </c>
      <c r="B446" s="23">
        <v>1</v>
      </c>
      <c r="C446" s="23">
        <v>1</v>
      </c>
      <c r="D446" s="22">
        <v>0</v>
      </c>
      <c r="H446" t="b">
        <f>H445="yes"</f>
        <v>0</v>
      </c>
      <c r="I446" t="b">
        <f>I445="yes"</f>
        <v>0</v>
      </c>
      <c r="J446" t="b">
        <f>J445="yes"</f>
        <v>1</v>
      </c>
      <c r="K446" t="b">
        <f>K445="yes"</f>
        <v>1</v>
      </c>
    </row>
    <row r="447" spans="1:13" ht="16.5" thickBot="1">
      <c r="A447" s="22" t="s">
        <v>29</v>
      </c>
      <c r="B447" s="23">
        <v>1</v>
      </c>
      <c r="C447" s="23">
        <v>1</v>
      </c>
      <c r="D447" s="22">
        <v>1</v>
      </c>
    </row>
    <row r="448" spans="1:13" ht="16.5" thickBot="1">
      <c r="A448" s="22" t="s">
        <v>29</v>
      </c>
      <c r="B448" s="23">
        <v>0</v>
      </c>
      <c r="C448" s="23">
        <v>1</v>
      </c>
      <c r="D448" s="22">
        <v>1</v>
      </c>
    </row>
    <row r="449" spans="1:13" ht="16.5" thickBot="1">
      <c r="A449" s="22" t="s">
        <v>29</v>
      </c>
      <c r="B449" s="23">
        <v>0</v>
      </c>
      <c r="C449" s="23">
        <v>1</v>
      </c>
      <c r="D449" s="22">
        <v>1</v>
      </c>
    </row>
    <row r="450" spans="1:13" ht="16.5" thickBot="1">
      <c r="A450" s="22" t="s">
        <v>29</v>
      </c>
      <c r="B450" s="23">
        <v>0</v>
      </c>
      <c r="C450" s="23">
        <v>1</v>
      </c>
      <c r="D450" s="22">
        <v>1</v>
      </c>
    </row>
    <row r="451" spans="1:13" ht="16.5" thickBot="1">
      <c r="A451" s="22" t="s">
        <v>29</v>
      </c>
      <c r="B451" s="23">
        <v>1</v>
      </c>
      <c r="C451" s="23">
        <v>0</v>
      </c>
      <c r="D451" s="22">
        <v>1</v>
      </c>
    </row>
    <row r="452" spans="1:13" ht="16.5" thickBot="1">
      <c r="A452" s="22" t="s">
        <v>29</v>
      </c>
      <c r="B452" s="23">
        <v>1</v>
      </c>
      <c r="C452" s="23">
        <v>0</v>
      </c>
      <c r="D452" s="22">
        <v>1</v>
      </c>
    </row>
    <row r="453" spans="1:13" ht="16.5" thickBot="1">
      <c r="A453" s="22" t="s">
        <v>29</v>
      </c>
      <c r="B453" s="23">
        <v>1</v>
      </c>
      <c r="C453" s="23">
        <v>0</v>
      </c>
      <c r="D453" s="22">
        <v>0</v>
      </c>
    </row>
    <row r="454" spans="1:13" ht="16.5" thickBot="1">
      <c r="A454" s="22" t="s">
        <v>29</v>
      </c>
      <c r="B454" s="23">
        <v>0</v>
      </c>
      <c r="C454" s="23">
        <v>0</v>
      </c>
      <c r="D454" s="22">
        <v>1</v>
      </c>
    </row>
    <row r="455" spans="1:13" ht="16.5" thickBot="1">
      <c r="A455" s="22" t="s">
        <v>29</v>
      </c>
      <c r="B455" s="23">
        <v>0</v>
      </c>
      <c r="C455" s="23">
        <v>0</v>
      </c>
      <c r="D455" s="22">
        <v>1</v>
      </c>
    </row>
    <row r="456" spans="1:13" ht="16.5" thickBot="1">
      <c r="A456" s="22" t="s">
        <v>29</v>
      </c>
      <c r="B456" s="23">
        <v>0</v>
      </c>
      <c r="C456" s="23">
        <v>0</v>
      </c>
      <c r="D456" s="22">
        <v>0</v>
      </c>
    </row>
    <row r="457" spans="1:13" ht="16.5" thickBot="1">
      <c r="A457" s="22" t="s">
        <v>29</v>
      </c>
      <c r="B457" s="22"/>
      <c r="C457" s="22"/>
      <c r="D457" s="22">
        <v>0</v>
      </c>
    </row>
    <row r="458" spans="1:13" ht="16.5" thickBot="1">
      <c r="A458" s="22" t="s">
        <v>29</v>
      </c>
      <c r="B458" s="22"/>
      <c r="C458" s="22"/>
      <c r="D458" s="22">
        <v>0</v>
      </c>
    </row>
    <row r="459" spans="1:13" ht="16.5" thickBot="1">
      <c r="A459" s="22" t="s">
        <v>29</v>
      </c>
      <c r="B459" s="22"/>
      <c r="C459" s="22"/>
      <c r="D459" s="22">
        <v>0</v>
      </c>
    </row>
    <row r="460" spans="1:13" ht="16.5" thickBot="1">
      <c r="A460" s="22" t="s">
        <v>29</v>
      </c>
      <c r="B460" s="22"/>
      <c r="C460" s="22"/>
      <c r="D460" s="22">
        <v>1</v>
      </c>
    </row>
    <row r="461" spans="1:13" ht="16.5" thickBot="1">
      <c r="A461" s="16" t="s">
        <v>31</v>
      </c>
      <c r="B461" s="17">
        <v>1</v>
      </c>
      <c r="C461" s="17">
        <v>1</v>
      </c>
      <c r="D461" s="16">
        <v>1</v>
      </c>
      <c r="E461">
        <f>SUM(D461:D476)</f>
        <v>11</v>
      </c>
      <c r="F461">
        <f>16-E461</f>
        <v>5</v>
      </c>
      <c r="G461" s="6" t="s">
        <v>33</v>
      </c>
      <c r="H461" s="5" t="s">
        <v>64</v>
      </c>
      <c r="I461" s="6" t="s">
        <v>63</v>
      </c>
      <c r="J461" s="7" t="s">
        <v>64</v>
      </c>
      <c r="K461" s="7" t="s">
        <v>63</v>
      </c>
      <c r="L461">
        <f>IF(AND(H462,I462), 1, 0)</f>
        <v>0</v>
      </c>
      <c r="M461">
        <f>IF(AND(J462,K462), 1, 0)</f>
        <v>0</v>
      </c>
    </row>
    <row r="462" spans="1:13" ht="16.5" thickBot="1">
      <c r="A462" s="16" t="s">
        <v>31</v>
      </c>
      <c r="B462" s="17">
        <v>1</v>
      </c>
      <c r="C462" s="17">
        <v>1</v>
      </c>
      <c r="D462" s="16">
        <v>1</v>
      </c>
      <c r="H462" t="b">
        <f>H461="yes"</f>
        <v>0</v>
      </c>
      <c r="I462" t="b">
        <f>I461="yes"</f>
        <v>0</v>
      </c>
      <c r="J462" t="b">
        <f>J461="yes"</f>
        <v>0</v>
      </c>
      <c r="K462" t="b">
        <f>K461="yes"</f>
        <v>0</v>
      </c>
    </row>
    <row r="463" spans="1:13" ht="16.5" thickBot="1">
      <c r="A463" s="16" t="s">
        <v>31</v>
      </c>
      <c r="B463" s="17">
        <v>1</v>
      </c>
      <c r="C463" s="17">
        <v>1</v>
      </c>
      <c r="D463" s="16">
        <v>0</v>
      </c>
    </row>
    <row r="464" spans="1:13" ht="16.5" thickBot="1">
      <c r="A464" s="16" t="s">
        <v>31</v>
      </c>
      <c r="B464" s="17">
        <v>0</v>
      </c>
      <c r="C464" s="17">
        <v>1</v>
      </c>
      <c r="D464" s="16">
        <v>1</v>
      </c>
    </row>
    <row r="465" spans="1:13" ht="16.5" thickBot="1">
      <c r="A465" s="16" t="s">
        <v>31</v>
      </c>
      <c r="B465" s="17">
        <v>0</v>
      </c>
      <c r="C465" s="17">
        <v>1</v>
      </c>
      <c r="D465" s="16">
        <v>1</v>
      </c>
    </row>
    <row r="466" spans="1:13" ht="16.5" thickBot="1">
      <c r="A466" s="16" t="s">
        <v>31</v>
      </c>
      <c r="B466" s="17">
        <v>0</v>
      </c>
      <c r="C466" s="17">
        <v>1</v>
      </c>
      <c r="D466" s="16">
        <v>1</v>
      </c>
    </row>
    <row r="467" spans="1:13" ht="16.5" thickBot="1">
      <c r="A467" s="16" t="s">
        <v>31</v>
      </c>
      <c r="B467" s="17">
        <v>1</v>
      </c>
      <c r="C467" s="17">
        <v>0</v>
      </c>
      <c r="D467" s="16">
        <v>0</v>
      </c>
    </row>
    <row r="468" spans="1:13" ht="16.5" thickBot="1">
      <c r="A468" s="16" t="s">
        <v>31</v>
      </c>
      <c r="B468" s="17">
        <v>1</v>
      </c>
      <c r="C468" s="17">
        <v>0</v>
      </c>
      <c r="D468" s="16">
        <v>1</v>
      </c>
    </row>
    <row r="469" spans="1:13" ht="16.5" thickBot="1">
      <c r="A469" s="16" t="s">
        <v>31</v>
      </c>
      <c r="B469" s="17">
        <v>1</v>
      </c>
      <c r="C469" s="17">
        <v>0</v>
      </c>
      <c r="D469" s="16">
        <v>1</v>
      </c>
    </row>
    <row r="470" spans="1:13" ht="16.5" thickBot="1">
      <c r="A470" s="16" t="s">
        <v>31</v>
      </c>
      <c r="B470" s="17">
        <v>0</v>
      </c>
      <c r="C470" s="17">
        <v>0</v>
      </c>
      <c r="D470" s="16">
        <v>1</v>
      </c>
    </row>
    <row r="471" spans="1:13" ht="16.5" thickBot="1">
      <c r="A471" s="16" t="s">
        <v>31</v>
      </c>
      <c r="B471" s="17">
        <v>0</v>
      </c>
      <c r="C471" s="17">
        <v>0</v>
      </c>
      <c r="D471" s="16">
        <v>1</v>
      </c>
    </row>
    <row r="472" spans="1:13" ht="16.5" thickBot="1">
      <c r="A472" s="16" t="s">
        <v>31</v>
      </c>
      <c r="B472" s="17">
        <v>0</v>
      </c>
      <c r="C472" s="17">
        <v>0</v>
      </c>
      <c r="D472" s="16">
        <v>0</v>
      </c>
    </row>
    <row r="473" spans="1:13" ht="16.5" thickBot="1">
      <c r="A473" s="16" t="s">
        <v>31</v>
      </c>
      <c r="B473" s="16"/>
      <c r="C473" s="16"/>
      <c r="D473" s="16">
        <v>0</v>
      </c>
    </row>
    <row r="474" spans="1:13" ht="16.5" thickBot="1">
      <c r="A474" s="16" t="s">
        <v>31</v>
      </c>
      <c r="B474" s="16"/>
      <c r="C474" s="16"/>
      <c r="D474" s="16">
        <v>1</v>
      </c>
    </row>
    <row r="475" spans="1:13" ht="16.5" thickBot="1">
      <c r="A475" s="16" t="s">
        <v>31</v>
      </c>
      <c r="B475" s="16"/>
      <c r="C475" s="16"/>
      <c r="D475" s="16">
        <v>0</v>
      </c>
    </row>
    <row r="476" spans="1:13" ht="16.5" thickBot="1">
      <c r="A476" s="16" t="s">
        <v>31</v>
      </c>
      <c r="B476" s="16"/>
      <c r="C476" s="16"/>
      <c r="D476" s="16">
        <v>1</v>
      </c>
    </row>
    <row r="477" spans="1:13" ht="16.5" thickBot="1">
      <c r="A477" s="22" t="s">
        <v>34</v>
      </c>
      <c r="B477" s="23">
        <v>1</v>
      </c>
      <c r="C477" s="23">
        <v>1</v>
      </c>
      <c r="D477" s="22">
        <v>0</v>
      </c>
      <c r="E477">
        <f>SUM(D477:D492)</f>
        <v>6</v>
      </c>
      <c r="F477">
        <f>16-E477</f>
        <v>10</v>
      </c>
      <c r="G477" s="6" t="s">
        <v>36</v>
      </c>
      <c r="H477" s="5" t="s">
        <v>62</v>
      </c>
      <c r="I477" s="6" t="s">
        <v>62</v>
      </c>
      <c r="J477" s="7" t="s">
        <v>62</v>
      </c>
      <c r="K477" s="7" t="s">
        <v>62</v>
      </c>
      <c r="L477">
        <f>IF(AND(H478,I478), 1, 0)</f>
        <v>1</v>
      </c>
      <c r="M477">
        <f>IF(AND(J478,K478), 1, 0)</f>
        <v>1</v>
      </c>
    </row>
    <row r="478" spans="1:13" ht="16.5" thickBot="1">
      <c r="A478" s="22" t="s">
        <v>34</v>
      </c>
      <c r="B478" s="23">
        <v>1</v>
      </c>
      <c r="C478" s="23">
        <v>1</v>
      </c>
      <c r="D478" s="22">
        <v>0</v>
      </c>
      <c r="H478" t="b">
        <f>H477="yes"</f>
        <v>1</v>
      </c>
      <c r="I478" t="b">
        <f>I477="yes"</f>
        <v>1</v>
      </c>
      <c r="J478" t="b">
        <f>J477="yes"</f>
        <v>1</v>
      </c>
      <c r="K478" t="b">
        <f>K477="yes"</f>
        <v>1</v>
      </c>
    </row>
    <row r="479" spans="1:13" ht="16.5" thickBot="1">
      <c r="A479" s="22" t="s">
        <v>34</v>
      </c>
      <c r="B479" s="23">
        <v>1</v>
      </c>
      <c r="C479" s="23">
        <v>1</v>
      </c>
      <c r="D479" s="22">
        <v>0</v>
      </c>
    </row>
    <row r="480" spans="1:13" ht="16.5" thickBot="1">
      <c r="A480" s="22" t="s">
        <v>34</v>
      </c>
      <c r="B480" s="23">
        <v>0</v>
      </c>
      <c r="C480" s="23">
        <v>1</v>
      </c>
      <c r="D480" s="22">
        <v>1</v>
      </c>
    </row>
    <row r="481" spans="1:13" ht="16.5" thickBot="1">
      <c r="A481" s="22" t="s">
        <v>34</v>
      </c>
      <c r="B481" s="23">
        <v>0</v>
      </c>
      <c r="C481" s="23">
        <v>1</v>
      </c>
      <c r="D481" s="22">
        <v>1</v>
      </c>
    </row>
    <row r="482" spans="1:13" ht="16.5" thickBot="1">
      <c r="A482" s="22" t="s">
        <v>34</v>
      </c>
      <c r="B482" s="23">
        <v>0</v>
      </c>
      <c r="C482" s="23">
        <v>1</v>
      </c>
      <c r="D482" s="22">
        <v>1</v>
      </c>
    </row>
    <row r="483" spans="1:13" ht="16.5" thickBot="1">
      <c r="A483" s="22" t="s">
        <v>34</v>
      </c>
      <c r="B483" s="23">
        <v>1</v>
      </c>
      <c r="C483" s="23">
        <v>0</v>
      </c>
      <c r="D483" s="22">
        <v>1</v>
      </c>
    </row>
    <row r="484" spans="1:13" ht="16.5" thickBot="1">
      <c r="A484" s="22" t="s">
        <v>34</v>
      </c>
      <c r="B484" s="23">
        <v>1</v>
      </c>
      <c r="C484" s="23">
        <v>0</v>
      </c>
      <c r="D484" s="22">
        <v>1</v>
      </c>
    </row>
    <row r="485" spans="1:13" ht="16.5" thickBot="1">
      <c r="A485" s="22" t="s">
        <v>34</v>
      </c>
      <c r="B485" s="23">
        <v>1</v>
      </c>
      <c r="C485" s="23">
        <v>0</v>
      </c>
      <c r="D485" s="22">
        <v>1</v>
      </c>
    </row>
    <row r="486" spans="1:13" ht="16.5" thickBot="1">
      <c r="A486" s="22" t="s">
        <v>34</v>
      </c>
      <c r="B486" s="23">
        <v>0</v>
      </c>
      <c r="C486" s="23">
        <v>0</v>
      </c>
      <c r="D486" s="22">
        <v>0</v>
      </c>
    </row>
    <row r="487" spans="1:13" ht="16.5" thickBot="1">
      <c r="A487" s="22" t="s">
        <v>34</v>
      </c>
      <c r="B487" s="23">
        <v>0</v>
      </c>
      <c r="C487" s="23">
        <v>0</v>
      </c>
      <c r="D487" s="22">
        <v>0</v>
      </c>
    </row>
    <row r="488" spans="1:13" ht="16.5" thickBot="1">
      <c r="A488" s="22" t="s">
        <v>34</v>
      </c>
      <c r="B488" s="23">
        <v>0</v>
      </c>
      <c r="C488" s="23">
        <v>0</v>
      </c>
      <c r="D488" s="22">
        <v>0</v>
      </c>
    </row>
    <row r="489" spans="1:13" ht="16.5" thickBot="1">
      <c r="A489" s="22" t="s">
        <v>34</v>
      </c>
      <c r="B489" s="22"/>
      <c r="C489" s="22"/>
      <c r="D489" s="22">
        <v>0</v>
      </c>
    </row>
    <row r="490" spans="1:13" ht="16.5" thickBot="1">
      <c r="A490" s="22" t="s">
        <v>34</v>
      </c>
      <c r="B490" s="22"/>
      <c r="C490" s="22"/>
      <c r="D490" s="22">
        <v>0</v>
      </c>
    </row>
    <row r="491" spans="1:13" ht="16.5" thickBot="1">
      <c r="A491" s="22" t="s">
        <v>34</v>
      </c>
      <c r="B491" s="22"/>
      <c r="C491" s="22"/>
      <c r="D491" s="22">
        <v>0</v>
      </c>
    </row>
    <row r="492" spans="1:13" ht="16.5" thickBot="1">
      <c r="A492" s="22" t="s">
        <v>34</v>
      </c>
      <c r="B492" s="22"/>
      <c r="C492" s="22"/>
      <c r="D492" s="22">
        <v>0</v>
      </c>
    </row>
    <row r="493" spans="1:13" ht="16.5" thickBot="1">
      <c r="A493" s="16" t="s">
        <v>37</v>
      </c>
      <c r="B493" s="17">
        <v>1</v>
      </c>
      <c r="C493" s="17">
        <v>1</v>
      </c>
      <c r="D493" s="16">
        <v>0</v>
      </c>
      <c r="E493">
        <f>SUM(D493:D508)</f>
        <v>6</v>
      </c>
      <c r="F493">
        <f>16-E493</f>
        <v>10</v>
      </c>
      <c r="G493" s="6" t="s">
        <v>39</v>
      </c>
      <c r="H493" s="5" t="s">
        <v>62</v>
      </c>
      <c r="I493" s="6" t="s">
        <v>62</v>
      </c>
      <c r="J493" s="7" t="s">
        <v>62</v>
      </c>
      <c r="K493" s="7" t="s">
        <v>62</v>
      </c>
      <c r="L493">
        <f>IF(AND(H494,I494), 1, 0)</f>
        <v>1</v>
      </c>
      <c r="M493">
        <f>IF(AND(J494,K494), 1, 0)</f>
        <v>1</v>
      </c>
    </row>
    <row r="494" spans="1:13" ht="16.5" thickBot="1">
      <c r="A494" s="16" t="s">
        <v>37</v>
      </c>
      <c r="B494" s="17">
        <v>1</v>
      </c>
      <c r="C494" s="17">
        <v>1</v>
      </c>
      <c r="D494" s="16">
        <v>0</v>
      </c>
      <c r="H494" t="b">
        <f>H493="yes"</f>
        <v>1</v>
      </c>
      <c r="I494" t="b">
        <f>I493="yes"</f>
        <v>1</v>
      </c>
      <c r="J494" t="b">
        <f>J493="yes"</f>
        <v>1</v>
      </c>
      <c r="K494" t="b">
        <f>K493="yes"</f>
        <v>1</v>
      </c>
    </row>
    <row r="495" spans="1:13" ht="16.5" thickBot="1">
      <c r="A495" s="16" t="s">
        <v>37</v>
      </c>
      <c r="B495" s="17">
        <v>1</v>
      </c>
      <c r="C495" s="17">
        <v>1</v>
      </c>
      <c r="D495" s="16">
        <v>0</v>
      </c>
    </row>
    <row r="496" spans="1:13" ht="16.5" thickBot="1">
      <c r="A496" s="16" t="s">
        <v>37</v>
      </c>
      <c r="B496" s="17">
        <v>0</v>
      </c>
      <c r="C496" s="17">
        <v>1</v>
      </c>
      <c r="D496" s="16">
        <v>1</v>
      </c>
    </row>
    <row r="497" spans="1:13" ht="16.5" thickBot="1">
      <c r="A497" s="16" t="s">
        <v>37</v>
      </c>
      <c r="B497" s="17">
        <v>0</v>
      </c>
      <c r="C497" s="17">
        <v>1</v>
      </c>
      <c r="D497" s="16">
        <v>1</v>
      </c>
    </row>
    <row r="498" spans="1:13" ht="16.5" thickBot="1">
      <c r="A498" s="16" t="s">
        <v>37</v>
      </c>
      <c r="B498" s="17">
        <v>0</v>
      </c>
      <c r="C498" s="17">
        <v>1</v>
      </c>
      <c r="D498" s="16">
        <v>1</v>
      </c>
    </row>
    <row r="499" spans="1:13" ht="16.5" thickBot="1">
      <c r="A499" s="16" t="s">
        <v>37</v>
      </c>
      <c r="B499" s="17">
        <v>1</v>
      </c>
      <c r="C499" s="17">
        <v>0</v>
      </c>
      <c r="D499" s="16">
        <v>1</v>
      </c>
    </row>
    <row r="500" spans="1:13" ht="16.5" thickBot="1">
      <c r="A500" s="16" t="s">
        <v>37</v>
      </c>
      <c r="B500" s="17">
        <v>1</v>
      </c>
      <c r="C500" s="17">
        <v>0</v>
      </c>
      <c r="D500" s="16">
        <v>1</v>
      </c>
    </row>
    <row r="501" spans="1:13" ht="16.5" thickBot="1">
      <c r="A501" s="16" t="s">
        <v>37</v>
      </c>
      <c r="B501" s="17">
        <v>1</v>
      </c>
      <c r="C501" s="17">
        <v>0</v>
      </c>
      <c r="D501" s="16">
        <v>1</v>
      </c>
    </row>
    <row r="502" spans="1:13" ht="16.5" thickBot="1">
      <c r="A502" s="16" t="s">
        <v>37</v>
      </c>
      <c r="B502" s="17">
        <v>0</v>
      </c>
      <c r="C502" s="17">
        <v>0</v>
      </c>
      <c r="D502" s="16">
        <v>0</v>
      </c>
    </row>
    <row r="503" spans="1:13" ht="16.5" thickBot="1">
      <c r="A503" s="16" t="s">
        <v>37</v>
      </c>
      <c r="B503" s="17">
        <v>0</v>
      </c>
      <c r="C503" s="17">
        <v>0</v>
      </c>
      <c r="D503" s="16">
        <v>0</v>
      </c>
    </row>
    <row r="504" spans="1:13" ht="16.5" thickBot="1">
      <c r="A504" s="16" t="s">
        <v>37</v>
      </c>
      <c r="B504" s="17">
        <v>0</v>
      </c>
      <c r="C504" s="17">
        <v>0</v>
      </c>
      <c r="D504" s="16">
        <v>0</v>
      </c>
    </row>
    <row r="505" spans="1:13" ht="16.5" thickBot="1">
      <c r="A505" s="16" t="s">
        <v>37</v>
      </c>
      <c r="B505" s="16"/>
      <c r="C505" s="16"/>
      <c r="D505" s="16">
        <v>0</v>
      </c>
    </row>
    <row r="506" spans="1:13" ht="16.5" thickBot="1">
      <c r="A506" s="16" t="s">
        <v>37</v>
      </c>
      <c r="B506" s="16"/>
      <c r="C506" s="16"/>
      <c r="D506" s="16">
        <v>0</v>
      </c>
    </row>
    <row r="507" spans="1:13" ht="16.5" thickBot="1">
      <c r="A507" s="16" t="s">
        <v>37</v>
      </c>
      <c r="B507" s="16"/>
      <c r="C507" s="16"/>
      <c r="D507" s="16">
        <v>0</v>
      </c>
    </row>
    <row r="508" spans="1:13" ht="16.5" thickBot="1">
      <c r="A508" s="16" t="s">
        <v>37</v>
      </c>
      <c r="B508" s="16"/>
      <c r="C508" s="16"/>
      <c r="D508" s="16">
        <v>0</v>
      </c>
    </row>
    <row r="509" spans="1:13" ht="16.5" thickBot="1">
      <c r="A509" s="22" t="s">
        <v>40</v>
      </c>
      <c r="B509" s="23">
        <v>1</v>
      </c>
      <c r="C509" s="23">
        <v>1</v>
      </c>
      <c r="D509" s="22">
        <v>1</v>
      </c>
      <c r="E509">
        <f>SUM(D509:D524)</f>
        <v>10</v>
      </c>
      <c r="F509">
        <f>16-E509</f>
        <v>6</v>
      </c>
      <c r="G509" s="6" t="s">
        <v>42</v>
      </c>
      <c r="H509" s="5" t="s">
        <v>63</v>
      </c>
      <c r="I509" s="6" t="s">
        <v>63</v>
      </c>
      <c r="J509" s="7" t="s">
        <v>62</v>
      </c>
      <c r="K509" s="7" t="s">
        <v>62</v>
      </c>
      <c r="L509">
        <f>IF(AND(H510,I510), 1, 0)</f>
        <v>0</v>
      </c>
      <c r="M509">
        <f>IF(AND(J510,K510), 1, 0)</f>
        <v>1</v>
      </c>
    </row>
    <row r="510" spans="1:13" ht="16.5" thickBot="1">
      <c r="A510" s="22" t="s">
        <v>40</v>
      </c>
      <c r="B510" s="23">
        <v>1</v>
      </c>
      <c r="C510" s="23">
        <v>1</v>
      </c>
      <c r="D510" s="22">
        <v>1</v>
      </c>
      <c r="H510" t="b">
        <f>H509="yes"</f>
        <v>0</v>
      </c>
      <c r="I510" t="b">
        <f>I509="yes"</f>
        <v>0</v>
      </c>
      <c r="J510" t="b">
        <f>J509="yes"</f>
        <v>1</v>
      </c>
      <c r="K510" t="b">
        <f>K509="yes"</f>
        <v>1</v>
      </c>
    </row>
    <row r="511" spans="1:13" ht="16.5" thickBot="1">
      <c r="A511" s="22" t="s">
        <v>40</v>
      </c>
      <c r="B511" s="23">
        <v>1</v>
      </c>
      <c r="C511" s="23">
        <v>1</v>
      </c>
      <c r="D511" s="22">
        <v>1</v>
      </c>
    </row>
    <row r="512" spans="1:13" ht="16.5" thickBot="1">
      <c r="A512" s="22" t="s">
        <v>40</v>
      </c>
      <c r="B512" s="23">
        <v>0</v>
      </c>
      <c r="C512" s="23">
        <v>1</v>
      </c>
      <c r="D512" s="22">
        <v>1</v>
      </c>
    </row>
    <row r="513" spans="1:13" ht="16.5" thickBot="1">
      <c r="A513" s="22" t="s">
        <v>40</v>
      </c>
      <c r="B513" s="23">
        <v>0</v>
      </c>
      <c r="C513" s="23">
        <v>1</v>
      </c>
      <c r="D513" s="22">
        <v>1</v>
      </c>
    </row>
    <row r="514" spans="1:13" ht="16.5" thickBot="1">
      <c r="A514" s="22" t="s">
        <v>40</v>
      </c>
      <c r="B514" s="23">
        <v>0</v>
      </c>
      <c r="C514" s="23">
        <v>1</v>
      </c>
      <c r="D514" s="22">
        <v>1</v>
      </c>
    </row>
    <row r="515" spans="1:13" ht="16.5" thickBot="1">
      <c r="A515" s="22" t="s">
        <v>40</v>
      </c>
      <c r="B515" s="23">
        <v>1</v>
      </c>
      <c r="C515" s="23">
        <v>0</v>
      </c>
      <c r="D515" s="22">
        <v>0</v>
      </c>
    </row>
    <row r="516" spans="1:13" ht="16.5" thickBot="1">
      <c r="A516" s="22" t="s">
        <v>40</v>
      </c>
      <c r="B516" s="23">
        <v>1</v>
      </c>
      <c r="C516" s="23">
        <v>0</v>
      </c>
      <c r="D516" s="22">
        <v>0</v>
      </c>
    </row>
    <row r="517" spans="1:13" ht="16.5" thickBot="1">
      <c r="A517" s="22" t="s">
        <v>40</v>
      </c>
      <c r="B517" s="23">
        <v>1</v>
      </c>
      <c r="C517" s="23">
        <v>0</v>
      </c>
      <c r="D517" s="22">
        <v>0</v>
      </c>
    </row>
    <row r="518" spans="1:13" ht="16.5" thickBot="1">
      <c r="A518" s="22" t="s">
        <v>40</v>
      </c>
      <c r="B518" s="23">
        <v>0</v>
      </c>
      <c r="C518" s="23">
        <v>0</v>
      </c>
      <c r="D518" s="22">
        <v>1</v>
      </c>
    </row>
    <row r="519" spans="1:13" ht="16.5" thickBot="1">
      <c r="A519" s="22" t="s">
        <v>40</v>
      </c>
      <c r="B519" s="23">
        <v>0</v>
      </c>
      <c r="C519" s="23">
        <v>0</v>
      </c>
      <c r="D519" s="22">
        <v>1</v>
      </c>
    </row>
    <row r="520" spans="1:13" ht="16.5" thickBot="1">
      <c r="A520" s="22" t="s">
        <v>40</v>
      </c>
      <c r="B520" s="23">
        <v>0</v>
      </c>
      <c r="C520" s="23">
        <v>0</v>
      </c>
      <c r="D520" s="22">
        <v>1</v>
      </c>
    </row>
    <row r="521" spans="1:13" ht="16.5" thickBot="1">
      <c r="A521" s="22" t="s">
        <v>40</v>
      </c>
      <c r="B521" s="22"/>
      <c r="C521" s="22"/>
      <c r="D521" s="22">
        <v>0</v>
      </c>
    </row>
    <row r="522" spans="1:13" ht="16.5" thickBot="1">
      <c r="A522" s="22" t="s">
        <v>40</v>
      </c>
      <c r="B522" s="22"/>
      <c r="C522" s="22"/>
      <c r="D522" s="22">
        <v>1</v>
      </c>
    </row>
    <row r="523" spans="1:13" ht="16.5" thickBot="1">
      <c r="A523" s="22" t="s">
        <v>40</v>
      </c>
      <c r="B523" s="22"/>
      <c r="C523" s="22"/>
      <c r="D523" s="22">
        <v>0</v>
      </c>
    </row>
    <row r="524" spans="1:13" ht="16.5" thickBot="1">
      <c r="A524" s="22" t="s">
        <v>40</v>
      </c>
      <c r="B524" s="22"/>
      <c r="C524" s="22"/>
      <c r="D524" s="22">
        <v>0</v>
      </c>
    </row>
    <row r="525" spans="1:13" ht="16.5" thickBot="1">
      <c r="A525" s="16" t="s">
        <v>43</v>
      </c>
      <c r="B525" s="17">
        <v>1</v>
      </c>
      <c r="C525" s="17">
        <v>1</v>
      </c>
      <c r="D525" s="16">
        <v>1</v>
      </c>
      <c r="E525">
        <f>SUM(D525:D540)</f>
        <v>12</v>
      </c>
      <c r="F525">
        <f>16-E525</f>
        <v>4</v>
      </c>
      <c r="G525" s="6" t="s">
        <v>45</v>
      </c>
      <c r="H525" s="5" t="s">
        <v>63</v>
      </c>
      <c r="I525" s="6" t="s">
        <v>62</v>
      </c>
      <c r="J525" s="7" t="s">
        <v>62</v>
      </c>
      <c r="K525" s="7" t="s">
        <v>63</v>
      </c>
      <c r="L525">
        <f>IF(AND(H526,I526), 1, 0)</f>
        <v>0</v>
      </c>
      <c r="M525">
        <f>IF(AND(J526,K526), 1, 0)</f>
        <v>0</v>
      </c>
    </row>
    <row r="526" spans="1:13" ht="16.5" thickBot="1">
      <c r="A526" s="16" t="s">
        <v>43</v>
      </c>
      <c r="B526" s="17">
        <v>1</v>
      </c>
      <c r="C526" s="17">
        <v>1</v>
      </c>
      <c r="D526" s="16">
        <v>1</v>
      </c>
      <c r="H526" t="b">
        <f>H525="yes"</f>
        <v>0</v>
      </c>
      <c r="I526" t="b">
        <f>I525="yes"</f>
        <v>1</v>
      </c>
      <c r="J526" t="b">
        <f>J525="yes"</f>
        <v>1</v>
      </c>
      <c r="K526" t="b">
        <f>K525="yes"</f>
        <v>0</v>
      </c>
    </row>
    <row r="527" spans="1:13" ht="16.5" thickBot="1">
      <c r="A527" s="16" t="s">
        <v>43</v>
      </c>
      <c r="B527" s="17">
        <v>1</v>
      </c>
      <c r="C527" s="17">
        <v>1</v>
      </c>
      <c r="D527" s="16">
        <v>1</v>
      </c>
    </row>
    <row r="528" spans="1:13" ht="16.5" thickBot="1">
      <c r="A528" s="16" t="s">
        <v>43</v>
      </c>
      <c r="B528" s="17">
        <v>0</v>
      </c>
      <c r="C528" s="17">
        <v>1</v>
      </c>
      <c r="D528" s="16">
        <v>0</v>
      </c>
    </row>
    <row r="529" spans="1:13" ht="16.5" thickBot="1">
      <c r="A529" s="16" t="s">
        <v>43</v>
      </c>
      <c r="B529" s="17">
        <v>0</v>
      </c>
      <c r="C529" s="17">
        <v>1</v>
      </c>
      <c r="D529" s="16">
        <v>0</v>
      </c>
    </row>
    <row r="530" spans="1:13" ht="16.5" thickBot="1">
      <c r="A530" s="16" t="s">
        <v>43</v>
      </c>
      <c r="B530" s="17">
        <v>0</v>
      </c>
      <c r="C530" s="17">
        <v>1</v>
      </c>
      <c r="D530" s="16">
        <v>1</v>
      </c>
    </row>
    <row r="531" spans="1:13" ht="16.5" thickBot="1">
      <c r="A531" s="16" t="s">
        <v>43</v>
      </c>
      <c r="B531" s="17">
        <v>1</v>
      </c>
      <c r="C531" s="17">
        <v>0</v>
      </c>
      <c r="D531" s="16">
        <v>0</v>
      </c>
    </row>
    <row r="532" spans="1:13" ht="16.5" thickBot="1">
      <c r="A532" s="16" t="s">
        <v>43</v>
      </c>
      <c r="B532" s="17">
        <v>1</v>
      </c>
      <c r="C532" s="17">
        <v>0</v>
      </c>
      <c r="D532" s="16">
        <v>1</v>
      </c>
    </row>
    <row r="533" spans="1:13" ht="16.5" thickBot="1">
      <c r="A533" s="16" t="s">
        <v>43</v>
      </c>
      <c r="B533" s="17">
        <v>1</v>
      </c>
      <c r="C533" s="17">
        <v>0</v>
      </c>
      <c r="D533" s="16">
        <v>0</v>
      </c>
    </row>
    <row r="534" spans="1:13" ht="16.5" thickBot="1">
      <c r="A534" s="16" t="s">
        <v>43</v>
      </c>
      <c r="B534" s="17">
        <v>0</v>
      </c>
      <c r="C534" s="17">
        <v>0</v>
      </c>
      <c r="D534" s="16">
        <v>1</v>
      </c>
    </row>
    <row r="535" spans="1:13" ht="16.5" thickBot="1">
      <c r="A535" s="16" t="s">
        <v>43</v>
      </c>
      <c r="B535" s="17">
        <v>0</v>
      </c>
      <c r="C535" s="17">
        <v>0</v>
      </c>
      <c r="D535" s="16">
        <v>1</v>
      </c>
    </row>
    <row r="536" spans="1:13" ht="16.5" thickBot="1">
      <c r="A536" s="16" t="s">
        <v>43</v>
      </c>
      <c r="B536" s="17">
        <v>0</v>
      </c>
      <c r="C536" s="17">
        <v>0</v>
      </c>
      <c r="D536" s="16">
        <v>1</v>
      </c>
    </row>
    <row r="537" spans="1:13" ht="16.5" thickBot="1">
      <c r="A537" s="16" t="s">
        <v>43</v>
      </c>
      <c r="B537" s="16"/>
      <c r="C537" s="16"/>
      <c r="D537" s="16">
        <v>1</v>
      </c>
    </row>
    <row r="538" spans="1:13" ht="16.5" thickBot="1">
      <c r="A538" s="16" t="s">
        <v>43</v>
      </c>
      <c r="B538" s="16"/>
      <c r="C538" s="16"/>
      <c r="D538" s="16">
        <v>1</v>
      </c>
    </row>
    <row r="539" spans="1:13" ht="16.5" thickBot="1">
      <c r="A539" s="16" t="s">
        <v>43</v>
      </c>
      <c r="B539" s="16"/>
      <c r="C539" s="16"/>
      <c r="D539" s="16">
        <v>1</v>
      </c>
    </row>
    <row r="540" spans="1:13" ht="16.5" thickBot="1">
      <c r="A540" s="16" t="s">
        <v>43</v>
      </c>
      <c r="B540" s="16"/>
      <c r="C540" s="16"/>
      <c r="D540" s="16">
        <v>1</v>
      </c>
    </row>
    <row r="541" spans="1:13" ht="16.5" thickBot="1">
      <c r="A541" s="22" t="s">
        <v>46</v>
      </c>
      <c r="B541" s="23">
        <v>1</v>
      </c>
      <c r="C541" s="23">
        <v>1</v>
      </c>
      <c r="D541" s="22">
        <v>0</v>
      </c>
      <c r="E541">
        <f>SUM(D541:D556)</f>
        <v>7</v>
      </c>
      <c r="F541">
        <f>16-E541</f>
        <v>9</v>
      </c>
      <c r="G541" s="6" t="s">
        <v>26</v>
      </c>
      <c r="H541" s="5" t="s">
        <v>63</v>
      </c>
      <c r="I541" s="6" t="s">
        <v>63</v>
      </c>
      <c r="J541" s="7" t="s">
        <v>62</v>
      </c>
      <c r="K541" s="7" t="s">
        <v>63</v>
      </c>
      <c r="L541">
        <f>IF(AND(H542,I542), 1, 0)</f>
        <v>0</v>
      </c>
      <c r="M541">
        <f>IF(AND(J542,K542), 1, 0)</f>
        <v>0</v>
      </c>
    </row>
    <row r="542" spans="1:13" ht="16.5" thickBot="1">
      <c r="A542" s="22" t="s">
        <v>46</v>
      </c>
      <c r="B542" s="23">
        <v>1</v>
      </c>
      <c r="C542" s="23">
        <v>1</v>
      </c>
      <c r="D542" s="22">
        <v>1</v>
      </c>
      <c r="H542" t="b">
        <f>H541="yes"</f>
        <v>0</v>
      </c>
      <c r="I542" t="b">
        <f>I541="yes"</f>
        <v>0</v>
      </c>
      <c r="J542" t="b">
        <f>J541="yes"</f>
        <v>1</v>
      </c>
      <c r="K542" t="b">
        <f>K541="yes"</f>
        <v>0</v>
      </c>
    </row>
    <row r="543" spans="1:13" ht="16.5" thickBot="1">
      <c r="A543" s="22" t="s">
        <v>46</v>
      </c>
      <c r="B543" s="23">
        <v>1</v>
      </c>
      <c r="C543" s="23">
        <v>1</v>
      </c>
      <c r="D543" s="22">
        <v>0</v>
      </c>
    </row>
    <row r="544" spans="1:13" ht="16.5" thickBot="1">
      <c r="A544" s="22" t="s">
        <v>46</v>
      </c>
      <c r="B544" s="23">
        <v>0</v>
      </c>
      <c r="C544" s="23">
        <v>1</v>
      </c>
      <c r="D544" s="22">
        <v>0</v>
      </c>
    </row>
    <row r="545" spans="1:13" ht="16.5" thickBot="1">
      <c r="A545" s="22" t="s">
        <v>46</v>
      </c>
      <c r="B545" s="23">
        <v>0</v>
      </c>
      <c r="C545" s="23">
        <v>1</v>
      </c>
      <c r="D545" s="22">
        <v>1</v>
      </c>
    </row>
    <row r="546" spans="1:13" ht="16.5" thickBot="1">
      <c r="A546" s="22" t="s">
        <v>46</v>
      </c>
      <c r="B546" s="23">
        <v>0</v>
      </c>
      <c r="C546" s="23">
        <v>1</v>
      </c>
      <c r="D546" s="22">
        <v>1</v>
      </c>
    </row>
    <row r="547" spans="1:13" ht="16.5" thickBot="1">
      <c r="A547" s="22" t="s">
        <v>46</v>
      </c>
      <c r="B547" s="23">
        <v>1</v>
      </c>
      <c r="C547" s="23">
        <v>0</v>
      </c>
      <c r="D547" s="22">
        <v>0</v>
      </c>
    </row>
    <row r="548" spans="1:13" ht="16.5" thickBot="1">
      <c r="A548" s="22" t="s">
        <v>46</v>
      </c>
      <c r="B548" s="23">
        <v>1</v>
      </c>
      <c r="C548" s="23">
        <v>0</v>
      </c>
      <c r="D548" s="22">
        <v>0</v>
      </c>
    </row>
    <row r="549" spans="1:13" ht="16.5" thickBot="1">
      <c r="A549" s="22" t="s">
        <v>46</v>
      </c>
      <c r="B549" s="23">
        <v>1</v>
      </c>
      <c r="C549" s="23">
        <v>0</v>
      </c>
      <c r="D549" s="22">
        <v>1</v>
      </c>
    </row>
    <row r="550" spans="1:13" ht="16.5" thickBot="1">
      <c r="A550" s="22" t="s">
        <v>46</v>
      </c>
      <c r="B550" s="23">
        <v>0</v>
      </c>
      <c r="C550" s="23">
        <v>0</v>
      </c>
      <c r="D550" s="22">
        <v>1</v>
      </c>
    </row>
    <row r="551" spans="1:13" ht="16.5" thickBot="1">
      <c r="A551" s="22" t="s">
        <v>46</v>
      </c>
      <c r="B551" s="23">
        <v>0</v>
      </c>
      <c r="C551" s="23">
        <v>0</v>
      </c>
      <c r="D551" s="22">
        <v>0</v>
      </c>
    </row>
    <row r="552" spans="1:13" ht="16.5" thickBot="1">
      <c r="A552" s="22" t="s">
        <v>46</v>
      </c>
      <c r="B552" s="23">
        <v>0</v>
      </c>
      <c r="C552" s="23">
        <v>0</v>
      </c>
      <c r="D552" s="22">
        <v>1</v>
      </c>
    </row>
    <row r="553" spans="1:13" ht="16.5" thickBot="1">
      <c r="A553" s="22" t="s">
        <v>46</v>
      </c>
      <c r="B553" s="22"/>
      <c r="C553" s="22"/>
      <c r="D553" s="22">
        <v>0</v>
      </c>
    </row>
    <row r="554" spans="1:13" ht="16.5" thickBot="1">
      <c r="A554" s="22" t="s">
        <v>46</v>
      </c>
      <c r="B554" s="22"/>
      <c r="C554" s="22"/>
      <c r="D554" s="22">
        <v>1</v>
      </c>
    </row>
    <row r="555" spans="1:13" ht="16.5" thickBot="1">
      <c r="A555" s="22" t="s">
        <v>46</v>
      </c>
      <c r="B555" s="22"/>
      <c r="C555" s="22"/>
      <c r="D555" s="22">
        <v>0</v>
      </c>
    </row>
    <row r="556" spans="1:13" ht="16.5" thickBot="1">
      <c r="A556" s="22" t="s">
        <v>46</v>
      </c>
      <c r="B556" s="22"/>
      <c r="C556" s="22"/>
      <c r="D556" s="22">
        <v>0</v>
      </c>
    </row>
    <row r="557" spans="1:13" ht="16.5" thickBot="1">
      <c r="A557" s="16" t="s">
        <v>48</v>
      </c>
      <c r="B557" s="17">
        <v>1</v>
      </c>
      <c r="C557" s="17">
        <v>1</v>
      </c>
      <c r="D557" s="16">
        <v>0</v>
      </c>
      <c r="E557">
        <f>SUM(D557:D572)</f>
        <v>8</v>
      </c>
      <c r="F557">
        <f>16-E557</f>
        <v>8</v>
      </c>
      <c r="G557" s="6" t="s">
        <v>50</v>
      </c>
      <c r="H557" s="5" t="s">
        <v>63</v>
      </c>
      <c r="I557" s="6" t="s">
        <v>63</v>
      </c>
      <c r="J557" s="7" t="s">
        <v>62</v>
      </c>
      <c r="K557" s="7" t="s">
        <v>62</v>
      </c>
      <c r="L557">
        <f>IF(AND(H558,I558), 1, 0)</f>
        <v>0</v>
      </c>
      <c r="M557">
        <f>IF(AND(J558,K558), 1, 0)</f>
        <v>1</v>
      </c>
    </row>
    <row r="558" spans="1:13" ht="16.5" thickBot="1">
      <c r="A558" s="16" t="s">
        <v>48</v>
      </c>
      <c r="B558" s="17">
        <v>1</v>
      </c>
      <c r="C558" s="17">
        <v>1</v>
      </c>
      <c r="D558" s="16">
        <v>0</v>
      </c>
      <c r="H558" t="b">
        <f>H557="yes"</f>
        <v>0</v>
      </c>
      <c r="I558" t="b">
        <f>I557="yes"</f>
        <v>0</v>
      </c>
      <c r="J558" t="b">
        <f>J557="yes"</f>
        <v>1</v>
      </c>
      <c r="K558" t="b">
        <f>K557="yes"</f>
        <v>1</v>
      </c>
    </row>
    <row r="559" spans="1:13" ht="16.5" thickBot="1">
      <c r="A559" s="16" t="s">
        <v>48</v>
      </c>
      <c r="B559" s="17">
        <v>1</v>
      </c>
      <c r="C559" s="17">
        <v>1</v>
      </c>
      <c r="D559" s="16">
        <v>0</v>
      </c>
    </row>
    <row r="560" spans="1:13" ht="16.5" thickBot="1">
      <c r="A560" s="16" t="s">
        <v>48</v>
      </c>
      <c r="B560" s="17">
        <v>0</v>
      </c>
      <c r="C560" s="17">
        <v>1</v>
      </c>
      <c r="D560" s="16">
        <v>1</v>
      </c>
    </row>
    <row r="561" spans="1:13" ht="16.5" thickBot="1">
      <c r="A561" s="16" t="s">
        <v>48</v>
      </c>
      <c r="B561" s="17">
        <v>0</v>
      </c>
      <c r="C561" s="17">
        <v>1</v>
      </c>
      <c r="D561" s="16">
        <v>1</v>
      </c>
    </row>
    <row r="562" spans="1:13" ht="16.5" thickBot="1">
      <c r="A562" s="16" t="s">
        <v>48</v>
      </c>
      <c r="B562" s="17">
        <v>0</v>
      </c>
      <c r="C562" s="17">
        <v>1</v>
      </c>
      <c r="D562" s="16">
        <v>1</v>
      </c>
    </row>
    <row r="563" spans="1:13" ht="16.5" thickBot="1">
      <c r="A563" s="16" t="s">
        <v>48</v>
      </c>
      <c r="B563" s="17">
        <v>1</v>
      </c>
      <c r="C563" s="17">
        <v>0</v>
      </c>
      <c r="D563" s="16">
        <v>0</v>
      </c>
    </row>
    <row r="564" spans="1:13" ht="16.5" thickBot="1">
      <c r="A564" s="16" t="s">
        <v>48</v>
      </c>
      <c r="B564" s="17">
        <v>1</v>
      </c>
      <c r="C564" s="17">
        <v>0</v>
      </c>
      <c r="D564" s="16">
        <v>1</v>
      </c>
    </row>
    <row r="565" spans="1:13" ht="16.5" thickBot="1">
      <c r="A565" s="16" t="s">
        <v>48</v>
      </c>
      <c r="B565" s="17">
        <v>1</v>
      </c>
      <c r="C565" s="17">
        <v>0</v>
      </c>
      <c r="D565" s="16">
        <v>1</v>
      </c>
    </row>
    <row r="566" spans="1:13" ht="16.5" thickBot="1">
      <c r="A566" s="16" t="s">
        <v>48</v>
      </c>
      <c r="B566" s="17">
        <v>0</v>
      </c>
      <c r="C566" s="17">
        <v>0</v>
      </c>
      <c r="D566" s="16">
        <v>0</v>
      </c>
    </row>
    <row r="567" spans="1:13" ht="16.5" thickBot="1">
      <c r="A567" s="16" t="s">
        <v>48</v>
      </c>
      <c r="B567" s="17">
        <v>0</v>
      </c>
      <c r="C567" s="17">
        <v>0</v>
      </c>
      <c r="D567" s="16">
        <v>0</v>
      </c>
    </row>
    <row r="568" spans="1:13" ht="16.5" thickBot="1">
      <c r="A568" s="16" t="s">
        <v>48</v>
      </c>
      <c r="B568" s="17">
        <v>0</v>
      </c>
      <c r="C568" s="17">
        <v>0</v>
      </c>
      <c r="D568" s="16">
        <v>0</v>
      </c>
    </row>
    <row r="569" spans="1:13" ht="16.5" thickBot="1">
      <c r="A569" s="16" t="s">
        <v>48</v>
      </c>
      <c r="B569" s="16"/>
      <c r="C569" s="16"/>
      <c r="D569" s="16">
        <v>0</v>
      </c>
    </row>
    <row r="570" spans="1:13" ht="16.5" thickBot="1">
      <c r="A570" s="16" t="s">
        <v>48</v>
      </c>
      <c r="B570" s="16"/>
      <c r="C570" s="16"/>
      <c r="D570" s="16">
        <v>1</v>
      </c>
    </row>
    <row r="571" spans="1:13" ht="16.5" thickBot="1">
      <c r="A571" s="16" t="s">
        <v>48</v>
      </c>
      <c r="B571" s="16"/>
      <c r="C571" s="16"/>
      <c r="D571" s="16">
        <v>1</v>
      </c>
    </row>
    <row r="572" spans="1:13" ht="16.5" thickBot="1">
      <c r="A572" s="16" t="s">
        <v>48</v>
      </c>
      <c r="B572" s="16"/>
      <c r="C572" s="16"/>
      <c r="D572" s="16">
        <v>1</v>
      </c>
    </row>
    <row r="573" spans="1:13" ht="16.5" thickBot="1">
      <c r="A573" s="22" t="s">
        <v>51</v>
      </c>
      <c r="B573" s="23">
        <v>1</v>
      </c>
      <c r="C573" s="23">
        <v>1</v>
      </c>
      <c r="D573" s="22">
        <v>1</v>
      </c>
      <c r="E573">
        <f>SUM(D573:D588)</f>
        <v>10</v>
      </c>
      <c r="F573">
        <f>16-E573</f>
        <v>6</v>
      </c>
      <c r="G573" s="6" t="s">
        <v>53</v>
      </c>
      <c r="H573" s="5" t="s">
        <v>62</v>
      </c>
      <c r="I573" s="6" t="s">
        <v>62</v>
      </c>
      <c r="J573" s="7" t="s">
        <v>62</v>
      </c>
      <c r="K573" s="7" t="s">
        <v>62</v>
      </c>
      <c r="L573">
        <f>IF(AND(H574,I574), 1, 0)</f>
        <v>1</v>
      </c>
      <c r="M573">
        <f>IF(AND(J574,K574), 1, 0)</f>
        <v>1</v>
      </c>
    </row>
    <row r="574" spans="1:13" ht="16.5" thickBot="1">
      <c r="A574" s="22" t="s">
        <v>51</v>
      </c>
      <c r="B574" s="23">
        <v>1</v>
      </c>
      <c r="C574" s="23">
        <v>1</v>
      </c>
      <c r="D574" s="22">
        <v>1</v>
      </c>
      <c r="H574" t="b">
        <f>H573="yes"</f>
        <v>1</v>
      </c>
      <c r="I574" t="b">
        <f>I573="yes"</f>
        <v>1</v>
      </c>
      <c r="J574" t="b">
        <f>J573="yes"</f>
        <v>1</v>
      </c>
      <c r="K574" t="b">
        <f>K573="yes"</f>
        <v>1</v>
      </c>
    </row>
    <row r="575" spans="1:13" ht="16.5" thickBot="1">
      <c r="A575" s="22" t="s">
        <v>51</v>
      </c>
      <c r="B575" s="23">
        <v>1</v>
      </c>
      <c r="C575" s="23">
        <v>1</v>
      </c>
      <c r="D575" s="22">
        <v>0</v>
      </c>
    </row>
    <row r="576" spans="1:13" ht="16.5" thickBot="1">
      <c r="A576" s="22" t="s">
        <v>51</v>
      </c>
      <c r="B576" s="23">
        <v>0</v>
      </c>
      <c r="C576" s="23">
        <v>1</v>
      </c>
      <c r="D576" s="22">
        <v>1</v>
      </c>
    </row>
    <row r="577" spans="1:13" ht="16.5" thickBot="1">
      <c r="A577" s="22" t="s">
        <v>51</v>
      </c>
      <c r="B577" s="23">
        <v>0</v>
      </c>
      <c r="C577" s="23">
        <v>1</v>
      </c>
      <c r="D577" s="22">
        <v>1</v>
      </c>
    </row>
    <row r="578" spans="1:13" ht="16.5" thickBot="1">
      <c r="A578" s="22" t="s">
        <v>51</v>
      </c>
      <c r="B578" s="23">
        <v>0</v>
      </c>
      <c r="C578" s="23">
        <v>1</v>
      </c>
      <c r="D578" s="22">
        <v>0</v>
      </c>
    </row>
    <row r="579" spans="1:13" ht="16.5" thickBot="1">
      <c r="A579" s="22" t="s">
        <v>51</v>
      </c>
      <c r="B579" s="23">
        <v>1</v>
      </c>
      <c r="C579" s="23">
        <v>0</v>
      </c>
      <c r="D579" s="22">
        <v>1</v>
      </c>
    </row>
    <row r="580" spans="1:13" ht="16.5" thickBot="1">
      <c r="A580" s="22" t="s">
        <v>51</v>
      </c>
      <c r="B580" s="23">
        <v>1</v>
      </c>
      <c r="C580" s="23">
        <v>0</v>
      </c>
      <c r="D580" s="22">
        <v>1</v>
      </c>
    </row>
    <row r="581" spans="1:13" ht="16.5" thickBot="1">
      <c r="A581" s="22" t="s">
        <v>51</v>
      </c>
      <c r="B581" s="23">
        <v>1</v>
      </c>
      <c r="C581" s="23">
        <v>0</v>
      </c>
      <c r="D581" s="22">
        <v>1</v>
      </c>
    </row>
    <row r="582" spans="1:13" ht="16.5" thickBot="1">
      <c r="A582" s="22" t="s">
        <v>51</v>
      </c>
      <c r="B582" s="23">
        <v>0</v>
      </c>
      <c r="C582" s="23">
        <v>0</v>
      </c>
      <c r="D582" s="22">
        <v>0</v>
      </c>
    </row>
    <row r="583" spans="1:13" ht="16.5" thickBot="1">
      <c r="A583" s="22" t="s">
        <v>51</v>
      </c>
      <c r="B583" s="23">
        <v>0</v>
      </c>
      <c r="C583" s="23">
        <v>0</v>
      </c>
      <c r="D583" s="22">
        <v>0</v>
      </c>
    </row>
    <row r="584" spans="1:13" ht="16.5" thickBot="1">
      <c r="A584" s="22" t="s">
        <v>51</v>
      </c>
      <c r="B584" s="23">
        <v>0</v>
      </c>
      <c r="C584" s="23">
        <v>0</v>
      </c>
      <c r="D584" s="22">
        <v>0</v>
      </c>
    </row>
    <row r="585" spans="1:13" ht="16.5" thickBot="1">
      <c r="A585" s="22" t="s">
        <v>51</v>
      </c>
      <c r="B585" s="22"/>
      <c r="C585" s="22"/>
      <c r="D585" s="22">
        <v>1</v>
      </c>
    </row>
    <row r="586" spans="1:13" ht="16.5" thickBot="1">
      <c r="A586" s="22" t="s">
        <v>51</v>
      </c>
      <c r="B586" s="22"/>
      <c r="C586" s="22"/>
      <c r="D586" s="22">
        <v>0</v>
      </c>
    </row>
    <row r="587" spans="1:13" ht="16.5" thickBot="1">
      <c r="A587" s="22" t="s">
        <v>51</v>
      </c>
      <c r="B587" s="22"/>
      <c r="C587" s="22"/>
      <c r="D587" s="22">
        <v>1</v>
      </c>
    </row>
    <row r="588" spans="1:13" ht="16.5" thickBot="1">
      <c r="A588" s="22" t="s">
        <v>51</v>
      </c>
      <c r="B588" s="22"/>
      <c r="C588" s="22"/>
      <c r="D588" s="22">
        <v>1</v>
      </c>
    </row>
    <row r="589" spans="1:13" ht="16.5" thickBot="1">
      <c r="A589" s="16" t="s">
        <v>54</v>
      </c>
      <c r="B589" s="17">
        <v>1</v>
      </c>
      <c r="C589" s="17">
        <v>1</v>
      </c>
      <c r="D589" s="16">
        <v>0</v>
      </c>
      <c r="E589">
        <f>SUM(D589:D604)</f>
        <v>6</v>
      </c>
      <c r="F589">
        <f>16-E589</f>
        <v>10</v>
      </c>
      <c r="G589" s="6" t="s">
        <v>33</v>
      </c>
      <c r="H589" s="5" t="s">
        <v>63</v>
      </c>
      <c r="I589" s="6" t="s">
        <v>63</v>
      </c>
      <c r="J589" s="7" t="s">
        <v>62</v>
      </c>
      <c r="K589" s="7" t="s">
        <v>62</v>
      </c>
      <c r="L589">
        <f>IF(AND(H590,I590), 1, 0)</f>
        <v>0</v>
      </c>
      <c r="M589">
        <f>IF(AND(J590,K590), 1, 0)</f>
        <v>1</v>
      </c>
    </row>
    <row r="590" spans="1:13" ht="16.5" thickBot="1">
      <c r="A590" s="16" t="s">
        <v>54</v>
      </c>
      <c r="B590" s="17">
        <v>1</v>
      </c>
      <c r="C590" s="17">
        <v>1</v>
      </c>
      <c r="D590" s="16">
        <v>0</v>
      </c>
      <c r="G590" s="6"/>
      <c r="H590" t="b">
        <f>H589="yes"</f>
        <v>0</v>
      </c>
      <c r="I590" t="b">
        <f>I589="yes"</f>
        <v>0</v>
      </c>
      <c r="J590" t="b">
        <f>J589="yes"</f>
        <v>1</v>
      </c>
      <c r="K590" t="b">
        <f>K589="yes"</f>
        <v>1</v>
      </c>
    </row>
    <row r="591" spans="1:13" ht="16.5" thickBot="1">
      <c r="A591" s="16" t="s">
        <v>54</v>
      </c>
      <c r="B591" s="17">
        <v>1</v>
      </c>
      <c r="C591" s="17">
        <v>1</v>
      </c>
      <c r="D591" s="16">
        <v>0</v>
      </c>
      <c r="G591" s="6"/>
      <c r="H591" s="5"/>
      <c r="I591" s="6"/>
      <c r="J591" s="7"/>
      <c r="K591" s="7"/>
    </row>
    <row r="592" spans="1:13" ht="16.5" thickBot="1">
      <c r="A592" s="16" t="s">
        <v>54</v>
      </c>
      <c r="B592" s="17">
        <v>0</v>
      </c>
      <c r="C592" s="17">
        <v>1</v>
      </c>
      <c r="D592" s="16">
        <v>1</v>
      </c>
    </row>
    <row r="593" spans="1:16" ht="16.5" thickBot="1">
      <c r="A593" s="16" t="s">
        <v>54</v>
      </c>
      <c r="B593" s="17">
        <v>0</v>
      </c>
      <c r="C593" s="17">
        <v>1</v>
      </c>
      <c r="D593" s="16">
        <v>1</v>
      </c>
    </row>
    <row r="594" spans="1:16" ht="16.5" thickBot="1">
      <c r="A594" s="16" t="s">
        <v>54</v>
      </c>
      <c r="B594" s="17">
        <v>0</v>
      </c>
      <c r="C594" s="17">
        <v>1</v>
      </c>
      <c r="D594" s="16">
        <v>1</v>
      </c>
    </row>
    <row r="595" spans="1:16" ht="16.5" thickBot="1">
      <c r="A595" s="16" t="s">
        <v>54</v>
      </c>
      <c r="B595" s="17">
        <v>1</v>
      </c>
      <c r="C595" s="17">
        <v>0</v>
      </c>
      <c r="D595" s="16">
        <v>1</v>
      </c>
    </row>
    <row r="596" spans="1:16" ht="16.5" thickBot="1">
      <c r="A596" s="16" t="s">
        <v>54</v>
      </c>
      <c r="B596" s="17">
        <v>1</v>
      </c>
      <c r="C596" s="17">
        <v>0</v>
      </c>
      <c r="D596" s="16">
        <v>1</v>
      </c>
    </row>
    <row r="597" spans="1:16" ht="16.5" thickBot="1">
      <c r="A597" s="16" t="s">
        <v>54</v>
      </c>
      <c r="B597" s="17">
        <v>1</v>
      </c>
      <c r="C597" s="17">
        <v>0</v>
      </c>
      <c r="D597" s="16">
        <v>1</v>
      </c>
    </row>
    <row r="598" spans="1:16" ht="16.5" thickBot="1">
      <c r="A598" s="16" t="s">
        <v>54</v>
      </c>
      <c r="B598" s="17">
        <v>0</v>
      </c>
      <c r="C598" s="17">
        <v>0</v>
      </c>
      <c r="D598" s="16">
        <v>0</v>
      </c>
    </row>
    <row r="599" spans="1:16" ht="16.5" thickBot="1">
      <c r="A599" s="16" t="s">
        <v>54</v>
      </c>
      <c r="B599" s="17">
        <v>0</v>
      </c>
      <c r="C599" s="17">
        <v>0</v>
      </c>
      <c r="D599" s="16">
        <v>0</v>
      </c>
    </row>
    <row r="600" spans="1:16" ht="16.5" thickBot="1">
      <c r="A600" s="16" t="s">
        <v>54</v>
      </c>
      <c r="B600" s="17">
        <v>0</v>
      </c>
      <c r="C600" s="17">
        <v>0</v>
      </c>
      <c r="D600" s="16">
        <v>0</v>
      </c>
    </row>
    <row r="601" spans="1:16" ht="16.5" thickBot="1">
      <c r="A601" s="16" t="s">
        <v>54</v>
      </c>
      <c r="B601" s="16"/>
      <c r="C601" s="16"/>
      <c r="D601" s="16">
        <v>0</v>
      </c>
    </row>
    <row r="602" spans="1:16" ht="16.5" thickBot="1">
      <c r="A602" s="16" t="s">
        <v>54</v>
      </c>
      <c r="B602" s="16"/>
      <c r="C602" s="16"/>
      <c r="D602" s="16">
        <v>0</v>
      </c>
    </row>
    <row r="603" spans="1:16" ht="16.5" thickBot="1">
      <c r="A603" s="16" t="s">
        <v>54</v>
      </c>
      <c r="B603" s="16"/>
      <c r="C603" s="16"/>
      <c r="D603" s="16">
        <v>0</v>
      </c>
    </row>
    <row r="604" spans="1:16" ht="16.5" thickBot="1">
      <c r="A604" s="16" t="s">
        <v>54</v>
      </c>
      <c r="B604" s="16"/>
      <c r="C604" s="16"/>
      <c r="D604" s="16">
        <v>0</v>
      </c>
    </row>
    <row r="606" spans="1:16" ht="15.75" thickBot="1">
      <c r="B606" s="19" t="s">
        <v>128</v>
      </c>
    </row>
    <row r="607" spans="1:16" ht="16.5" thickBot="1">
      <c r="C607" s="38" t="s">
        <v>129</v>
      </c>
      <c r="D607" s="39" t="s">
        <v>130</v>
      </c>
      <c r="E607" s="39"/>
      <c r="F607" s="39" t="s">
        <v>131</v>
      </c>
      <c r="G607" s="39" t="s">
        <v>132</v>
      </c>
      <c r="H607" s="39"/>
      <c r="I607" s="39" t="s">
        <v>133</v>
      </c>
      <c r="J607" s="39"/>
      <c r="K607" s="40" t="s">
        <v>134</v>
      </c>
      <c r="M607" s="1" t="s">
        <v>56</v>
      </c>
      <c r="N607" s="2" t="s">
        <v>57</v>
      </c>
      <c r="O607" s="3" t="s">
        <v>59</v>
      </c>
      <c r="P607" s="3" t="s">
        <v>60</v>
      </c>
    </row>
    <row r="608" spans="1:16" ht="16.5" thickBot="1">
      <c r="C608" s="41">
        <f>COUNTIF(M627:M644, TRUE)</f>
        <v>8</v>
      </c>
      <c r="D608" s="37">
        <f>COUNTIF(N627:N644, TRUE)</f>
        <v>8</v>
      </c>
      <c r="E608" s="37"/>
      <c r="F608" s="37">
        <f>COUNTIF(O627:O644,TRUE)</f>
        <v>15</v>
      </c>
      <c r="G608" s="37">
        <f>COUNTIF(P627:P644, TRUE)</f>
        <v>13</v>
      </c>
      <c r="H608" s="37"/>
      <c r="I608" s="37">
        <f>COUNTIF(Q627:Q644,TRUE)</f>
        <v>7</v>
      </c>
      <c r="J608" s="37"/>
      <c r="K608" s="42">
        <f>COUNTIF(R627:R644,TRUE)</f>
        <v>13</v>
      </c>
      <c r="M608" s="5" t="s">
        <v>62</v>
      </c>
      <c r="N608" s="6" t="s">
        <v>62</v>
      </c>
      <c r="O608" s="7" t="s">
        <v>62</v>
      </c>
      <c r="P608" s="7" t="s">
        <v>62</v>
      </c>
    </row>
    <row r="609" spans="1:16" ht="16.5" thickBot="1">
      <c r="C609" s="41"/>
      <c r="D609" s="37"/>
      <c r="E609" s="37"/>
      <c r="F609" s="37"/>
      <c r="G609" s="37"/>
      <c r="H609" s="37"/>
      <c r="I609" s="37"/>
      <c r="J609" s="37"/>
      <c r="K609" s="42"/>
      <c r="M609" s="5" t="s">
        <v>63</v>
      </c>
      <c r="N609" s="6" t="s">
        <v>63</v>
      </c>
      <c r="O609" s="7" t="s">
        <v>63</v>
      </c>
      <c r="P609" s="7" t="s">
        <v>63</v>
      </c>
    </row>
    <row r="610" spans="1:16" ht="16.5" thickBot="1">
      <c r="C610" s="41" t="s">
        <v>137</v>
      </c>
      <c r="D610" s="37" t="s">
        <v>138</v>
      </c>
      <c r="E610" s="37"/>
      <c r="F610" s="37" t="s">
        <v>139</v>
      </c>
      <c r="G610" s="37" t="s">
        <v>140</v>
      </c>
      <c r="H610" s="37"/>
      <c r="I610" s="37" t="s">
        <v>141</v>
      </c>
      <c r="J610" s="37"/>
      <c r="K610" s="42" t="s">
        <v>142</v>
      </c>
      <c r="M610" s="5" t="s">
        <v>62</v>
      </c>
      <c r="N610" s="6" t="s">
        <v>62</v>
      </c>
      <c r="O610" s="7" t="s">
        <v>62</v>
      </c>
      <c r="P610" s="7" t="s">
        <v>62</v>
      </c>
    </row>
    <row r="611" spans="1:16" ht="16.5" thickBot="1">
      <c r="C611" s="43">
        <f>18-C608</f>
        <v>10</v>
      </c>
      <c r="D611" s="44">
        <f>18-D608</f>
        <v>10</v>
      </c>
      <c r="E611" s="44"/>
      <c r="F611" s="44">
        <f>18-F608</f>
        <v>3</v>
      </c>
      <c r="G611" s="44">
        <f>18-G608</f>
        <v>5</v>
      </c>
      <c r="H611" s="44"/>
      <c r="I611" s="44">
        <f>18-I608</f>
        <v>11</v>
      </c>
      <c r="J611" s="44"/>
      <c r="K611" s="45">
        <f>18-K608</f>
        <v>5</v>
      </c>
      <c r="M611" s="5" t="s">
        <v>62</v>
      </c>
      <c r="N611" s="6" t="s">
        <v>62</v>
      </c>
      <c r="O611" s="7" t="s">
        <v>62</v>
      </c>
      <c r="P611" s="7" t="s">
        <v>62</v>
      </c>
    </row>
    <row r="612" spans="1:16" ht="16.5" thickBot="1">
      <c r="M612" s="5" t="s">
        <v>62</v>
      </c>
      <c r="N612" s="6" t="s">
        <v>63</v>
      </c>
      <c r="O612" s="7" t="s">
        <v>62</v>
      </c>
      <c r="P612" s="7" t="s">
        <v>62</v>
      </c>
    </row>
    <row r="613" spans="1:16" ht="16.5" thickBot="1">
      <c r="A613" s="49" t="s">
        <v>145</v>
      </c>
      <c r="B613" s="50" t="s">
        <v>143</v>
      </c>
      <c r="C613" s="50" t="s">
        <v>144</v>
      </c>
      <c r="D613" s="50" t="s">
        <v>129</v>
      </c>
      <c r="E613" s="50" t="s">
        <v>130</v>
      </c>
      <c r="F613" s="50" t="s">
        <v>131</v>
      </c>
      <c r="G613" s="50" t="s">
        <v>132</v>
      </c>
      <c r="H613" s="50" t="s">
        <v>133</v>
      </c>
      <c r="I613" s="51" t="s">
        <v>134</v>
      </c>
      <c r="M613" s="5" t="s">
        <v>62</v>
      </c>
      <c r="N613" s="6" t="s">
        <v>62</v>
      </c>
      <c r="O613" s="7" t="s">
        <v>62</v>
      </c>
      <c r="P613" s="7" t="s">
        <v>62</v>
      </c>
    </row>
    <row r="614" spans="1:16" ht="16.5" thickBot="1">
      <c r="A614" s="31" t="s">
        <v>4</v>
      </c>
      <c r="B614" s="32">
        <f>E317</f>
        <v>9</v>
      </c>
      <c r="C614" s="32">
        <f>16-B614</f>
        <v>7</v>
      </c>
      <c r="D614" s="32">
        <f>IF(M627=TRUE,1,0)</f>
        <v>1</v>
      </c>
      <c r="E614" s="32">
        <f>IF(N627=TRUE,1,0)</f>
        <v>1</v>
      </c>
      <c r="F614" s="32">
        <f t="shared" ref="F614:I629" si="0">IF(O627=TRUE,1,0)</f>
        <v>1</v>
      </c>
      <c r="G614" s="32">
        <f t="shared" si="0"/>
        <v>1</v>
      </c>
      <c r="H614" s="32">
        <f t="shared" si="0"/>
        <v>1</v>
      </c>
      <c r="I614" s="33">
        <f t="shared" si="0"/>
        <v>1</v>
      </c>
      <c r="M614" s="5" t="s">
        <v>63</v>
      </c>
      <c r="N614" s="6" t="s">
        <v>63</v>
      </c>
      <c r="O614" s="7" t="s">
        <v>63</v>
      </c>
      <c r="P614" s="7" t="s">
        <v>63</v>
      </c>
    </row>
    <row r="615" spans="1:16" ht="16.5" thickBot="1">
      <c r="A615" s="31" t="s">
        <v>8</v>
      </c>
      <c r="B615" s="32">
        <f>E333</f>
        <v>9</v>
      </c>
      <c r="C615" s="32">
        <f t="shared" ref="C615:C630" si="1">16-B615</f>
        <v>7</v>
      </c>
      <c r="D615" s="32">
        <f t="shared" ref="D615:D631" si="2">IF(M628=TRUE,1,0)</f>
        <v>0</v>
      </c>
      <c r="E615" s="32">
        <f t="shared" ref="E615:E631" si="3">IF(N628=TRUE,1,0)</f>
        <v>0</v>
      </c>
      <c r="F615" s="32">
        <f t="shared" si="0"/>
        <v>0</v>
      </c>
      <c r="G615" s="32">
        <f t="shared" si="0"/>
        <v>0</v>
      </c>
      <c r="H615" s="32">
        <f t="shared" si="0"/>
        <v>0</v>
      </c>
      <c r="I615" s="33">
        <f t="shared" si="0"/>
        <v>0</v>
      </c>
      <c r="M615" s="5" t="s">
        <v>63</v>
      </c>
      <c r="N615" s="6" t="s">
        <v>63</v>
      </c>
      <c r="O615" s="7" t="s">
        <v>62</v>
      </c>
      <c r="P615" s="7" t="s">
        <v>62</v>
      </c>
    </row>
    <row r="616" spans="1:16" ht="16.5" thickBot="1">
      <c r="A616" s="31" t="s">
        <v>11</v>
      </c>
      <c r="B616" s="32">
        <f>E349</f>
        <v>11</v>
      </c>
      <c r="C616" s="32">
        <f t="shared" si="1"/>
        <v>5</v>
      </c>
      <c r="D616" s="32">
        <f t="shared" si="2"/>
        <v>1</v>
      </c>
      <c r="E616" s="32">
        <f t="shared" si="3"/>
        <v>1</v>
      </c>
      <c r="F616" s="32">
        <f t="shared" si="0"/>
        <v>1</v>
      </c>
      <c r="G616" s="32">
        <f t="shared" si="0"/>
        <v>1</v>
      </c>
      <c r="H616" s="32">
        <f t="shared" si="0"/>
        <v>1</v>
      </c>
      <c r="I616" s="33">
        <f t="shared" si="0"/>
        <v>1</v>
      </c>
      <c r="M616" s="5" t="s">
        <v>63</v>
      </c>
      <c r="N616" s="6" t="s">
        <v>63</v>
      </c>
      <c r="O616" s="7" t="s">
        <v>62</v>
      </c>
      <c r="P616" s="7" t="s">
        <v>62</v>
      </c>
    </row>
    <row r="617" spans="1:16" ht="16.5" thickBot="1">
      <c r="A617" s="31" t="s">
        <v>15</v>
      </c>
      <c r="B617" s="32">
        <f>E365</f>
        <v>9</v>
      </c>
      <c r="C617" s="32">
        <f t="shared" si="1"/>
        <v>7</v>
      </c>
      <c r="D617" s="32">
        <f t="shared" si="2"/>
        <v>1</v>
      </c>
      <c r="E617" s="32">
        <f t="shared" si="3"/>
        <v>1</v>
      </c>
      <c r="F617" s="32">
        <f t="shared" si="0"/>
        <v>1</v>
      </c>
      <c r="G617" s="32">
        <f t="shared" si="0"/>
        <v>1</v>
      </c>
      <c r="H617" s="32">
        <f t="shared" si="0"/>
        <v>1</v>
      </c>
      <c r="I617" s="33">
        <f t="shared" si="0"/>
        <v>1</v>
      </c>
      <c r="M617" s="5" t="s">
        <v>64</v>
      </c>
      <c r="N617" s="6" t="s">
        <v>63</v>
      </c>
      <c r="O617" s="7" t="s">
        <v>64</v>
      </c>
      <c r="P617" s="7" t="s">
        <v>63</v>
      </c>
    </row>
    <row r="618" spans="1:16" ht="16.5" thickBot="1">
      <c r="A618" s="31" t="s">
        <v>18</v>
      </c>
      <c r="B618" s="32">
        <f>E381</f>
        <v>5</v>
      </c>
      <c r="C618" s="32">
        <f t="shared" si="1"/>
        <v>11</v>
      </c>
      <c r="D618" s="32">
        <f t="shared" si="2"/>
        <v>1</v>
      </c>
      <c r="E618" s="32">
        <f t="shared" si="3"/>
        <v>0</v>
      </c>
      <c r="F618" s="32">
        <f t="shared" si="0"/>
        <v>1</v>
      </c>
      <c r="G618" s="32">
        <f t="shared" si="0"/>
        <v>1</v>
      </c>
      <c r="H618" s="32">
        <f t="shared" si="0"/>
        <v>0</v>
      </c>
      <c r="I618" s="33">
        <f t="shared" si="0"/>
        <v>1</v>
      </c>
      <c r="M618" s="5" t="s">
        <v>62</v>
      </c>
      <c r="N618" s="6" t="s">
        <v>62</v>
      </c>
      <c r="O618" s="7" t="s">
        <v>62</v>
      </c>
      <c r="P618" s="7" t="s">
        <v>62</v>
      </c>
    </row>
    <row r="619" spans="1:16" ht="16.5" thickBot="1">
      <c r="A619" s="31" t="s">
        <v>21</v>
      </c>
      <c r="B619" s="32">
        <f>E397</f>
        <v>6</v>
      </c>
      <c r="C619" s="32">
        <f t="shared" si="1"/>
        <v>10</v>
      </c>
      <c r="D619" s="32">
        <f t="shared" si="2"/>
        <v>1</v>
      </c>
      <c r="E619" s="32">
        <f t="shared" si="3"/>
        <v>1</v>
      </c>
      <c r="F619" s="32">
        <f t="shared" si="0"/>
        <v>1</v>
      </c>
      <c r="G619" s="32">
        <f t="shared" si="0"/>
        <v>1</v>
      </c>
      <c r="H619" s="32">
        <f t="shared" si="0"/>
        <v>1</v>
      </c>
      <c r="I619" s="33">
        <f t="shared" si="0"/>
        <v>1</v>
      </c>
      <c r="M619" s="5" t="s">
        <v>62</v>
      </c>
      <c r="N619" s="6" t="s">
        <v>62</v>
      </c>
      <c r="O619" s="7" t="s">
        <v>62</v>
      </c>
      <c r="P619" s="7" t="s">
        <v>62</v>
      </c>
    </row>
    <row r="620" spans="1:16" ht="16.5" thickBot="1">
      <c r="A620" s="31" t="s">
        <v>24</v>
      </c>
      <c r="B620" s="32">
        <f>E413</f>
        <v>6</v>
      </c>
      <c r="C620" s="32">
        <f t="shared" si="1"/>
        <v>10</v>
      </c>
      <c r="D620" s="32">
        <f t="shared" si="2"/>
        <v>0</v>
      </c>
      <c r="E620" s="32">
        <f t="shared" si="3"/>
        <v>0</v>
      </c>
      <c r="F620" s="32">
        <f t="shared" si="0"/>
        <v>0</v>
      </c>
      <c r="G620" s="32">
        <f t="shared" si="0"/>
        <v>0</v>
      </c>
      <c r="H620" s="32">
        <f t="shared" si="0"/>
        <v>0</v>
      </c>
      <c r="I620" s="33">
        <f t="shared" si="0"/>
        <v>0</v>
      </c>
      <c r="M620" s="5" t="s">
        <v>63</v>
      </c>
      <c r="N620" s="6" t="s">
        <v>63</v>
      </c>
      <c r="O620" s="7" t="s">
        <v>62</v>
      </c>
      <c r="P620" s="7" t="s">
        <v>62</v>
      </c>
    </row>
    <row r="621" spans="1:16" ht="16.5" thickBot="1">
      <c r="A621" s="31" t="s">
        <v>27</v>
      </c>
      <c r="B621" s="32">
        <f>E429</f>
        <v>10</v>
      </c>
      <c r="C621" s="32">
        <f t="shared" si="1"/>
        <v>6</v>
      </c>
      <c r="D621" s="32">
        <f t="shared" si="2"/>
        <v>0</v>
      </c>
      <c r="E621" s="32">
        <f t="shared" si="3"/>
        <v>0</v>
      </c>
      <c r="F621" s="32">
        <f t="shared" si="0"/>
        <v>1</v>
      </c>
      <c r="G621" s="32">
        <f t="shared" si="0"/>
        <v>1</v>
      </c>
      <c r="H621" s="32">
        <f t="shared" si="0"/>
        <v>0</v>
      </c>
      <c r="I621" s="33">
        <f t="shared" si="0"/>
        <v>1</v>
      </c>
      <c r="M621" s="5" t="s">
        <v>63</v>
      </c>
      <c r="N621" s="6" t="s">
        <v>62</v>
      </c>
      <c r="O621" s="7" t="s">
        <v>62</v>
      </c>
      <c r="P621" s="7" t="s">
        <v>63</v>
      </c>
    </row>
    <row r="622" spans="1:16" ht="16.5" thickBot="1">
      <c r="A622" s="31" t="s">
        <v>29</v>
      </c>
      <c r="B622" s="32">
        <f>E445</f>
        <v>9</v>
      </c>
      <c r="C622" s="32">
        <f t="shared" si="1"/>
        <v>7</v>
      </c>
      <c r="D622" s="32">
        <f t="shared" si="2"/>
        <v>0</v>
      </c>
      <c r="E622" s="32">
        <f t="shared" si="3"/>
        <v>0</v>
      </c>
      <c r="F622" s="32">
        <f t="shared" si="0"/>
        <v>1</v>
      </c>
      <c r="G622" s="32">
        <f t="shared" si="0"/>
        <v>1</v>
      </c>
      <c r="H622" s="32">
        <f t="shared" si="0"/>
        <v>0</v>
      </c>
      <c r="I622" s="33">
        <f t="shared" si="0"/>
        <v>1</v>
      </c>
      <c r="M622" s="5" t="s">
        <v>63</v>
      </c>
      <c r="N622" s="6" t="s">
        <v>63</v>
      </c>
      <c r="O622" s="7" t="s">
        <v>62</v>
      </c>
      <c r="P622" s="7" t="s">
        <v>63</v>
      </c>
    </row>
    <row r="623" spans="1:16" ht="16.5" thickBot="1">
      <c r="A623" s="31" t="s">
        <v>31</v>
      </c>
      <c r="B623" s="32">
        <f>E461</f>
        <v>11</v>
      </c>
      <c r="C623" s="32">
        <f t="shared" si="1"/>
        <v>5</v>
      </c>
      <c r="D623" s="32">
        <f t="shared" si="2"/>
        <v>0</v>
      </c>
      <c r="E623" s="32">
        <f t="shared" si="3"/>
        <v>0</v>
      </c>
      <c r="F623" s="32">
        <f t="shared" si="0"/>
        <v>0</v>
      </c>
      <c r="G623" s="32">
        <f t="shared" si="0"/>
        <v>0</v>
      </c>
      <c r="H623" s="32">
        <f t="shared" si="0"/>
        <v>0</v>
      </c>
      <c r="I623" s="33">
        <f t="shared" si="0"/>
        <v>0</v>
      </c>
      <c r="M623" s="5" t="s">
        <v>63</v>
      </c>
      <c r="N623" s="6" t="s">
        <v>63</v>
      </c>
      <c r="O623" s="7" t="s">
        <v>62</v>
      </c>
      <c r="P623" s="7" t="s">
        <v>62</v>
      </c>
    </row>
    <row r="624" spans="1:16" ht="16.5" thickBot="1">
      <c r="A624" s="31" t="s">
        <v>34</v>
      </c>
      <c r="B624" s="32">
        <f>E477</f>
        <v>6</v>
      </c>
      <c r="C624" s="32">
        <f t="shared" si="1"/>
        <v>10</v>
      </c>
      <c r="D624" s="32">
        <f t="shared" si="2"/>
        <v>1</v>
      </c>
      <c r="E624" s="32">
        <f t="shared" si="3"/>
        <v>1</v>
      </c>
      <c r="F624" s="32">
        <f t="shared" si="0"/>
        <v>1</v>
      </c>
      <c r="G624" s="32">
        <f t="shared" si="0"/>
        <v>1</v>
      </c>
      <c r="H624" s="32">
        <f t="shared" si="0"/>
        <v>1</v>
      </c>
      <c r="I624" s="33">
        <f t="shared" si="0"/>
        <v>1</v>
      </c>
      <c r="M624" s="5" t="s">
        <v>62</v>
      </c>
      <c r="N624" s="6" t="s">
        <v>62</v>
      </c>
      <c r="O624" s="7" t="s">
        <v>62</v>
      </c>
      <c r="P624" s="7" t="s">
        <v>62</v>
      </c>
    </row>
    <row r="625" spans="1:18" ht="16.5" thickBot="1">
      <c r="A625" s="31" t="s">
        <v>37</v>
      </c>
      <c r="B625" s="32">
        <f>E493</f>
        <v>6</v>
      </c>
      <c r="C625" s="32">
        <f t="shared" si="1"/>
        <v>10</v>
      </c>
      <c r="D625" s="32">
        <f t="shared" si="2"/>
        <v>1</v>
      </c>
      <c r="E625" s="32">
        <f t="shared" si="3"/>
        <v>1</v>
      </c>
      <c r="F625" s="32">
        <f t="shared" si="0"/>
        <v>1</v>
      </c>
      <c r="G625" s="32">
        <f t="shared" si="0"/>
        <v>1</v>
      </c>
      <c r="H625" s="32">
        <f t="shared" si="0"/>
        <v>1</v>
      </c>
      <c r="I625" s="33">
        <f t="shared" si="0"/>
        <v>1</v>
      </c>
      <c r="M625" s="46" t="s">
        <v>63</v>
      </c>
      <c r="N625" s="47" t="s">
        <v>63</v>
      </c>
      <c r="O625" s="48" t="s">
        <v>62</v>
      </c>
      <c r="P625" s="48" t="s">
        <v>62</v>
      </c>
    </row>
    <row r="626" spans="1:18" ht="16.5" thickBot="1">
      <c r="A626" s="31" t="s">
        <v>40</v>
      </c>
      <c r="B626" s="32">
        <f>E509</f>
        <v>10</v>
      </c>
      <c r="C626" s="32">
        <f t="shared" si="1"/>
        <v>6</v>
      </c>
      <c r="D626" s="32">
        <f t="shared" si="2"/>
        <v>0</v>
      </c>
      <c r="E626" s="32">
        <f t="shared" si="3"/>
        <v>0</v>
      </c>
      <c r="F626" s="32">
        <f t="shared" si="0"/>
        <v>1</v>
      </c>
      <c r="G626" s="32">
        <f t="shared" si="0"/>
        <v>1</v>
      </c>
      <c r="H626" s="32">
        <f t="shared" si="0"/>
        <v>0</v>
      </c>
      <c r="I626" s="33">
        <f t="shared" si="0"/>
        <v>1</v>
      </c>
      <c r="M626" s="1" t="s">
        <v>56</v>
      </c>
      <c r="N626" s="2" t="s">
        <v>57</v>
      </c>
      <c r="O626" s="3" t="s">
        <v>59</v>
      </c>
      <c r="P626" s="3" t="s">
        <v>60</v>
      </c>
      <c r="Q626" s="29" t="s">
        <v>135</v>
      </c>
      <c r="R626" s="30" t="s">
        <v>136</v>
      </c>
    </row>
    <row r="627" spans="1:18">
      <c r="A627" s="31" t="s">
        <v>43</v>
      </c>
      <c r="B627" s="32">
        <f>E525</f>
        <v>12</v>
      </c>
      <c r="C627" s="32">
        <f t="shared" si="1"/>
        <v>4</v>
      </c>
      <c r="D627" s="32">
        <f t="shared" si="2"/>
        <v>0</v>
      </c>
      <c r="E627" s="32">
        <f t="shared" si="3"/>
        <v>1</v>
      </c>
      <c r="F627" s="32">
        <f t="shared" si="0"/>
        <v>1</v>
      </c>
      <c r="G627" s="32">
        <f t="shared" si="0"/>
        <v>0</v>
      </c>
      <c r="H627" s="32">
        <f t="shared" si="0"/>
        <v>0</v>
      </c>
      <c r="I627" s="33">
        <f t="shared" si="0"/>
        <v>0</v>
      </c>
      <c r="M627" s="31" t="b">
        <f>IF(M608="yes", TRUE, FALSE)</f>
        <v>1</v>
      </c>
      <c r="N627" s="32" t="b">
        <f>IF(N608="yes", TRUE, FALSE)</f>
        <v>1</v>
      </c>
      <c r="O627" s="32" t="b">
        <f>IF(O608="yes", TRUE, FALSE)</f>
        <v>1</v>
      </c>
      <c r="P627" s="32" t="b">
        <f>IF(P608="yes", TRUE, FALSE)</f>
        <v>1</v>
      </c>
      <c r="Q627" s="32" t="b">
        <f>IF(AND(M627:N627),TRUE,FALSE)</f>
        <v>1</v>
      </c>
      <c r="R627" s="33" t="b">
        <f>IF(AND(O627:P627), TRUE,FALSE)</f>
        <v>1</v>
      </c>
    </row>
    <row r="628" spans="1:18">
      <c r="A628" s="31" t="s">
        <v>46</v>
      </c>
      <c r="B628" s="32">
        <f>E541</f>
        <v>7</v>
      </c>
      <c r="C628" s="32">
        <f t="shared" si="1"/>
        <v>9</v>
      </c>
      <c r="D628" s="32">
        <f t="shared" si="2"/>
        <v>0</v>
      </c>
      <c r="E628" s="32">
        <f t="shared" si="3"/>
        <v>0</v>
      </c>
      <c r="F628" s="32">
        <f t="shared" si="0"/>
        <v>1</v>
      </c>
      <c r="G628" s="32">
        <f t="shared" si="0"/>
        <v>0</v>
      </c>
      <c r="H628" s="32">
        <f t="shared" si="0"/>
        <v>0</v>
      </c>
      <c r="I628" s="33">
        <f t="shared" si="0"/>
        <v>0</v>
      </c>
      <c r="M628" s="31" t="b">
        <f t="shared" ref="M628:P644" si="4">IF(M609="yes", TRUE, FALSE)</f>
        <v>0</v>
      </c>
      <c r="N628" s="32" t="b">
        <f t="shared" si="4"/>
        <v>0</v>
      </c>
      <c r="O628" s="32" t="b">
        <f t="shared" si="4"/>
        <v>0</v>
      </c>
      <c r="P628" s="32" t="b">
        <f t="shared" si="4"/>
        <v>0</v>
      </c>
      <c r="Q628" s="32" t="b">
        <f>IF(AND(M628:N628),TRUE,FALSE)</f>
        <v>0</v>
      </c>
      <c r="R628" s="33" t="b">
        <f t="shared" ref="R628:R644" si="5">IF(AND(O628:P628), TRUE,FALSE)</f>
        <v>0</v>
      </c>
    </row>
    <row r="629" spans="1:18">
      <c r="A629" s="31" t="s">
        <v>48</v>
      </c>
      <c r="B629" s="32">
        <f>E557</f>
        <v>8</v>
      </c>
      <c r="C629" s="32">
        <f t="shared" si="1"/>
        <v>8</v>
      </c>
      <c r="D629" s="32">
        <f t="shared" si="2"/>
        <v>0</v>
      </c>
      <c r="E629" s="32">
        <f t="shared" si="3"/>
        <v>0</v>
      </c>
      <c r="F629" s="32">
        <f t="shared" si="0"/>
        <v>1</v>
      </c>
      <c r="G629" s="32">
        <f t="shared" si="0"/>
        <v>1</v>
      </c>
      <c r="H629" s="32">
        <f t="shared" si="0"/>
        <v>0</v>
      </c>
      <c r="I629" s="33">
        <f t="shared" si="0"/>
        <v>1</v>
      </c>
      <c r="M629" s="31" t="b">
        <f t="shared" si="4"/>
        <v>1</v>
      </c>
      <c r="N629" s="32" t="b">
        <f t="shared" si="4"/>
        <v>1</v>
      </c>
      <c r="O629" s="32" t="b">
        <f t="shared" si="4"/>
        <v>1</v>
      </c>
      <c r="P629" s="32" t="b">
        <f t="shared" si="4"/>
        <v>1</v>
      </c>
      <c r="Q629" s="32" t="b">
        <f t="shared" ref="Q629:Q644" si="6">IF(AND(M629:N629),TRUE,FALSE)</f>
        <v>1</v>
      </c>
      <c r="R629" s="33" t="b">
        <f t="shared" si="5"/>
        <v>1</v>
      </c>
    </row>
    <row r="630" spans="1:18">
      <c r="A630" s="31" t="s">
        <v>51</v>
      </c>
      <c r="B630" s="32">
        <f>E573</f>
        <v>10</v>
      </c>
      <c r="C630" s="32">
        <f t="shared" si="1"/>
        <v>6</v>
      </c>
      <c r="D630" s="32">
        <f t="shared" si="2"/>
        <v>1</v>
      </c>
      <c r="E630" s="32">
        <f t="shared" si="3"/>
        <v>1</v>
      </c>
      <c r="F630" s="32">
        <f t="shared" ref="F630:I631" si="7">IF(O643=TRUE,1,0)</f>
        <v>1</v>
      </c>
      <c r="G630" s="32">
        <f t="shared" si="7"/>
        <v>1</v>
      </c>
      <c r="H630" s="32">
        <f t="shared" si="7"/>
        <v>1</v>
      </c>
      <c r="I630" s="33">
        <f t="shared" si="7"/>
        <v>1</v>
      </c>
      <c r="M630" s="31" t="b">
        <f t="shared" si="4"/>
        <v>1</v>
      </c>
      <c r="N630" s="32" t="b">
        <f t="shared" si="4"/>
        <v>1</v>
      </c>
      <c r="O630" s="32" t="b">
        <f t="shared" si="4"/>
        <v>1</v>
      </c>
      <c r="P630" s="32" t="b">
        <f t="shared" si="4"/>
        <v>1</v>
      </c>
      <c r="Q630" s="32" t="b">
        <f t="shared" si="6"/>
        <v>1</v>
      </c>
      <c r="R630" s="33" t="b">
        <f t="shared" si="5"/>
        <v>1</v>
      </c>
    </row>
    <row r="631" spans="1:18" ht="15.75" thickBot="1">
      <c r="A631" s="34" t="s">
        <v>54</v>
      </c>
      <c r="B631" s="35">
        <f>E589</f>
        <v>6</v>
      </c>
      <c r="C631" s="35">
        <f>16-B631</f>
        <v>10</v>
      </c>
      <c r="D631" s="35">
        <f t="shared" si="2"/>
        <v>0</v>
      </c>
      <c r="E631" s="35">
        <f t="shared" si="3"/>
        <v>0</v>
      </c>
      <c r="F631" s="35">
        <f t="shared" si="7"/>
        <v>1</v>
      </c>
      <c r="G631" s="35">
        <f t="shared" si="7"/>
        <v>1</v>
      </c>
      <c r="H631" s="35">
        <f t="shared" si="7"/>
        <v>0</v>
      </c>
      <c r="I631" s="36">
        <f>IF(R644=TRUE,1,0)</f>
        <v>1</v>
      </c>
      <c r="M631" s="31" t="b">
        <f t="shared" si="4"/>
        <v>1</v>
      </c>
      <c r="N631" s="32" t="b">
        <f t="shared" si="4"/>
        <v>0</v>
      </c>
      <c r="O631" s="32" t="b">
        <f t="shared" si="4"/>
        <v>1</v>
      </c>
      <c r="P631" s="32" t="b">
        <f t="shared" si="4"/>
        <v>1</v>
      </c>
      <c r="Q631" s="32" t="b">
        <f t="shared" si="6"/>
        <v>0</v>
      </c>
      <c r="R631" s="33" t="b">
        <f t="shared" si="5"/>
        <v>1</v>
      </c>
    </row>
    <row r="632" spans="1:18">
      <c r="A632" s="52"/>
      <c r="M632" s="31" t="b">
        <f t="shared" si="4"/>
        <v>1</v>
      </c>
      <c r="N632" s="32" t="b">
        <f t="shared" si="4"/>
        <v>1</v>
      </c>
      <c r="O632" s="32" t="b">
        <f t="shared" si="4"/>
        <v>1</v>
      </c>
      <c r="P632" s="32" t="b">
        <f t="shared" si="4"/>
        <v>1</v>
      </c>
      <c r="Q632" s="32" t="b">
        <f t="shared" si="6"/>
        <v>1</v>
      </c>
      <c r="R632" s="33" t="b">
        <f t="shared" si="5"/>
        <v>1</v>
      </c>
    </row>
    <row r="633" spans="1:18">
      <c r="A633" s="52"/>
      <c r="M633" s="31" t="b">
        <f t="shared" si="4"/>
        <v>0</v>
      </c>
      <c r="N633" s="32" t="b">
        <f t="shared" si="4"/>
        <v>0</v>
      </c>
      <c r="O633" s="32" t="b">
        <f t="shared" si="4"/>
        <v>0</v>
      </c>
      <c r="P633" s="32" t="b">
        <f t="shared" si="4"/>
        <v>0</v>
      </c>
      <c r="Q633" s="32" t="b">
        <f t="shared" si="6"/>
        <v>0</v>
      </c>
      <c r="R633" s="33" t="b">
        <f t="shared" si="5"/>
        <v>0</v>
      </c>
    </row>
    <row r="634" spans="1:18">
      <c r="A634" s="52"/>
      <c r="M634" s="31" t="b">
        <f t="shared" si="4"/>
        <v>0</v>
      </c>
      <c r="N634" s="32" t="b">
        <f t="shared" si="4"/>
        <v>0</v>
      </c>
      <c r="O634" s="32" t="b">
        <f t="shared" si="4"/>
        <v>1</v>
      </c>
      <c r="P634" s="32" t="b">
        <f t="shared" si="4"/>
        <v>1</v>
      </c>
      <c r="Q634" s="32" t="b">
        <f t="shared" si="6"/>
        <v>0</v>
      </c>
      <c r="R634" s="33" t="b">
        <f t="shared" si="5"/>
        <v>1</v>
      </c>
    </row>
    <row r="635" spans="1:18">
      <c r="M635" s="31" t="b">
        <f t="shared" si="4"/>
        <v>0</v>
      </c>
      <c r="N635" s="32" t="b">
        <f t="shared" si="4"/>
        <v>0</v>
      </c>
      <c r="O635" s="32" t="b">
        <f t="shared" si="4"/>
        <v>1</v>
      </c>
      <c r="P635" s="32" t="b">
        <f t="shared" si="4"/>
        <v>1</v>
      </c>
      <c r="Q635" s="32" t="b">
        <f t="shared" si="6"/>
        <v>0</v>
      </c>
      <c r="R635" s="33" t="b">
        <f t="shared" si="5"/>
        <v>1</v>
      </c>
    </row>
    <row r="636" spans="1:18">
      <c r="M636" s="31" t="b">
        <f t="shared" si="4"/>
        <v>0</v>
      </c>
      <c r="N636" s="32" t="b">
        <f t="shared" si="4"/>
        <v>0</v>
      </c>
      <c r="O636" s="32" t="b">
        <f t="shared" si="4"/>
        <v>0</v>
      </c>
      <c r="P636" s="32" t="b">
        <f t="shared" si="4"/>
        <v>0</v>
      </c>
      <c r="Q636" s="32" t="b">
        <f t="shared" si="6"/>
        <v>0</v>
      </c>
      <c r="R636" s="33" t="b">
        <f t="shared" si="5"/>
        <v>0</v>
      </c>
    </row>
    <row r="637" spans="1:18">
      <c r="M637" s="31" t="b">
        <f t="shared" si="4"/>
        <v>1</v>
      </c>
      <c r="N637" s="32" t="b">
        <f t="shared" si="4"/>
        <v>1</v>
      </c>
      <c r="O637" s="32" t="b">
        <f t="shared" si="4"/>
        <v>1</v>
      </c>
      <c r="P637" s="32" t="b">
        <f t="shared" si="4"/>
        <v>1</v>
      </c>
      <c r="Q637" s="32" t="b">
        <f t="shared" si="6"/>
        <v>1</v>
      </c>
      <c r="R637" s="33" t="b">
        <f t="shared" si="5"/>
        <v>1</v>
      </c>
    </row>
    <row r="638" spans="1:18">
      <c r="M638" s="31" t="b">
        <f t="shared" si="4"/>
        <v>1</v>
      </c>
      <c r="N638" s="32" t="b">
        <f t="shared" si="4"/>
        <v>1</v>
      </c>
      <c r="O638" s="32" t="b">
        <f t="shared" si="4"/>
        <v>1</v>
      </c>
      <c r="P638" s="32" t="b">
        <f t="shared" si="4"/>
        <v>1</v>
      </c>
      <c r="Q638" s="32" t="b">
        <f t="shared" si="6"/>
        <v>1</v>
      </c>
      <c r="R638" s="33" t="b">
        <f t="shared" si="5"/>
        <v>1</v>
      </c>
    </row>
    <row r="639" spans="1:18">
      <c r="M639" s="31" t="b">
        <f t="shared" si="4"/>
        <v>0</v>
      </c>
      <c r="N639" s="32" t="b">
        <f t="shared" si="4"/>
        <v>0</v>
      </c>
      <c r="O639" s="32" t="b">
        <f t="shared" si="4"/>
        <v>1</v>
      </c>
      <c r="P639" s="32" t="b">
        <f t="shared" si="4"/>
        <v>1</v>
      </c>
      <c r="Q639" s="32" t="b">
        <f t="shared" si="6"/>
        <v>0</v>
      </c>
      <c r="R639" s="33" t="b">
        <f t="shared" si="5"/>
        <v>1</v>
      </c>
    </row>
    <row r="640" spans="1:18">
      <c r="M640" s="31" t="b">
        <f t="shared" si="4"/>
        <v>0</v>
      </c>
      <c r="N640" s="32" t="b">
        <f t="shared" si="4"/>
        <v>1</v>
      </c>
      <c r="O640" s="32" t="b">
        <f t="shared" si="4"/>
        <v>1</v>
      </c>
      <c r="P640" s="32" t="b">
        <f t="shared" si="4"/>
        <v>0</v>
      </c>
      <c r="Q640" s="32" t="b">
        <f t="shared" si="6"/>
        <v>0</v>
      </c>
      <c r="R640" s="33" t="b">
        <f t="shared" si="5"/>
        <v>0</v>
      </c>
    </row>
    <row r="641" spans="1:18">
      <c r="M641" s="31" t="b">
        <f t="shared" si="4"/>
        <v>0</v>
      </c>
      <c r="N641" s="32" t="b">
        <f t="shared" si="4"/>
        <v>0</v>
      </c>
      <c r="O641" s="32" t="b">
        <f t="shared" si="4"/>
        <v>1</v>
      </c>
      <c r="P641" s="32" t="b">
        <f t="shared" si="4"/>
        <v>0</v>
      </c>
      <c r="Q641" s="32" t="b">
        <f t="shared" si="6"/>
        <v>0</v>
      </c>
      <c r="R641" s="33" t="b">
        <f t="shared" si="5"/>
        <v>0</v>
      </c>
    </row>
    <row r="642" spans="1:18">
      <c r="M642" s="31" t="b">
        <f t="shared" si="4"/>
        <v>0</v>
      </c>
      <c r="N642" s="32" t="b">
        <f t="shared" si="4"/>
        <v>0</v>
      </c>
      <c r="O642" s="32" t="b">
        <f t="shared" si="4"/>
        <v>1</v>
      </c>
      <c r="P642" s="32" t="b">
        <f t="shared" si="4"/>
        <v>1</v>
      </c>
      <c r="Q642" s="32" t="b">
        <f t="shared" si="6"/>
        <v>0</v>
      </c>
      <c r="R642" s="33" t="b">
        <f t="shared" si="5"/>
        <v>1</v>
      </c>
    </row>
    <row r="643" spans="1:18">
      <c r="M643" s="31" t="b">
        <f t="shared" si="4"/>
        <v>1</v>
      </c>
      <c r="N643" s="32" t="b">
        <f t="shared" si="4"/>
        <v>1</v>
      </c>
      <c r="O643" s="32" t="b">
        <f t="shared" si="4"/>
        <v>1</v>
      </c>
      <c r="P643" s="32" t="b">
        <f t="shared" si="4"/>
        <v>1</v>
      </c>
      <c r="Q643" s="32" t="b">
        <f t="shared" si="6"/>
        <v>1</v>
      </c>
      <c r="R643" s="33" t="b">
        <f t="shared" si="5"/>
        <v>1</v>
      </c>
    </row>
    <row r="644" spans="1:18" ht="15.75" thickBot="1">
      <c r="M644" s="34" t="b">
        <f t="shared" si="4"/>
        <v>0</v>
      </c>
      <c r="N644" s="35" t="b">
        <f t="shared" si="4"/>
        <v>0</v>
      </c>
      <c r="O644" s="35" t="b">
        <f t="shared" si="4"/>
        <v>1</v>
      </c>
      <c r="P644" s="35" t="b">
        <f t="shared" si="4"/>
        <v>1</v>
      </c>
      <c r="Q644" s="35" t="b">
        <f t="shared" si="6"/>
        <v>0</v>
      </c>
      <c r="R644" s="36" t="b">
        <f t="shared" si="5"/>
        <v>1</v>
      </c>
    </row>
    <row r="646" spans="1:18">
      <c r="A646" s="53" t="s">
        <v>146</v>
      </c>
    </row>
    <row r="647" spans="1:18">
      <c r="A647" s="19" t="s">
        <v>104</v>
      </c>
      <c r="B647" s="19" t="s">
        <v>147</v>
      </c>
      <c r="C647" s="19" t="s">
        <v>107</v>
      </c>
      <c r="D647" s="19" t="s">
        <v>108</v>
      </c>
      <c r="E647" s="19" t="s">
        <v>70</v>
      </c>
      <c r="F647" s="19" t="s">
        <v>109</v>
      </c>
      <c r="G647" s="19" t="s">
        <v>113</v>
      </c>
      <c r="H647" s="19" t="s">
        <v>148</v>
      </c>
      <c r="I647" s="19"/>
      <c r="J647" s="19" t="s">
        <v>104</v>
      </c>
      <c r="K647" s="19" t="s">
        <v>151</v>
      </c>
      <c r="L647" s="19" t="s">
        <v>152</v>
      </c>
      <c r="M647" s="19" t="s">
        <v>56</v>
      </c>
      <c r="N647" s="19" t="s">
        <v>57</v>
      </c>
      <c r="O647" s="19" t="s">
        <v>59</v>
      </c>
      <c r="P647" s="19" t="s">
        <v>60</v>
      </c>
      <c r="Q647" s="19" t="s">
        <v>135</v>
      </c>
      <c r="R647" s="19" t="s">
        <v>136</v>
      </c>
    </row>
    <row r="648" spans="1:18">
      <c r="A648" t="s">
        <v>4</v>
      </c>
      <c r="B648">
        <v>1</v>
      </c>
      <c r="C648">
        <v>1</v>
      </c>
      <c r="D648" t="s">
        <v>118</v>
      </c>
      <c r="G648" t="s">
        <v>149</v>
      </c>
      <c r="H648">
        <v>1</v>
      </c>
      <c r="J648" t="s">
        <v>4</v>
      </c>
      <c r="K648">
        <f ca="1">SUM(OFFSET($H$648, (ROW() - 648)*10, 0, 10, 1))</f>
        <v>10</v>
      </c>
      <c r="L648">
        <f ca="1">10-K648</f>
        <v>0</v>
      </c>
      <c r="M648" t="b">
        <v>1</v>
      </c>
      <c r="N648" t="b">
        <v>1</v>
      </c>
      <c r="O648" t="b">
        <v>1</v>
      </c>
      <c r="P648" t="b">
        <v>1</v>
      </c>
      <c r="Q648" t="b">
        <v>1</v>
      </c>
      <c r="R648" t="b">
        <v>1</v>
      </c>
    </row>
    <row r="649" spans="1:18">
      <c r="A649" t="s">
        <v>4</v>
      </c>
      <c r="B649">
        <v>1</v>
      </c>
      <c r="C649">
        <v>2</v>
      </c>
      <c r="D649" t="s">
        <v>118</v>
      </c>
      <c r="G649" t="s">
        <v>149</v>
      </c>
      <c r="H649">
        <v>1</v>
      </c>
      <c r="J649" t="s">
        <v>8</v>
      </c>
      <c r="K649">
        <f t="shared" ref="K649:K665" ca="1" si="8">SUM(OFFSET($H$648, (ROW() - 648)*10, 0, 10, 1))</f>
        <v>10</v>
      </c>
      <c r="L649">
        <f t="shared" ref="L649:L665" ca="1" si="9">10-K649</f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</row>
    <row r="650" spans="1:18">
      <c r="A650" t="s">
        <v>4</v>
      </c>
      <c r="B650">
        <v>1</v>
      </c>
      <c r="C650">
        <v>3</v>
      </c>
      <c r="D650" t="s">
        <v>118</v>
      </c>
      <c r="G650" t="s">
        <v>149</v>
      </c>
      <c r="H650">
        <v>1</v>
      </c>
      <c r="J650" t="s">
        <v>11</v>
      </c>
      <c r="K650">
        <f t="shared" ca="1" si="8"/>
        <v>10</v>
      </c>
      <c r="L650">
        <f t="shared" ca="1" si="9"/>
        <v>0</v>
      </c>
      <c r="M650" t="b">
        <v>1</v>
      </c>
      <c r="N650" t="b">
        <v>1</v>
      </c>
      <c r="O650" t="b">
        <v>1</v>
      </c>
      <c r="P650" t="b">
        <v>1</v>
      </c>
      <c r="Q650" t="b">
        <v>1</v>
      </c>
      <c r="R650" t="b">
        <v>1</v>
      </c>
    </row>
    <row r="651" spans="1:18">
      <c r="A651" t="s">
        <v>4</v>
      </c>
      <c r="B651">
        <v>1</v>
      </c>
      <c r="C651">
        <v>4</v>
      </c>
      <c r="D651" t="s">
        <v>118</v>
      </c>
      <c r="G651" t="s">
        <v>149</v>
      </c>
      <c r="H651">
        <v>1</v>
      </c>
      <c r="J651" t="s">
        <v>15</v>
      </c>
      <c r="K651">
        <f t="shared" ca="1" si="8"/>
        <v>10</v>
      </c>
      <c r="L651">
        <f t="shared" ca="1" si="9"/>
        <v>0</v>
      </c>
      <c r="M651" t="b">
        <v>1</v>
      </c>
      <c r="N651" t="b">
        <v>1</v>
      </c>
      <c r="O651" t="b">
        <v>1</v>
      </c>
      <c r="P651" t="b">
        <v>1</v>
      </c>
      <c r="Q651" t="b">
        <v>1</v>
      </c>
      <c r="R651" t="b">
        <v>1</v>
      </c>
    </row>
    <row r="652" spans="1:18">
      <c r="A652" t="s">
        <v>4</v>
      </c>
      <c r="B652">
        <v>1</v>
      </c>
      <c r="C652">
        <v>5</v>
      </c>
      <c r="D652" t="s">
        <v>118</v>
      </c>
      <c r="G652" t="s">
        <v>149</v>
      </c>
      <c r="H652">
        <v>1</v>
      </c>
      <c r="J652" t="s">
        <v>18</v>
      </c>
      <c r="K652">
        <f t="shared" ca="1" si="8"/>
        <v>9</v>
      </c>
      <c r="L652">
        <f t="shared" ca="1" si="9"/>
        <v>1</v>
      </c>
      <c r="M652" t="b">
        <v>1</v>
      </c>
      <c r="N652" t="b">
        <v>0</v>
      </c>
      <c r="O652" t="b">
        <v>1</v>
      </c>
      <c r="P652" t="b">
        <v>1</v>
      </c>
      <c r="Q652" t="b">
        <v>0</v>
      </c>
      <c r="R652" t="b">
        <v>1</v>
      </c>
    </row>
    <row r="653" spans="1:18">
      <c r="A653" t="s">
        <v>4</v>
      </c>
      <c r="B653">
        <v>1</v>
      </c>
      <c r="C653">
        <v>6</v>
      </c>
      <c r="D653" t="s">
        <v>118</v>
      </c>
      <c r="G653" t="s">
        <v>150</v>
      </c>
      <c r="H653">
        <v>1</v>
      </c>
      <c r="J653" t="s">
        <v>21</v>
      </c>
      <c r="K653">
        <f t="shared" ca="1" si="8"/>
        <v>10</v>
      </c>
      <c r="L653">
        <f t="shared" ca="1" si="9"/>
        <v>0</v>
      </c>
      <c r="M653" t="b">
        <v>1</v>
      </c>
      <c r="N653" t="b">
        <v>1</v>
      </c>
      <c r="O653" t="b">
        <v>1</v>
      </c>
      <c r="P653" t="b">
        <v>1</v>
      </c>
      <c r="Q653" t="b">
        <v>1</v>
      </c>
      <c r="R653" t="b">
        <v>1</v>
      </c>
    </row>
    <row r="654" spans="1:18">
      <c r="A654" t="s">
        <v>4</v>
      </c>
      <c r="B654">
        <v>1</v>
      </c>
      <c r="C654">
        <v>7</v>
      </c>
      <c r="D654" t="s">
        <v>118</v>
      </c>
      <c r="G654" t="s">
        <v>150</v>
      </c>
      <c r="H654">
        <v>1</v>
      </c>
      <c r="J654" t="s">
        <v>24</v>
      </c>
      <c r="K654">
        <f t="shared" ca="1" si="8"/>
        <v>5</v>
      </c>
      <c r="L654">
        <f t="shared" ca="1" si="9"/>
        <v>5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</row>
    <row r="655" spans="1:18">
      <c r="A655" t="s">
        <v>4</v>
      </c>
      <c r="B655">
        <v>1</v>
      </c>
      <c r="C655">
        <v>8</v>
      </c>
      <c r="D655" t="s">
        <v>118</v>
      </c>
      <c r="G655" t="s">
        <v>150</v>
      </c>
      <c r="H655">
        <v>1</v>
      </c>
      <c r="J655" t="s">
        <v>27</v>
      </c>
      <c r="K655">
        <f t="shared" ca="1" si="8"/>
        <v>1</v>
      </c>
      <c r="L655">
        <f t="shared" ca="1" si="9"/>
        <v>9</v>
      </c>
      <c r="M655" t="b">
        <v>0</v>
      </c>
      <c r="N655" t="b">
        <v>0</v>
      </c>
      <c r="O655" t="b">
        <v>1</v>
      </c>
      <c r="P655" t="b">
        <v>1</v>
      </c>
      <c r="Q655" t="b">
        <v>0</v>
      </c>
      <c r="R655" t="b">
        <v>1</v>
      </c>
    </row>
    <row r="656" spans="1:18">
      <c r="A656" t="s">
        <v>4</v>
      </c>
      <c r="B656">
        <v>1</v>
      </c>
      <c r="C656">
        <v>9</v>
      </c>
      <c r="D656" t="s">
        <v>118</v>
      </c>
      <c r="G656" t="s">
        <v>150</v>
      </c>
      <c r="H656">
        <v>1</v>
      </c>
      <c r="J656" t="s">
        <v>29</v>
      </c>
      <c r="K656">
        <f t="shared" ca="1" si="8"/>
        <v>7</v>
      </c>
      <c r="L656">
        <f t="shared" ca="1" si="9"/>
        <v>3</v>
      </c>
      <c r="M656" t="b">
        <v>0</v>
      </c>
      <c r="N656" t="b">
        <v>0</v>
      </c>
      <c r="O656" t="b">
        <v>1</v>
      </c>
      <c r="P656" t="b">
        <v>1</v>
      </c>
      <c r="Q656" t="b">
        <v>0</v>
      </c>
      <c r="R656" t="b">
        <v>1</v>
      </c>
    </row>
    <row r="657" spans="1:19">
      <c r="A657" t="s">
        <v>4</v>
      </c>
      <c r="B657">
        <v>1</v>
      </c>
      <c r="C657">
        <v>10</v>
      </c>
      <c r="D657" t="s">
        <v>118</v>
      </c>
      <c r="G657" t="s">
        <v>150</v>
      </c>
      <c r="H657">
        <v>1</v>
      </c>
      <c r="J657" t="s">
        <v>31</v>
      </c>
      <c r="K657">
        <f t="shared" ca="1" si="8"/>
        <v>1</v>
      </c>
      <c r="L657">
        <f t="shared" ca="1" si="9"/>
        <v>9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</row>
    <row r="658" spans="1:19">
      <c r="A658" t="s">
        <v>8</v>
      </c>
      <c r="B658">
        <v>2</v>
      </c>
      <c r="C658">
        <v>1</v>
      </c>
      <c r="D658" t="s">
        <v>118</v>
      </c>
      <c r="G658" t="s">
        <v>149</v>
      </c>
      <c r="H658">
        <v>1</v>
      </c>
      <c r="J658" t="s">
        <v>34</v>
      </c>
      <c r="K658">
        <f t="shared" ca="1" si="8"/>
        <v>4</v>
      </c>
      <c r="L658">
        <f t="shared" ca="1" si="9"/>
        <v>6</v>
      </c>
      <c r="M658" t="b">
        <v>1</v>
      </c>
      <c r="N658" t="b">
        <v>1</v>
      </c>
      <c r="O658" t="b">
        <v>1</v>
      </c>
      <c r="P658" t="b">
        <v>1</v>
      </c>
      <c r="Q658" t="b">
        <v>1</v>
      </c>
      <c r="R658" t="b">
        <v>1</v>
      </c>
    </row>
    <row r="659" spans="1:19">
      <c r="A659" t="s">
        <v>8</v>
      </c>
      <c r="B659">
        <v>2</v>
      </c>
      <c r="C659">
        <v>2</v>
      </c>
      <c r="D659" t="s">
        <v>118</v>
      </c>
      <c r="G659" t="s">
        <v>149</v>
      </c>
      <c r="H659">
        <v>1</v>
      </c>
      <c r="J659" t="s">
        <v>37</v>
      </c>
      <c r="K659">
        <f t="shared" ca="1" si="8"/>
        <v>0</v>
      </c>
      <c r="L659">
        <f t="shared" ca="1" si="9"/>
        <v>10</v>
      </c>
      <c r="M659" t="b">
        <v>1</v>
      </c>
      <c r="N659" t="b">
        <v>1</v>
      </c>
      <c r="O659" t="b">
        <v>1</v>
      </c>
      <c r="P659" t="b">
        <v>1</v>
      </c>
      <c r="Q659" t="b">
        <v>1</v>
      </c>
      <c r="R659" t="b">
        <v>1</v>
      </c>
    </row>
    <row r="660" spans="1:19">
      <c r="A660" t="s">
        <v>8</v>
      </c>
      <c r="B660">
        <v>2</v>
      </c>
      <c r="C660">
        <v>3</v>
      </c>
      <c r="D660" t="s">
        <v>118</v>
      </c>
      <c r="G660" t="s">
        <v>149</v>
      </c>
      <c r="H660">
        <v>1</v>
      </c>
      <c r="J660" t="s">
        <v>40</v>
      </c>
      <c r="K660">
        <f t="shared" ca="1" si="8"/>
        <v>7</v>
      </c>
      <c r="L660">
        <f t="shared" ca="1" si="9"/>
        <v>3</v>
      </c>
      <c r="M660" t="b">
        <v>0</v>
      </c>
      <c r="N660" t="b">
        <v>0</v>
      </c>
      <c r="O660" t="b">
        <v>1</v>
      </c>
      <c r="P660" t="b">
        <v>1</v>
      </c>
      <c r="Q660" t="b">
        <v>0</v>
      </c>
      <c r="R660" t="b">
        <v>1</v>
      </c>
    </row>
    <row r="661" spans="1:19">
      <c r="A661" t="s">
        <v>8</v>
      </c>
      <c r="B661">
        <v>2</v>
      </c>
      <c r="C661">
        <v>4</v>
      </c>
      <c r="D661" t="s">
        <v>118</v>
      </c>
      <c r="G661" t="s">
        <v>149</v>
      </c>
      <c r="H661">
        <v>1</v>
      </c>
      <c r="J661" t="s">
        <v>43</v>
      </c>
      <c r="K661">
        <f t="shared" ca="1" si="8"/>
        <v>5</v>
      </c>
      <c r="L661">
        <f t="shared" ca="1" si="9"/>
        <v>5</v>
      </c>
      <c r="M661" t="b">
        <v>0</v>
      </c>
      <c r="N661" t="b">
        <v>1</v>
      </c>
      <c r="O661" t="b">
        <v>1</v>
      </c>
      <c r="P661" t="b">
        <v>0</v>
      </c>
      <c r="Q661" t="b">
        <v>0</v>
      </c>
      <c r="R661" t="b">
        <v>0</v>
      </c>
    </row>
    <row r="662" spans="1:19">
      <c r="A662" t="s">
        <v>8</v>
      </c>
      <c r="B662">
        <v>2</v>
      </c>
      <c r="C662">
        <v>5</v>
      </c>
      <c r="D662" t="s">
        <v>118</v>
      </c>
      <c r="G662" t="s">
        <v>149</v>
      </c>
      <c r="H662">
        <v>1</v>
      </c>
      <c r="J662" t="s">
        <v>46</v>
      </c>
      <c r="K662">
        <f t="shared" ca="1" si="8"/>
        <v>8</v>
      </c>
      <c r="L662">
        <f t="shared" ca="1" si="9"/>
        <v>2</v>
      </c>
      <c r="M662" t="b">
        <v>0</v>
      </c>
      <c r="N662" t="b">
        <v>0</v>
      </c>
      <c r="O662" t="b">
        <v>1</v>
      </c>
      <c r="P662" t="b">
        <v>0</v>
      </c>
      <c r="Q662" t="b">
        <v>0</v>
      </c>
      <c r="R662" t="b">
        <v>0</v>
      </c>
    </row>
    <row r="663" spans="1:19">
      <c r="A663" t="s">
        <v>8</v>
      </c>
      <c r="B663">
        <v>2</v>
      </c>
      <c r="C663">
        <v>6</v>
      </c>
      <c r="D663" t="s">
        <v>118</v>
      </c>
      <c r="G663" t="s">
        <v>150</v>
      </c>
      <c r="H663">
        <v>1</v>
      </c>
      <c r="J663" t="s">
        <v>48</v>
      </c>
      <c r="K663">
        <f t="shared" ca="1" si="8"/>
        <v>10</v>
      </c>
      <c r="L663">
        <f t="shared" ca="1" si="9"/>
        <v>0</v>
      </c>
      <c r="M663" t="b">
        <v>0</v>
      </c>
      <c r="N663" t="b">
        <v>0</v>
      </c>
      <c r="O663" t="b">
        <v>1</v>
      </c>
      <c r="P663" t="b">
        <v>1</v>
      </c>
      <c r="Q663" t="b">
        <v>0</v>
      </c>
      <c r="R663" t="b">
        <v>1</v>
      </c>
    </row>
    <row r="664" spans="1:19">
      <c r="A664" t="s">
        <v>8</v>
      </c>
      <c r="B664">
        <v>2</v>
      </c>
      <c r="C664">
        <v>7</v>
      </c>
      <c r="D664" t="s">
        <v>118</v>
      </c>
      <c r="G664" t="s">
        <v>150</v>
      </c>
      <c r="H664">
        <v>1</v>
      </c>
      <c r="J664" t="s">
        <v>51</v>
      </c>
      <c r="K664">
        <f t="shared" ca="1" si="8"/>
        <v>10</v>
      </c>
      <c r="L664">
        <f t="shared" ca="1" si="9"/>
        <v>0</v>
      </c>
      <c r="M664" t="b">
        <v>1</v>
      </c>
      <c r="N664" t="b">
        <v>1</v>
      </c>
      <c r="O664" t="b">
        <v>1</v>
      </c>
      <c r="P664" t="b">
        <v>1</v>
      </c>
      <c r="Q664" t="b">
        <v>1</v>
      </c>
      <c r="R664" t="b">
        <v>1</v>
      </c>
    </row>
    <row r="665" spans="1:19">
      <c r="A665" t="s">
        <v>8</v>
      </c>
      <c r="B665">
        <v>2</v>
      </c>
      <c r="C665">
        <v>8</v>
      </c>
      <c r="D665" t="s">
        <v>118</v>
      </c>
      <c r="G665" t="s">
        <v>150</v>
      </c>
      <c r="H665">
        <v>1</v>
      </c>
      <c r="J665" t="s">
        <v>54</v>
      </c>
      <c r="K665">
        <f t="shared" ca="1" si="8"/>
        <v>6</v>
      </c>
      <c r="L665">
        <f t="shared" ca="1" si="9"/>
        <v>4</v>
      </c>
      <c r="M665" t="b">
        <v>0</v>
      </c>
      <c r="N665" t="b">
        <v>0</v>
      </c>
      <c r="O665" t="b">
        <v>1</v>
      </c>
      <c r="P665" t="b">
        <v>1</v>
      </c>
      <c r="Q665" t="b">
        <v>0</v>
      </c>
      <c r="R665" t="b">
        <v>1</v>
      </c>
    </row>
    <row r="666" spans="1:19" ht="15.75" thickBot="1">
      <c r="A666" t="s">
        <v>8</v>
      </c>
      <c r="B666">
        <v>2</v>
      </c>
      <c r="C666">
        <v>9</v>
      </c>
      <c r="D666" t="s">
        <v>118</v>
      </c>
      <c r="G666" t="s">
        <v>150</v>
      </c>
      <c r="H666">
        <v>1</v>
      </c>
      <c r="J666" t="s">
        <v>156</v>
      </c>
    </row>
    <row r="667" spans="1:19" ht="16.5" thickBot="1">
      <c r="A667" t="s">
        <v>8</v>
      </c>
      <c r="B667">
        <v>2</v>
      </c>
      <c r="C667">
        <v>10</v>
      </c>
      <c r="D667" t="s">
        <v>118</v>
      </c>
      <c r="G667" t="s">
        <v>150</v>
      </c>
      <c r="H667">
        <v>1</v>
      </c>
      <c r="J667" s="54" t="s">
        <v>104</v>
      </c>
      <c r="K667" s="54" t="s">
        <v>147</v>
      </c>
      <c r="L667" s="54" t="s">
        <v>107</v>
      </c>
      <c r="M667" s="54" t="s">
        <v>108</v>
      </c>
      <c r="N667" s="54" t="s">
        <v>70</v>
      </c>
      <c r="O667" s="54" t="s">
        <v>109</v>
      </c>
      <c r="P667" s="54" t="s">
        <v>113</v>
      </c>
      <c r="Q667" s="54" t="s">
        <v>148</v>
      </c>
      <c r="R667" s="54" t="s">
        <v>153</v>
      </c>
      <c r="S667" s="54" t="s">
        <v>154</v>
      </c>
    </row>
    <row r="668" spans="1:19" ht="16.5" thickBot="1">
      <c r="A668" t="s">
        <v>11</v>
      </c>
      <c r="B668">
        <v>3</v>
      </c>
      <c r="C668">
        <v>1</v>
      </c>
      <c r="D668" t="s">
        <v>118</v>
      </c>
      <c r="G668" t="s">
        <v>149</v>
      </c>
      <c r="H668">
        <v>1</v>
      </c>
      <c r="J668" s="54" t="s">
        <v>4</v>
      </c>
      <c r="K668" s="55">
        <v>1</v>
      </c>
      <c r="L668" s="55">
        <v>1</v>
      </c>
      <c r="M668" s="54" t="s">
        <v>118</v>
      </c>
      <c r="N668" s="54"/>
      <c r="O668" s="54"/>
      <c r="P668" s="54" t="s">
        <v>149</v>
      </c>
      <c r="Q668" s="55">
        <v>1</v>
      </c>
      <c r="R668" s="55">
        <v>1</v>
      </c>
      <c r="S668" s="54"/>
    </row>
    <row r="669" spans="1:19" ht="16.5" thickBot="1">
      <c r="A669" t="s">
        <v>11</v>
      </c>
      <c r="B669">
        <v>3</v>
      </c>
      <c r="C669">
        <v>2</v>
      </c>
      <c r="D669" t="s">
        <v>118</v>
      </c>
      <c r="G669" t="s">
        <v>149</v>
      </c>
      <c r="H669">
        <v>1</v>
      </c>
      <c r="J669" s="54" t="s">
        <v>4</v>
      </c>
      <c r="K669" s="55">
        <v>1</v>
      </c>
      <c r="L669" s="55">
        <v>2</v>
      </c>
      <c r="M669" s="54" t="s">
        <v>118</v>
      </c>
      <c r="N669" s="54"/>
      <c r="O669" s="54"/>
      <c r="P669" s="54" t="s">
        <v>149</v>
      </c>
      <c r="Q669" s="55">
        <v>1</v>
      </c>
      <c r="R669" s="55">
        <v>1</v>
      </c>
      <c r="S669" s="54"/>
    </row>
    <row r="670" spans="1:19" ht="16.5" thickBot="1">
      <c r="A670" t="s">
        <v>11</v>
      </c>
      <c r="B670">
        <v>3</v>
      </c>
      <c r="C670">
        <v>3</v>
      </c>
      <c r="D670" t="s">
        <v>118</v>
      </c>
      <c r="G670" t="s">
        <v>149</v>
      </c>
      <c r="H670">
        <v>1</v>
      </c>
      <c r="J670" s="54" t="s">
        <v>4</v>
      </c>
      <c r="K670" s="55">
        <v>1</v>
      </c>
      <c r="L670" s="55">
        <v>3</v>
      </c>
      <c r="M670" s="54" t="s">
        <v>118</v>
      </c>
      <c r="N670" s="54"/>
      <c r="O670" s="54"/>
      <c r="P670" s="54" t="s">
        <v>149</v>
      </c>
      <c r="Q670" s="55">
        <v>1</v>
      </c>
      <c r="R670" s="55">
        <v>1</v>
      </c>
      <c r="S670" s="54"/>
    </row>
    <row r="671" spans="1:19" ht="16.5" thickBot="1">
      <c r="A671" t="s">
        <v>11</v>
      </c>
      <c r="B671">
        <v>3</v>
      </c>
      <c r="C671">
        <v>4</v>
      </c>
      <c r="D671" t="s">
        <v>118</v>
      </c>
      <c r="G671" t="s">
        <v>149</v>
      </c>
      <c r="H671">
        <v>1</v>
      </c>
      <c r="J671" s="54" t="s">
        <v>4</v>
      </c>
      <c r="K671" s="55">
        <v>1</v>
      </c>
      <c r="L671" s="55">
        <v>4</v>
      </c>
      <c r="M671" s="54" t="s">
        <v>118</v>
      </c>
      <c r="N671" s="54"/>
      <c r="O671" s="54"/>
      <c r="P671" s="54" t="s">
        <v>149</v>
      </c>
      <c r="Q671" s="55">
        <v>1</v>
      </c>
      <c r="R671" s="55">
        <v>1</v>
      </c>
      <c r="S671" s="54"/>
    </row>
    <row r="672" spans="1:19" ht="16.5" thickBot="1">
      <c r="A672" t="s">
        <v>11</v>
      </c>
      <c r="B672">
        <v>3</v>
      </c>
      <c r="C672">
        <v>5</v>
      </c>
      <c r="D672" t="s">
        <v>118</v>
      </c>
      <c r="G672" t="s">
        <v>149</v>
      </c>
      <c r="H672">
        <v>1</v>
      </c>
      <c r="J672" s="54" t="s">
        <v>4</v>
      </c>
      <c r="K672" s="55">
        <v>1</v>
      </c>
      <c r="L672" s="55">
        <v>5</v>
      </c>
      <c r="M672" s="54" t="s">
        <v>118</v>
      </c>
      <c r="N672" s="54"/>
      <c r="O672" s="54"/>
      <c r="P672" s="54" t="s">
        <v>149</v>
      </c>
      <c r="Q672" s="55">
        <v>1</v>
      </c>
      <c r="R672" s="55">
        <v>1</v>
      </c>
      <c r="S672" s="54"/>
    </row>
    <row r="673" spans="1:19" ht="16.5" thickBot="1">
      <c r="A673" t="s">
        <v>11</v>
      </c>
      <c r="B673">
        <v>3</v>
      </c>
      <c r="C673">
        <v>6</v>
      </c>
      <c r="D673" t="s">
        <v>118</v>
      </c>
      <c r="G673" t="s">
        <v>150</v>
      </c>
      <c r="H673">
        <v>1</v>
      </c>
      <c r="J673" s="54" t="s">
        <v>4</v>
      </c>
      <c r="K673" s="55">
        <v>1</v>
      </c>
      <c r="L673" s="55">
        <v>6</v>
      </c>
      <c r="M673" s="54" t="s">
        <v>118</v>
      </c>
      <c r="N673" s="54"/>
      <c r="O673" s="54"/>
      <c r="P673" s="54" t="s">
        <v>150</v>
      </c>
      <c r="Q673" s="55">
        <v>1</v>
      </c>
      <c r="R673" s="55">
        <v>1</v>
      </c>
      <c r="S673" s="54"/>
    </row>
    <row r="674" spans="1:19" ht="16.5" thickBot="1">
      <c r="A674" t="s">
        <v>11</v>
      </c>
      <c r="B674">
        <v>3</v>
      </c>
      <c r="C674">
        <v>7</v>
      </c>
      <c r="D674" t="s">
        <v>118</v>
      </c>
      <c r="G674" t="s">
        <v>150</v>
      </c>
      <c r="H674">
        <v>1</v>
      </c>
      <c r="J674" s="54" t="s">
        <v>4</v>
      </c>
      <c r="K674" s="55">
        <v>1</v>
      </c>
      <c r="L674" s="55">
        <v>7</v>
      </c>
      <c r="M674" s="54" t="s">
        <v>118</v>
      </c>
      <c r="N674" s="54"/>
      <c r="O674" s="54"/>
      <c r="P674" s="54" t="s">
        <v>150</v>
      </c>
      <c r="Q674" s="55">
        <v>1</v>
      </c>
      <c r="R674" s="55">
        <v>1</v>
      </c>
      <c r="S674" s="54"/>
    </row>
    <row r="675" spans="1:19" ht="16.5" thickBot="1">
      <c r="A675" t="s">
        <v>11</v>
      </c>
      <c r="B675">
        <v>3</v>
      </c>
      <c r="C675">
        <v>8</v>
      </c>
      <c r="D675" t="s">
        <v>118</v>
      </c>
      <c r="G675" t="s">
        <v>150</v>
      </c>
      <c r="H675">
        <v>1</v>
      </c>
      <c r="J675" s="54" t="s">
        <v>4</v>
      </c>
      <c r="K675" s="55">
        <v>1</v>
      </c>
      <c r="L675" s="55">
        <v>8</v>
      </c>
      <c r="M675" s="54" t="s">
        <v>118</v>
      </c>
      <c r="N675" s="54"/>
      <c r="O675" s="54"/>
      <c r="P675" s="54" t="s">
        <v>150</v>
      </c>
      <c r="Q675" s="55">
        <v>1</v>
      </c>
      <c r="R675" s="55">
        <v>1</v>
      </c>
      <c r="S675" s="54"/>
    </row>
    <row r="676" spans="1:19" ht="16.5" thickBot="1">
      <c r="A676" t="s">
        <v>11</v>
      </c>
      <c r="B676">
        <v>3</v>
      </c>
      <c r="C676">
        <v>9</v>
      </c>
      <c r="D676" t="s">
        <v>118</v>
      </c>
      <c r="G676" t="s">
        <v>150</v>
      </c>
      <c r="H676">
        <v>1</v>
      </c>
      <c r="J676" s="54" t="s">
        <v>4</v>
      </c>
      <c r="K676" s="55">
        <v>1</v>
      </c>
      <c r="L676" s="55">
        <v>9</v>
      </c>
      <c r="M676" s="54" t="s">
        <v>118</v>
      </c>
      <c r="N676" s="54"/>
      <c r="O676" s="54"/>
      <c r="P676" s="54" t="s">
        <v>150</v>
      </c>
      <c r="Q676" s="55">
        <v>1</v>
      </c>
      <c r="R676" s="55">
        <v>1</v>
      </c>
      <c r="S676" s="54"/>
    </row>
    <row r="677" spans="1:19" ht="16.5" thickBot="1">
      <c r="A677" t="s">
        <v>11</v>
      </c>
      <c r="B677">
        <v>3</v>
      </c>
      <c r="C677">
        <v>10</v>
      </c>
      <c r="D677" t="s">
        <v>118</v>
      </c>
      <c r="G677" t="s">
        <v>150</v>
      </c>
      <c r="H677">
        <v>1</v>
      </c>
      <c r="J677" s="54" t="s">
        <v>4</v>
      </c>
      <c r="K677" s="55">
        <v>1</v>
      </c>
      <c r="L677" s="55">
        <v>10</v>
      </c>
      <c r="M677" s="54" t="s">
        <v>118</v>
      </c>
      <c r="N677" s="54"/>
      <c r="O677" s="54"/>
      <c r="P677" s="54" t="s">
        <v>150</v>
      </c>
      <c r="Q677" s="55">
        <v>1</v>
      </c>
      <c r="R677" s="55">
        <v>1</v>
      </c>
      <c r="S677" s="54"/>
    </row>
    <row r="678" spans="1:19" ht="16.5" thickBot="1">
      <c r="A678" t="s">
        <v>15</v>
      </c>
      <c r="B678">
        <v>4</v>
      </c>
      <c r="C678">
        <v>1</v>
      </c>
      <c r="D678" t="s">
        <v>118</v>
      </c>
      <c r="G678" t="s">
        <v>149</v>
      </c>
      <c r="H678">
        <v>1</v>
      </c>
      <c r="J678" s="54" t="s">
        <v>8</v>
      </c>
      <c r="K678" s="55">
        <v>2</v>
      </c>
      <c r="L678" s="55">
        <v>1</v>
      </c>
      <c r="M678" s="54" t="s">
        <v>118</v>
      </c>
      <c r="N678" s="54"/>
      <c r="O678" s="54"/>
      <c r="P678" s="54" t="s">
        <v>149</v>
      </c>
      <c r="Q678" s="55">
        <v>1</v>
      </c>
      <c r="R678" s="55">
        <v>1</v>
      </c>
      <c r="S678" s="54"/>
    </row>
    <row r="679" spans="1:19" ht="16.5" thickBot="1">
      <c r="A679" t="s">
        <v>15</v>
      </c>
      <c r="B679">
        <v>4</v>
      </c>
      <c r="C679">
        <v>2</v>
      </c>
      <c r="D679" t="s">
        <v>118</v>
      </c>
      <c r="G679" t="s">
        <v>149</v>
      </c>
      <c r="H679">
        <v>1</v>
      </c>
      <c r="J679" s="54" t="s">
        <v>8</v>
      </c>
      <c r="K679" s="55">
        <v>2</v>
      </c>
      <c r="L679" s="55">
        <v>2</v>
      </c>
      <c r="M679" s="54" t="s">
        <v>118</v>
      </c>
      <c r="N679" s="54"/>
      <c r="O679" s="54"/>
      <c r="P679" s="54" t="s">
        <v>149</v>
      </c>
      <c r="Q679" s="55">
        <v>1</v>
      </c>
      <c r="R679" s="55">
        <v>1</v>
      </c>
      <c r="S679" s="54"/>
    </row>
    <row r="680" spans="1:19" ht="16.5" thickBot="1">
      <c r="A680" t="s">
        <v>15</v>
      </c>
      <c r="B680">
        <v>4</v>
      </c>
      <c r="C680">
        <v>3</v>
      </c>
      <c r="D680" t="s">
        <v>118</v>
      </c>
      <c r="G680" t="s">
        <v>149</v>
      </c>
      <c r="H680">
        <v>1</v>
      </c>
      <c r="J680" s="54" t="s">
        <v>8</v>
      </c>
      <c r="K680" s="55">
        <v>2</v>
      </c>
      <c r="L680" s="55">
        <v>3</v>
      </c>
      <c r="M680" s="54" t="s">
        <v>118</v>
      </c>
      <c r="N680" s="54"/>
      <c r="O680" s="54"/>
      <c r="P680" s="54" t="s">
        <v>149</v>
      </c>
      <c r="Q680" s="55">
        <v>1</v>
      </c>
      <c r="R680" s="55">
        <v>1</v>
      </c>
      <c r="S680" s="54"/>
    </row>
    <row r="681" spans="1:19" ht="16.5" thickBot="1">
      <c r="A681" t="s">
        <v>15</v>
      </c>
      <c r="B681">
        <v>4</v>
      </c>
      <c r="C681">
        <v>4</v>
      </c>
      <c r="D681" t="s">
        <v>118</v>
      </c>
      <c r="G681" t="s">
        <v>149</v>
      </c>
      <c r="H681">
        <v>1</v>
      </c>
      <c r="J681" s="54" t="s">
        <v>8</v>
      </c>
      <c r="K681" s="55">
        <v>2</v>
      </c>
      <c r="L681" s="55">
        <v>4</v>
      </c>
      <c r="M681" s="54" t="s">
        <v>118</v>
      </c>
      <c r="N681" s="54"/>
      <c r="O681" s="54"/>
      <c r="P681" s="54" t="s">
        <v>149</v>
      </c>
      <c r="Q681" s="55">
        <v>1</v>
      </c>
      <c r="R681" s="55">
        <v>1</v>
      </c>
      <c r="S681" s="54"/>
    </row>
    <row r="682" spans="1:19" ht="16.5" thickBot="1">
      <c r="A682" t="s">
        <v>15</v>
      </c>
      <c r="B682">
        <v>4</v>
      </c>
      <c r="C682">
        <v>5</v>
      </c>
      <c r="D682" t="s">
        <v>118</v>
      </c>
      <c r="G682" t="s">
        <v>149</v>
      </c>
      <c r="H682">
        <v>1</v>
      </c>
      <c r="J682" s="54" t="s">
        <v>8</v>
      </c>
      <c r="K682" s="55">
        <v>2</v>
      </c>
      <c r="L682" s="55">
        <v>5</v>
      </c>
      <c r="M682" s="54" t="s">
        <v>118</v>
      </c>
      <c r="N682" s="54"/>
      <c r="O682" s="54"/>
      <c r="P682" s="54" t="s">
        <v>149</v>
      </c>
      <c r="Q682" s="55">
        <v>1</v>
      </c>
      <c r="R682" s="55">
        <v>1</v>
      </c>
      <c r="S682" s="54"/>
    </row>
    <row r="683" spans="1:19" ht="16.5" thickBot="1">
      <c r="A683" t="s">
        <v>15</v>
      </c>
      <c r="B683">
        <v>4</v>
      </c>
      <c r="C683">
        <v>6</v>
      </c>
      <c r="D683" t="s">
        <v>118</v>
      </c>
      <c r="G683" t="s">
        <v>150</v>
      </c>
      <c r="H683">
        <v>1</v>
      </c>
      <c r="J683" s="54" t="s">
        <v>8</v>
      </c>
      <c r="K683" s="55">
        <v>2</v>
      </c>
      <c r="L683" s="55">
        <v>6</v>
      </c>
      <c r="M683" s="54" t="s">
        <v>118</v>
      </c>
      <c r="N683" s="54"/>
      <c r="O683" s="54"/>
      <c r="P683" s="54" t="s">
        <v>150</v>
      </c>
      <c r="Q683" s="55">
        <v>1</v>
      </c>
      <c r="R683" s="55">
        <v>1</v>
      </c>
      <c r="S683" s="54"/>
    </row>
    <row r="684" spans="1:19" ht="16.5" thickBot="1">
      <c r="A684" t="s">
        <v>15</v>
      </c>
      <c r="B684">
        <v>4</v>
      </c>
      <c r="C684">
        <v>7</v>
      </c>
      <c r="D684" t="s">
        <v>118</v>
      </c>
      <c r="G684" t="s">
        <v>150</v>
      </c>
      <c r="H684">
        <v>1</v>
      </c>
      <c r="J684" s="54" t="s">
        <v>8</v>
      </c>
      <c r="K684" s="55">
        <v>2</v>
      </c>
      <c r="L684" s="55">
        <v>7</v>
      </c>
      <c r="M684" s="54" t="s">
        <v>118</v>
      </c>
      <c r="N684" s="54"/>
      <c r="O684" s="54"/>
      <c r="P684" s="54" t="s">
        <v>150</v>
      </c>
      <c r="Q684" s="55">
        <v>1</v>
      </c>
      <c r="R684" s="55">
        <v>1</v>
      </c>
      <c r="S684" s="54"/>
    </row>
    <row r="685" spans="1:19" ht="16.5" thickBot="1">
      <c r="A685" t="s">
        <v>15</v>
      </c>
      <c r="B685">
        <v>4</v>
      </c>
      <c r="C685">
        <v>8</v>
      </c>
      <c r="D685" t="s">
        <v>118</v>
      </c>
      <c r="G685" t="s">
        <v>150</v>
      </c>
      <c r="H685">
        <v>1</v>
      </c>
      <c r="J685" s="54" t="s">
        <v>8</v>
      </c>
      <c r="K685" s="55">
        <v>2</v>
      </c>
      <c r="L685" s="55">
        <v>8</v>
      </c>
      <c r="M685" s="54" t="s">
        <v>118</v>
      </c>
      <c r="N685" s="54"/>
      <c r="O685" s="54"/>
      <c r="P685" s="54" t="s">
        <v>150</v>
      </c>
      <c r="Q685" s="55">
        <v>1</v>
      </c>
      <c r="R685" s="55">
        <v>1</v>
      </c>
      <c r="S685" s="54"/>
    </row>
    <row r="686" spans="1:19" ht="16.5" thickBot="1">
      <c r="A686" t="s">
        <v>15</v>
      </c>
      <c r="B686">
        <v>4</v>
      </c>
      <c r="C686">
        <v>9</v>
      </c>
      <c r="D686" t="s">
        <v>118</v>
      </c>
      <c r="G686" t="s">
        <v>150</v>
      </c>
      <c r="H686">
        <v>1</v>
      </c>
      <c r="J686" s="54" t="s">
        <v>8</v>
      </c>
      <c r="K686" s="55">
        <v>2</v>
      </c>
      <c r="L686" s="55">
        <v>9</v>
      </c>
      <c r="M686" s="54" t="s">
        <v>118</v>
      </c>
      <c r="N686" s="54"/>
      <c r="O686" s="54"/>
      <c r="P686" s="54" t="s">
        <v>150</v>
      </c>
      <c r="Q686" s="55">
        <v>1</v>
      </c>
      <c r="R686" s="55">
        <v>1</v>
      </c>
      <c r="S686" s="54"/>
    </row>
    <row r="687" spans="1:19" ht="16.5" thickBot="1">
      <c r="A687" t="s">
        <v>15</v>
      </c>
      <c r="B687">
        <v>4</v>
      </c>
      <c r="C687">
        <v>10</v>
      </c>
      <c r="D687" t="s">
        <v>118</v>
      </c>
      <c r="G687" t="s">
        <v>150</v>
      </c>
      <c r="H687">
        <v>1</v>
      </c>
      <c r="J687" s="54" t="s">
        <v>8</v>
      </c>
      <c r="K687" s="55">
        <v>2</v>
      </c>
      <c r="L687" s="55">
        <v>10</v>
      </c>
      <c r="M687" s="54" t="s">
        <v>118</v>
      </c>
      <c r="N687" s="54"/>
      <c r="O687" s="54"/>
      <c r="P687" s="54" t="s">
        <v>150</v>
      </c>
      <c r="Q687" s="55">
        <v>1</v>
      </c>
      <c r="R687" s="55">
        <v>1</v>
      </c>
      <c r="S687" s="54"/>
    </row>
    <row r="688" spans="1:19" ht="16.5" thickBot="1">
      <c r="A688" t="s">
        <v>18</v>
      </c>
      <c r="B688">
        <v>5</v>
      </c>
      <c r="C688">
        <v>1</v>
      </c>
      <c r="D688" t="s">
        <v>118</v>
      </c>
      <c r="G688" t="s">
        <v>149</v>
      </c>
      <c r="H688">
        <v>1</v>
      </c>
      <c r="J688" s="54" t="s">
        <v>11</v>
      </c>
      <c r="K688" s="55">
        <v>3</v>
      </c>
      <c r="L688" s="55">
        <v>1</v>
      </c>
      <c r="M688" s="54" t="s">
        <v>118</v>
      </c>
      <c r="N688" s="54"/>
      <c r="O688" s="54"/>
      <c r="P688" s="54" t="s">
        <v>149</v>
      </c>
      <c r="Q688" s="55">
        <v>1</v>
      </c>
      <c r="R688" s="55">
        <v>1</v>
      </c>
      <c r="S688" s="54"/>
    </row>
    <row r="689" spans="1:19" ht="16.5" thickBot="1">
      <c r="A689" t="s">
        <v>18</v>
      </c>
      <c r="B689">
        <v>5</v>
      </c>
      <c r="C689">
        <v>2</v>
      </c>
      <c r="D689" t="s">
        <v>118</v>
      </c>
      <c r="G689" t="s">
        <v>149</v>
      </c>
      <c r="H689">
        <v>1</v>
      </c>
      <c r="J689" s="54" t="s">
        <v>11</v>
      </c>
      <c r="K689" s="55">
        <v>3</v>
      </c>
      <c r="L689" s="55">
        <v>2</v>
      </c>
      <c r="M689" s="54" t="s">
        <v>118</v>
      </c>
      <c r="N689" s="54"/>
      <c r="O689" s="54"/>
      <c r="P689" s="54" t="s">
        <v>149</v>
      </c>
      <c r="Q689" s="55">
        <v>1</v>
      </c>
      <c r="R689" s="55">
        <v>1</v>
      </c>
      <c r="S689" s="54"/>
    </row>
    <row r="690" spans="1:19" ht="16.5" thickBot="1">
      <c r="A690" t="s">
        <v>18</v>
      </c>
      <c r="B690">
        <v>5</v>
      </c>
      <c r="C690">
        <v>3</v>
      </c>
      <c r="D690" t="s">
        <v>118</v>
      </c>
      <c r="G690" t="s">
        <v>149</v>
      </c>
      <c r="H690">
        <v>1</v>
      </c>
      <c r="J690" s="54" t="s">
        <v>11</v>
      </c>
      <c r="K690" s="55">
        <v>3</v>
      </c>
      <c r="L690" s="55">
        <v>3</v>
      </c>
      <c r="M690" s="54" t="s">
        <v>118</v>
      </c>
      <c r="N690" s="54"/>
      <c r="O690" s="54"/>
      <c r="P690" s="54" t="s">
        <v>149</v>
      </c>
      <c r="Q690" s="55">
        <v>1</v>
      </c>
      <c r="R690" s="55">
        <v>1</v>
      </c>
      <c r="S690" s="54"/>
    </row>
    <row r="691" spans="1:19" ht="16.5" thickBot="1">
      <c r="A691" t="s">
        <v>18</v>
      </c>
      <c r="B691">
        <v>5</v>
      </c>
      <c r="C691">
        <v>4</v>
      </c>
      <c r="D691" t="s">
        <v>118</v>
      </c>
      <c r="G691" t="s">
        <v>149</v>
      </c>
      <c r="H691">
        <v>1</v>
      </c>
      <c r="J691" s="54" t="s">
        <v>11</v>
      </c>
      <c r="K691" s="55">
        <v>3</v>
      </c>
      <c r="L691" s="55">
        <v>4</v>
      </c>
      <c r="M691" s="54" t="s">
        <v>118</v>
      </c>
      <c r="N691" s="54"/>
      <c r="O691" s="54"/>
      <c r="P691" s="54" t="s">
        <v>149</v>
      </c>
      <c r="Q691" s="55">
        <v>1</v>
      </c>
      <c r="R691" s="55">
        <v>1</v>
      </c>
      <c r="S691" s="54"/>
    </row>
    <row r="692" spans="1:19" ht="16.5" thickBot="1">
      <c r="A692" t="s">
        <v>18</v>
      </c>
      <c r="B692">
        <v>5</v>
      </c>
      <c r="C692">
        <v>5</v>
      </c>
      <c r="D692" t="s">
        <v>118</v>
      </c>
      <c r="G692" t="s">
        <v>149</v>
      </c>
      <c r="H692">
        <v>1</v>
      </c>
      <c r="J692" s="54" t="s">
        <v>11</v>
      </c>
      <c r="K692" s="55">
        <v>3</v>
      </c>
      <c r="L692" s="55">
        <v>5</v>
      </c>
      <c r="M692" s="54" t="s">
        <v>118</v>
      </c>
      <c r="N692" s="54"/>
      <c r="O692" s="54"/>
      <c r="P692" s="54" t="s">
        <v>149</v>
      </c>
      <c r="Q692" s="55">
        <v>1</v>
      </c>
      <c r="R692" s="55">
        <v>1</v>
      </c>
      <c r="S692" s="54"/>
    </row>
    <row r="693" spans="1:19" ht="16.5" thickBot="1">
      <c r="A693" t="s">
        <v>18</v>
      </c>
      <c r="B693">
        <v>5</v>
      </c>
      <c r="C693">
        <v>6</v>
      </c>
      <c r="D693" t="s">
        <v>118</v>
      </c>
      <c r="G693" t="s">
        <v>150</v>
      </c>
      <c r="H693">
        <v>1</v>
      </c>
      <c r="J693" s="54" t="s">
        <v>11</v>
      </c>
      <c r="K693" s="55">
        <v>3</v>
      </c>
      <c r="L693" s="55">
        <v>6</v>
      </c>
      <c r="M693" s="54" t="s">
        <v>118</v>
      </c>
      <c r="N693" s="54"/>
      <c r="O693" s="54"/>
      <c r="P693" s="54" t="s">
        <v>150</v>
      </c>
      <c r="Q693" s="55">
        <v>1</v>
      </c>
      <c r="R693" s="55">
        <v>0</v>
      </c>
      <c r="S693" s="54"/>
    </row>
    <row r="694" spans="1:19" ht="16.5" thickBot="1">
      <c r="A694" t="s">
        <v>18</v>
      </c>
      <c r="B694">
        <v>5</v>
      </c>
      <c r="C694">
        <v>7</v>
      </c>
      <c r="D694" t="s">
        <v>118</v>
      </c>
      <c r="G694" t="s">
        <v>150</v>
      </c>
      <c r="H694">
        <v>1</v>
      </c>
      <c r="J694" s="54" t="s">
        <v>11</v>
      </c>
      <c r="K694" s="55">
        <v>3</v>
      </c>
      <c r="L694" s="55">
        <v>7</v>
      </c>
      <c r="M694" s="54" t="s">
        <v>118</v>
      </c>
      <c r="N694" s="54"/>
      <c r="O694" s="54"/>
      <c r="P694" s="54" t="s">
        <v>150</v>
      </c>
      <c r="Q694" s="55">
        <v>1</v>
      </c>
      <c r="R694" s="55">
        <v>0</v>
      </c>
      <c r="S694" s="54"/>
    </row>
    <row r="695" spans="1:19" ht="16.5" thickBot="1">
      <c r="A695" t="s">
        <v>18</v>
      </c>
      <c r="B695">
        <v>5</v>
      </c>
      <c r="C695">
        <v>8</v>
      </c>
      <c r="D695" t="s">
        <v>118</v>
      </c>
      <c r="G695" t="s">
        <v>150</v>
      </c>
      <c r="H695">
        <v>1</v>
      </c>
      <c r="J695" s="54" t="s">
        <v>11</v>
      </c>
      <c r="K695" s="55">
        <v>3</v>
      </c>
      <c r="L695" s="55">
        <v>8</v>
      </c>
      <c r="M695" s="54" t="s">
        <v>118</v>
      </c>
      <c r="N695" s="54"/>
      <c r="O695" s="54"/>
      <c r="P695" s="54" t="s">
        <v>150</v>
      </c>
      <c r="Q695" s="55">
        <v>1</v>
      </c>
      <c r="R695" s="55">
        <v>1</v>
      </c>
      <c r="S695" s="54"/>
    </row>
    <row r="696" spans="1:19" ht="16.5" thickBot="1">
      <c r="A696" t="s">
        <v>18</v>
      </c>
      <c r="B696">
        <v>5</v>
      </c>
      <c r="C696">
        <v>9</v>
      </c>
      <c r="D696" t="s">
        <v>118</v>
      </c>
      <c r="G696" t="s">
        <v>150</v>
      </c>
      <c r="H696">
        <v>0</v>
      </c>
      <c r="J696" s="54" t="s">
        <v>11</v>
      </c>
      <c r="K696" s="55">
        <v>3</v>
      </c>
      <c r="L696" s="55">
        <v>9</v>
      </c>
      <c r="M696" s="54" t="s">
        <v>118</v>
      </c>
      <c r="N696" s="54"/>
      <c r="O696" s="54"/>
      <c r="P696" s="54" t="s">
        <v>150</v>
      </c>
      <c r="Q696" s="55">
        <v>1</v>
      </c>
      <c r="R696" s="55">
        <v>0</v>
      </c>
      <c r="S696" s="54"/>
    </row>
    <row r="697" spans="1:19" ht="16.5" thickBot="1">
      <c r="A697" t="s">
        <v>18</v>
      </c>
      <c r="B697">
        <v>5</v>
      </c>
      <c r="C697">
        <v>10</v>
      </c>
      <c r="D697" t="s">
        <v>118</v>
      </c>
      <c r="G697" t="s">
        <v>150</v>
      </c>
      <c r="H697">
        <v>1</v>
      </c>
      <c r="J697" s="54" t="s">
        <v>11</v>
      </c>
      <c r="K697" s="55">
        <v>3</v>
      </c>
      <c r="L697" s="55">
        <v>10</v>
      </c>
      <c r="M697" s="54" t="s">
        <v>118</v>
      </c>
      <c r="N697" s="54"/>
      <c r="O697" s="54"/>
      <c r="P697" s="54" t="s">
        <v>150</v>
      </c>
      <c r="Q697" s="55">
        <v>1</v>
      </c>
      <c r="R697" s="55">
        <v>0</v>
      </c>
      <c r="S697" s="54"/>
    </row>
    <row r="698" spans="1:19" ht="16.5" thickBot="1">
      <c r="A698" t="s">
        <v>21</v>
      </c>
      <c r="B698">
        <v>6</v>
      </c>
      <c r="C698">
        <v>1</v>
      </c>
      <c r="D698" t="s">
        <v>118</v>
      </c>
      <c r="G698" t="s">
        <v>149</v>
      </c>
      <c r="H698">
        <v>1</v>
      </c>
      <c r="J698" s="54" t="s">
        <v>15</v>
      </c>
      <c r="K698" s="55">
        <v>4</v>
      </c>
      <c r="L698" s="55">
        <v>1</v>
      </c>
      <c r="M698" s="54" t="s">
        <v>118</v>
      </c>
      <c r="N698" s="54"/>
      <c r="O698" s="54"/>
      <c r="P698" s="54" t="s">
        <v>149</v>
      </c>
      <c r="Q698" s="55">
        <v>1</v>
      </c>
      <c r="R698" s="55">
        <v>1</v>
      </c>
      <c r="S698" s="54"/>
    </row>
    <row r="699" spans="1:19" ht="16.5" thickBot="1">
      <c r="A699" t="s">
        <v>21</v>
      </c>
      <c r="B699">
        <v>6</v>
      </c>
      <c r="C699">
        <v>2</v>
      </c>
      <c r="D699" t="s">
        <v>118</v>
      </c>
      <c r="G699" t="s">
        <v>149</v>
      </c>
      <c r="H699">
        <v>1</v>
      </c>
      <c r="J699" s="54" t="s">
        <v>15</v>
      </c>
      <c r="K699" s="55">
        <v>4</v>
      </c>
      <c r="L699" s="55">
        <v>2</v>
      </c>
      <c r="M699" s="54" t="s">
        <v>118</v>
      </c>
      <c r="N699" s="54"/>
      <c r="O699" s="54"/>
      <c r="P699" s="54" t="s">
        <v>149</v>
      </c>
      <c r="Q699" s="55">
        <v>1</v>
      </c>
      <c r="R699" s="55">
        <v>1</v>
      </c>
      <c r="S699" s="54"/>
    </row>
    <row r="700" spans="1:19" ht="16.5" thickBot="1">
      <c r="A700" t="s">
        <v>21</v>
      </c>
      <c r="B700">
        <v>6</v>
      </c>
      <c r="C700">
        <v>3</v>
      </c>
      <c r="D700" t="s">
        <v>118</v>
      </c>
      <c r="G700" t="s">
        <v>149</v>
      </c>
      <c r="H700">
        <v>1</v>
      </c>
      <c r="J700" s="54" t="s">
        <v>15</v>
      </c>
      <c r="K700" s="55">
        <v>4</v>
      </c>
      <c r="L700" s="55">
        <v>3</v>
      </c>
      <c r="M700" s="54" t="s">
        <v>118</v>
      </c>
      <c r="N700" s="54"/>
      <c r="O700" s="54"/>
      <c r="P700" s="54" t="s">
        <v>149</v>
      </c>
      <c r="Q700" s="55">
        <v>1</v>
      </c>
      <c r="R700" s="55">
        <v>1</v>
      </c>
      <c r="S700" s="54"/>
    </row>
    <row r="701" spans="1:19" ht="16.5" thickBot="1">
      <c r="A701" t="s">
        <v>21</v>
      </c>
      <c r="B701">
        <v>6</v>
      </c>
      <c r="C701">
        <v>4</v>
      </c>
      <c r="D701" t="s">
        <v>118</v>
      </c>
      <c r="G701" t="s">
        <v>149</v>
      </c>
      <c r="H701">
        <v>1</v>
      </c>
      <c r="J701" s="54" t="s">
        <v>15</v>
      </c>
      <c r="K701" s="55">
        <v>4</v>
      </c>
      <c r="L701" s="55">
        <v>4</v>
      </c>
      <c r="M701" s="54" t="s">
        <v>118</v>
      </c>
      <c r="N701" s="54"/>
      <c r="O701" s="54"/>
      <c r="P701" s="54" t="s">
        <v>149</v>
      </c>
      <c r="Q701" s="55">
        <v>1</v>
      </c>
      <c r="R701" s="55">
        <v>1</v>
      </c>
      <c r="S701" s="54"/>
    </row>
    <row r="702" spans="1:19" ht="16.5" thickBot="1">
      <c r="A702" t="s">
        <v>21</v>
      </c>
      <c r="B702">
        <v>6</v>
      </c>
      <c r="C702">
        <v>5</v>
      </c>
      <c r="D702" t="s">
        <v>118</v>
      </c>
      <c r="G702" t="s">
        <v>149</v>
      </c>
      <c r="H702">
        <v>1</v>
      </c>
      <c r="J702" s="54" t="s">
        <v>15</v>
      </c>
      <c r="K702" s="55">
        <v>4</v>
      </c>
      <c r="L702" s="55">
        <v>5</v>
      </c>
      <c r="M702" s="54" t="s">
        <v>118</v>
      </c>
      <c r="N702" s="54"/>
      <c r="O702" s="54"/>
      <c r="P702" s="54" t="s">
        <v>149</v>
      </c>
      <c r="Q702" s="55">
        <v>1</v>
      </c>
      <c r="R702" s="55">
        <v>1</v>
      </c>
      <c r="S702" s="54"/>
    </row>
    <row r="703" spans="1:19" ht="16.5" thickBot="1">
      <c r="A703" t="s">
        <v>21</v>
      </c>
      <c r="B703">
        <v>6</v>
      </c>
      <c r="C703">
        <v>6</v>
      </c>
      <c r="D703" t="s">
        <v>118</v>
      </c>
      <c r="G703" t="s">
        <v>150</v>
      </c>
      <c r="H703">
        <v>1</v>
      </c>
      <c r="J703" s="54" t="s">
        <v>15</v>
      </c>
      <c r="K703" s="55">
        <v>4</v>
      </c>
      <c r="L703" s="55">
        <v>6</v>
      </c>
      <c r="M703" s="54" t="s">
        <v>118</v>
      </c>
      <c r="N703" s="54"/>
      <c r="O703" s="54"/>
      <c r="P703" s="54" t="s">
        <v>150</v>
      </c>
      <c r="Q703" s="55">
        <v>1</v>
      </c>
      <c r="R703" s="55">
        <v>1</v>
      </c>
      <c r="S703" s="54"/>
    </row>
    <row r="704" spans="1:19" ht="16.5" thickBot="1">
      <c r="A704" t="s">
        <v>21</v>
      </c>
      <c r="B704">
        <v>6</v>
      </c>
      <c r="C704">
        <v>7</v>
      </c>
      <c r="D704" t="s">
        <v>118</v>
      </c>
      <c r="G704" t="s">
        <v>150</v>
      </c>
      <c r="H704">
        <v>1</v>
      </c>
      <c r="J704" s="54" t="s">
        <v>15</v>
      </c>
      <c r="K704" s="55">
        <v>4</v>
      </c>
      <c r="L704" s="55">
        <v>7</v>
      </c>
      <c r="M704" s="54" t="s">
        <v>118</v>
      </c>
      <c r="N704" s="54"/>
      <c r="O704" s="54"/>
      <c r="P704" s="54" t="s">
        <v>150</v>
      </c>
      <c r="Q704" s="55">
        <v>1</v>
      </c>
      <c r="R704" s="55">
        <v>1</v>
      </c>
      <c r="S704" s="54"/>
    </row>
    <row r="705" spans="1:19" ht="16.5" thickBot="1">
      <c r="A705" t="s">
        <v>21</v>
      </c>
      <c r="B705">
        <v>6</v>
      </c>
      <c r="C705">
        <v>8</v>
      </c>
      <c r="D705" t="s">
        <v>118</v>
      </c>
      <c r="G705" t="s">
        <v>150</v>
      </c>
      <c r="H705">
        <v>1</v>
      </c>
      <c r="J705" s="54" t="s">
        <v>15</v>
      </c>
      <c r="K705" s="55">
        <v>4</v>
      </c>
      <c r="L705" s="55">
        <v>8</v>
      </c>
      <c r="M705" s="54" t="s">
        <v>118</v>
      </c>
      <c r="N705" s="54"/>
      <c r="O705" s="54"/>
      <c r="P705" s="54" t="s">
        <v>150</v>
      </c>
      <c r="Q705" s="55">
        <v>1</v>
      </c>
      <c r="R705" s="55">
        <v>1</v>
      </c>
      <c r="S705" s="54"/>
    </row>
    <row r="706" spans="1:19" ht="16.5" thickBot="1">
      <c r="A706" t="s">
        <v>21</v>
      </c>
      <c r="B706">
        <v>6</v>
      </c>
      <c r="C706">
        <v>9</v>
      </c>
      <c r="D706" t="s">
        <v>118</v>
      </c>
      <c r="G706" t="s">
        <v>150</v>
      </c>
      <c r="H706">
        <v>1</v>
      </c>
      <c r="J706" s="54" t="s">
        <v>15</v>
      </c>
      <c r="K706" s="55">
        <v>4</v>
      </c>
      <c r="L706" s="55">
        <v>9</v>
      </c>
      <c r="M706" s="54" t="s">
        <v>118</v>
      </c>
      <c r="N706" s="54"/>
      <c r="O706" s="54"/>
      <c r="P706" s="54" t="s">
        <v>150</v>
      </c>
      <c r="Q706" s="55">
        <v>1</v>
      </c>
      <c r="R706" s="55">
        <v>1</v>
      </c>
      <c r="S706" s="54"/>
    </row>
    <row r="707" spans="1:19" ht="16.5" thickBot="1">
      <c r="A707" t="s">
        <v>21</v>
      </c>
      <c r="B707">
        <v>6</v>
      </c>
      <c r="C707">
        <v>10</v>
      </c>
      <c r="D707" t="s">
        <v>118</v>
      </c>
      <c r="G707" t="s">
        <v>150</v>
      </c>
      <c r="H707">
        <v>1</v>
      </c>
      <c r="J707" s="54" t="s">
        <v>15</v>
      </c>
      <c r="K707" s="55">
        <v>4</v>
      </c>
      <c r="L707" s="55">
        <v>10</v>
      </c>
      <c r="M707" s="54" t="s">
        <v>118</v>
      </c>
      <c r="N707" s="54"/>
      <c r="O707" s="54"/>
      <c r="P707" s="54" t="s">
        <v>150</v>
      </c>
      <c r="Q707" s="55">
        <v>1</v>
      </c>
      <c r="R707" s="55">
        <v>1</v>
      </c>
      <c r="S707" s="54"/>
    </row>
    <row r="708" spans="1:19" ht="16.5" thickBot="1">
      <c r="A708" t="s">
        <v>24</v>
      </c>
      <c r="B708">
        <v>7</v>
      </c>
      <c r="C708">
        <v>1</v>
      </c>
      <c r="D708" t="s">
        <v>118</v>
      </c>
      <c r="G708" t="s">
        <v>149</v>
      </c>
      <c r="H708">
        <v>0</v>
      </c>
      <c r="J708" s="54" t="s">
        <v>18</v>
      </c>
      <c r="K708" s="55">
        <v>5</v>
      </c>
      <c r="L708" s="55">
        <v>1</v>
      </c>
      <c r="M708" s="54" t="s">
        <v>118</v>
      </c>
      <c r="N708" s="54"/>
      <c r="O708" s="54"/>
      <c r="P708" s="54" t="s">
        <v>149</v>
      </c>
      <c r="Q708" s="55">
        <v>1</v>
      </c>
      <c r="R708" s="55">
        <v>1</v>
      </c>
      <c r="S708" s="54"/>
    </row>
    <row r="709" spans="1:19" ht="16.5" thickBot="1">
      <c r="A709" t="s">
        <v>24</v>
      </c>
      <c r="B709">
        <v>7</v>
      </c>
      <c r="C709">
        <v>2</v>
      </c>
      <c r="D709" t="s">
        <v>118</v>
      </c>
      <c r="G709" t="s">
        <v>149</v>
      </c>
      <c r="H709">
        <v>0</v>
      </c>
      <c r="J709" s="54" t="s">
        <v>18</v>
      </c>
      <c r="K709" s="55">
        <v>5</v>
      </c>
      <c r="L709" s="55">
        <v>2</v>
      </c>
      <c r="M709" s="54" t="s">
        <v>118</v>
      </c>
      <c r="N709" s="54"/>
      <c r="O709" s="54"/>
      <c r="P709" s="54" t="s">
        <v>149</v>
      </c>
      <c r="Q709" s="55">
        <v>1</v>
      </c>
      <c r="R709" s="55">
        <v>1</v>
      </c>
      <c r="S709" s="54"/>
    </row>
    <row r="710" spans="1:19" ht="16.5" thickBot="1">
      <c r="A710" t="s">
        <v>24</v>
      </c>
      <c r="B710">
        <v>7</v>
      </c>
      <c r="C710">
        <v>3</v>
      </c>
      <c r="D710" t="s">
        <v>118</v>
      </c>
      <c r="G710" t="s">
        <v>149</v>
      </c>
      <c r="H710">
        <v>0</v>
      </c>
      <c r="J710" s="54" t="s">
        <v>18</v>
      </c>
      <c r="K710" s="55">
        <v>5</v>
      </c>
      <c r="L710" s="55">
        <v>3</v>
      </c>
      <c r="M710" s="54" t="s">
        <v>118</v>
      </c>
      <c r="N710" s="54"/>
      <c r="O710" s="54"/>
      <c r="P710" s="54" t="s">
        <v>149</v>
      </c>
      <c r="Q710" s="55">
        <v>1</v>
      </c>
      <c r="R710" s="55">
        <v>1</v>
      </c>
      <c r="S710" s="54"/>
    </row>
    <row r="711" spans="1:19" ht="16.5" thickBot="1">
      <c r="A711" t="s">
        <v>24</v>
      </c>
      <c r="B711">
        <v>7</v>
      </c>
      <c r="C711">
        <v>4</v>
      </c>
      <c r="D711" t="s">
        <v>118</v>
      </c>
      <c r="G711" t="s">
        <v>149</v>
      </c>
      <c r="H711">
        <v>0</v>
      </c>
      <c r="J711" s="54" t="s">
        <v>18</v>
      </c>
      <c r="K711" s="55">
        <v>5</v>
      </c>
      <c r="L711" s="55">
        <v>4</v>
      </c>
      <c r="M711" s="54" t="s">
        <v>118</v>
      </c>
      <c r="N711" s="54"/>
      <c r="O711" s="54"/>
      <c r="P711" s="54" t="s">
        <v>149</v>
      </c>
      <c r="Q711" s="55">
        <v>1</v>
      </c>
      <c r="R711" s="55">
        <v>1</v>
      </c>
      <c r="S711" s="54"/>
    </row>
    <row r="712" spans="1:19" ht="16.5" thickBot="1">
      <c r="A712" t="s">
        <v>24</v>
      </c>
      <c r="B712">
        <v>7</v>
      </c>
      <c r="C712">
        <v>5</v>
      </c>
      <c r="D712" t="s">
        <v>118</v>
      </c>
      <c r="G712" t="s">
        <v>149</v>
      </c>
      <c r="H712">
        <v>0</v>
      </c>
      <c r="J712" s="54" t="s">
        <v>18</v>
      </c>
      <c r="K712" s="55">
        <v>5</v>
      </c>
      <c r="L712" s="55">
        <v>5</v>
      </c>
      <c r="M712" s="54" t="s">
        <v>118</v>
      </c>
      <c r="N712" s="54"/>
      <c r="O712" s="54"/>
      <c r="P712" s="54" t="s">
        <v>149</v>
      </c>
      <c r="Q712" s="55">
        <v>1</v>
      </c>
      <c r="R712" s="55">
        <v>1</v>
      </c>
      <c r="S712" s="54"/>
    </row>
    <row r="713" spans="1:19" ht="16.5" thickBot="1">
      <c r="A713" t="s">
        <v>24</v>
      </c>
      <c r="B713">
        <v>7</v>
      </c>
      <c r="C713">
        <v>6</v>
      </c>
      <c r="D713" t="s">
        <v>118</v>
      </c>
      <c r="G713" t="s">
        <v>150</v>
      </c>
      <c r="H713">
        <v>1</v>
      </c>
      <c r="J713" s="54" t="s">
        <v>18</v>
      </c>
      <c r="K713" s="55">
        <v>5</v>
      </c>
      <c r="L713" s="55">
        <v>6</v>
      </c>
      <c r="M713" s="54" t="s">
        <v>118</v>
      </c>
      <c r="N713" s="54"/>
      <c r="O713" s="54"/>
      <c r="P713" s="54" t="s">
        <v>150</v>
      </c>
      <c r="Q713" s="55">
        <v>1</v>
      </c>
      <c r="R713" s="55">
        <v>1</v>
      </c>
      <c r="S713" s="54"/>
    </row>
    <row r="714" spans="1:19" ht="16.5" thickBot="1">
      <c r="A714" t="s">
        <v>24</v>
      </c>
      <c r="B714">
        <v>7</v>
      </c>
      <c r="C714">
        <v>7</v>
      </c>
      <c r="D714" t="s">
        <v>118</v>
      </c>
      <c r="G714" t="s">
        <v>150</v>
      </c>
      <c r="H714">
        <v>1</v>
      </c>
      <c r="J714" s="54" t="s">
        <v>18</v>
      </c>
      <c r="K714" s="55">
        <v>5</v>
      </c>
      <c r="L714" s="55">
        <v>7</v>
      </c>
      <c r="M714" s="54" t="s">
        <v>118</v>
      </c>
      <c r="N714" s="54"/>
      <c r="O714" s="54"/>
      <c r="P714" s="54" t="s">
        <v>150</v>
      </c>
      <c r="Q714" s="55">
        <v>1</v>
      </c>
      <c r="R714" s="55">
        <v>1</v>
      </c>
      <c r="S714" s="54"/>
    </row>
    <row r="715" spans="1:19" ht="16.5" thickBot="1">
      <c r="A715" t="s">
        <v>24</v>
      </c>
      <c r="B715">
        <v>7</v>
      </c>
      <c r="C715">
        <v>8</v>
      </c>
      <c r="D715" t="s">
        <v>118</v>
      </c>
      <c r="G715" t="s">
        <v>150</v>
      </c>
      <c r="H715">
        <v>1</v>
      </c>
      <c r="J715" s="54" t="s">
        <v>18</v>
      </c>
      <c r="K715" s="55">
        <v>5</v>
      </c>
      <c r="L715" s="55">
        <v>8</v>
      </c>
      <c r="M715" s="54" t="s">
        <v>118</v>
      </c>
      <c r="N715" s="54"/>
      <c r="O715" s="54"/>
      <c r="P715" s="54" t="s">
        <v>150</v>
      </c>
      <c r="Q715" s="55">
        <v>1</v>
      </c>
      <c r="R715" s="55">
        <v>1</v>
      </c>
      <c r="S715" s="54"/>
    </row>
    <row r="716" spans="1:19" ht="16.5" thickBot="1">
      <c r="A716" t="s">
        <v>24</v>
      </c>
      <c r="B716">
        <v>7</v>
      </c>
      <c r="C716">
        <v>9</v>
      </c>
      <c r="D716" t="s">
        <v>118</v>
      </c>
      <c r="G716" t="s">
        <v>150</v>
      </c>
      <c r="H716">
        <v>1</v>
      </c>
      <c r="J716" s="54" t="s">
        <v>18</v>
      </c>
      <c r="K716" s="55">
        <v>5</v>
      </c>
      <c r="L716" s="55">
        <v>9</v>
      </c>
      <c r="M716" s="54" t="s">
        <v>118</v>
      </c>
      <c r="N716" s="54"/>
      <c r="O716" s="54"/>
      <c r="P716" s="54" t="s">
        <v>150</v>
      </c>
      <c r="Q716" s="55">
        <v>0</v>
      </c>
      <c r="R716" s="55">
        <v>1</v>
      </c>
      <c r="S716" s="54"/>
    </row>
    <row r="717" spans="1:19" ht="16.5" thickBot="1">
      <c r="A717" t="s">
        <v>24</v>
      </c>
      <c r="B717">
        <v>7</v>
      </c>
      <c r="C717">
        <v>10</v>
      </c>
      <c r="D717" t="s">
        <v>118</v>
      </c>
      <c r="G717" t="s">
        <v>150</v>
      </c>
      <c r="H717">
        <v>1</v>
      </c>
      <c r="J717" s="54" t="s">
        <v>18</v>
      </c>
      <c r="K717" s="55">
        <v>5</v>
      </c>
      <c r="L717" s="55">
        <v>10</v>
      </c>
      <c r="M717" s="54" t="s">
        <v>118</v>
      </c>
      <c r="N717" s="54"/>
      <c r="O717" s="54"/>
      <c r="P717" s="54" t="s">
        <v>150</v>
      </c>
      <c r="Q717" s="55">
        <v>1</v>
      </c>
      <c r="R717" s="55">
        <v>1</v>
      </c>
      <c r="S717" s="54"/>
    </row>
    <row r="718" spans="1:19" ht="16.5" thickBot="1">
      <c r="A718" t="s">
        <v>27</v>
      </c>
      <c r="B718">
        <v>8</v>
      </c>
      <c r="C718">
        <v>1</v>
      </c>
      <c r="D718" t="s">
        <v>118</v>
      </c>
      <c r="G718" t="s">
        <v>149</v>
      </c>
      <c r="H718">
        <v>0</v>
      </c>
      <c r="J718" s="54" t="s">
        <v>21</v>
      </c>
      <c r="K718" s="55">
        <v>6</v>
      </c>
      <c r="L718" s="55">
        <v>1</v>
      </c>
      <c r="M718" s="54" t="s">
        <v>118</v>
      </c>
      <c r="N718" s="54"/>
      <c r="O718" s="54"/>
      <c r="P718" s="54" t="s">
        <v>149</v>
      </c>
      <c r="Q718" s="55">
        <v>1</v>
      </c>
      <c r="R718" s="55">
        <v>1</v>
      </c>
      <c r="S718" s="54"/>
    </row>
    <row r="719" spans="1:19" ht="16.5" thickBot="1">
      <c r="A719" t="s">
        <v>27</v>
      </c>
      <c r="B719">
        <v>8</v>
      </c>
      <c r="C719">
        <v>2</v>
      </c>
      <c r="D719" t="s">
        <v>118</v>
      </c>
      <c r="G719" t="s">
        <v>149</v>
      </c>
      <c r="H719">
        <v>0</v>
      </c>
      <c r="J719" s="54" t="s">
        <v>21</v>
      </c>
      <c r="K719" s="55">
        <v>6</v>
      </c>
      <c r="L719" s="55">
        <v>2</v>
      </c>
      <c r="M719" s="54" t="s">
        <v>118</v>
      </c>
      <c r="N719" s="54"/>
      <c r="O719" s="54"/>
      <c r="P719" s="54" t="s">
        <v>149</v>
      </c>
      <c r="Q719" s="55">
        <v>1</v>
      </c>
      <c r="R719" s="55">
        <v>1</v>
      </c>
      <c r="S719" s="54"/>
    </row>
    <row r="720" spans="1:19" ht="16.5" thickBot="1">
      <c r="A720" t="s">
        <v>27</v>
      </c>
      <c r="B720">
        <v>8</v>
      </c>
      <c r="C720">
        <v>3</v>
      </c>
      <c r="D720" t="s">
        <v>118</v>
      </c>
      <c r="G720" t="s">
        <v>149</v>
      </c>
      <c r="H720">
        <v>0</v>
      </c>
      <c r="J720" s="54" t="s">
        <v>21</v>
      </c>
      <c r="K720" s="55">
        <v>6</v>
      </c>
      <c r="L720" s="55">
        <v>3</v>
      </c>
      <c r="M720" s="54" t="s">
        <v>118</v>
      </c>
      <c r="N720" s="54"/>
      <c r="O720" s="54"/>
      <c r="P720" s="54" t="s">
        <v>149</v>
      </c>
      <c r="Q720" s="55">
        <v>1</v>
      </c>
      <c r="R720" s="55">
        <v>1</v>
      </c>
      <c r="S720" s="54"/>
    </row>
    <row r="721" spans="1:19" ht="16.5" thickBot="1">
      <c r="A721" t="s">
        <v>27</v>
      </c>
      <c r="B721">
        <v>8</v>
      </c>
      <c r="C721">
        <v>4</v>
      </c>
      <c r="D721" t="s">
        <v>118</v>
      </c>
      <c r="G721" t="s">
        <v>149</v>
      </c>
      <c r="H721">
        <v>0</v>
      </c>
      <c r="J721" s="54" t="s">
        <v>21</v>
      </c>
      <c r="K721" s="55">
        <v>6</v>
      </c>
      <c r="L721" s="55">
        <v>4</v>
      </c>
      <c r="M721" s="54" t="s">
        <v>118</v>
      </c>
      <c r="N721" s="54"/>
      <c r="O721" s="54"/>
      <c r="P721" s="54" t="s">
        <v>149</v>
      </c>
      <c r="Q721" s="55">
        <v>1</v>
      </c>
      <c r="R721" s="55">
        <v>1</v>
      </c>
      <c r="S721" s="54"/>
    </row>
    <row r="722" spans="1:19" ht="16.5" thickBot="1">
      <c r="A722" t="s">
        <v>27</v>
      </c>
      <c r="B722">
        <v>8</v>
      </c>
      <c r="C722">
        <v>5</v>
      </c>
      <c r="D722" t="s">
        <v>118</v>
      </c>
      <c r="G722" t="s">
        <v>149</v>
      </c>
      <c r="H722">
        <v>1</v>
      </c>
      <c r="J722" s="54" t="s">
        <v>21</v>
      </c>
      <c r="K722" s="55">
        <v>6</v>
      </c>
      <c r="L722" s="55">
        <v>5</v>
      </c>
      <c r="M722" s="54" t="s">
        <v>118</v>
      </c>
      <c r="N722" s="54"/>
      <c r="O722" s="54"/>
      <c r="P722" s="54" t="s">
        <v>149</v>
      </c>
      <c r="Q722" s="55">
        <v>1</v>
      </c>
      <c r="R722" s="55">
        <v>1</v>
      </c>
      <c r="S722" s="54"/>
    </row>
    <row r="723" spans="1:19" ht="16.5" thickBot="1">
      <c r="A723" t="s">
        <v>27</v>
      </c>
      <c r="B723">
        <v>8</v>
      </c>
      <c r="C723">
        <v>6</v>
      </c>
      <c r="D723" t="s">
        <v>118</v>
      </c>
      <c r="G723" t="s">
        <v>150</v>
      </c>
      <c r="H723">
        <v>0</v>
      </c>
      <c r="J723" s="54" t="s">
        <v>21</v>
      </c>
      <c r="K723" s="55">
        <v>6</v>
      </c>
      <c r="L723" s="55">
        <v>6</v>
      </c>
      <c r="M723" s="54" t="s">
        <v>118</v>
      </c>
      <c r="N723" s="54"/>
      <c r="O723" s="54"/>
      <c r="P723" s="54" t="s">
        <v>150</v>
      </c>
      <c r="Q723" s="55">
        <v>1</v>
      </c>
      <c r="R723" s="55">
        <v>1</v>
      </c>
      <c r="S723" s="54"/>
    </row>
    <row r="724" spans="1:19" ht="16.5" thickBot="1">
      <c r="A724" t="s">
        <v>27</v>
      </c>
      <c r="B724">
        <v>8</v>
      </c>
      <c r="C724">
        <v>7</v>
      </c>
      <c r="D724" t="s">
        <v>118</v>
      </c>
      <c r="G724" t="s">
        <v>150</v>
      </c>
      <c r="H724">
        <v>0</v>
      </c>
      <c r="J724" s="54" t="s">
        <v>21</v>
      </c>
      <c r="K724" s="55">
        <v>6</v>
      </c>
      <c r="L724" s="55">
        <v>7</v>
      </c>
      <c r="M724" s="54" t="s">
        <v>118</v>
      </c>
      <c r="N724" s="54"/>
      <c r="O724" s="54"/>
      <c r="P724" s="54" t="s">
        <v>150</v>
      </c>
      <c r="Q724" s="55">
        <v>1</v>
      </c>
      <c r="R724" s="55">
        <v>1</v>
      </c>
      <c r="S724" s="54"/>
    </row>
    <row r="725" spans="1:19" ht="16.5" thickBot="1">
      <c r="A725" t="s">
        <v>27</v>
      </c>
      <c r="B725">
        <v>8</v>
      </c>
      <c r="C725">
        <v>8</v>
      </c>
      <c r="D725" t="s">
        <v>118</v>
      </c>
      <c r="G725" t="s">
        <v>150</v>
      </c>
      <c r="H725">
        <v>0</v>
      </c>
      <c r="J725" s="54" t="s">
        <v>21</v>
      </c>
      <c r="K725" s="55">
        <v>6</v>
      </c>
      <c r="L725" s="55">
        <v>8</v>
      </c>
      <c r="M725" s="54" t="s">
        <v>118</v>
      </c>
      <c r="N725" s="54"/>
      <c r="O725" s="54"/>
      <c r="P725" s="54" t="s">
        <v>150</v>
      </c>
      <c r="Q725" s="55">
        <v>1</v>
      </c>
      <c r="R725" s="55">
        <v>1</v>
      </c>
      <c r="S725" s="54"/>
    </row>
    <row r="726" spans="1:19" ht="16.5" thickBot="1">
      <c r="A726" t="s">
        <v>27</v>
      </c>
      <c r="B726">
        <v>8</v>
      </c>
      <c r="C726">
        <v>9</v>
      </c>
      <c r="D726" t="s">
        <v>118</v>
      </c>
      <c r="G726" t="s">
        <v>150</v>
      </c>
      <c r="H726">
        <v>0</v>
      </c>
      <c r="J726" s="54" t="s">
        <v>21</v>
      </c>
      <c r="K726" s="55">
        <v>6</v>
      </c>
      <c r="L726" s="55">
        <v>9</v>
      </c>
      <c r="M726" s="54" t="s">
        <v>118</v>
      </c>
      <c r="N726" s="54"/>
      <c r="O726" s="54"/>
      <c r="P726" s="54" t="s">
        <v>150</v>
      </c>
      <c r="Q726" s="55">
        <v>1</v>
      </c>
      <c r="R726" s="55">
        <v>1</v>
      </c>
      <c r="S726" s="54"/>
    </row>
    <row r="727" spans="1:19" ht="16.5" thickBot="1">
      <c r="A727" t="s">
        <v>27</v>
      </c>
      <c r="B727">
        <v>8</v>
      </c>
      <c r="C727">
        <v>10</v>
      </c>
      <c r="D727" t="s">
        <v>118</v>
      </c>
      <c r="G727" t="s">
        <v>150</v>
      </c>
      <c r="H727">
        <v>0</v>
      </c>
      <c r="J727" s="54" t="s">
        <v>21</v>
      </c>
      <c r="K727" s="55">
        <v>6</v>
      </c>
      <c r="L727" s="55">
        <v>10</v>
      </c>
      <c r="M727" s="54" t="s">
        <v>118</v>
      </c>
      <c r="N727" s="54"/>
      <c r="O727" s="54"/>
      <c r="P727" s="54" t="s">
        <v>150</v>
      </c>
      <c r="Q727" s="55">
        <v>1</v>
      </c>
      <c r="R727" s="55">
        <v>1</v>
      </c>
      <c r="S727" s="54"/>
    </row>
    <row r="728" spans="1:19" ht="16.5" thickBot="1">
      <c r="A728" t="s">
        <v>29</v>
      </c>
      <c r="B728">
        <v>9</v>
      </c>
      <c r="C728">
        <v>1</v>
      </c>
      <c r="D728" t="s">
        <v>118</v>
      </c>
      <c r="G728" t="s">
        <v>149</v>
      </c>
      <c r="H728">
        <v>0</v>
      </c>
      <c r="J728" s="54" t="s">
        <v>24</v>
      </c>
      <c r="K728" s="55">
        <v>7</v>
      </c>
      <c r="L728" s="55">
        <v>1</v>
      </c>
      <c r="M728" s="54" t="s">
        <v>118</v>
      </c>
      <c r="N728" s="54"/>
      <c r="O728" s="54"/>
      <c r="P728" s="54" t="s">
        <v>149</v>
      </c>
      <c r="Q728" s="55">
        <v>0</v>
      </c>
      <c r="R728" s="55">
        <v>1</v>
      </c>
      <c r="S728" s="54"/>
    </row>
    <row r="729" spans="1:19" ht="16.5" thickBot="1">
      <c r="A729" t="s">
        <v>29</v>
      </c>
      <c r="B729">
        <v>9</v>
      </c>
      <c r="C729">
        <v>2</v>
      </c>
      <c r="D729" t="s">
        <v>118</v>
      </c>
      <c r="G729" t="s">
        <v>149</v>
      </c>
      <c r="H729">
        <v>0</v>
      </c>
      <c r="J729" s="54" t="s">
        <v>24</v>
      </c>
      <c r="K729" s="55">
        <v>7</v>
      </c>
      <c r="L729" s="55">
        <v>2</v>
      </c>
      <c r="M729" s="54" t="s">
        <v>118</v>
      </c>
      <c r="N729" s="54"/>
      <c r="O729" s="54"/>
      <c r="P729" s="54" t="s">
        <v>149</v>
      </c>
      <c r="Q729" s="55">
        <v>0</v>
      </c>
      <c r="R729" s="55">
        <v>1</v>
      </c>
      <c r="S729" s="54"/>
    </row>
    <row r="730" spans="1:19" ht="16.5" thickBot="1">
      <c r="A730" t="s">
        <v>29</v>
      </c>
      <c r="B730">
        <v>9</v>
      </c>
      <c r="C730">
        <v>3</v>
      </c>
      <c r="D730" t="s">
        <v>118</v>
      </c>
      <c r="G730" t="s">
        <v>149</v>
      </c>
      <c r="H730">
        <v>1</v>
      </c>
      <c r="J730" s="54" t="s">
        <v>24</v>
      </c>
      <c r="K730" s="55">
        <v>7</v>
      </c>
      <c r="L730" s="55">
        <v>3</v>
      </c>
      <c r="M730" s="54" t="s">
        <v>118</v>
      </c>
      <c r="N730" s="54"/>
      <c r="O730" s="54"/>
      <c r="P730" s="54" t="s">
        <v>149</v>
      </c>
      <c r="Q730" s="55">
        <v>0</v>
      </c>
      <c r="R730" s="55">
        <v>1</v>
      </c>
      <c r="S730" s="54"/>
    </row>
    <row r="731" spans="1:19" ht="16.5" thickBot="1">
      <c r="A731" t="s">
        <v>29</v>
      </c>
      <c r="B731">
        <v>9</v>
      </c>
      <c r="C731">
        <v>4</v>
      </c>
      <c r="D731" t="s">
        <v>118</v>
      </c>
      <c r="G731" t="s">
        <v>149</v>
      </c>
      <c r="H731">
        <v>1</v>
      </c>
      <c r="J731" s="54" t="s">
        <v>24</v>
      </c>
      <c r="K731" s="55">
        <v>7</v>
      </c>
      <c r="L731" s="55">
        <v>4</v>
      </c>
      <c r="M731" s="54" t="s">
        <v>118</v>
      </c>
      <c r="N731" s="54"/>
      <c r="O731" s="54"/>
      <c r="P731" s="54" t="s">
        <v>149</v>
      </c>
      <c r="Q731" s="55">
        <v>0</v>
      </c>
      <c r="R731" s="55">
        <v>1</v>
      </c>
      <c r="S731" s="54"/>
    </row>
    <row r="732" spans="1:19" ht="16.5" thickBot="1">
      <c r="A732" t="s">
        <v>29</v>
      </c>
      <c r="B732">
        <v>9</v>
      </c>
      <c r="C732">
        <v>5</v>
      </c>
      <c r="D732" t="s">
        <v>118</v>
      </c>
      <c r="G732" t="s">
        <v>149</v>
      </c>
      <c r="H732">
        <v>1</v>
      </c>
      <c r="J732" s="54" t="s">
        <v>24</v>
      </c>
      <c r="K732" s="55">
        <v>7</v>
      </c>
      <c r="L732" s="55">
        <v>5</v>
      </c>
      <c r="M732" s="54" t="s">
        <v>118</v>
      </c>
      <c r="N732" s="54"/>
      <c r="O732" s="54"/>
      <c r="P732" s="54" t="s">
        <v>149</v>
      </c>
      <c r="Q732" s="55">
        <v>0</v>
      </c>
      <c r="R732" s="55">
        <v>0</v>
      </c>
      <c r="S732" s="54"/>
    </row>
    <row r="733" spans="1:19" ht="16.5" thickBot="1">
      <c r="A733" t="s">
        <v>29</v>
      </c>
      <c r="B733">
        <v>9</v>
      </c>
      <c r="C733">
        <v>6</v>
      </c>
      <c r="D733" t="s">
        <v>118</v>
      </c>
      <c r="G733" t="s">
        <v>150</v>
      </c>
      <c r="H733">
        <v>1</v>
      </c>
      <c r="J733" s="54" t="s">
        <v>24</v>
      </c>
      <c r="K733" s="55">
        <v>7</v>
      </c>
      <c r="L733" s="55">
        <v>6</v>
      </c>
      <c r="M733" s="54" t="s">
        <v>118</v>
      </c>
      <c r="N733" s="54"/>
      <c r="O733" s="54"/>
      <c r="P733" s="54" t="s">
        <v>150</v>
      </c>
      <c r="Q733" s="55">
        <v>1</v>
      </c>
      <c r="R733" s="55">
        <v>1</v>
      </c>
      <c r="S733" s="54"/>
    </row>
    <row r="734" spans="1:19" ht="16.5" thickBot="1">
      <c r="A734" t="s">
        <v>29</v>
      </c>
      <c r="B734">
        <v>9</v>
      </c>
      <c r="C734">
        <v>7</v>
      </c>
      <c r="D734" t="s">
        <v>118</v>
      </c>
      <c r="G734" t="s">
        <v>150</v>
      </c>
      <c r="H734">
        <v>0</v>
      </c>
      <c r="J734" s="54" t="s">
        <v>24</v>
      </c>
      <c r="K734" s="55">
        <v>7</v>
      </c>
      <c r="L734" s="55">
        <v>7</v>
      </c>
      <c r="M734" s="54" t="s">
        <v>118</v>
      </c>
      <c r="N734" s="54"/>
      <c r="O734" s="54"/>
      <c r="P734" s="54" t="s">
        <v>150</v>
      </c>
      <c r="Q734" s="55">
        <v>1</v>
      </c>
      <c r="R734" s="55">
        <v>1</v>
      </c>
      <c r="S734" s="54"/>
    </row>
    <row r="735" spans="1:19" ht="16.5" thickBot="1">
      <c r="A735" t="s">
        <v>29</v>
      </c>
      <c r="B735">
        <v>9</v>
      </c>
      <c r="C735">
        <v>8</v>
      </c>
      <c r="D735" t="s">
        <v>118</v>
      </c>
      <c r="G735" t="s">
        <v>150</v>
      </c>
      <c r="H735">
        <v>1</v>
      </c>
      <c r="J735" s="54" t="s">
        <v>24</v>
      </c>
      <c r="K735" s="55">
        <v>7</v>
      </c>
      <c r="L735" s="55">
        <v>8</v>
      </c>
      <c r="M735" s="54" t="s">
        <v>118</v>
      </c>
      <c r="N735" s="54"/>
      <c r="O735" s="54"/>
      <c r="P735" s="54" t="s">
        <v>150</v>
      </c>
      <c r="Q735" s="55">
        <v>1</v>
      </c>
      <c r="R735" s="55">
        <v>1</v>
      </c>
      <c r="S735" s="54"/>
    </row>
    <row r="736" spans="1:19" ht="16.5" thickBot="1">
      <c r="A736" t="s">
        <v>29</v>
      </c>
      <c r="B736">
        <v>9</v>
      </c>
      <c r="C736">
        <v>9</v>
      </c>
      <c r="D736" t="s">
        <v>118</v>
      </c>
      <c r="G736" t="s">
        <v>150</v>
      </c>
      <c r="H736">
        <v>1</v>
      </c>
      <c r="J736" s="54" t="s">
        <v>24</v>
      </c>
      <c r="K736" s="55">
        <v>7</v>
      </c>
      <c r="L736" s="55">
        <v>9</v>
      </c>
      <c r="M736" s="54" t="s">
        <v>118</v>
      </c>
      <c r="N736" s="54"/>
      <c r="O736" s="54"/>
      <c r="P736" s="54" t="s">
        <v>150</v>
      </c>
      <c r="Q736" s="55">
        <v>1</v>
      </c>
      <c r="R736" s="55">
        <v>1</v>
      </c>
      <c r="S736" s="54"/>
    </row>
    <row r="737" spans="1:19" ht="16.5" thickBot="1">
      <c r="A737" t="s">
        <v>29</v>
      </c>
      <c r="B737">
        <v>9</v>
      </c>
      <c r="C737">
        <v>10</v>
      </c>
      <c r="D737" t="s">
        <v>118</v>
      </c>
      <c r="G737" t="s">
        <v>150</v>
      </c>
      <c r="H737">
        <v>1</v>
      </c>
      <c r="J737" s="54" t="s">
        <v>24</v>
      </c>
      <c r="K737" s="55">
        <v>7</v>
      </c>
      <c r="L737" s="55">
        <v>10</v>
      </c>
      <c r="M737" s="54" t="s">
        <v>118</v>
      </c>
      <c r="N737" s="54"/>
      <c r="O737" s="54"/>
      <c r="P737" s="54" t="s">
        <v>150</v>
      </c>
      <c r="Q737" s="55">
        <v>1</v>
      </c>
      <c r="R737" s="55">
        <v>1</v>
      </c>
      <c r="S737" s="54"/>
    </row>
    <row r="738" spans="1:19" ht="16.5" thickBot="1">
      <c r="A738" t="s">
        <v>31</v>
      </c>
      <c r="B738">
        <v>10</v>
      </c>
      <c r="C738">
        <v>1</v>
      </c>
      <c r="D738" t="s">
        <v>118</v>
      </c>
      <c r="G738" t="s">
        <v>149</v>
      </c>
      <c r="H738">
        <v>0</v>
      </c>
      <c r="J738" s="54" t="s">
        <v>27</v>
      </c>
      <c r="K738" s="55">
        <v>8</v>
      </c>
      <c r="L738" s="55">
        <v>1</v>
      </c>
      <c r="M738" s="54" t="s">
        <v>118</v>
      </c>
      <c r="N738" s="54"/>
      <c r="O738" s="54"/>
      <c r="P738" s="54" t="s">
        <v>149</v>
      </c>
      <c r="Q738" s="55">
        <v>0</v>
      </c>
      <c r="R738" s="55">
        <v>0</v>
      </c>
      <c r="S738" s="54"/>
    </row>
    <row r="739" spans="1:19" ht="16.5" thickBot="1">
      <c r="A739" t="s">
        <v>31</v>
      </c>
      <c r="B739">
        <v>10</v>
      </c>
      <c r="C739">
        <v>2</v>
      </c>
      <c r="D739" t="s">
        <v>118</v>
      </c>
      <c r="G739" t="s">
        <v>149</v>
      </c>
      <c r="H739">
        <v>0</v>
      </c>
      <c r="J739" s="54" t="s">
        <v>27</v>
      </c>
      <c r="K739" s="55">
        <v>8</v>
      </c>
      <c r="L739" s="55">
        <v>2</v>
      </c>
      <c r="M739" s="54" t="s">
        <v>118</v>
      </c>
      <c r="N739" s="54"/>
      <c r="O739" s="54"/>
      <c r="P739" s="54" t="s">
        <v>149</v>
      </c>
      <c r="Q739" s="55">
        <v>0</v>
      </c>
      <c r="R739" s="55">
        <v>0</v>
      </c>
      <c r="S739" s="54"/>
    </row>
    <row r="740" spans="1:19" ht="16.5" thickBot="1">
      <c r="A740" t="s">
        <v>31</v>
      </c>
      <c r="B740">
        <v>10</v>
      </c>
      <c r="C740">
        <v>3</v>
      </c>
      <c r="D740" t="s">
        <v>118</v>
      </c>
      <c r="G740" t="s">
        <v>149</v>
      </c>
      <c r="H740">
        <v>0</v>
      </c>
      <c r="J740" s="54" t="s">
        <v>27</v>
      </c>
      <c r="K740" s="55">
        <v>8</v>
      </c>
      <c r="L740" s="55">
        <v>3</v>
      </c>
      <c r="M740" s="54" t="s">
        <v>118</v>
      </c>
      <c r="N740" s="54"/>
      <c r="O740" s="54"/>
      <c r="P740" s="54" t="s">
        <v>149</v>
      </c>
      <c r="Q740" s="55">
        <v>0</v>
      </c>
      <c r="R740" s="55">
        <v>0</v>
      </c>
      <c r="S740" s="54"/>
    </row>
    <row r="741" spans="1:19" ht="16.5" thickBot="1">
      <c r="A741" t="s">
        <v>31</v>
      </c>
      <c r="B741">
        <v>10</v>
      </c>
      <c r="C741">
        <v>4</v>
      </c>
      <c r="D741" t="s">
        <v>118</v>
      </c>
      <c r="G741" t="s">
        <v>149</v>
      </c>
      <c r="H741">
        <v>0</v>
      </c>
      <c r="J741" s="54" t="s">
        <v>27</v>
      </c>
      <c r="K741" s="55">
        <v>8</v>
      </c>
      <c r="L741" s="55">
        <v>4</v>
      </c>
      <c r="M741" s="54" t="s">
        <v>118</v>
      </c>
      <c r="N741" s="54"/>
      <c r="O741" s="54"/>
      <c r="P741" s="54" t="s">
        <v>149</v>
      </c>
      <c r="Q741" s="55">
        <v>0</v>
      </c>
      <c r="R741" s="55">
        <v>0</v>
      </c>
      <c r="S741" s="54"/>
    </row>
    <row r="742" spans="1:19" ht="16.5" thickBot="1">
      <c r="A742" t="s">
        <v>31</v>
      </c>
      <c r="B742">
        <v>10</v>
      </c>
      <c r="C742">
        <v>5</v>
      </c>
      <c r="D742" t="s">
        <v>118</v>
      </c>
      <c r="G742" t="s">
        <v>149</v>
      </c>
      <c r="H742">
        <v>0</v>
      </c>
      <c r="J742" s="54" t="s">
        <v>27</v>
      </c>
      <c r="K742" s="55">
        <v>8</v>
      </c>
      <c r="L742" s="55">
        <v>5</v>
      </c>
      <c r="M742" s="54" t="s">
        <v>118</v>
      </c>
      <c r="N742" s="54"/>
      <c r="O742" s="54"/>
      <c r="P742" s="54" t="s">
        <v>149</v>
      </c>
      <c r="Q742" s="55">
        <v>1</v>
      </c>
      <c r="R742" s="55">
        <v>0</v>
      </c>
      <c r="S742" s="54"/>
    </row>
    <row r="743" spans="1:19" ht="16.5" thickBot="1">
      <c r="A743" t="s">
        <v>31</v>
      </c>
      <c r="B743">
        <v>10</v>
      </c>
      <c r="C743">
        <v>6</v>
      </c>
      <c r="D743" t="s">
        <v>118</v>
      </c>
      <c r="G743" t="s">
        <v>150</v>
      </c>
      <c r="H743">
        <v>0</v>
      </c>
      <c r="J743" s="54" t="s">
        <v>27</v>
      </c>
      <c r="K743" s="55">
        <v>8</v>
      </c>
      <c r="L743" s="55">
        <v>6</v>
      </c>
      <c r="M743" s="54" t="s">
        <v>118</v>
      </c>
      <c r="N743" s="54"/>
      <c r="O743" s="54"/>
      <c r="P743" s="54" t="s">
        <v>150</v>
      </c>
      <c r="Q743" s="55">
        <v>0</v>
      </c>
      <c r="R743" s="55">
        <v>0</v>
      </c>
      <c r="S743" s="54"/>
    </row>
    <row r="744" spans="1:19" ht="16.5" thickBot="1">
      <c r="A744" t="s">
        <v>31</v>
      </c>
      <c r="B744">
        <v>10</v>
      </c>
      <c r="C744">
        <v>7</v>
      </c>
      <c r="D744" t="s">
        <v>118</v>
      </c>
      <c r="G744" t="s">
        <v>150</v>
      </c>
      <c r="H744">
        <v>0</v>
      </c>
      <c r="J744" s="54" t="s">
        <v>27</v>
      </c>
      <c r="K744" s="55">
        <v>8</v>
      </c>
      <c r="L744" s="55">
        <v>7</v>
      </c>
      <c r="M744" s="54" t="s">
        <v>118</v>
      </c>
      <c r="N744" s="54"/>
      <c r="O744" s="54"/>
      <c r="P744" s="54" t="s">
        <v>150</v>
      </c>
      <c r="Q744" s="55">
        <v>0</v>
      </c>
      <c r="R744" s="55">
        <v>0</v>
      </c>
      <c r="S744" s="54"/>
    </row>
    <row r="745" spans="1:19" ht="16.5" thickBot="1">
      <c r="A745" t="s">
        <v>31</v>
      </c>
      <c r="B745">
        <v>10</v>
      </c>
      <c r="C745">
        <v>8</v>
      </c>
      <c r="D745" t="s">
        <v>118</v>
      </c>
      <c r="G745" t="s">
        <v>150</v>
      </c>
      <c r="H745">
        <v>1</v>
      </c>
      <c r="J745" s="54" t="s">
        <v>27</v>
      </c>
      <c r="K745" s="55">
        <v>8</v>
      </c>
      <c r="L745" s="55">
        <v>8</v>
      </c>
      <c r="M745" s="54" t="s">
        <v>118</v>
      </c>
      <c r="N745" s="54"/>
      <c r="O745" s="54"/>
      <c r="P745" s="54" t="s">
        <v>150</v>
      </c>
      <c r="Q745" s="55">
        <v>0</v>
      </c>
      <c r="R745" s="55">
        <v>0</v>
      </c>
      <c r="S745" s="54"/>
    </row>
    <row r="746" spans="1:19" ht="16.5" thickBot="1">
      <c r="A746" t="s">
        <v>31</v>
      </c>
      <c r="B746">
        <v>10</v>
      </c>
      <c r="C746">
        <v>9</v>
      </c>
      <c r="D746" t="s">
        <v>118</v>
      </c>
      <c r="G746" t="s">
        <v>150</v>
      </c>
      <c r="H746">
        <v>0</v>
      </c>
      <c r="J746" s="54" t="s">
        <v>27</v>
      </c>
      <c r="K746" s="55">
        <v>8</v>
      </c>
      <c r="L746" s="55">
        <v>9</v>
      </c>
      <c r="M746" s="54" t="s">
        <v>118</v>
      </c>
      <c r="N746" s="54"/>
      <c r="O746" s="54"/>
      <c r="P746" s="54" t="s">
        <v>150</v>
      </c>
      <c r="Q746" s="55">
        <v>0</v>
      </c>
      <c r="R746" s="55">
        <v>0</v>
      </c>
      <c r="S746" s="54"/>
    </row>
    <row r="747" spans="1:19" ht="16.5" thickBot="1">
      <c r="A747" t="s">
        <v>31</v>
      </c>
      <c r="B747">
        <v>10</v>
      </c>
      <c r="C747">
        <v>10</v>
      </c>
      <c r="D747" t="s">
        <v>118</v>
      </c>
      <c r="G747" t="s">
        <v>150</v>
      </c>
      <c r="H747">
        <v>0</v>
      </c>
      <c r="J747" s="54" t="s">
        <v>27</v>
      </c>
      <c r="K747" s="55">
        <v>8</v>
      </c>
      <c r="L747" s="55">
        <v>10</v>
      </c>
      <c r="M747" s="54" t="s">
        <v>118</v>
      </c>
      <c r="N747" s="54"/>
      <c r="O747" s="54"/>
      <c r="P747" s="54" t="s">
        <v>150</v>
      </c>
      <c r="Q747" s="55">
        <v>0</v>
      </c>
      <c r="R747" s="55">
        <v>0</v>
      </c>
      <c r="S747" s="54"/>
    </row>
    <row r="748" spans="1:19" ht="16.5" thickBot="1">
      <c r="A748" t="s">
        <v>34</v>
      </c>
      <c r="B748">
        <v>11</v>
      </c>
      <c r="C748">
        <v>1</v>
      </c>
      <c r="D748" t="s">
        <v>118</v>
      </c>
      <c r="G748" t="s">
        <v>149</v>
      </c>
      <c r="H748">
        <v>0</v>
      </c>
      <c r="J748" s="54" t="s">
        <v>29</v>
      </c>
      <c r="K748" s="55">
        <v>9</v>
      </c>
      <c r="L748" s="55">
        <v>1</v>
      </c>
      <c r="M748" s="54" t="s">
        <v>118</v>
      </c>
      <c r="N748" s="54"/>
      <c r="O748" s="54"/>
      <c r="P748" s="54" t="s">
        <v>149</v>
      </c>
      <c r="Q748" s="55">
        <v>0</v>
      </c>
      <c r="R748" s="55">
        <v>1</v>
      </c>
      <c r="S748" s="54"/>
    </row>
    <row r="749" spans="1:19" ht="16.5" thickBot="1">
      <c r="A749" t="s">
        <v>34</v>
      </c>
      <c r="B749">
        <v>11</v>
      </c>
      <c r="C749">
        <v>2</v>
      </c>
      <c r="D749" t="s">
        <v>118</v>
      </c>
      <c r="G749" t="s">
        <v>149</v>
      </c>
      <c r="H749">
        <v>1</v>
      </c>
      <c r="J749" s="54" t="s">
        <v>29</v>
      </c>
      <c r="K749" s="55">
        <v>9</v>
      </c>
      <c r="L749" s="55">
        <v>2</v>
      </c>
      <c r="M749" s="54" t="s">
        <v>118</v>
      </c>
      <c r="N749" s="54"/>
      <c r="O749" s="54"/>
      <c r="P749" s="54" t="s">
        <v>149</v>
      </c>
      <c r="Q749" s="55">
        <v>0</v>
      </c>
      <c r="R749" s="55">
        <v>1</v>
      </c>
      <c r="S749" s="54"/>
    </row>
    <row r="750" spans="1:19" ht="16.5" thickBot="1">
      <c r="A750" t="s">
        <v>34</v>
      </c>
      <c r="B750">
        <v>11</v>
      </c>
      <c r="C750">
        <v>3</v>
      </c>
      <c r="D750" t="s">
        <v>118</v>
      </c>
      <c r="G750" t="s">
        <v>149</v>
      </c>
      <c r="H750">
        <v>1</v>
      </c>
      <c r="J750" s="54" t="s">
        <v>29</v>
      </c>
      <c r="K750" s="55">
        <v>9</v>
      </c>
      <c r="L750" s="55">
        <v>3</v>
      </c>
      <c r="M750" s="54" t="s">
        <v>118</v>
      </c>
      <c r="N750" s="54"/>
      <c r="O750" s="54"/>
      <c r="P750" s="54" t="s">
        <v>149</v>
      </c>
      <c r="Q750" s="55">
        <v>1</v>
      </c>
      <c r="R750" s="55">
        <v>1</v>
      </c>
      <c r="S750" s="54"/>
    </row>
    <row r="751" spans="1:19" ht="16.5" thickBot="1">
      <c r="A751" t="s">
        <v>34</v>
      </c>
      <c r="B751">
        <v>11</v>
      </c>
      <c r="C751">
        <v>4</v>
      </c>
      <c r="D751" t="s">
        <v>118</v>
      </c>
      <c r="G751" t="s">
        <v>149</v>
      </c>
      <c r="H751">
        <v>0</v>
      </c>
      <c r="J751" s="54" t="s">
        <v>29</v>
      </c>
      <c r="K751" s="55">
        <v>9</v>
      </c>
      <c r="L751" s="55">
        <v>4</v>
      </c>
      <c r="M751" s="54" t="s">
        <v>118</v>
      </c>
      <c r="N751" s="54"/>
      <c r="O751" s="54"/>
      <c r="P751" s="54" t="s">
        <v>149</v>
      </c>
      <c r="Q751" s="55">
        <v>1</v>
      </c>
      <c r="R751" s="55">
        <v>0</v>
      </c>
      <c r="S751" s="54"/>
    </row>
    <row r="752" spans="1:19" ht="16.5" thickBot="1">
      <c r="A752" t="s">
        <v>34</v>
      </c>
      <c r="B752">
        <v>11</v>
      </c>
      <c r="C752">
        <v>5</v>
      </c>
      <c r="D752" t="s">
        <v>118</v>
      </c>
      <c r="G752" t="s">
        <v>149</v>
      </c>
      <c r="H752">
        <v>0</v>
      </c>
      <c r="J752" s="54" t="s">
        <v>29</v>
      </c>
      <c r="K752" s="55">
        <v>9</v>
      </c>
      <c r="L752" s="55">
        <v>5</v>
      </c>
      <c r="M752" s="54" t="s">
        <v>118</v>
      </c>
      <c r="N752" s="54"/>
      <c r="O752" s="54"/>
      <c r="P752" s="54" t="s">
        <v>149</v>
      </c>
      <c r="Q752" s="55">
        <v>1</v>
      </c>
      <c r="R752" s="55">
        <v>0</v>
      </c>
      <c r="S752" s="54"/>
    </row>
    <row r="753" spans="1:19" ht="16.5" thickBot="1">
      <c r="A753" t="s">
        <v>34</v>
      </c>
      <c r="B753">
        <v>11</v>
      </c>
      <c r="C753">
        <v>6</v>
      </c>
      <c r="D753" t="s">
        <v>118</v>
      </c>
      <c r="G753" t="s">
        <v>150</v>
      </c>
      <c r="H753">
        <v>0</v>
      </c>
      <c r="J753" s="54" t="s">
        <v>29</v>
      </c>
      <c r="K753" s="55">
        <v>9</v>
      </c>
      <c r="L753" s="55">
        <v>6</v>
      </c>
      <c r="M753" s="54" t="s">
        <v>118</v>
      </c>
      <c r="N753" s="54"/>
      <c r="O753" s="54"/>
      <c r="P753" s="54" t="s">
        <v>150</v>
      </c>
      <c r="Q753" s="55">
        <v>1</v>
      </c>
      <c r="R753" s="55">
        <v>1</v>
      </c>
      <c r="S753" s="54"/>
    </row>
    <row r="754" spans="1:19" ht="16.5" thickBot="1">
      <c r="A754" t="s">
        <v>34</v>
      </c>
      <c r="B754">
        <v>11</v>
      </c>
      <c r="C754">
        <v>7</v>
      </c>
      <c r="D754" t="s">
        <v>118</v>
      </c>
      <c r="G754" t="s">
        <v>150</v>
      </c>
      <c r="H754">
        <v>0</v>
      </c>
      <c r="J754" s="54" t="s">
        <v>29</v>
      </c>
      <c r="K754" s="55">
        <v>9</v>
      </c>
      <c r="L754" s="55">
        <v>7</v>
      </c>
      <c r="M754" s="54" t="s">
        <v>118</v>
      </c>
      <c r="N754" s="54"/>
      <c r="O754" s="54"/>
      <c r="P754" s="54" t="s">
        <v>150</v>
      </c>
      <c r="Q754" s="55">
        <v>0</v>
      </c>
      <c r="R754" s="55">
        <v>0</v>
      </c>
      <c r="S754" s="54"/>
    </row>
    <row r="755" spans="1:19" ht="16.5" thickBot="1">
      <c r="A755" t="s">
        <v>34</v>
      </c>
      <c r="B755">
        <v>11</v>
      </c>
      <c r="C755">
        <v>8</v>
      </c>
      <c r="D755" t="s">
        <v>118</v>
      </c>
      <c r="G755" t="s">
        <v>150</v>
      </c>
      <c r="H755">
        <v>0</v>
      </c>
      <c r="J755" s="54" t="s">
        <v>29</v>
      </c>
      <c r="K755" s="55">
        <v>9</v>
      </c>
      <c r="L755" s="55">
        <v>8</v>
      </c>
      <c r="M755" s="54" t="s">
        <v>118</v>
      </c>
      <c r="N755" s="54"/>
      <c r="O755" s="54"/>
      <c r="P755" s="54" t="s">
        <v>150</v>
      </c>
      <c r="Q755" s="55">
        <v>1</v>
      </c>
      <c r="R755" s="55">
        <v>1</v>
      </c>
      <c r="S755" s="54"/>
    </row>
    <row r="756" spans="1:19" ht="16.5" thickBot="1">
      <c r="A756" t="s">
        <v>34</v>
      </c>
      <c r="B756">
        <v>11</v>
      </c>
      <c r="C756">
        <v>9</v>
      </c>
      <c r="D756" t="s">
        <v>118</v>
      </c>
      <c r="G756" t="s">
        <v>150</v>
      </c>
      <c r="H756">
        <v>1</v>
      </c>
      <c r="J756" s="54" t="s">
        <v>29</v>
      </c>
      <c r="K756" s="55">
        <v>9</v>
      </c>
      <c r="L756" s="55">
        <v>9</v>
      </c>
      <c r="M756" s="54" t="s">
        <v>118</v>
      </c>
      <c r="N756" s="54"/>
      <c r="O756" s="54"/>
      <c r="P756" s="54" t="s">
        <v>150</v>
      </c>
      <c r="Q756" s="55">
        <v>1</v>
      </c>
      <c r="R756" s="55">
        <v>0</v>
      </c>
      <c r="S756" s="54"/>
    </row>
    <row r="757" spans="1:19" ht="16.5" thickBot="1">
      <c r="A757" t="s">
        <v>34</v>
      </c>
      <c r="B757">
        <v>11</v>
      </c>
      <c r="C757">
        <v>10</v>
      </c>
      <c r="D757" t="s">
        <v>118</v>
      </c>
      <c r="G757" t="s">
        <v>150</v>
      </c>
      <c r="H757">
        <v>1</v>
      </c>
      <c r="J757" s="54" t="s">
        <v>29</v>
      </c>
      <c r="K757" s="55">
        <v>9</v>
      </c>
      <c r="L757" s="55">
        <v>10</v>
      </c>
      <c r="M757" s="54" t="s">
        <v>118</v>
      </c>
      <c r="N757" s="54"/>
      <c r="O757" s="54"/>
      <c r="P757" s="54" t="s">
        <v>150</v>
      </c>
      <c r="Q757" s="55">
        <v>1</v>
      </c>
      <c r="R757" s="55">
        <v>1</v>
      </c>
      <c r="S757" s="54"/>
    </row>
    <row r="758" spans="1:19" ht="16.5" thickBot="1">
      <c r="A758" t="s">
        <v>37</v>
      </c>
      <c r="B758">
        <v>12</v>
      </c>
      <c r="C758">
        <v>1</v>
      </c>
      <c r="D758" t="s">
        <v>118</v>
      </c>
      <c r="G758" t="s">
        <v>149</v>
      </c>
      <c r="H758">
        <v>0</v>
      </c>
      <c r="J758" s="54" t="s">
        <v>31</v>
      </c>
      <c r="K758" s="55">
        <v>10</v>
      </c>
      <c r="L758" s="55">
        <v>1</v>
      </c>
      <c r="M758" s="54" t="s">
        <v>118</v>
      </c>
      <c r="N758" s="54"/>
      <c r="O758" s="54"/>
      <c r="P758" s="54" t="s">
        <v>149</v>
      </c>
      <c r="Q758" s="55">
        <v>0</v>
      </c>
      <c r="R758" s="55">
        <v>1</v>
      </c>
      <c r="S758" s="54"/>
    </row>
    <row r="759" spans="1:19" ht="16.5" thickBot="1">
      <c r="A759" t="s">
        <v>37</v>
      </c>
      <c r="B759">
        <v>12</v>
      </c>
      <c r="C759">
        <v>2</v>
      </c>
      <c r="D759" t="s">
        <v>118</v>
      </c>
      <c r="G759" t="s">
        <v>149</v>
      </c>
      <c r="H759">
        <v>0</v>
      </c>
      <c r="J759" s="54" t="s">
        <v>31</v>
      </c>
      <c r="K759" s="55">
        <v>10</v>
      </c>
      <c r="L759" s="55">
        <v>2</v>
      </c>
      <c r="M759" s="54" t="s">
        <v>118</v>
      </c>
      <c r="N759" s="54"/>
      <c r="O759" s="54"/>
      <c r="P759" s="54" t="s">
        <v>149</v>
      </c>
      <c r="Q759" s="55">
        <v>0</v>
      </c>
      <c r="R759" s="55">
        <v>1</v>
      </c>
      <c r="S759" s="54"/>
    </row>
    <row r="760" spans="1:19" ht="16.5" thickBot="1">
      <c r="A760" t="s">
        <v>37</v>
      </c>
      <c r="B760">
        <v>12</v>
      </c>
      <c r="C760">
        <v>3</v>
      </c>
      <c r="D760" t="s">
        <v>118</v>
      </c>
      <c r="G760" t="s">
        <v>149</v>
      </c>
      <c r="H760">
        <v>0</v>
      </c>
      <c r="J760" s="54" t="s">
        <v>31</v>
      </c>
      <c r="K760" s="55">
        <v>10</v>
      </c>
      <c r="L760" s="55">
        <v>3</v>
      </c>
      <c r="M760" s="54" t="s">
        <v>118</v>
      </c>
      <c r="N760" s="54"/>
      <c r="O760" s="54"/>
      <c r="P760" s="54" t="s">
        <v>149</v>
      </c>
      <c r="Q760" s="55">
        <v>0</v>
      </c>
      <c r="R760" s="55">
        <v>1</v>
      </c>
      <c r="S760" s="54"/>
    </row>
    <row r="761" spans="1:19" ht="16.5" thickBot="1">
      <c r="A761" t="s">
        <v>37</v>
      </c>
      <c r="B761">
        <v>12</v>
      </c>
      <c r="C761">
        <v>4</v>
      </c>
      <c r="D761" t="s">
        <v>118</v>
      </c>
      <c r="G761" t="s">
        <v>149</v>
      </c>
      <c r="H761">
        <v>0</v>
      </c>
      <c r="J761" s="54" t="s">
        <v>31</v>
      </c>
      <c r="K761" s="55">
        <v>10</v>
      </c>
      <c r="L761" s="55">
        <v>4</v>
      </c>
      <c r="M761" s="54" t="s">
        <v>118</v>
      </c>
      <c r="N761" s="54"/>
      <c r="O761" s="54"/>
      <c r="P761" s="54" t="s">
        <v>149</v>
      </c>
      <c r="Q761" s="55">
        <v>0</v>
      </c>
      <c r="R761" s="55">
        <v>1</v>
      </c>
      <c r="S761" s="54"/>
    </row>
    <row r="762" spans="1:19" ht="16.5" thickBot="1">
      <c r="A762" t="s">
        <v>37</v>
      </c>
      <c r="B762">
        <v>12</v>
      </c>
      <c r="C762">
        <v>5</v>
      </c>
      <c r="D762" t="s">
        <v>118</v>
      </c>
      <c r="G762" t="s">
        <v>149</v>
      </c>
      <c r="H762">
        <v>0</v>
      </c>
      <c r="J762" s="54" t="s">
        <v>31</v>
      </c>
      <c r="K762" s="55">
        <v>10</v>
      </c>
      <c r="L762" s="55">
        <v>5</v>
      </c>
      <c r="M762" s="54" t="s">
        <v>118</v>
      </c>
      <c r="N762" s="54"/>
      <c r="O762" s="54"/>
      <c r="P762" s="54" t="s">
        <v>149</v>
      </c>
      <c r="Q762" s="55">
        <v>0</v>
      </c>
      <c r="R762" s="55">
        <v>1</v>
      </c>
      <c r="S762" s="54"/>
    </row>
    <row r="763" spans="1:19" ht="16.5" thickBot="1">
      <c r="A763" t="s">
        <v>37</v>
      </c>
      <c r="B763">
        <v>12</v>
      </c>
      <c r="C763">
        <v>6</v>
      </c>
      <c r="D763" t="s">
        <v>118</v>
      </c>
      <c r="G763" t="s">
        <v>150</v>
      </c>
      <c r="H763">
        <v>0</v>
      </c>
      <c r="J763" s="54" t="s">
        <v>31</v>
      </c>
      <c r="K763" s="55">
        <v>10</v>
      </c>
      <c r="L763" s="55">
        <v>6</v>
      </c>
      <c r="M763" s="54" t="s">
        <v>118</v>
      </c>
      <c r="N763" s="54"/>
      <c r="O763" s="54"/>
      <c r="P763" s="54" t="s">
        <v>150</v>
      </c>
      <c r="Q763" s="55">
        <v>0</v>
      </c>
      <c r="R763" s="55">
        <v>1</v>
      </c>
      <c r="S763" s="54"/>
    </row>
    <row r="764" spans="1:19" ht="16.5" thickBot="1">
      <c r="A764" t="s">
        <v>37</v>
      </c>
      <c r="B764">
        <v>12</v>
      </c>
      <c r="C764">
        <v>7</v>
      </c>
      <c r="D764" t="s">
        <v>118</v>
      </c>
      <c r="G764" t="s">
        <v>150</v>
      </c>
      <c r="H764">
        <v>0</v>
      </c>
      <c r="J764" s="54" t="s">
        <v>31</v>
      </c>
      <c r="K764" s="55">
        <v>10</v>
      </c>
      <c r="L764" s="55">
        <v>7</v>
      </c>
      <c r="M764" s="54" t="s">
        <v>118</v>
      </c>
      <c r="N764" s="54"/>
      <c r="O764" s="54"/>
      <c r="P764" s="54" t="s">
        <v>150</v>
      </c>
      <c r="Q764" s="55">
        <v>0</v>
      </c>
      <c r="R764" s="55">
        <v>1</v>
      </c>
      <c r="S764" s="54"/>
    </row>
    <row r="765" spans="1:19" ht="16.5" thickBot="1">
      <c r="A765" t="s">
        <v>37</v>
      </c>
      <c r="B765">
        <v>12</v>
      </c>
      <c r="C765">
        <v>8</v>
      </c>
      <c r="D765" t="s">
        <v>118</v>
      </c>
      <c r="G765" t="s">
        <v>150</v>
      </c>
      <c r="H765">
        <v>0</v>
      </c>
      <c r="J765" s="54" t="s">
        <v>31</v>
      </c>
      <c r="K765" s="55">
        <v>10</v>
      </c>
      <c r="L765" s="55">
        <v>8</v>
      </c>
      <c r="M765" s="54" t="s">
        <v>118</v>
      </c>
      <c r="N765" s="54"/>
      <c r="O765" s="54"/>
      <c r="P765" s="54" t="s">
        <v>150</v>
      </c>
      <c r="Q765" s="55">
        <v>1</v>
      </c>
      <c r="R765" s="55">
        <v>1</v>
      </c>
      <c r="S765" s="54"/>
    </row>
    <row r="766" spans="1:19" ht="16.5" thickBot="1">
      <c r="A766" t="s">
        <v>37</v>
      </c>
      <c r="B766">
        <v>12</v>
      </c>
      <c r="C766">
        <v>9</v>
      </c>
      <c r="D766" t="s">
        <v>118</v>
      </c>
      <c r="G766" t="s">
        <v>150</v>
      </c>
      <c r="H766">
        <v>0</v>
      </c>
      <c r="J766" s="54" t="s">
        <v>31</v>
      </c>
      <c r="K766" s="55">
        <v>10</v>
      </c>
      <c r="L766" s="55">
        <v>9</v>
      </c>
      <c r="M766" s="54" t="s">
        <v>118</v>
      </c>
      <c r="N766" s="54"/>
      <c r="O766" s="54"/>
      <c r="P766" s="54" t="s">
        <v>150</v>
      </c>
      <c r="Q766" s="55">
        <v>0</v>
      </c>
      <c r="R766" s="55">
        <v>1</v>
      </c>
      <c r="S766" s="54"/>
    </row>
    <row r="767" spans="1:19" ht="16.5" thickBot="1">
      <c r="A767" t="s">
        <v>37</v>
      </c>
      <c r="B767">
        <v>12</v>
      </c>
      <c r="C767">
        <v>10</v>
      </c>
      <c r="D767" t="s">
        <v>118</v>
      </c>
      <c r="G767" t="s">
        <v>150</v>
      </c>
      <c r="H767">
        <v>0</v>
      </c>
      <c r="J767" s="54" t="s">
        <v>31</v>
      </c>
      <c r="K767" s="55">
        <v>10</v>
      </c>
      <c r="L767" s="55">
        <v>10</v>
      </c>
      <c r="M767" s="54" t="s">
        <v>118</v>
      </c>
      <c r="N767" s="54"/>
      <c r="O767" s="54"/>
      <c r="P767" s="54" t="s">
        <v>150</v>
      </c>
      <c r="Q767" s="55">
        <v>0</v>
      </c>
      <c r="R767" s="55">
        <v>1</v>
      </c>
      <c r="S767" s="54"/>
    </row>
    <row r="768" spans="1:19" ht="16.5" thickBot="1">
      <c r="A768" t="s">
        <v>40</v>
      </c>
      <c r="B768">
        <v>13</v>
      </c>
      <c r="C768">
        <v>1</v>
      </c>
      <c r="D768" t="s">
        <v>118</v>
      </c>
      <c r="G768" t="s">
        <v>149</v>
      </c>
      <c r="H768">
        <v>0</v>
      </c>
      <c r="J768" s="54" t="s">
        <v>34</v>
      </c>
      <c r="K768" s="55">
        <v>11</v>
      </c>
      <c r="L768" s="55">
        <v>1</v>
      </c>
      <c r="M768" s="54" t="s">
        <v>118</v>
      </c>
      <c r="N768" s="54"/>
      <c r="O768" s="54"/>
      <c r="P768" s="54" t="s">
        <v>149</v>
      </c>
      <c r="Q768" s="55">
        <v>0</v>
      </c>
      <c r="R768" s="55">
        <v>1</v>
      </c>
      <c r="S768" s="54"/>
    </row>
    <row r="769" spans="1:19" ht="16.5" thickBot="1">
      <c r="A769" t="s">
        <v>40</v>
      </c>
      <c r="B769">
        <v>13</v>
      </c>
      <c r="C769">
        <v>2</v>
      </c>
      <c r="D769" t="s">
        <v>118</v>
      </c>
      <c r="G769" t="s">
        <v>149</v>
      </c>
      <c r="H769">
        <v>0</v>
      </c>
      <c r="J769" s="54" t="s">
        <v>34</v>
      </c>
      <c r="K769" s="55">
        <v>11</v>
      </c>
      <c r="L769" s="55">
        <v>2</v>
      </c>
      <c r="M769" s="54" t="s">
        <v>118</v>
      </c>
      <c r="N769" s="54"/>
      <c r="O769" s="54"/>
      <c r="P769" s="54" t="s">
        <v>149</v>
      </c>
      <c r="Q769" s="55">
        <v>1</v>
      </c>
      <c r="R769" s="55">
        <v>1</v>
      </c>
      <c r="S769" s="54"/>
    </row>
    <row r="770" spans="1:19" ht="16.5" thickBot="1">
      <c r="A770" t="s">
        <v>40</v>
      </c>
      <c r="B770">
        <v>13</v>
      </c>
      <c r="C770">
        <v>3</v>
      </c>
      <c r="D770" t="s">
        <v>118</v>
      </c>
      <c r="G770" t="s">
        <v>149</v>
      </c>
      <c r="H770">
        <v>1</v>
      </c>
      <c r="J770" s="54" t="s">
        <v>34</v>
      </c>
      <c r="K770" s="55">
        <v>11</v>
      </c>
      <c r="L770" s="55">
        <v>3</v>
      </c>
      <c r="M770" s="54" t="s">
        <v>118</v>
      </c>
      <c r="N770" s="54"/>
      <c r="O770" s="54"/>
      <c r="P770" s="54" t="s">
        <v>149</v>
      </c>
      <c r="Q770" s="55">
        <v>1</v>
      </c>
      <c r="R770" s="55">
        <v>1</v>
      </c>
      <c r="S770" s="54"/>
    </row>
    <row r="771" spans="1:19" ht="16.5" thickBot="1">
      <c r="A771" t="s">
        <v>40</v>
      </c>
      <c r="B771">
        <v>13</v>
      </c>
      <c r="C771">
        <v>4</v>
      </c>
      <c r="D771" t="s">
        <v>118</v>
      </c>
      <c r="G771" t="s">
        <v>149</v>
      </c>
      <c r="H771">
        <v>1</v>
      </c>
      <c r="J771" s="54" t="s">
        <v>34</v>
      </c>
      <c r="K771" s="55">
        <v>11</v>
      </c>
      <c r="L771" s="55">
        <v>4</v>
      </c>
      <c r="M771" s="54" t="s">
        <v>118</v>
      </c>
      <c r="N771" s="54"/>
      <c r="O771" s="54"/>
      <c r="P771" s="54" t="s">
        <v>149</v>
      </c>
      <c r="Q771" s="55">
        <v>0</v>
      </c>
      <c r="R771" s="55">
        <v>1</v>
      </c>
      <c r="S771" s="54"/>
    </row>
    <row r="772" spans="1:19" ht="16.5" thickBot="1">
      <c r="A772" t="s">
        <v>40</v>
      </c>
      <c r="B772">
        <v>13</v>
      </c>
      <c r="C772">
        <v>5</v>
      </c>
      <c r="D772" t="s">
        <v>118</v>
      </c>
      <c r="G772" t="s">
        <v>149</v>
      </c>
      <c r="H772">
        <v>0</v>
      </c>
      <c r="J772" s="54" t="s">
        <v>34</v>
      </c>
      <c r="K772" s="55">
        <v>11</v>
      </c>
      <c r="L772" s="55">
        <v>5</v>
      </c>
      <c r="M772" s="54" t="s">
        <v>118</v>
      </c>
      <c r="N772" s="54"/>
      <c r="O772" s="54"/>
      <c r="P772" s="54" t="s">
        <v>149</v>
      </c>
      <c r="Q772" s="55">
        <v>0</v>
      </c>
      <c r="R772" s="55">
        <v>0</v>
      </c>
      <c r="S772" s="54"/>
    </row>
    <row r="773" spans="1:19" ht="16.5" thickBot="1">
      <c r="A773" t="s">
        <v>40</v>
      </c>
      <c r="B773">
        <v>13</v>
      </c>
      <c r="C773">
        <v>6</v>
      </c>
      <c r="D773" t="s">
        <v>118</v>
      </c>
      <c r="G773" t="s">
        <v>150</v>
      </c>
      <c r="H773">
        <v>1</v>
      </c>
      <c r="J773" s="54" t="s">
        <v>34</v>
      </c>
      <c r="K773" s="55">
        <v>11</v>
      </c>
      <c r="L773" s="55">
        <v>6</v>
      </c>
      <c r="M773" s="54" t="s">
        <v>118</v>
      </c>
      <c r="N773" s="54"/>
      <c r="O773" s="54"/>
      <c r="P773" s="54" t="s">
        <v>150</v>
      </c>
      <c r="Q773" s="55">
        <v>0</v>
      </c>
      <c r="R773" s="55">
        <v>1</v>
      </c>
      <c r="S773" s="54"/>
    </row>
    <row r="774" spans="1:19" ht="16.5" thickBot="1">
      <c r="A774" t="s">
        <v>40</v>
      </c>
      <c r="B774">
        <v>13</v>
      </c>
      <c r="C774">
        <v>7</v>
      </c>
      <c r="D774" t="s">
        <v>118</v>
      </c>
      <c r="G774" t="s">
        <v>150</v>
      </c>
      <c r="H774">
        <v>1</v>
      </c>
      <c r="J774" s="54" t="s">
        <v>34</v>
      </c>
      <c r="K774" s="55">
        <v>11</v>
      </c>
      <c r="L774" s="55">
        <v>7</v>
      </c>
      <c r="M774" s="54" t="s">
        <v>118</v>
      </c>
      <c r="N774" s="54"/>
      <c r="O774" s="54"/>
      <c r="P774" s="54" t="s">
        <v>150</v>
      </c>
      <c r="Q774" s="55">
        <v>0</v>
      </c>
      <c r="R774" s="55">
        <v>1</v>
      </c>
      <c r="S774" s="54"/>
    </row>
    <row r="775" spans="1:19" ht="16.5" thickBot="1">
      <c r="A775" t="s">
        <v>40</v>
      </c>
      <c r="B775">
        <v>13</v>
      </c>
      <c r="C775">
        <v>8</v>
      </c>
      <c r="D775" t="s">
        <v>118</v>
      </c>
      <c r="G775" t="s">
        <v>150</v>
      </c>
      <c r="H775">
        <v>1</v>
      </c>
      <c r="J775" s="54" t="s">
        <v>34</v>
      </c>
      <c r="K775" s="55">
        <v>11</v>
      </c>
      <c r="L775" s="55">
        <v>8</v>
      </c>
      <c r="M775" s="54" t="s">
        <v>118</v>
      </c>
      <c r="N775" s="54"/>
      <c r="O775" s="54"/>
      <c r="P775" s="54" t="s">
        <v>150</v>
      </c>
      <c r="Q775" s="55">
        <v>0</v>
      </c>
      <c r="R775" s="55">
        <v>1</v>
      </c>
      <c r="S775" s="54"/>
    </row>
    <row r="776" spans="1:19" ht="16.5" thickBot="1">
      <c r="A776" t="s">
        <v>40</v>
      </c>
      <c r="B776">
        <v>13</v>
      </c>
      <c r="C776">
        <v>9</v>
      </c>
      <c r="D776" t="s">
        <v>118</v>
      </c>
      <c r="G776" t="s">
        <v>150</v>
      </c>
      <c r="H776">
        <v>1</v>
      </c>
      <c r="J776" s="54" t="s">
        <v>34</v>
      </c>
      <c r="K776" s="55">
        <v>11</v>
      </c>
      <c r="L776" s="55">
        <v>9</v>
      </c>
      <c r="M776" s="54" t="s">
        <v>118</v>
      </c>
      <c r="N776" s="54"/>
      <c r="O776" s="54"/>
      <c r="P776" s="54" t="s">
        <v>150</v>
      </c>
      <c r="Q776" s="55">
        <v>1</v>
      </c>
      <c r="R776" s="55">
        <v>1</v>
      </c>
      <c r="S776" s="54"/>
    </row>
    <row r="777" spans="1:19" ht="16.5" thickBot="1">
      <c r="A777" t="s">
        <v>40</v>
      </c>
      <c r="B777">
        <v>13</v>
      </c>
      <c r="C777">
        <v>10</v>
      </c>
      <c r="D777" t="s">
        <v>118</v>
      </c>
      <c r="G777" t="s">
        <v>150</v>
      </c>
      <c r="H777">
        <v>1</v>
      </c>
      <c r="J777" s="54" t="s">
        <v>34</v>
      </c>
      <c r="K777" s="55">
        <v>11</v>
      </c>
      <c r="L777" s="55">
        <v>10</v>
      </c>
      <c r="M777" s="54" t="s">
        <v>118</v>
      </c>
      <c r="N777" s="54"/>
      <c r="O777" s="54"/>
      <c r="P777" s="54" t="s">
        <v>150</v>
      </c>
      <c r="Q777" s="55">
        <v>1</v>
      </c>
      <c r="R777" s="55">
        <v>1</v>
      </c>
      <c r="S777" s="54"/>
    </row>
    <row r="778" spans="1:19" ht="16.5" thickBot="1">
      <c r="A778" t="s">
        <v>43</v>
      </c>
      <c r="B778">
        <v>14</v>
      </c>
      <c r="C778">
        <v>1</v>
      </c>
      <c r="D778" t="s">
        <v>118</v>
      </c>
      <c r="G778" t="s">
        <v>149</v>
      </c>
      <c r="H778">
        <v>0</v>
      </c>
      <c r="J778" s="54" t="s">
        <v>37</v>
      </c>
      <c r="K778" s="55">
        <v>12</v>
      </c>
      <c r="L778" s="55">
        <v>1</v>
      </c>
      <c r="M778" s="54" t="s">
        <v>118</v>
      </c>
      <c r="N778" s="54"/>
      <c r="O778" s="54"/>
      <c r="P778" s="54" t="s">
        <v>149</v>
      </c>
      <c r="Q778" s="55">
        <v>0</v>
      </c>
      <c r="R778" s="55">
        <v>0</v>
      </c>
      <c r="S778" s="54"/>
    </row>
    <row r="779" spans="1:19" ht="16.5" thickBot="1">
      <c r="A779" t="s">
        <v>43</v>
      </c>
      <c r="B779">
        <v>14</v>
      </c>
      <c r="C779">
        <v>2</v>
      </c>
      <c r="D779" t="s">
        <v>118</v>
      </c>
      <c r="G779" t="s">
        <v>149</v>
      </c>
      <c r="H779">
        <v>1</v>
      </c>
      <c r="J779" s="54" t="s">
        <v>37</v>
      </c>
      <c r="K779" s="55">
        <v>12</v>
      </c>
      <c r="L779" s="55">
        <v>2</v>
      </c>
      <c r="M779" s="54" t="s">
        <v>118</v>
      </c>
      <c r="N779" s="54"/>
      <c r="O779" s="54"/>
      <c r="P779" s="54" t="s">
        <v>149</v>
      </c>
      <c r="Q779" s="55">
        <v>0</v>
      </c>
      <c r="R779" s="55">
        <v>1</v>
      </c>
      <c r="S779" s="54"/>
    </row>
    <row r="780" spans="1:19" ht="16.5" thickBot="1">
      <c r="A780" t="s">
        <v>43</v>
      </c>
      <c r="B780">
        <v>14</v>
      </c>
      <c r="C780">
        <v>3</v>
      </c>
      <c r="D780" t="s">
        <v>118</v>
      </c>
      <c r="G780" t="s">
        <v>149</v>
      </c>
      <c r="H780">
        <v>0</v>
      </c>
      <c r="J780" s="54" t="s">
        <v>37</v>
      </c>
      <c r="K780" s="55">
        <v>12</v>
      </c>
      <c r="L780" s="55">
        <v>3</v>
      </c>
      <c r="M780" s="54" t="s">
        <v>118</v>
      </c>
      <c r="N780" s="54"/>
      <c r="O780" s="54"/>
      <c r="P780" s="54" t="s">
        <v>149</v>
      </c>
      <c r="Q780" s="55">
        <v>0</v>
      </c>
      <c r="R780" s="55">
        <v>0</v>
      </c>
      <c r="S780" s="54"/>
    </row>
    <row r="781" spans="1:19" ht="16.5" thickBot="1">
      <c r="A781" t="s">
        <v>43</v>
      </c>
      <c r="B781">
        <v>14</v>
      </c>
      <c r="C781">
        <v>4</v>
      </c>
      <c r="D781" t="s">
        <v>118</v>
      </c>
      <c r="G781" t="s">
        <v>149</v>
      </c>
      <c r="H781">
        <v>1</v>
      </c>
      <c r="J781" s="54" t="s">
        <v>37</v>
      </c>
      <c r="K781" s="55">
        <v>12</v>
      </c>
      <c r="L781" s="55">
        <v>4</v>
      </c>
      <c r="M781" s="54" t="s">
        <v>118</v>
      </c>
      <c r="N781" s="54"/>
      <c r="O781" s="54"/>
      <c r="P781" s="54" t="s">
        <v>149</v>
      </c>
      <c r="Q781" s="55">
        <v>0</v>
      </c>
      <c r="R781" s="55">
        <v>0</v>
      </c>
      <c r="S781" s="54"/>
    </row>
    <row r="782" spans="1:19" ht="16.5" thickBot="1">
      <c r="A782" t="s">
        <v>43</v>
      </c>
      <c r="B782">
        <v>14</v>
      </c>
      <c r="C782">
        <v>5</v>
      </c>
      <c r="D782" t="s">
        <v>118</v>
      </c>
      <c r="G782" t="s">
        <v>149</v>
      </c>
      <c r="H782">
        <v>0</v>
      </c>
      <c r="J782" s="54" t="s">
        <v>37</v>
      </c>
      <c r="K782" s="55">
        <v>12</v>
      </c>
      <c r="L782" s="55">
        <v>5</v>
      </c>
      <c r="M782" s="54" t="s">
        <v>118</v>
      </c>
      <c r="N782" s="54"/>
      <c r="O782" s="54"/>
      <c r="P782" s="54" t="s">
        <v>149</v>
      </c>
      <c r="Q782" s="55">
        <v>0</v>
      </c>
      <c r="R782" s="55">
        <v>0</v>
      </c>
      <c r="S782" s="54"/>
    </row>
    <row r="783" spans="1:19" ht="16.5" thickBot="1">
      <c r="A783" t="s">
        <v>43</v>
      </c>
      <c r="B783">
        <v>14</v>
      </c>
      <c r="C783">
        <v>6</v>
      </c>
      <c r="D783" t="s">
        <v>118</v>
      </c>
      <c r="G783" t="s">
        <v>150</v>
      </c>
      <c r="H783">
        <v>0</v>
      </c>
      <c r="J783" s="54" t="s">
        <v>37</v>
      </c>
      <c r="K783" s="55">
        <v>12</v>
      </c>
      <c r="L783" s="55">
        <v>6</v>
      </c>
      <c r="M783" s="54" t="s">
        <v>118</v>
      </c>
      <c r="N783" s="54"/>
      <c r="O783" s="54"/>
      <c r="P783" s="54" t="s">
        <v>150</v>
      </c>
      <c r="Q783" s="55">
        <v>0</v>
      </c>
      <c r="R783" s="55">
        <v>1</v>
      </c>
      <c r="S783" s="54"/>
    </row>
    <row r="784" spans="1:19" ht="16.5" thickBot="1">
      <c r="A784" t="s">
        <v>43</v>
      </c>
      <c r="B784">
        <v>14</v>
      </c>
      <c r="C784">
        <v>7</v>
      </c>
      <c r="D784" t="s">
        <v>118</v>
      </c>
      <c r="G784" t="s">
        <v>150</v>
      </c>
      <c r="H784">
        <v>1</v>
      </c>
      <c r="J784" s="54" t="s">
        <v>37</v>
      </c>
      <c r="K784" s="55">
        <v>12</v>
      </c>
      <c r="L784" s="55">
        <v>7</v>
      </c>
      <c r="M784" s="54" t="s">
        <v>118</v>
      </c>
      <c r="N784" s="54"/>
      <c r="O784" s="54"/>
      <c r="P784" s="54" t="s">
        <v>150</v>
      </c>
      <c r="Q784" s="55">
        <v>0</v>
      </c>
      <c r="R784" s="55">
        <v>0</v>
      </c>
      <c r="S784" s="54"/>
    </row>
    <row r="785" spans="1:19" ht="16.5" thickBot="1">
      <c r="A785" t="s">
        <v>43</v>
      </c>
      <c r="B785">
        <v>14</v>
      </c>
      <c r="C785">
        <v>8</v>
      </c>
      <c r="D785" t="s">
        <v>118</v>
      </c>
      <c r="G785" t="s">
        <v>150</v>
      </c>
      <c r="H785">
        <v>1</v>
      </c>
      <c r="J785" s="54" t="s">
        <v>37</v>
      </c>
      <c r="K785" s="55">
        <v>12</v>
      </c>
      <c r="L785" s="55">
        <v>8</v>
      </c>
      <c r="M785" s="54" t="s">
        <v>118</v>
      </c>
      <c r="N785" s="54"/>
      <c r="O785" s="54"/>
      <c r="P785" s="54" t="s">
        <v>150</v>
      </c>
      <c r="Q785" s="55">
        <v>0</v>
      </c>
      <c r="R785" s="55">
        <v>0</v>
      </c>
      <c r="S785" s="54"/>
    </row>
    <row r="786" spans="1:19" ht="16.5" thickBot="1">
      <c r="A786" t="s">
        <v>43</v>
      </c>
      <c r="B786">
        <v>14</v>
      </c>
      <c r="C786">
        <v>9</v>
      </c>
      <c r="D786" t="s">
        <v>118</v>
      </c>
      <c r="G786" t="s">
        <v>150</v>
      </c>
      <c r="H786">
        <v>0</v>
      </c>
      <c r="J786" s="54" t="s">
        <v>37</v>
      </c>
      <c r="K786" s="55">
        <v>12</v>
      </c>
      <c r="L786" s="55">
        <v>9</v>
      </c>
      <c r="M786" s="54" t="s">
        <v>118</v>
      </c>
      <c r="N786" s="54"/>
      <c r="O786" s="54"/>
      <c r="P786" s="54" t="s">
        <v>150</v>
      </c>
      <c r="Q786" s="55">
        <v>0</v>
      </c>
      <c r="R786" s="55">
        <v>1</v>
      </c>
      <c r="S786" s="54"/>
    </row>
    <row r="787" spans="1:19" ht="16.5" thickBot="1">
      <c r="A787" t="s">
        <v>43</v>
      </c>
      <c r="B787">
        <v>14</v>
      </c>
      <c r="C787">
        <v>10</v>
      </c>
      <c r="D787" t="s">
        <v>118</v>
      </c>
      <c r="G787" t="s">
        <v>150</v>
      </c>
      <c r="H787">
        <v>1</v>
      </c>
      <c r="J787" s="54" t="s">
        <v>37</v>
      </c>
      <c r="K787" s="55">
        <v>12</v>
      </c>
      <c r="L787" s="55">
        <v>10</v>
      </c>
      <c r="M787" s="54" t="s">
        <v>118</v>
      </c>
      <c r="N787" s="54"/>
      <c r="O787" s="54"/>
      <c r="P787" s="54" t="s">
        <v>150</v>
      </c>
      <c r="Q787" s="55">
        <v>0</v>
      </c>
      <c r="R787" s="55">
        <v>1</v>
      </c>
      <c r="S787" s="54"/>
    </row>
    <row r="788" spans="1:19" ht="16.5" thickBot="1">
      <c r="A788" t="s">
        <v>46</v>
      </c>
      <c r="B788">
        <v>15</v>
      </c>
      <c r="C788">
        <v>1</v>
      </c>
      <c r="D788" t="s">
        <v>118</v>
      </c>
      <c r="G788" t="s">
        <v>149</v>
      </c>
      <c r="H788">
        <v>1</v>
      </c>
      <c r="J788" s="54" t="s">
        <v>40</v>
      </c>
      <c r="K788" s="55">
        <v>13</v>
      </c>
      <c r="L788" s="55">
        <v>1</v>
      </c>
      <c r="M788" s="54" t="s">
        <v>118</v>
      </c>
      <c r="N788" s="54"/>
      <c r="O788" s="54"/>
      <c r="P788" s="54" t="s">
        <v>149</v>
      </c>
      <c r="Q788" s="55">
        <v>0</v>
      </c>
      <c r="R788" s="55">
        <v>1</v>
      </c>
      <c r="S788" s="54"/>
    </row>
    <row r="789" spans="1:19" ht="16.5" thickBot="1">
      <c r="A789" t="s">
        <v>46</v>
      </c>
      <c r="B789">
        <v>15</v>
      </c>
      <c r="C789">
        <v>2</v>
      </c>
      <c r="D789" t="s">
        <v>118</v>
      </c>
      <c r="G789" t="s">
        <v>149</v>
      </c>
      <c r="H789">
        <v>1</v>
      </c>
      <c r="J789" s="54" t="s">
        <v>40</v>
      </c>
      <c r="K789" s="55">
        <v>13</v>
      </c>
      <c r="L789" s="55">
        <v>2</v>
      </c>
      <c r="M789" s="54" t="s">
        <v>118</v>
      </c>
      <c r="N789" s="54"/>
      <c r="O789" s="54"/>
      <c r="P789" s="54" t="s">
        <v>149</v>
      </c>
      <c r="Q789" s="55">
        <v>0</v>
      </c>
      <c r="R789" s="55">
        <v>1</v>
      </c>
      <c r="S789" s="54"/>
    </row>
    <row r="790" spans="1:19" ht="16.5" thickBot="1">
      <c r="A790" t="s">
        <v>46</v>
      </c>
      <c r="B790">
        <v>15</v>
      </c>
      <c r="C790">
        <v>3</v>
      </c>
      <c r="D790" t="s">
        <v>118</v>
      </c>
      <c r="G790" t="s">
        <v>149</v>
      </c>
      <c r="H790">
        <v>1</v>
      </c>
      <c r="J790" s="54" t="s">
        <v>40</v>
      </c>
      <c r="K790" s="55">
        <v>13</v>
      </c>
      <c r="L790" s="55">
        <v>3</v>
      </c>
      <c r="M790" s="54" t="s">
        <v>118</v>
      </c>
      <c r="N790" s="54"/>
      <c r="O790" s="54"/>
      <c r="P790" s="54" t="s">
        <v>149</v>
      </c>
      <c r="Q790" s="55">
        <v>1</v>
      </c>
      <c r="R790" s="55">
        <v>1</v>
      </c>
      <c r="S790" s="54"/>
    </row>
    <row r="791" spans="1:19" ht="16.5" thickBot="1">
      <c r="A791" t="s">
        <v>46</v>
      </c>
      <c r="B791">
        <v>15</v>
      </c>
      <c r="C791">
        <v>4</v>
      </c>
      <c r="D791" t="s">
        <v>118</v>
      </c>
      <c r="G791" t="s">
        <v>149</v>
      </c>
      <c r="H791">
        <v>1</v>
      </c>
      <c r="J791" s="54" t="s">
        <v>40</v>
      </c>
      <c r="K791" s="55">
        <v>13</v>
      </c>
      <c r="L791" s="55">
        <v>4</v>
      </c>
      <c r="M791" s="54" t="s">
        <v>118</v>
      </c>
      <c r="N791" s="54"/>
      <c r="O791" s="54"/>
      <c r="P791" s="54" t="s">
        <v>149</v>
      </c>
      <c r="Q791" s="55">
        <v>1</v>
      </c>
      <c r="R791" s="55">
        <v>1</v>
      </c>
      <c r="S791" s="54"/>
    </row>
    <row r="792" spans="1:19" ht="16.5" thickBot="1">
      <c r="A792" t="s">
        <v>46</v>
      </c>
      <c r="B792">
        <v>15</v>
      </c>
      <c r="C792">
        <v>5</v>
      </c>
      <c r="D792" t="s">
        <v>118</v>
      </c>
      <c r="G792" t="s">
        <v>149</v>
      </c>
      <c r="H792">
        <v>1</v>
      </c>
      <c r="J792" s="54" t="s">
        <v>40</v>
      </c>
      <c r="K792" s="55">
        <v>13</v>
      </c>
      <c r="L792" s="55">
        <v>5</v>
      </c>
      <c r="M792" s="54" t="s">
        <v>118</v>
      </c>
      <c r="N792" s="54"/>
      <c r="O792" s="54"/>
      <c r="P792" s="54" t="s">
        <v>149</v>
      </c>
      <c r="Q792" s="55">
        <v>0</v>
      </c>
      <c r="R792" s="55">
        <v>1</v>
      </c>
      <c r="S792" s="54"/>
    </row>
    <row r="793" spans="1:19" ht="16.5" thickBot="1">
      <c r="A793" t="s">
        <v>46</v>
      </c>
      <c r="B793">
        <v>15</v>
      </c>
      <c r="C793">
        <v>6</v>
      </c>
      <c r="D793" t="s">
        <v>118</v>
      </c>
      <c r="G793" t="s">
        <v>150</v>
      </c>
      <c r="H793">
        <v>1</v>
      </c>
      <c r="J793" s="54" t="s">
        <v>40</v>
      </c>
      <c r="K793" s="55">
        <v>13</v>
      </c>
      <c r="L793" s="55">
        <v>6</v>
      </c>
      <c r="M793" s="54" t="s">
        <v>118</v>
      </c>
      <c r="N793" s="54"/>
      <c r="O793" s="54"/>
      <c r="P793" s="54" t="s">
        <v>150</v>
      </c>
      <c r="Q793" s="55">
        <v>1</v>
      </c>
      <c r="R793" s="55">
        <v>1</v>
      </c>
      <c r="S793" s="54"/>
    </row>
    <row r="794" spans="1:19" ht="16.5" thickBot="1">
      <c r="A794" t="s">
        <v>46</v>
      </c>
      <c r="B794">
        <v>15</v>
      </c>
      <c r="C794">
        <v>7</v>
      </c>
      <c r="D794" t="s">
        <v>118</v>
      </c>
      <c r="G794" t="s">
        <v>150</v>
      </c>
      <c r="H794">
        <v>0</v>
      </c>
      <c r="J794" s="54" t="s">
        <v>40</v>
      </c>
      <c r="K794" s="55">
        <v>13</v>
      </c>
      <c r="L794" s="55">
        <v>7</v>
      </c>
      <c r="M794" s="54" t="s">
        <v>118</v>
      </c>
      <c r="N794" s="54"/>
      <c r="O794" s="54"/>
      <c r="P794" s="54" t="s">
        <v>150</v>
      </c>
      <c r="Q794" s="55">
        <v>1</v>
      </c>
      <c r="R794" s="55">
        <v>1</v>
      </c>
      <c r="S794" s="54"/>
    </row>
    <row r="795" spans="1:19" ht="16.5" thickBot="1">
      <c r="A795" t="s">
        <v>46</v>
      </c>
      <c r="B795">
        <v>15</v>
      </c>
      <c r="C795">
        <v>8</v>
      </c>
      <c r="D795" t="s">
        <v>118</v>
      </c>
      <c r="G795" t="s">
        <v>150</v>
      </c>
      <c r="H795">
        <v>1</v>
      </c>
      <c r="J795" s="54" t="s">
        <v>40</v>
      </c>
      <c r="K795" s="55">
        <v>13</v>
      </c>
      <c r="L795" s="55">
        <v>8</v>
      </c>
      <c r="M795" s="54" t="s">
        <v>118</v>
      </c>
      <c r="N795" s="54"/>
      <c r="O795" s="54"/>
      <c r="P795" s="54" t="s">
        <v>150</v>
      </c>
      <c r="Q795" s="55">
        <v>1</v>
      </c>
      <c r="R795" s="55">
        <v>1</v>
      </c>
      <c r="S795" s="54"/>
    </row>
    <row r="796" spans="1:19" ht="16.5" thickBot="1">
      <c r="A796" t="s">
        <v>46</v>
      </c>
      <c r="B796">
        <v>15</v>
      </c>
      <c r="C796">
        <v>9</v>
      </c>
      <c r="D796" t="s">
        <v>118</v>
      </c>
      <c r="G796" t="s">
        <v>150</v>
      </c>
      <c r="H796">
        <v>0</v>
      </c>
      <c r="J796" s="54" t="s">
        <v>40</v>
      </c>
      <c r="K796" s="55">
        <v>13</v>
      </c>
      <c r="L796" s="55">
        <v>9</v>
      </c>
      <c r="M796" s="54" t="s">
        <v>118</v>
      </c>
      <c r="N796" s="54"/>
      <c r="O796" s="54"/>
      <c r="P796" s="54" t="s">
        <v>150</v>
      </c>
      <c r="Q796" s="55">
        <v>1</v>
      </c>
      <c r="R796" s="55">
        <v>1</v>
      </c>
      <c r="S796" s="54"/>
    </row>
    <row r="797" spans="1:19" ht="16.5" thickBot="1">
      <c r="A797" t="s">
        <v>46</v>
      </c>
      <c r="B797">
        <v>15</v>
      </c>
      <c r="C797">
        <v>10</v>
      </c>
      <c r="D797" t="s">
        <v>118</v>
      </c>
      <c r="G797" t="s">
        <v>150</v>
      </c>
      <c r="H797">
        <v>1</v>
      </c>
      <c r="J797" s="54" t="s">
        <v>40</v>
      </c>
      <c r="K797" s="55">
        <v>13</v>
      </c>
      <c r="L797" s="55">
        <v>10</v>
      </c>
      <c r="M797" s="54" t="s">
        <v>118</v>
      </c>
      <c r="N797" s="54"/>
      <c r="O797" s="54"/>
      <c r="P797" s="54" t="s">
        <v>150</v>
      </c>
      <c r="Q797" s="55">
        <v>1</v>
      </c>
      <c r="R797" s="55">
        <v>1</v>
      </c>
      <c r="S797" s="54"/>
    </row>
    <row r="798" spans="1:19" ht="16.5" thickBot="1">
      <c r="A798" t="s">
        <v>48</v>
      </c>
      <c r="B798">
        <v>16</v>
      </c>
      <c r="C798">
        <v>1</v>
      </c>
      <c r="D798" t="s">
        <v>118</v>
      </c>
      <c r="G798" t="s">
        <v>149</v>
      </c>
      <c r="H798">
        <v>1</v>
      </c>
      <c r="J798" s="54" t="s">
        <v>43</v>
      </c>
      <c r="K798" s="55">
        <v>14</v>
      </c>
      <c r="L798" s="55">
        <v>1</v>
      </c>
      <c r="M798" s="54" t="s">
        <v>118</v>
      </c>
      <c r="N798" s="54"/>
      <c r="O798" s="54"/>
      <c r="P798" s="54" t="s">
        <v>149</v>
      </c>
      <c r="Q798" s="55">
        <v>0</v>
      </c>
      <c r="R798" s="55">
        <v>1</v>
      </c>
      <c r="S798" s="54"/>
    </row>
    <row r="799" spans="1:19" ht="16.5" thickBot="1">
      <c r="A799" t="s">
        <v>48</v>
      </c>
      <c r="B799">
        <v>16</v>
      </c>
      <c r="C799">
        <v>2</v>
      </c>
      <c r="D799" t="s">
        <v>118</v>
      </c>
      <c r="G799" t="s">
        <v>149</v>
      </c>
      <c r="H799">
        <v>1</v>
      </c>
      <c r="J799" s="54" t="s">
        <v>43</v>
      </c>
      <c r="K799" s="55">
        <v>14</v>
      </c>
      <c r="L799" s="55">
        <v>2</v>
      </c>
      <c r="M799" s="54" t="s">
        <v>118</v>
      </c>
      <c r="N799" s="54"/>
      <c r="O799" s="54"/>
      <c r="P799" s="54" t="s">
        <v>149</v>
      </c>
      <c r="Q799" s="55">
        <v>1</v>
      </c>
      <c r="R799" s="55">
        <v>0</v>
      </c>
      <c r="S799" s="54"/>
    </row>
    <row r="800" spans="1:19" ht="16.5" thickBot="1">
      <c r="A800" t="s">
        <v>48</v>
      </c>
      <c r="B800">
        <v>16</v>
      </c>
      <c r="C800">
        <v>3</v>
      </c>
      <c r="D800" t="s">
        <v>118</v>
      </c>
      <c r="G800" t="s">
        <v>149</v>
      </c>
      <c r="H800">
        <v>1</v>
      </c>
      <c r="J800" s="54" t="s">
        <v>43</v>
      </c>
      <c r="K800" s="55">
        <v>14</v>
      </c>
      <c r="L800" s="55">
        <v>3</v>
      </c>
      <c r="M800" s="54" t="s">
        <v>118</v>
      </c>
      <c r="N800" s="54"/>
      <c r="O800" s="54"/>
      <c r="P800" s="54" t="s">
        <v>149</v>
      </c>
      <c r="Q800" s="55">
        <v>0</v>
      </c>
      <c r="R800" s="55">
        <v>1</v>
      </c>
      <c r="S800" s="54"/>
    </row>
    <row r="801" spans="1:19" ht="16.5" thickBot="1">
      <c r="A801" t="s">
        <v>48</v>
      </c>
      <c r="B801">
        <v>16</v>
      </c>
      <c r="C801">
        <v>4</v>
      </c>
      <c r="D801" t="s">
        <v>118</v>
      </c>
      <c r="G801" t="s">
        <v>149</v>
      </c>
      <c r="H801">
        <v>1</v>
      </c>
      <c r="J801" s="54" t="s">
        <v>43</v>
      </c>
      <c r="K801" s="55">
        <v>14</v>
      </c>
      <c r="L801" s="55">
        <v>4</v>
      </c>
      <c r="M801" s="54" t="s">
        <v>118</v>
      </c>
      <c r="N801" s="54"/>
      <c r="O801" s="54"/>
      <c r="P801" s="54" t="s">
        <v>149</v>
      </c>
      <c r="Q801" s="55">
        <v>1</v>
      </c>
      <c r="R801" s="55">
        <v>1</v>
      </c>
      <c r="S801" s="54"/>
    </row>
    <row r="802" spans="1:19" ht="16.5" thickBot="1">
      <c r="A802" t="s">
        <v>48</v>
      </c>
      <c r="B802">
        <v>16</v>
      </c>
      <c r="C802">
        <v>5</v>
      </c>
      <c r="D802" t="s">
        <v>118</v>
      </c>
      <c r="G802" t="s">
        <v>149</v>
      </c>
      <c r="H802">
        <v>1</v>
      </c>
      <c r="J802" s="54" t="s">
        <v>43</v>
      </c>
      <c r="K802" s="55">
        <v>14</v>
      </c>
      <c r="L802" s="55">
        <v>5</v>
      </c>
      <c r="M802" s="54" t="s">
        <v>118</v>
      </c>
      <c r="N802" s="54"/>
      <c r="O802" s="54"/>
      <c r="P802" s="54" t="s">
        <v>149</v>
      </c>
      <c r="Q802" s="55">
        <v>0</v>
      </c>
      <c r="R802" s="55">
        <v>1</v>
      </c>
      <c r="S802" s="54"/>
    </row>
    <row r="803" spans="1:19" ht="16.5" thickBot="1">
      <c r="A803" t="s">
        <v>48</v>
      </c>
      <c r="B803">
        <v>16</v>
      </c>
      <c r="C803">
        <v>6</v>
      </c>
      <c r="D803" t="s">
        <v>118</v>
      </c>
      <c r="G803" t="s">
        <v>150</v>
      </c>
      <c r="H803">
        <v>1</v>
      </c>
      <c r="J803" s="54" t="s">
        <v>43</v>
      </c>
      <c r="K803" s="55">
        <v>14</v>
      </c>
      <c r="L803" s="55">
        <v>6</v>
      </c>
      <c r="M803" s="54" t="s">
        <v>118</v>
      </c>
      <c r="N803" s="54"/>
      <c r="O803" s="54"/>
      <c r="P803" s="54" t="s">
        <v>150</v>
      </c>
      <c r="Q803" s="55">
        <v>0</v>
      </c>
      <c r="R803" s="55">
        <v>0</v>
      </c>
      <c r="S803" s="54"/>
    </row>
    <row r="804" spans="1:19" ht="16.5" thickBot="1">
      <c r="A804" t="s">
        <v>48</v>
      </c>
      <c r="B804">
        <v>16</v>
      </c>
      <c r="C804">
        <v>7</v>
      </c>
      <c r="D804" t="s">
        <v>118</v>
      </c>
      <c r="G804" t="s">
        <v>150</v>
      </c>
      <c r="H804">
        <v>1</v>
      </c>
      <c r="J804" s="54" t="s">
        <v>43</v>
      </c>
      <c r="K804" s="55">
        <v>14</v>
      </c>
      <c r="L804" s="55">
        <v>7</v>
      </c>
      <c r="M804" s="54" t="s">
        <v>118</v>
      </c>
      <c r="N804" s="54"/>
      <c r="O804" s="54"/>
      <c r="P804" s="54" t="s">
        <v>150</v>
      </c>
      <c r="Q804" s="55">
        <v>1</v>
      </c>
      <c r="R804" s="55">
        <v>1</v>
      </c>
      <c r="S804" s="54"/>
    </row>
    <row r="805" spans="1:19" ht="16.5" thickBot="1">
      <c r="A805" t="s">
        <v>48</v>
      </c>
      <c r="B805">
        <v>16</v>
      </c>
      <c r="C805">
        <v>8</v>
      </c>
      <c r="D805" t="s">
        <v>118</v>
      </c>
      <c r="G805" t="s">
        <v>150</v>
      </c>
      <c r="H805">
        <v>1</v>
      </c>
      <c r="J805" s="54" t="s">
        <v>43</v>
      </c>
      <c r="K805" s="55">
        <v>14</v>
      </c>
      <c r="L805" s="55">
        <v>8</v>
      </c>
      <c r="M805" s="54" t="s">
        <v>118</v>
      </c>
      <c r="N805" s="54"/>
      <c r="O805" s="54"/>
      <c r="P805" s="54" t="s">
        <v>150</v>
      </c>
      <c r="Q805" s="55">
        <v>1</v>
      </c>
      <c r="R805" s="55">
        <v>1</v>
      </c>
      <c r="S805" s="54"/>
    </row>
    <row r="806" spans="1:19" ht="16.5" thickBot="1">
      <c r="A806" t="s">
        <v>48</v>
      </c>
      <c r="B806">
        <v>16</v>
      </c>
      <c r="C806">
        <v>9</v>
      </c>
      <c r="D806" t="s">
        <v>118</v>
      </c>
      <c r="G806" t="s">
        <v>150</v>
      </c>
      <c r="H806">
        <v>1</v>
      </c>
      <c r="J806" s="54" t="s">
        <v>43</v>
      </c>
      <c r="K806" s="55">
        <v>14</v>
      </c>
      <c r="L806" s="55">
        <v>9</v>
      </c>
      <c r="M806" s="54" t="s">
        <v>118</v>
      </c>
      <c r="N806" s="54"/>
      <c r="O806" s="54"/>
      <c r="P806" s="54" t="s">
        <v>150</v>
      </c>
      <c r="Q806" s="55">
        <v>0</v>
      </c>
      <c r="R806" s="55">
        <v>1</v>
      </c>
      <c r="S806" s="54"/>
    </row>
    <row r="807" spans="1:19" ht="16.5" thickBot="1">
      <c r="A807" t="s">
        <v>48</v>
      </c>
      <c r="B807">
        <v>16</v>
      </c>
      <c r="C807">
        <v>10</v>
      </c>
      <c r="D807" t="s">
        <v>118</v>
      </c>
      <c r="G807" t="s">
        <v>150</v>
      </c>
      <c r="H807">
        <v>1</v>
      </c>
      <c r="J807" s="54" t="s">
        <v>43</v>
      </c>
      <c r="K807" s="55">
        <v>14</v>
      </c>
      <c r="L807" s="55">
        <v>10</v>
      </c>
      <c r="M807" s="54" t="s">
        <v>118</v>
      </c>
      <c r="N807" s="54"/>
      <c r="O807" s="54"/>
      <c r="P807" s="54" t="s">
        <v>150</v>
      </c>
      <c r="Q807" s="55">
        <v>1</v>
      </c>
      <c r="R807" s="55">
        <v>1</v>
      </c>
      <c r="S807" s="54"/>
    </row>
    <row r="808" spans="1:19" ht="16.5" thickBot="1">
      <c r="A808" t="s">
        <v>51</v>
      </c>
      <c r="B808">
        <v>17</v>
      </c>
      <c r="C808">
        <v>1</v>
      </c>
      <c r="D808" t="s">
        <v>118</v>
      </c>
      <c r="G808" t="s">
        <v>149</v>
      </c>
      <c r="H808">
        <v>1</v>
      </c>
      <c r="J808" s="54" t="s">
        <v>46</v>
      </c>
      <c r="K808" s="55">
        <v>15</v>
      </c>
      <c r="L808" s="55">
        <v>1</v>
      </c>
      <c r="M808" s="54" t="s">
        <v>118</v>
      </c>
      <c r="N808" s="54"/>
      <c r="O808" s="54"/>
      <c r="P808" s="54" t="s">
        <v>149</v>
      </c>
      <c r="Q808" s="55">
        <v>1</v>
      </c>
      <c r="R808" s="55">
        <v>1</v>
      </c>
      <c r="S808" s="54"/>
    </row>
    <row r="809" spans="1:19" ht="16.5" thickBot="1">
      <c r="A809" t="s">
        <v>51</v>
      </c>
      <c r="B809">
        <v>17</v>
      </c>
      <c r="C809">
        <v>2</v>
      </c>
      <c r="D809" t="s">
        <v>118</v>
      </c>
      <c r="G809" t="s">
        <v>149</v>
      </c>
      <c r="H809">
        <v>1</v>
      </c>
      <c r="J809" s="54" t="s">
        <v>46</v>
      </c>
      <c r="K809" s="55">
        <v>15</v>
      </c>
      <c r="L809" s="55">
        <v>2</v>
      </c>
      <c r="M809" s="54" t="s">
        <v>118</v>
      </c>
      <c r="N809" s="54"/>
      <c r="O809" s="54"/>
      <c r="P809" s="54" t="s">
        <v>149</v>
      </c>
      <c r="Q809" s="55">
        <v>1</v>
      </c>
      <c r="R809" s="55">
        <v>1</v>
      </c>
      <c r="S809" s="54"/>
    </row>
    <row r="810" spans="1:19" ht="16.5" thickBot="1">
      <c r="A810" t="s">
        <v>51</v>
      </c>
      <c r="B810">
        <v>17</v>
      </c>
      <c r="C810">
        <v>3</v>
      </c>
      <c r="D810" t="s">
        <v>118</v>
      </c>
      <c r="G810" t="s">
        <v>149</v>
      </c>
      <c r="H810">
        <v>1</v>
      </c>
      <c r="J810" s="54" t="s">
        <v>46</v>
      </c>
      <c r="K810" s="55">
        <v>15</v>
      </c>
      <c r="L810" s="55">
        <v>3</v>
      </c>
      <c r="M810" s="54" t="s">
        <v>118</v>
      </c>
      <c r="N810" s="54"/>
      <c r="O810" s="54"/>
      <c r="P810" s="54" t="s">
        <v>149</v>
      </c>
      <c r="Q810" s="55">
        <v>1</v>
      </c>
      <c r="R810" s="55">
        <v>1</v>
      </c>
      <c r="S810" s="54"/>
    </row>
    <row r="811" spans="1:19" ht="16.5" thickBot="1">
      <c r="A811" t="s">
        <v>51</v>
      </c>
      <c r="B811">
        <v>17</v>
      </c>
      <c r="C811">
        <v>4</v>
      </c>
      <c r="D811" t="s">
        <v>118</v>
      </c>
      <c r="G811" t="s">
        <v>149</v>
      </c>
      <c r="H811">
        <v>1</v>
      </c>
      <c r="J811" s="54" t="s">
        <v>46</v>
      </c>
      <c r="K811" s="55">
        <v>15</v>
      </c>
      <c r="L811" s="55">
        <v>4</v>
      </c>
      <c r="M811" s="54" t="s">
        <v>118</v>
      </c>
      <c r="N811" s="54"/>
      <c r="O811" s="54"/>
      <c r="P811" s="54" t="s">
        <v>149</v>
      </c>
      <c r="Q811" s="55">
        <v>1</v>
      </c>
      <c r="R811" s="55">
        <v>1</v>
      </c>
      <c r="S811" s="54"/>
    </row>
    <row r="812" spans="1:19" ht="16.5" thickBot="1">
      <c r="A812" t="s">
        <v>51</v>
      </c>
      <c r="B812">
        <v>17</v>
      </c>
      <c r="C812">
        <v>5</v>
      </c>
      <c r="D812" t="s">
        <v>118</v>
      </c>
      <c r="G812" t="s">
        <v>149</v>
      </c>
      <c r="H812">
        <v>1</v>
      </c>
      <c r="J812" s="54" t="s">
        <v>46</v>
      </c>
      <c r="K812" s="55">
        <v>15</v>
      </c>
      <c r="L812" s="55">
        <v>5</v>
      </c>
      <c r="M812" s="54" t="s">
        <v>118</v>
      </c>
      <c r="N812" s="54"/>
      <c r="O812" s="54"/>
      <c r="P812" s="54" t="s">
        <v>149</v>
      </c>
      <c r="Q812" s="55">
        <v>1</v>
      </c>
      <c r="R812" s="55">
        <v>1</v>
      </c>
      <c r="S812" s="54"/>
    </row>
    <row r="813" spans="1:19" ht="16.5" thickBot="1">
      <c r="A813" t="s">
        <v>51</v>
      </c>
      <c r="B813">
        <v>17</v>
      </c>
      <c r="C813">
        <v>6</v>
      </c>
      <c r="D813" t="s">
        <v>118</v>
      </c>
      <c r="G813" t="s">
        <v>150</v>
      </c>
      <c r="H813">
        <v>1</v>
      </c>
      <c r="J813" s="54" t="s">
        <v>46</v>
      </c>
      <c r="K813" s="55">
        <v>15</v>
      </c>
      <c r="L813" s="55">
        <v>6</v>
      </c>
      <c r="M813" s="54" t="s">
        <v>118</v>
      </c>
      <c r="N813" s="54"/>
      <c r="O813" s="54"/>
      <c r="P813" s="54" t="s">
        <v>150</v>
      </c>
      <c r="Q813" s="55">
        <v>1</v>
      </c>
      <c r="R813" s="55">
        <v>1</v>
      </c>
      <c r="S813" s="54"/>
    </row>
    <row r="814" spans="1:19" ht="16.5" thickBot="1">
      <c r="A814" t="s">
        <v>51</v>
      </c>
      <c r="B814">
        <v>17</v>
      </c>
      <c r="C814">
        <v>7</v>
      </c>
      <c r="D814" t="s">
        <v>118</v>
      </c>
      <c r="G814" t="s">
        <v>150</v>
      </c>
      <c r="H814">
        <v>1</v>
      </c>
      <c r="J814" s="54" t="s">
        <v>46</v>
      </c>
      <c r="K814" s="55">
        <v>15</v>
      </c>
      <c r="L814" s="55">
        <v>7</v>
      </c>
      <c r="M814" s="54" t="s">
        <v>118</v>
      </c>
      <c r="N814" s="54"/>
      <c r="O814" s="54"/>
      <c r="P814" s="54" t="s">
        <v>150</v>
      </c>
      <c r="Q814" s="55">
        <v>0</v>
      </c>
      <c r="R814" s="55">
        <v>1</v>
      </c>
      <c r="S814" s="54"/>
    </row>
    <row r="815" spans="1:19" ht="16.5" thickBot="1">
      <c r="A815" t="s">
        <v>51</v>
      </c>
      <c r="B815">
        <v>17</v>
      </c>
      <c r="C815">
        <v>8</v>
      </c>
      <c r="D815" t="s">
        <v>118</v>
      </c>
      <c r="G815" t="s">
        <v>150</v>
      </c>
      <c r="H815">
        <v>1</v>
      </c>
      <c r="J815" s="54" t="s">
        <v>46</v>
      </c>
      <c r="K815" s="55">
        <v>15</v>
      </c>
      <c r="L815" s="55">
        <v>8</v>
      </c>
      <c r="M815" s="54" t="s">
        <v>118</v>
      </c>
      <c r="N815" s="54"/>
      <c r="O815" s="54"/>
      <c r="P815" s="54" t="s">
        <v>150</v>
      </c>
      <c r="Q815" s="55">
        <v>1</v>
      </c>
      <c r="R815" s="55">
        <v>1</v>
      </c>
      <c r="S815" s="54"/>
    </row>
    <row r="816" spans="1:19" ht="16.5" thickBot="1">
      <c r="A816" t="s">
        <v>51</v>
      </c>
      <c r="B816">
        <v>17</v>
      </c>
      <c r="C816">
        <v>9</v>
      </c>
      <c r="D816" t="s">
        <v>118</v>
      </c>
      <c r="G816" t="s">
        <v>150</v>
      </c>
      <c r="H816">
        <v>1</v>
      </c>
      <c r="J816" s="54" t="s">
        <v>46</v>
      </c>
      <c r="K816" s="55">
        <v>15</v>
      </c>
      <c r="L816" s="55">
        <v>9</v>
      </c>
      <c r="M816" s="54" t="s">
        <v>118</v>
      </c>
      <c r="N816" s="54"/>
      <c r="O816" s="54"/>
      <c r="P816" s="54" t="s">
        <v>150</v>
      </c>
      <c r="Q816" s="55">
        <v>0</v>
      </c>
      <c r="R816" s="55">
        <v>1</v>
      </c>
      <c r="S816" s="54"/>
    </row>
    <row r="817" spans="1:19" ht="16.5" thickBot="1">
      <c r="A817" t="s">
        <v>51</v>
      </c>
      <c r="B817">
        <v>17</v>
      </c>
      <c r="C817">
        <v>10</v>
      </c>
      <c r="D817" t="s">
        <v>118</v>
      </c>
      <c r="G817" t="s">
        <v>150</v>
      </c>
      <c r="H817">
        <v>1</v>
      </c>
      <c r="J817" s="54" t="s">
        <v>46</v>
      </c>
      <c r="K817" s="55">
        <v>15</v>
      </c>
      <c r="L817" s="55">
        <v>10</v>
      </c>
      <c r="M817" s="54" t="s">
        <v>118</v>
      </c>
      <c r="N817" s="54"/>
      <c r="O817" s="54"/>
      <c r="P817" s="54" t="s">
        <v>150</v>
      </c>
      <c r="Q817" s="55">
        <v>1</v>
      </c>
      <c r="R817" s="55">
        <v>1</v>
      </c>
      <c r="S817" s="54"/>
    </row>
    <row r="818" spans="1:19" ht="16.5" thickBot="1">
      <c r="A818" t="s">
        <v>54</v>
      </c>
      <c r="B818">
        <v>18</v>
      </c>
      <c r="C818">
        <v>1</v>
      </c>
      <c r="D818" t="s">
        <v>118</v>
      </c>
      <c r="G818" t="s">
        <v>149</v>
      </c>
      <c r="H818">
        <v>1</v>
      </c>
      <c r="J818" s="54" t="s">
        <v>48</v>
      </c>
      <c r="K818" s="55">
        <v>16</v>
      </c>
      <c r="L818" s="55">
        <v>1</v>
      </c>
      <c r="M818" s="54" t="s">
        <v>118</v>
      </c>
      <c r="N818" s="54"/>
      <c r="O818" s="54"/>
      <c r="P818" s="54" t="s">
        <v>149</v>
      </c>
      <c r="Q818" s="55">
        <v>1</v>
      </c>
      <c r="R818" s="55">
        <v>1</v>
      </c>
      <c r="S818" s="54"/>
    </row>
    <row r="819" spans="1:19" ht="16.5" thickBot="1">
      <c r="A819" t="s">
        <v>54</v>
      </c>
      <c r="B819">
        <v>18</v>
      </c>
      <c r="C819">
        <v>2</v>
      </c>
      <c r="D819" t="s">
        <v>118</v>
      </c>
      <c r="G819" t="s">
        <v>149</v>
      </c>
      <c r="H819">
        <v>1</v>
      </c>
      <c r="J819" s="54" t="s">
        <v>48</v>
      </c>
      <c r="K819" s="55">
        <v>16</v>
      </c>
      <c r="L819" s="55">
        <v>2</v>
      </c>
      <c r="M819" s="54" t="s">
        <v>118</v>
      </c>
      <c r="N819" s="54"/>
      <c r="O819" s="54"/>
      <c r="P819" s="54" t="s">
        <v>149</v>
      </c>
      <c r="Q819" s="55">
        <v>1</v>
      </c>
      <c r="R819" s="55">
        <v>1</v>
      </c>
      <c r="S819" s="54"/>
    </row>
    <row r="820" spans="1:19" ht="16.5" thickBot="1">
      <c r="A820" t="s">
        <v>54</v>
      </c>
      <c r="B820">
        <v>18</v>
      </c>
      <c r="C820">
        <v>3</v>
      </c>
      <c r="D820" t="s">
        <v>118</v>
      </c>
      <c r="G820" t="s">
        <v>149</v>
      </c>
      <c r="H820">
        <v>0</v>
      </c>
      <c r="J820" s="54" t="s">
        <v>48</v>
      </c>
      <c r="K820" s="55">
        <v>16</v>
      </c>
      <c r="L820" s="55">
        <v>3</v>
      </c>
      <c r="M820" s="54" t="s">
        <v>118</v>
      </c>
      <c r="N820" s="54"/>
      <c r="O820" s="54"/>
      <c r="P820" s="54" t="s">
        <v>149</v>
      </c>
      <c r="Q820" s="55">
        <v>1</v>
      </c>
      <c r="R820" s="55">
        <v>1</v>
      </c>
      <c r="S820" s="54"/>
    </row>
    <row r="821" spans="1:19" ht="16.5" thickBot="1">
      <c r="A821" t="s">
        <v>54</v>
      </c>
      <c r="B821">
        <v>18</v>
      </c>
      <c r="C821">
        <v>4</v>
      </c>
      <c r="D821" t="s">
        <v>118</v>
      </c>
      <c r="G821" t="s">
        <v>149</v>
      </c>
      <c r="H821">
        <v>1</v>
      </c>
      <c r="J821" s="54" t="s">
        <v>48</v>
      </c>
      <c r="K821" s="55">
        <v>16</v>
      </c>
      <c r="L821" s="55">
        <v>4</v>
      </c>
      <c r="M821" s="54" t="s">
        <v>118</v>
      </c>
      <c r="N821" s="54"/>
      <c r="O821" s="54"/>
      <c r="P821" s="54" t="s">
        <v>149</v>
      </c>
      <c r="Q821" s="55">
        <v>1</v>
      </c>
      <c r="R821" s="55">
        <v>1</v>
      </c>
      <c r="S821" s="54"/>
    </row>
    <row r="822" spans="1:19" ht="16.5" thickBot="1">
      <c r="A822" t="s">
        <v>54</v>
      </c>
      <c r="B822">
        <v>18</v>
      </c>
      <c r="C822">
        <v>5</v>
      </c>
      <c r="D822" t="s">
        <v>118</v>
      </c>
      <c r="G822" t="s">
        <v>149</v>
      </c>
      <c r="H822">
        <v>0</v>
      </c>
      <c r="J822" s="54" t="s">
        <v>48</v>
      </c>
      <c r="K822" s="55">
        <v>16</v>
      </c>
      <c r="L822" s="55">
        <v>5</v>
      </c>
      <c r="M822" s="54" t="s">
        <v>118</v>
      </c>
      <c r="N822" s="54"/>
      <c r="O822" s="54"/>
      <c r="P822" s="54" t="s">
        <v>149</v>
      </c>
      <c r="Q822" s="55">
        <v>1</v>
      </c>
      <c r="R822" s="55">
        <v>1</v>
      </c>
      <c r="S822" s="54"/>
    </row>
    <row r="823" spans="1:19" ht="16.5" thickBot="1">
      <c r="A823" t="s">
        <v>54</v>
      </c>
      <c r="B823">
        <v>18</v>
      </c>
      <c r="C823">
        <v>6</v>
      </c>
      <c r="D823" t="s">
        <v>118</v>
      </c>
      <c r="G823" t="s">
        <v>150</v>
      </c>
      <c r="H823">
        <v>1</v>
      </c>
      <c r="J823" s="54" t="s">
        <v>48</v>
      </c>
      <c r="K823" s="55">
        <v>16</v>
      </c>
      <c r="L823" s="55">
        <v>6</v>
      </c>
      <c r="M823" s="54" t="s">
        <v>118</v>
      </c>
      <c r="N823" s="54"/>
      <c r="O823" s="54"/>
      <c r="P823" s="54" t="s">
        <v>150</v>
      </c>
      <c r="Q823" s="55">
        <v>1</v>
      </c>
      <c r="R823" s="55">
        <v>1</v>
      </c>
      <c r="S823" s="54"/>
    </row>
    <row r="824" spans="1:19" ht="16.5" thickBot="1">
      <c r="A824" t="s">
        <v>54</v>
      </c>
      <c r="B824">
        <v>18</v>
      </c>
      <c r="C824">
        <v>7</v>
      </c>
      <c r="D824" t="s">
        <v>118</v>
      </c>
      <c r="G824" t="s">
        <v>150</v>
      </c>
      <c r="H824">
        <v>0</v>
      </c>
      <c r="J824" s="54" t="s">
        <v>48</v>
      </c>
      <c r="K824" s="55">
        <v>16</v>
      </c>
      <c r="L824" s="55">
        <v>7</v>
      </c>
      <c r="M824" s="54" t="s">
        <v>118</v>
      </c>
      <c r="N824" s="54"/>
      <c r="O824" s="54"/>
      <c r="P824" s="54" t="s">
        <v>150</v>
      </c>
      <c r="Q824" s="55">
        <v>1</v>
      </c>
      <c r="R824" s="55">
        <v>0</v>
      </c>
      <c r="S824" s="54"/>
    </row>
    <row r="825" spans="1:19" ht="16.5" thickBot="1">
      <c r="A825" t="s">
        <v>54</v>
      </c>
      <c r="B825">
        <v>18</v>
      </c>
      <c r="C825">
        <v>8</v>
      </c>
      <c r="D825" t="s">
        <v>118</v>
      </c>
      <c r="G825" t="s">
        <v>150</v>
      </c>
      <c r="H825">
        <v>1</v>
      </c>
      <c r="J825" s="54" t="s">
        <v>48</v>
      </c>
      <c r="K825" s="55">
        <v>16</v>
      </c>
      <c r="L825" s="55">
        <v>8</v>
      </c>
      <c r="M825" s="54" t="s">
        <v>118</v>
      </c>
      <c r="N825" s="54"/>
      <c r="O825" s="54"/>
      <c r="P825" s="54" t="s">
        <v>150</v>
      </c>
      <c r="Q825" s="55">
        <v>1</v>
      </c>
      <c r="R825" s="55">
        <v>0</v>
      </c>
      <c r="S825" s="54"/>
    </row>
    <row r="826" spans="1:19" ht="16.5" thickBot="1">
      <c r="A826" t="s">
        <v>54</v>
      </c>
      <c r="B826">
        <v>18</v>
      </c>
      <c r="C826">
        <v>9</v>
      </c>
      <c r="D826" t="s">
        <v>118</v>
      </c>
      <c r="G826" t="s">
        <v>150</v>
      </c>
      <c r="H826">
        <v>0</v>
      </c>
      <c r="J826" s="54" t="s">
        <v>48</v>
      </c>
      <c r="K826" s="55">
        <v>16</v>
      </c>
      <c r="L826" s="55">
        <v>9</v>
      </c>
      <c r="M826" s="54" t="s">
        <v>118</v>
      </c>
      <c r="N826" s="54"/>
      <c r="O826" s="54"/>
      <c r="P826" s="54" t="s">
        <v>150</v>
      </c>
      <c r="Q826" s="55">
        <v>1</v>
      </c>
      <c r="R826" s="55">
        <v>1</v>
      </c>
      <c r="S826" s="54"/>
    </row>
    <row r="827" spans="1:19" ht="16.5" thickBot="1">
      <c r="A827" t="s">
        <v>54</v>
      </c>
      <c r="B827">
        <v>18</v>
      </c>
      <c r="C827">
        <v>10</v>
      </c>
      <c r="D827" t="s">
        <v>118</v>
      </c>
      <c r="G827" t="s">
        <v>150</v>
      </c>
      <c r="H827">
        <v>1</v>
      </c>
      <c r="J827" s="54" t="s">
        <v>48</v>
      </c>
      <c r="K827" s="55">
        <v>16</v>
      </c>
      <c r="L827" s="55">
        <v>10</v>
      </c>
      <c r="M827" s="54" t="s">
        <v>118</v>
      </c>
      <c r="N827" s="54"/>
      <c r="O827" s="54"/>
      <c r="P827" s="54" t="s">
        <v>150</v>
      </c>
      <c r="Q827" s="55">
        <v>1</v>
      </c>
      <c r="R827" s="55">
        <v>1</v>
      </c>
      <c r="S827" s="54"/>
    </row>
    <row r="828" spans="1:19" ht="16.5" thickBot="1">
      <c r="J828" s="54" t="s">
        <v>51</v>
      </c>
      <c r="K828" s="55">
        <v>17</v>
      </c>
      <c r="L828" s="55">
        <v>1</v>
      </c>
      <c r="M828" s="54" t="s">
        <v>118</v>
      </c>
      <c r="N828" s="54"/>
      <c r="O828" s="54"/>
      <c r="P828" s="54" t="s">
        <v>149</v>
      </c>
      <c r="Q828" s="55">
        <v>1</v>
      </c>
      <c r="R828" s="55">
        <v>1</v>
      </c>
      <c r="S828" s="54"/>
    </row>
    <row r="829" spans="1:19" ht="16.5" thickBot="1">
      <c r="J829" s="54" t="s">
        <v>51</v>
      </c>
      <c r="K829" s="55">
        <v>17</v>
      </c>
      <c r="L829" s="55">
        <v>2</v>
      </c>
      <c r="M829" s="54" t="s">
        <v>118</v>
      </c>
      <c r="N829" s="54"/>
      <c r="O829" s="54"/>
      <c r="P829" s="54" t="s">
        <v>149</v>
      </c>
      <c r="Q829" s="55">
        <v>1</v>
      </c>
      <c r="R829" s="55">
        <v>1</v>
      </c>
      <c r="S829" s="54"/>
    </row>
    <row r="830" spans="1:19" ht="16.5" thickBot="1">
      <c r="J830" s="54" t="s">
        <v>51</v>
      </c>
      <c r="K830" s="55">
        <v>17</v>
      </c>
      <c r="L830" s="55">
        <v>3</v>
      </c>
      <c r="M830" s="54" t="s">
        <v>118</v>
      </c>
      <c r="N830" s="54"/>
      <c r="O830" s="54"/>
      <c r="P830" s="54" t="s">
        <v>149</v>
      </c>
      <c r="Q830" s="55">
        <v>1</v>
      </c>
      <c r="R830" s="55">
        <v>1</v>
      </c>
      <c r="S830" s="54"/>
    </row>
    <row r="831" spans="1:19" ht="16.5" thickBot="1">
      <c r="J831" s="54" t="s">
        <v>51</v>
      </c>
      <c r="K831" s="55">
        <v>17</v>
      </c>
      <c r="L831" s="55">
        <v>4</v>
      </c>
      <c r="M831" s="54" t="s">
        <v>118</v>
      </c>
      <c r="N831" s="54"/>
      <c r="O831" s="54"/>
      <c r="P831" s="54" t="s">
        <v>149</v>
      </c>
      <c r="Q831" s="55">
        <v>1</v>
      </c>
      <c r="R831" s="55">
        <v>1</v>
      </c>
      <c r="S831" s="54"/>
    </row>
    <row r="832" spans="1:19" ht="16.5" thickBot="1">
      <c r="J832" s="54" t="s">
        <v>51</v>
      </c>
      <c r="K832" s="55">
        <v>17</v>
      </c>
      <c r="L832" s="55">
        <v>5</v>
      </c>
      <c r="M832" s="54" t="s">
        <v>118</v>
      </c>
      <c r="N832" s="54"/>
      <c r="O832" s="54"/>
      <c r="P832" s="54" t="s">
        <v>149</v>
      </c>
      <c r="Q832" s="55">
        <v>1</v>
      </c>
      <c r="R832" s="55">
        <v>1</v>
      </c>
      <c r="S832" s="54"/>
    </row>
    <row r="833" spans="10:19" ht="16.5" thickBot="1">
      <c r="J833" s="54" t="s">
        <v>51</v>
      </c>
      <c r="K833" s="55">
        <v>17</v>
      </c>
      <c r="L833" s="55">
        <v>6</v>
      </c>
      <c r="M833" s="54" t="s">
        <v>118</v>
      </c>
      <c r="N833" s="54"/>
      <c r="O833" s="54"/>
      <c r="P833" s="54" t="s">
        <v>150</v>
      </c>
      <c r="Q833" s="55">
        <v>1</v>
      </c>
      <c r="R833" s="55">
        <v>1</v>
      </c>
      <c r="S833" s="54"/>
    </row>
    <row r="834" spans="10:19" ht="16.5" thickBot="1">
      <c r="J834" s="54" t="s">
        <v>51</v>
      </c>
      <c r="K834" s="55">
        <v>17</v>
      </c>
      <c r="L834" s="55">
        <v>7</v>
      </c>
      <c r="M834" s="54" t="s">
        <v>118</v>
      </c>
      <c r="N834" s="54"/>
      <c r="O834" s="54"/>
      <c r="P834" s="54" t="s">
        <v>150</v>
      </c>
      <c r="Q834" s="55">
        <v>1</v>
      </c>
      <c r="R834" s="55">
        <v>1</v>
      </c>
      <c r="S834" s="54"/>
    </row>
    <row r="835" spans="10:19" ht="16.5" thickBot="1">
      <c r="J835" s="54" t="s">
        <v>51</v>
      </c>
      <c r="K835" s="55">
        <v>17</v>
      </c>
      <c r="L835" s="55">
        <v>8</v>
      </c>
      <c r="M835" s="54" t="s">
        <v>118</v>
      </c>
      <c r="N835" s="54"/>
      <c r="O835" s="54"/>
      <c r="P835" s="54" t="s">
        <v>150</v>
      </c>
      <c r="Q835" s="55">
        <v>1</v>
      </c>
      <c r="R835" s="55">
        <v>1</v>
      </c>
      <c r="S835" s="54"/>
    </row>
    <row r="836" spans="10:19" ht="16.5" thickBot="1">
      <c r="J836" s="54" t="s">
        <v>51</v>
      </c>
      <c r="K836" s="55">
        <v>17</v>
      </c>
      <c r="L836" s="55">
        <v>9</v>
      </c>
      <c r="M836" s="54" t="s">
        <v>118</v>
      </c>
      <c r="N836" s="54"/>
      <c r="O836" s="54"/>
      <c r="P836" s="54" t="s">
        <v>150</v>
      </c>
      <c r="Q836" s="55">
        <v>1</v>
      </c>
      <c r="R836" s="55">
        <v>1</v>
      </c>
      <c r="S836" s="54"/>
    </row>
    <row r="837" spans="10:19" ht="16.5" thickBot="1">
      <c r="J837" s="54" t="s">
        <v>51</v>
      </c>
      <c r="K837" s="55">
        <v>17</v>
      </c>
      <c r="L837" s="55">
        <v>10</v>
      </c>
      <c r="M837" s="54" t="s">
        <v>118</v>
      </c>
      <c r="N837" s="54"/>
      <c r="O837" s="54"/>
      <c r="P837" s="54" t="s">
        <v>150</v>
      </c>
      <c r="Q837" s="55">
        <v>1</v>
      </c>
      <c r="R837" s="55">
        <v>1</v>
      </c>
      <c r="S837" s="54"/>
    </row>
    <row r="838" spans="10:19" ht="16.5" thickBot="1">
      <c r="J838" s="54" t="s">
        <v>54</v>
      </c>
      <c r="K838" s="55">
        <v>18</v>
      </c>
      <c r="L838" s="55">
        <v>1</v>
      </c>
      <c r="M838" s="54" t="s">
        <v>118</v>
      </c>
      <c r="N838" s="54"/>
      <c r="O838" s="54"/>
      <c r="P838" s="54" t="s">
        <v>149</v>
      </c>
      <c r="Q838" s="55">
        <v>1</v>
      </c>
      <c r="R838" s="55">
        <v>1</v>
      </c>
      <c r="S838" s="54"/>
    </row>
    <row r="839" spans="10:19" ht="16.5" thickBot="1">
      <c r="J839" s="54" t="s">
        <v>54</v>
      </c>
      <c r="K839" s="55">
        <v>18</v>
      </c>
      <c r="L839" s="55">
        <v>2</v>
      </c>
      <c r="M839" s="54" t="s">
        <v>118</v>
      </c>
      <c r="N839" s="54"/>
      <c r="O839" s="54"/>
      <c r="P839" s="54" t="s">
        <v>149</v>
      </c>
      <c r="Q839" s="55">
        <v>1</v>
      </c>
      <c r="R839" s="55">
        <v>1</v>
      </c>
      <c r="S839" s="54"/>
    </row>
    <row r="840" spans="10:19" ht="16.5" thickBot="1">
      <c r="J840" s="54" t="s">
        <v>54</v>
      </c>
      <c r="K840" s="55">
        <v>18</v>
      </c>
      <c r="L840" s="55">
        <v>3</v>
      </c>
      <c r="M840" s="54" t="s">
        <v>118</v>
      </c>
      <c r="N840" s="54"/>
      <c r="O840" s="54"/>
      <c r="P840" s="54" t="s">
        <v>149</v>
      </c>
      <c r="Q840" s="55">
        <v>0</v>
      </c>
      <c r="R840" s="55">
        <v>1</v>
      </c>
      <c r="S840" s="54"/>
    </row>
    <row r="841" spans="10:19" ht="16.5" thickBot="1">
      <c r="J841" s="54" t="s">
        <v>54</v>
      </c>
      <c r="K841" s="55">
        <v>18</v>
      </c>
      <c r="L841" s="55">
        <v>4</v>
      </c>
      <c r="M841" s="54" t="s">
        <v>118</v>
      </c>
      <c r="N841" s="54"/>
      <c r="O841" s="54"/>
      <c r="P841" s="54" t="s">
        <v>149</v>
      </c>
      <c r="Q841" s="55">
        <v>1</v>
      </c>
      <c r="R841" s="55">
        <v>0</v>
      </c>
      <c r="S841" s="54"/>
    </row>
    <row r="842" spans="10:19" ht="16.5" thickBot="1">
      <c r="J842" s="54" t="s">
        <v>54</v>
      </c>
      <c r="K842" s="55">
        <v>18</v>
      </c>
      <c r="L842" s="55">
        <v>5</v>
      </c>
      <c r="M842" s="54" t="s">
        <v>118</v>
      </c>
      <c r="N842" s="54"/>
      <c r="O842" s="54"/>
      <c r="P842" s="54" t="s">
        <v>149</v>
      </c>
      <c r="Q842" s="55">
        <v>0</v>
      </c>
      <c r="R842" s="55">
        <v>1</v>
      </c>
      <c r="S842" s="54"/>
    </row>
    <row r="843" spans="10:19" ht="16.5" thickBot="1">
      <c r="J843" s="54" t="s">
        <v>54</v>
      </c>
      <c r="K843" s="55">
        <v>18</v>
      </c>
      <c r="L843" s="55">
        <v>6</v>
      </c>
      <c r="M843" s="54" t="s">
        <v>118</v>
      </c>
      <c r="N843" s="54"/>
      <c r="O843" s="54"/>
      <c r="P843" s="54" t="s">
        <v>150</v>
      </c>
      <c r="Q843" s="55">
        <v>1</v>
      </c>
      <c r="R843" s="55">
        <v>1</v>
      </c>
      <c r="S843" s="54"/>
    </row>
    <row r="844" spans="10:19" ht="16.5" thickBot="1">
      <c r="J844" s="54" t="s">
        <v>54</v>
      </c>
      <c r="K844" s="55">
        <v>18</v>
      </c>
      <c r="L844" s="55">
        <v>7</v>
      </c>
      <c r="M844" s="54" t="s">
        <v>118</v>
      </c>
      <c r="N844" s="54"/>
      <c r="O844" s="54"/>
      <c r="P844" s="54" t="s">
        <v>150</v>
      </c>
      <c r="Q844" s="55">
        <v>0</v>
      </c>
      <c r="R844" s="55">
        <v>1</v>
      </c>
      <c r="S844" s="54"/>
    </row>
    <row r="845" spans="10:19" ht="16.5" thickBot="1">
      <c r="J845" s="54" t="s">
        <v>54</v>
      </c>
      <c r="K845" s="55">
        <v>18</v>
      </c>
      <c r="L845" s="55">
        <v>8</v>
      </c>
      <c r="M845" s="54" t="s">
        <v>118</v>
      </c>
      <c r="N845" s="54"/>
      <c r="O845" s="54"/>
      <c r="P845" s="54" t="s">
        <v>150</v>
      </c>
      <c r="Q845" s="55">
        <v>1</v>
      </c>
      <c r="R845" s="55">
        <v>1</v>
      </c>
      <c r="S845" s="54"/>
    </row>
    <row r="846" spans="10:19" ht="16.5" thickBot="1">
      <c r="J846" s="54" t="s">
        <v>54</v>
      </c>
      <c r="K846" s="55">
        <v>18</v>
      </c>
      <c r="L846" s="55">
        <v>9</v>
      </c>
      <c r="M846" s="54" t="s">
        <v>118</v>
      </c>
      <c r="N846" s="54"/>
      <c r="O846" s="54"/>
      <c r="P846" s="54" t="s">
        <v>150</v>
      </c>
      <c r="Q846" s="55">
        <v>0</v>
      </c>
      <c r="R846" s="55">
        <v>1</v>
      </c>
      <c r="S846" s="54"/>
    </row>
    <row r="847" spans="10:19" ht="16.5" thickBot="1">
      <c r="J847" s="54" t="s">
        <v>54</v>
      </c>
      <c r="K847" s="55">
        <v>18</v>
      </c>
      <c r="L847" s="55">
        <v>10</v>
      </c>
      <c r="M847" s="54" t="s">
        <v>118</v>
      </c>
      <c r="N847" s="54"/>
      <c r="O847" s="54"/>
      <c r="P847" s="54" t="s">
        <v>150</v>
      </c>
      <c r="Q847" s="55">
        <v>1</v>
      </c>
      <c r="R847" s="55">
        <v>1</v>
      </c>
      <c r="S847" s="54"/>
    </row>
    <row r="848" spans="10:19" ht="16.5" thickBot="1">
      <c r="J848" s="54" t="s">
        <v>155</v>
      </c>
      <c r="K848" s="55">
        <v>19</v>
      </c>
      <c r="L848" s="55">
        <v>1</v>
      </c>
      <c r="M848" s="54" t="s">
        <v>118</v>
      </c>
      <c r="N848" s="54"/>
      <c r="O848" s="54"/>
      <c r="P848" s="54" t="s">
        <v>149</v>
      </c>
      <c r="Q848" s="55">
        <v>0</v>
      </c>
      <c r="R848" s="55">
        <v>1</v>
      </c>
      <c r="S848" s="54"/>
    </row>
    <row r="849" spans="1:19" ht="16.5" thickBot="1">
      <c r="J849" s="54" t="s">
        <v>155</v>
      </c>
      <c r="K849" s="55">
        <v>19</v>
      </c>
      <c r="L849" s="55">
        <v>2</v>
      </c>
      <c r="M849" s="54" t="s">
        <v>118</v>
      </c>
      <c r="N849" s="54"/>
      <c r="O849" s="54"/>
      <c r="P849" s="54" t="s">
        <v>149</v>
      </c>
      <c r="Q849" s="55">
        <v>1</v>
      </c>
      <c r="R849" s="55">
        <v>1</v>
      </c>
      <c r="S849" s="54"/>
    </row>
    <row r="850" spans="1:19" ht="16.5" thickBot="1">
      <c r="J850" s="54" t="s">
        <v>155</v>
      </c>
      <c r="K850" s="55">
        <v>19</v>
      </c>
      <c r="L850" s="55">
        <v>3</v>
      </c>
      <c r="M850" s="54" t="s">
        <v>118</v>
      </c>
      <c r="N850" s="54"/>
      <c r="O850" s="54"/>
      <c r="P850" s="54" t="s">
        <v>149</v>
      </c>
      <c r="Q850" s="55">
        <v>1</v>
      </c>
      <c r="R850" s="55">
        <v>1</v>
      </c>
      <c r="S850" s="54"/>
    </row>
    <row r="851" spans="1:19" ht="16.5" thickBot="1">
      <c r="J851" s="54" t="s">
        <v>155</v>
      </c>
      <c r="K851" s="55">
        <v>19</v>
      </c>
      <c r="L851" s="55">
        <v>4</v>
      </c>
      <c r="M851" s="54" t="s">
        <v>118</v>
      </c>
      <c r="N851" s="54"/>
      <c r="O851" s="54"/>
      <c r="P851" s="54" t="s">
        <v>149</v>
      </c>
      <c r="Q851" s="55">
        <v>0</v>
      </c>
      <c r="R851" s="55">
        <v>1</v>
      </c>
      <c r="S851" s="54"/>
    </row>
    <row r="852" spans="1:19" ht="16.5" thickBot="1">
      <c r="J852" s="54" t="s">
        <v>155</v>
      </c>
      <c r="K852" s="55">
        <v>19</v>
      </c>
      <c r="L852" s="55">
        <v>5</v>
      </c>
      <c r="M852" s="54" t="s">
        <v>118</v>
      </c>
      <c r="N852" s="54"/>
      <c r="O852" s="54"/>
      <c r="P852" s="54" t="s">
        <v>149</v>
      </c>
      <c r="Q852" s="55">
        <v>0</v>
      </c>
      <c r="R852" s="55">
        <v>1</v>
      </c>
      <c r="S852" s="54"/>
    </row>
    <row r="853" spans="1:19" ht="16.5" thickBot="1">
      <c r="J853" s="54" t="s">
        <v>155</v>
      </c>
      <c r="K853" s="55">
        <v>19</v>
      </c>
      <c r="L853" s="55">
        <v>6</v>
      </c>
      <c r="M853" s="54" t="s">
        <v>118</v>
      </c>
      <c r="N853" s="54"/>
      <c r="O853" s="54"/>
      <c r="P853" s="54" t="s">
        <v>150</v>
      </c>
      <c r="Q853" s="55">
        <v>1</v>
      </c>
      <c r="R853" s="55">
        <v>1</v>
      </c>
      <c r="S853" s="54"/>
    </row>
    <row r="854" spans="1:19" ht="16.5" thickBot="1">
      <c r="J854" s="54" t="s">
        <v>155</v>
      </c>
      <c r="K854" s="55">
        <v>19</v>
      </c>
      <c r="L854" s="55">
        <v>7</v>
      </c>
      <c r="M854" s="54" t="s">
        <v>118</v>
      </c>
      <c r="N854" s="54"/>
      <c r="O854" s="54"/>
      <c r="P854" s="54" t="s">
        <v>150</v>
      </c>
      <c r="Q854" s="55">
        <v>0</v>
      </c>
      <c r="R854" s="55">
        <v>1</v>
      </c>
      <c r="S854" s="54"/>
    </row>
    <row r="855" spans="1:19" ht="16.5" thickBot="1">
      <c r="J855" s="54" t="s">
        <v>155</v>
      </c>
      <c r="K855" s="55">
        <v>19</v>
      </c>
      <c r="L855" s="55">
        <v>8</v>
      </c>
      <c r="M855" s="54" t="s">
        <v>118</v>
      </c>
      <c r="N855" s="54"/>
      <c r="O855" s="54"/>
      <c r="P855" s="54" t="s">
        <v>150</v>
      </c>
      <c r="Q855" s="55">
        <v>1</v>
      </c>
      <c r="R855" s="55">
        <v>1</v>
      </c>
      <c r="S855" s="54"/>
    </row>
    <row r="856" spans="1:19" ht="16.5" thickBot="1">
      <c r="J856" s="54" t="s">
        <v>155</v>
      </c>
      <c r="K856" s="55">
        <v>19</v>
      </c>
      <c r="L856" s="55">
        <v>9</v>
      </c>
      <c r="M856" s="54" t="s">
        <v>118</v>
      </c>
      <c r="N856" s="54"/>
      <c r="O856" s="54"/>
      <c r="P856" s="54" t="s">
        <v>150</v>
      </c>
      <c r="Q856" s="55">
        <v>1</v>
      </c>
      <c r="R856" s="55">
        <v>0</v>
      </c>
      <c r="S856" s="54"/>
    </row>
    <row r="857" spans="1:19" ht="16.5" thickBot="1">
      <c r="J857" s="54" t="s">
        <v>155</v>
      </c>
      <c r="K857" s="55">
        <v>19</v>
      </c>
      <c r="L857" s="55">
        <v>10</v>
      </c>
      <c r="M857" s="54" t="s">
        <v>118</v>
      </c>
      <c r="N857" s="54"/>
      <c r="O857" s="54"/>
      <c r="P857" s="54" t="s">
        <v>150</v>
      </c>
      <c r="Q857" s="55">
        <v>1</v>
      </c>
      <c r="R857" s="55">
        <v>0</v>
      </c>
      <c r="S857" s="54"/>
    </row>
    <row r="858" spans="1:19" ht="15.75" thickBot="1"/>
    <row r="859" spans="1:19" ht="78" thickBot="1">
      <c r="A859" s="56" t="s">
        <v>0</v>
      </c>
      <c r="B859" s="57" t="s">
        <v>1</v>
      </c>
      <c r="C859" s="57" t="s">
        <v>2</v>
      </c>
      <c r="D859" s="57" t="s">
        <v>3</v>
      </c>
      <c r="E859" s="58" t="s">
        <v>157</v>
      </c>
      <c r="F859" s="57" t="s">
        <v>158</v>
      </c>
      <c r="G859" s="59" t="s">
        <v>159</v>
      </c>
      <c r="H859" s="59" t="s">
        <v>160</v>
      </c>
      <c r="I859" s="57"/>
      <c r="J859" s="59"/>
      <c r="K859" s="59"/>
      <c r="L859" s="59"/>
    </row>
    <row r="860" spans="1:19" ht="32.25" thickBot="1">
      <c r="A860" s="60" t="s">
        <v>4</v>
      </c>
      <c r="B860" s="61" t="s">
        <v>5</v>
      </c>
      <c r="C860" s="61" t="s">
        <v>6</v>
      </c>
      <c r="D860" s="61" t="s">
        <v>7</v>
      </c>
      <c r="E860" s="62">
        <v>40983</v>
      </c>
      <c r="F860" s="61" t="s">
        <v>161</v>
      </c>
      <c r="G860" s="64">
        <v>2</v>
      </c>
      <c r="H860" s="64">
        <v>3</v>
      </c>
      <c r="I860" s="61"/>
      <c r="J860" s="63"/>
      <c r="K860" s="63"/>
      <c r="L860" s="63"/>
    </row>
    <row r="861" spans="1:19" ht="16.5" thickBot="1">
      <c r="A861" s="60" t="s">
        <v>8</v>
      </c>
      <c r="B861" s="61" t="s">
        <v>5</v>
      </c>
      <c r="C861" s="61" t="s">
        <v>9</v>
      </c>
      <c r="D861" s="61" t="s">
        <v>10</v>
      </c>
      <c r="E861" s="62">
        <v>41079</v>
      </c>
      <c r="F861" s="61" t="s">
        <v>161</v>
      </c>
      <c r="G861" s="64">
        <v>3</v>
      </c>
      <c r="H861" s="64">
        <v>4</v>
      </c>
      <c r="I861" s="61"/>
      <c r="J861" s="63"/>
      <c r="K861" s="63"/>
      <c r="L861" s="63"/>
    </row>
    <row r="862" spans="1:19" ht="16.5" thickBot="1">
      <c r="A862" s="65" t="s">
        <v>11</v>
      </c>
      <c r="B862" s="66" t="s">
        <v>12</v>
      </c>
      <c r="C862" s="61" t="s">
        <v>13</v>
      </c>
      <c r="D862" s="61" t="s">
        <v>14</v>
      </c>
      <c r="E862" s="67">
        <v>40925</v>
      </c>
      <c r="F862" s="61" t="s">
        <v>161</v>
      </c>
      <c r="G862" s="64">
        <v>3</v>
      </c>
      <c r="H862" s="64">
        <v>5</v>
      </c>
      <c r="I862" s="61"/>
      <c r="J862" s="63"/>
      <c r="K862" s="63"/>
      <c r="L862" s="63"/>
    </row>
    <row r="863" spans="1:19" ht="16.5" thickBot="1">
      <c r="A863" s="60" t="s">
        <v>15</v>
      </c>
      <c r="B863" s="61" t="s">
        <v>5</v>
      </c>
      <c r="C863" s="61" t="s">
        <v>16</v>
      </c>
      <c r="D863" s="61" t="s">
        <v>17</v>
      </c>
      <c r="E863" s="68">
        <v>41222</v>
      </c>
      <c r="F863" s="61" t="s">
        <v>161</v>
      </c>
      <c r="G863" s="64">
        <v>2</v>
      </c>
      <c r="H863" s="64">
        <v>3</v>
      </c>
      <c r="I863" s="61"/>
      <c r="J863" s="63"/>
      <c r="K863" s="63"/>
      <c r="L863" s="63"/>
    </row>
    <row r="864" spans="1:19" ht="16.5" thickBot="1">
      <c r="A864" s="60" t="s">
        <v>18</v>
      </c>
      <c r="B864" s="61" t="s">
        <v>5</v>
      </c>
      <c r="C864" s="61" t="s">
        <v>19</v>
      </c>
      <c r="D864" s="61" t="s">
        <v>20</v>
      </c>
      <c r="E864" s="62">
        <v>41144</v>
      </c>
      <c r="F864" s="61" t="s">
        <v>161</v>
      </c>
      <c r="G864" s="64">
        <v>2</v>
      </c>
      <c r="H864" s="64">
        <v>2</v>
      </c>
      <c r="I864" s="61"/>
      <c r="J864" s="63"/>
      <c r="K864" s="63"/>
      <c r="L864" s="63"/>
    </row>
    <row r="865" spans="1:12" ht="32.25" thickBot="1">
      <c r="A865" s="60" t="s">
        <v>21</v>
      </c>
      <c r="B865" s="61" t="s">
        <v>12</v>
      </c>
      <c r="C865" s="61" t="s">
        <v>22</v>
      </c>
      <c r="D865" s="61" t="s">
        <v>23</v>
      </c>
      <c r="E865" s="69">
        <v>41342</v>
      </c>
      <c r="F865" s="61" t="s">
        <v>162</v>
      </c>
      <c r="G865" s="64">
        <v>3</v>
      </c>
      <c r="H865" s="64">
        <v>4</v>
      </c>
      <c r="I865" s="61"/>
      <c r="J865" s="63"/>
      <c r="K865" s="63"/>
      <c r="L865" s="63"/>
    </row>
    <row r="866" spans="1:12" ht="32.25" thickBot="1">
      <c r="A866" s="60" t="s">
        <v>24</v>
      </c>
      <c r="B866" s="61" t="s">
        <v>12</v>
      </c>
      <c r="C866" s="61" t="s">
        <v>25</v>
      </c>
      <c r="D866" s="61" t="s">
        <v>26</v>
      </c>
      <c r="E866" s="69">
        <v>41191</v>
      </c>
      <c r="F866" s="61" t="s">
        <v>162</v>
      </c>
      <c r="G866" s="64">
        <v>1</v>
      </c>
      <c r="H866" s="64">
        <v>2</v>
      </c>
      <c r="I866" s="61"/>
      <c r="J866" s="63"/>
      <c r="K866" s="63"/>
      <c r="L866" s="63"/>
    </row>
    <row r="867" spans="1:12" ht="32.25" thickBot="1">
      <c r="A867" s="60" t="s">
        <v>27</v>
      </c>
      <c r="B867" s="61" t="s">
        <v>12</v>
      </c>
      <c r="C867" s="61" t="s">
        <v>28</v>
      </c>
      <c r="D867" s="61" t="s">
        <v>10</v>
      </c>
      <c r="E867" s="69">
        <v>41390</v>
      </c>
      <c r="F867" s="61" t="s">
        <v>162</v>
      </c>
      <c r="G867" s="64">
        <v>2</v>
      </c>
      <c r="H867" s="64">
        <v>3</v>
      </c>
      <c r="I867" s="61"/>
      <c r="J867" s="63"/>
      <c r="K867" s="63"/>
      <c r="L867" s="63"/>
    </row>
    <row r="868" spans="1:12" ht="32.25" thickBot="1">
      <c r="A868" s="60" t="s">
        <v>29</v>
      </c>
      <c r="B868" s="61" t="s">
        <v>12</v>
      </c>
      <c r="C868" s="61" t="s">
        <v>30</v>
      </c>
      <c r="D868" s="61" t="s">
        <v>10</v>
      </c>
      <c r="E868" s="69">
        <v>41390</v>
      </c>
      <c r="F868" s="61" t="s">
        <v>162</v>
      </c>
      <c r="G868" s="64">
        <v>2</v>
      </c>
      <c r="H868" s="64">
        <v>3</v>
      </c>
      <c r="I868" s="61"/>
      <c r="J868" s="63"/>
      <c r="K868" s="63"/>
      <c r="L868" s="63"/>
    </row>
    <row r="869" spans="1:12" ht="32.25" thickBot="1">
      <c r="A869" s="60" t="s">
        <v>31</v>
      </c>
      <c r="B869" s="61" t="s">
        <v>12</v>
      </c>
      <c r="C869" s="61" t="s">
        <v>32</v>
      </c>
      <c r="D869" s="61" t="s">
        <v>33</v>
      </c>
      <c r="E869" s="70">
        <v>41493</v>
      </c>
      <c r="F869" s="61" t="s">
        <v>162</v>
      </c>
      <c r="G869" s="64">
        <v>3</v>
      </c>
      <c r="H869" s="64">
        <v>3</v>
      </c>
      <c r="I869" s="61"/>
      <c r="J869" s="63"/>
      <c r="K869" s="63"/>
      <c r="L869" s="63"/>
    </row>
    <row r="870" spans="1:12" ht="16.5" thickBot="1">
      <c r="A870" s="60" t="s">
        <v>34</v>
      </c>
      <c r="B870" s="61" t="s">
        <v>12</v>
      </c>
      <c r="C870" s="61" t="s">
        <v>35</v>
      </c>
      <c r="D870" s="61" t="s">
        <v>36</v>
      </c>
      <c r="E870" s="62">
        <v>40992</v>
      </c>
      <c r="F870" s="61" t="s">
        <v>162</v>
      </c>
      <c r="G870" s="64">
        <v>3</v>
      </c>
      <c r="H870" s="64">
        <v>4</v>
      </c>
      <c r="I870" s="61"/>
      <c r="J870" s="63"/>
      <c r="K870" s="63"/>
      <c r="L870" s="63"/>
    </row>
    <row r="871" spans="1:12" ht="16.5" thickBot="1">
      <c r="A871" s="60" t="s">
        <v>37</v>
      </c>
      <c r="B871" s="61" t="s">
        <v>12</v>
      </c>
      <c r="C871" s="61" t="s">
        <v>38</v>
      </c>
      <c r="D871" s="61" t="s">
        <v>39</v>
      </c>
      <c r="E871" s="62">
        <v>41383</v>
      </c>
      <c r="F871" s="61" t="s">
        <v>162</v>
      </c>
      <c r="G871" s="64">
        <v>3</v>
      </c>
      <c r="H871" s="64">
        <v>4</v>
      </c>
      <c r="I871" s="61"/>
      <c r="J871" s="63"/>
      <c r="K871" s="63"/>
      <c r="L871" s="63"/>
    </row>
    <row r="872" spans="1:12" ht="16.5" thickBot="1">
      <c r="A872" s="60" t="s">
        <v>40</v>
      </c>
      <c r="B872" s="61" t="s">
        <v>12</v>
      </c>
      <c r="C872" s="61" t="s">
        <v>41</v>
      </c>
      <c r="D872" s="61" t="s">
        <v>42</v>
      </c>
      <c r="E872" s="70">
        <v>41530</v>
      </c>
      <c r="F872" s="61" t="s">
        <v>162</v>
      </c>
      <c r="G872" s="64">
        <v>3</v>
      </c>
      <c r="H872" s="64">
        <v>3</v>
      </c>
      <c r="I872" s="61"/>
      <c r="J872" s="63"/>
      <c r="K872" s="63"/>
      <c r="L872" s="63"/>
    </row>
    <row r="873" spans="1:12" ht="32.25" thickBot="1">
      <c r="A873" s="60" t="s">
        <v>43</v>
      </c>
      <c r="B873" s="61" t="s">
        <v>12</v>
      </c>
      <c r="C873" s="61" t="s">
        <v>44</v>
      </c>
      <c r="D873" s="61" t="s">
        <v>45</v>
      </c>
      <c r="E873" s="62">
        <v>41410</v>
      </c>
      <c r="F873" s="61" t="s">
        <v>162</v>
      </c>
      <c r="G873" s="64">
        <v>4</v>
      </c>
      <c r="H873" s="64">
        <v>4</v>
      </c>
      <c r="I873" s="61"/>
      <c r="J873" s="63"/>
      <c r="K873" s="63"/>
      <c r="L873" s="63"/>
    </row>
    <row r="874" spans="1:12" ht="16.5" thickBot="1">
      <c r="A874" s="60" t="s">
        <v>46</v>
      </c>
      <c r="B874" s="61" t="s">
        <v>5</v>
      </c>
      <c r="C874" s="61" t="s">
        <v>47</v>
      </c>
      <c r="D874" s="61" t="s">
        <v>26</v>
      </c>
      <c r="E874" s="62">
        <v>41192</v>
      </c>
      <c r="F874" s="61" t="s">
        <v>163</v>
      </c>
      <c r="G874" s="64">
        <v>3</v>
      </c>
      <c r="H874" s="64">
        <v>4</v>
      </c>
      <c r="I874" s="61"/>
      <c r="J874" s="63"/>
      <c r="K874" s="63"/>
      <c r="L874" s="63"/>
    </row>
    <row r="875" spans="1:12" ht="16.5" thickBot="1">
      <c r="A875" s="60" t="s">
        <v>48</v>
      </c>
      <c r="B875" s="61" t="s">
        <v>5</v>
      </c>
      <c r="C875" s="61" t="s">
        <v>49</v>
      </c>
      <c r="D875" s="61" t="s">
        <v>50</v>
      </c>
      <c r="E875" s="62">
        <v>41464</v>
      </c>
      <c r="F875" s="61" t="s">
        <v>162</v>
      </c>
      <c r="G875" s="64">
        <v>2</v>
      </c>
      <c r="H875" s="64">
        <v>3</v>
      </c>
      <c r="I875" s="61"/>
      <c r="J875" s="63"/>
      <c r="K875" s="63"/>
      <c r="L875" s="63"/>
    </row>
    <row r="876" spans="1:12" ht="16.5" thickBot="1">
      <c r="A876" s="60" t="s">
        <v>51</v>
      </c>
      <c r="B876" s="61" t="s">
        <v>5</v>
      </c>
      <c r="C876" s="61" t="s">
        <v>52</v>
      </c>
      <c r="D876" s="61" t="s">
        <v>53</v>
      </c>
      <c r="E876" s="62">
        <v>41039</v>
      </c>
      <c r="F876" s="61" t="s">
        <v>161</v>
      </c>
      <c r="G876" s="64">
        <v>5</v>
      </c>
      <c r="H876" s="64">
        <v>5</v>
      </c>
      <c r="I876" s="61"/>
      <c r="J876" s="63"/>
      <c r="K876" s="63"/>
      <c r="L876" s="63"/>
    </row>
    <row r="877" spans="1:12" ht="16.5" thickBot="1">
      <c r="A877" s="60" t="s">
        <v>54</v>
      </c>
      <c r="B877" s="61" t="s">
        <v>5</v>
      </c>
      <c r="C877" s="61" t="s">
        <v>55</v>
      </c>
      <c r="D877" s="61" t="s">
        <v>33</v>
      </c>
      <c r="E877" s="62">
        <v>41509</v>
      </c>
      <c r="F877" s="61" t="s">
        <v>162</v>
      </c>
      <c r="G877" s="64">
        <v>2</v>
      </c>
      <c r="H877" s="64">
        <v>3</v>
      </c>
      <c r="I877" s="61"/>
      <c r="J877" s="63"/>
      <c r="K877" s="63"/>
      <c r="L877" s="63"/>
    </row>
  </sheetData>
  <phoneticPr fontId="1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6D30-236F-49C7-8BF2-7DA5BC4A89A2}">
  <dimension ref="A1:H181"/>
  <sheetViews>
    <sheetView tabSelected="1" topLeftCell="A161" workbookViewId="0">
      <selection sqref="A1:H181"/>
    </sheetView>
  </sheetViews>
  <sheetFormatPr defaultRowHeight="15"/>
  <sheetData>
    <row r="1" spans="1:8">
      <c r="A1" s="19" t="s">
        <v>104</v>
      </c>
      <c r="B1" s="19" t="s">
        <v>107</v>
      </c>
      <c r="C1" s="19" t="s">
        <v>113</v>
      </c>
      <c r="D1" s="19" t="s">
        <v>148</v>
      </c>
      <c r="E1" s="19" t="s">
        <v>164</v>
      </c>
      <c r="F1" s="19" t="s">
        <v>165</v>
      </c>
      <c r="G1" s="19" t="s">
        <v>166</v>
      </c>
      <c r="H1" s="19" t="s">
        <v>167</v>
      </c>
    </row>
    <row r="2" spans="1:8">
      <c r="A2" t="s">
        <v>4</v>
      </c>
      <c r="B2">
        <v>1</v>
      </c>
      <c r="C2" t="s">
        <v>149</v>
      </c>
      <c r="D2">
        <v>1</v>
      </c>
      <c r="E2">
        <v>2</v>
      </c>
      <c r="F2">
        <v>3</v>
      </c>
      <c r="G2">
        <v>1</v>
      </c>
      <c r="H2" s="71">
        <f>SUM(D2:D11)</f>
        <v>10</v>
      </c>
    </row>
    <row r="3" spans="1:8">
      <c r="A3" t="s">
        <v>4</v>
      </c>
      <c r="B3">
        <v>2</v>
      </c>
      <c r="C3" t="s">
        <v>149</v>
      </c>
      <c r="D3">
        <v>1</v>
      </c>
      <c r="E3">
        <v>2</v>
      </c>
      <c r="F3">
        <v>3</v>
      </c>
      <c r="G3">
        <v>1</v>
      </c>
      <c r="H3" s="71">
        <v>10</v>
      </c>
    </row>
    <row r="4" spans="1:8">
      <c r="A4" t="s">
        <v>4</v>
      </c>
      <c r="B4">
        <v>3</v>
      </c>
      <c r="C4" t="s">
        <v>149</v>
      </c>
      <c r="D4">
        <v>1</v>
      </c>
      <c r="E4">
        <v>2</v>
      </c>
      <c r="F4">
        <v>3</v>
      </c>
      <c r="G4">
        <v>1</v>
      </c>
      <c r="H4" s="71">
        <v>10</v>
      </c>
    </row>
    <row r="5" spans="1:8">
      <c r="A5" t="s">
        <v>4</v>
      </c>
      <c r="B5">
        <v>4</v>
      </c>
      <c r="C5" t="s">
        <v>149</v>
      </c>
      <c r="D5">
        <v>1</v>
      </c>
      <c r="E5">
        <v>2</v>
      </c>
      <c r="F5">
        <v>3</v>
      </c>
      <c r="G5">
        <v>1</v>
      </c>
      <c r="H5" s="71">
        <v>10</v>
      </c>
    </row>
    <row r="6" spans="1:8">
      <c r="A6" t="s">
        <v>4</v>
      </c>
      <c r="B6">
        <v>5</v>
      </c>
      <c r="C6" t="s">
        <v>149</v>
      </c>
      <c r="D6">
        <v>1</v>
      </c>
      <c r="E6">
        <v>2</v>
      </c>
      <c r="F6">
        <v>3</v>
      </c>
      <c r="G6">
        <v>1</v>
      </c>
      <c r="H6" s="71">
        <v>10</v>
      </c>
    </row>
    <row r="7" spans="1:8">
      <c r="A7" t="s">
        <v>4</v>
      </c>
      <c r="B7">
        <v>6</v>
      </c>
      <c r="C7" t="s">
        <v>150</v>
      </c>
      <c r="D7">
        <v>1</v>
      </c>
      <c r="E7">
        <v>2</v>
      </c>
      <c r="F7">
        <v>3</v>
      </c>
      <c r="G7">
        <v>1</v>
      </c>
      <c r="H7" s="71">
        <v>10</v>
      </c>
    </row>
    <row r="8" spans="1:8">
      <c r="A8" t="s">
        <v>4</v>
      </c>
      <c r="B8">
        <v>7</v>
      </c>
      <c r="C8" t="s">
        <v>150</v>
      </c>
      <c r="D8">
        <v>1</v>
      </c>
      <c r="E8">
        <v>2</v>
      </c>
      <c r="F8">
        <v>3</v>
      </c>
      <c r="G8">
        <v>1</v>
      </c>
      <c r="H8" s="71">
        <v>10</v>
      </c>
    </row>
    <row r="9" spans="1:8">
      <c r="A9" t="s">
        <v>4</v>
      </c>
      <c r="B9">
        <v>8</v>
      </c>
      <c r="C9" t="s">
        <v>150</v>
      </c>
      <c r="D9">
        <v>1</v>
      </c>
      <c r="E9">
        <v>2</v>
      </c>
      <c r="F9">
        <v>3</v>
      </c>
      <c r="G9">
        <v>1</v>
      </c>
      <c r="H9" s="71">
        <v>10</v>
      </c>
    </row>
    <row r="10" spans="1:8">
      <c r="A10" t="s">
        <v>4</v>
      </c>
      <c r="B10">
        <v>9</v>
      </c>
      <c r="C10" t="s">
        <v>150</v>
      </c>
      <c r="D10">
        <v>1</v>
      </c>
      <c r="E10">
        <v>2</v>
      </c>
      <c r="F10">
        <v>3</v>
      </c>
      <c r="G10">
        <v>1</v>
      </c>
      <c r="H10" s="71">
        <v>10</v>
      </c>
    </row>
    <row r="11" spans="1:8">
      <c r="A11" t="s">
        <v>4</v>
      </c>
      <c r="B11">
        <v>10</v>
      </c>
      <c r="C11" t="s">
        <v>150</v>
      </c>
      <c r="D11">
        <v>1</v>
      </c>
      <c r="E11">
        <v>2</v>
      </c>
      <c r="F11">
        <v>3</v>
      </c>
      <c r="G11">
        <v>1</v>
      </c>
      <c r="H11" s="71">
        <v>10</v>
      </c>
    </row>
    <row r="12" spans="1:8">
      <c r="A12" t="s">
        <v>8</v>
      </c>
      <c r="B12">
        <v>1</v>
      </c>
      <c r="C12" t="s">
        <v>149</v>
      </c>
      <c r="D12">
        <v>1</v>
      </c>
      <c r="E12">
        <v>3</v>
      </c>
      <c r="F12">
        <v>4</v>
      </c>
      <c r="G12">
        <v>1</v>
      </c>
      <c r="H12" s="71">
        <v>10</v>
      </c>
    </row>
    <row r="13" spans="1:8">
      <c r="A13" t="s">
        <v>8</v>
      </c>
      <c r="B13">
        <v>2</v>
      </c>
      <c r="C13" t="s">
        <v>149</v>
      </c>
      <c r="D13">
        <v>1</v>
      </c>
      <c r="E13">
        <v>3</v>
      </c>
      <c r="F13">
        <v>4</v>
      </c>
      <c r="G13">
        <v>1</v>
      </c>
      <c r="H13" s="71">
        <v>10</v>
      </c>
    </row>
    <row r="14" spans="1:8">
      <c r="A14" t="s">
        <v>8</v>
      </c>
      <c r="B14">
        <v>3</v>
      </c>
      <c r="C14" t="s">
        <v>149</v>
      </c>
      <c r="D14">
        <v>1</v>
      </c>
      <c r="E14">
        <v>3</v>
      </c>
      <c r="F14">
        <v>4</v>
      </c>
      <c r="G14">
        <v>1</v>
      </c>
      <c r="H14" s="71">
        <v>10</v>
      </c>
    </row>
    <row r="15" spans="1:8">
      <c r="A15" t="s">
        <v>8</v>
      </c>
      <c r="B15">
        <v>4</v>
      </c>
      <c r="C15" t="s">
        <v>149</v>
      </c>
      <c r="D15">
        <v>1</v>
      </c>
      <c r="E15">
        <v>3</v>
      </c>
      <c r="F15">
        <v>4</v>
      </c>
      <c r="G15">
        <v>1</v>
      </c>
      <c r="H15" s="71">
        <v>10</v>
      </c>
    </row>
    <row r="16" spans="1:8">
      <c r="A16" t="s">
        <v>8</v>
      </c>
      <c r="B16">
        <v>5</v>
      </c>
      <c r="C16" t="s">
        <v>149</v>
      </c>
      <c r="D16">
        <v>1</v>
      </c>
      <c r="E16">
        <v>3</v>
      </c>
      <c r="F16">
        <v>4</v>
      </c>
      <c r="G16">
        <v>1</v>
      </c>
      <c r="H16" s="71">
        <v>10</v>
      </c>
    </row>
    <row r="17" spans="1:8">
      <c r="A17" t="s">
        <v>8</v>
      </c>
      <c r="B17">
        <v>6</v>
      </c>
      <c r="C17" t="s">
        <v>150</v>
      </c>
      <c r="D17">
        <v>1</v>
      </c>
      <c r="E17">
        <v>3</v>
      </c>
      <c r="F17">
        <v>4</v>
      </c>
      <c r="G17">
        <v>1</v>
      </c>
      <c r="H17" s="71">
        <v>10</v>
      </c>
    </row>
    <row r="18" spans="1:8">
      <c r="A18" t="s">
        <v>8</v>
      </c>
      <c r="B18">
        <v>7</v>
      </c>
      <c r="C18" t="s">
        <v>150</v>
      </c>
      <c r="D18">
        <v>1</v>
      </c>
      <c r="E18">
        <v>3</v>
      </c>
      <c r="F18">
        <v>4</v>
      </c>
      <c r="G18">
        <v>1</v>
      </c>
      <c r="H18" s="71">
        <v>10</v>
      </c>
    </row>
    <row r="19" spans="1:8">
      <c r="A19" t="s">
        <v>8</v>
      </c>
      <c r="B19">
        <v>8</v>
      </c>
      <c r="C19" t="s">
        <v>150</v>
      </c>
      <c r="D19">
        <v>1</v>
      </c>
      <c r="E19">
        <v>3</v>
      </c>
      <c r="F19">
        <v>4</v>
      </c>
      <c r="G19">
        <v>1</v>
      </c>
      <c r="H19" s="71">
        <v>10</v>
      </c>
    </row>
    <row r="20" spans="1:8">
      <c r="A20" t="s">
        <v>8</v>
      </c>
      <c r="B20">
        <v>9</v>
      </c>
      <c r="C20" t="s">
        <v>150</v>
      </c>
      <c r="D20">
        <v>1</v>
      </c>
      <c r="E20">
        <v>3</v>
      </c>
      <c r="F20">
        <v>4</v>
      </c>
      <c r="G20">
        <v>1</v>
      </c>
      <c r="H20" s="71">
        <v>10</v>
      </c>
    </row>
    <row r="21" spans="1:8">
      <c r="A21" t="s">
        <v>8</v>
      </c>
      <c r="B21">
        <v>10</v>
      </c>
      <c r="C21" t="s">
        <v>150</v>
      </c>
      <c r="D21">
        <v>1</v>
      </c>
      <c r="E21">
        <v>3</v>
      </c>
      <c r="F21">
        <v>4</v>
      </c>
      <c r="G21">
        <v>1</v>
      </c>
      <c r="H21" s="71">
        <v>10</v>
      </c>
    </row>
    <row r="22" spans="1:8">
      <c r="A22" t="s">
        <v>11</v>
      </c>
      <c r="B22">
        <v>1</v>
      </c>
      <c r="C22" t="s">
        <v>149</v>
      </c>
      <c r="D22">
        <v>1</v>
      </c>
      <c r="E22">
        <v>3</v>
      </c>
      <c r="F22">
        <v>5</v>
      </c>
      <c r="G22">
        <v>1</v>
      </c>
      <c r="H22" s="71">
        <v>10</v>
      </c>
    </row>
    <row r="23" spans="1:8">
      <c r="A23" t="s">
        <v>11</v>
      </c>
      <c r="B23">
        <v>2</v>
      </c>
      <c r="C23" t="s">
        <v>149</v>
      </c>
      <c r="D23">
        <v>1</v>
      </c>
      <c r="E23">
        <v>3</v>
      </c>
      <c r="F23">
        <v>5</v>
      </c>
      <c r="G23">
        <v>1</v>
      </c>
      <c r="H23" s="71">
        <v>10</v>
      </c>
    </row>
    <row r="24" spans="1:8">
      <c r="A24" t="s">
        <v>11</v>
      </c>
      <c r="B24">
        <v>3</v>
      </c>
      <c r="C24" t="s">
        <v>149</v>
      </c>
      <c r="D24">
        <v>1</v>
      </c>
      <c r="E24">
        <v>3</v>
      </c>
      <c r="F24">
        <v>5</v>
      </c>
      <c r="G24">
        <v>1</v>
      </c>
      <c r="H24" s="71">
        <v>10</v>
      </c>
    </row>
    <row r="25" spans="1:8">
      <c r="A25" t="s">
        <v>11</v>
      </c>
      <c r="B25">
        <v>4</v>
      </c>
      <c r="C25" t="s">
        <v>149</v>
      </c>
      <c r="D25">
        <v>1</v>
      </c>
      <c r="E25">
        <v>3</v>
      </c>
      <c r="F25">
        <v>5</v>
      </c>
      <c r="G25">
        <v>1</v>
      </c>
      <c r="H25" s="71">
        <v>10</v>
      </c>
    </row>
    <row r="26" spans="1:8">
      <c r="A26" t="s">
        <v>11</v>
      </c>
      <c r="B26">
        <v>5</v>
      </c>
      <c r="C26" t="s">
        <v>149</v>
      </c>
      <c r="D26">
        <v>1</v>
      </c>
      <c r="E26">
        <v>3</v>
      </c>
      <c r="F26">
        <v>5</v>
      </c>
      <c r="G26">
        <v>1</v>
      </c>
      <c r="H26" s="71">
        <v>10</v>
      </c>
    </row>
    <row r="27" spans="1:8">
      <c r="A27" t="s">
        <v>11</v>
      </c>
      <c r="B27">
        <v>6</v>
      </c>
      <c r="C27" t="s">
        <v>150</v>
      </c>
      <c r="D27">
        <v>1</v>
      </c>
      <c r="E27">
        <v>3</v>
      </c>
      <c r="F27">
        <v>5</v>
      </c>
      <c r="G27">
        <v>1</v>
      </c>
      <c r="H27" s="71">
        <v>10</v>
      </c>
    </row>
    <row r="28" spans="1:8">
      <c r="A28" t="s">
        <v>11</v>
      </c>
      <c r="B28">
        <v>7</v>
      </c>
      <c r="C28" t="s">
        <v>150</v>
      </c>
      <c r="D28">
        <v>1</v>
      </c>
      <c r="E28">
        <v>3</v>
      </c>
      <c r="F28">
        <v>5</v>
      </c>
      <c r="G28">
        <v>1</v>
      </c>
      <c r="H28" s="71">
        <v>10</v>
      </c>
    </row>
    <row r="29" spans="1:8">
      <c r="A29" t="s">
        <v>11</v>
      </c>
      <c r="B29">
        <v>8</v>
      </c>
      <c r="C29" t="s">
        <v>150</v>
      </c>
      <c r="D29">
        <v>1</v>
      </c>
      <c r="E29">
        <v>3</v>
      </c>
      <c r="F29">
        <v>5</v>
      </c>
      <c r="G29">
        <v>1</v>
      </c>
      <c r="H29" s="71">
        <v>10</v>
      </c>
    </row>
    <row r="30" spans="1:8">
      <c r="A30" t="s">
        <v>11</v>
      </c>
      <c r="B30">
        <v>9</v>
      </c>
      <c r="C30" t="s">
        <v>150</v>
      </c>
      <c r="D30">
        <v>1</v>
      </c>
      <c r="E30">
        <v>3</v>
      </c>
      <c r="F30">
        <v>5</v>
      </c>
      <c r="G30">
        <v>1</v>
      </c>
      <c r="H30" s="71">
        <v>10</v>
      </c>
    </row>
    <row r="31" spans="1:8">
      <c r="A31" t="s">
        <v>11</v>
      </c>
      <c r="B31">
        <v>10</v>
      </c>
      <c r="C31" t="s">
        <v>150</v>
      </c>
      <c r="D31">
        <v>1</v>
      </c>
      <c r="E31">
        <v>3</v>
      </c>
      <c r="F31">
        <v>5</v>
      </c>
      <c r="G31">
        <v>1</v>
      </c>
      <c r="H31" s="71">
        <v>10</v>
      </c>
    </row>
    <row r="32" spans="1:8">
      <c r="A32" t="s">
        <v>15</v>
      </c>
      <c r="B32">
        <v>1</v>
      </c>
      <c r="C32" t="s">
        <v>149</v>
      </c>
      <c r="D32">
        <v>1</v>
      </c>
      <c r="E32">
        <v>2</v>
      </c>
      <c r="F32">
        <v>3</v>
      </c>
      <c r="G32">
        <v>1</v>
      </c>
      <c r="H32" s="71">
        <v>10</v>
      </c>
    </row>
    <row r="33" spans="1:8">
      <c r="A33" t="s">
        <v>15</v>
      </c>
      <c r="B33">
        <v>2</v>
      </c>
      <c r="C33" t="s">
        <v>149</v>
      </c>
      <c r="D33">
        <v>1</v>
      </c>
      <c r="E33">
        <v>2</v>
      </c>
      <c r="F33">
        <v>3</v>
      </c>
      <c r="G33">
        <v>1</v>
      </c>
      <c r="H33" s="71">
        <v>10</v>
      </c>
    </row>
    <row r="34" spans="1:8">
      <c r="A34" t="s">
        <v>15</v>
      </c>
      <c r="B34">
        <v>3</v>
      </c>
      <c r="C34" t="s">
        <v>149</v>
      </c>
      <c r="D34">
        <v>1</v>
      </c>
      <c r="E34">
        <v>2</v>
      </c>
      <c r="F34">
        <v>3</v>
      </c>
      <c r="G34">
        <v>1</v>
      </c>
      <c r="H34" s="71">
        <v>10</v>
      </c>
    </row>
    <row r="35" spans="1:8">
      <c r="A35" t="s">
        <v>15</v>
      </c>
      <c r="B35">
        <v>4</v>
      </c>
      <c r="C35" t="s">
        <v>149</v>
      </c>
      <c r="D35">
        <v>1</v>
      </c>
      <c r="E35">
        <v>2</v>
      </c>
      <c r="F35">
        <v>3</v>
      </c>
      <c r="G35">
        <v>1</v>
      </c>
      <c r="H35" s="71">
        <v>10</v>
      </c>
    </row>
    <row r="36" spans="1:8">
      <c r="A36" t="s">
        <v>15</v>
      </c>
      <c r="B36">
        <v>5</v>
      </c>
      <c r="C36" t="s">
        <v>149</v>
      </c>
      <c r="D36">
        <v>1</v>
      </c>
      <c r="E36">
        <v>2</v>
      </c>
      <c r="F36">
        <v>3</v>
      </c>
      <c r="G36">
        <v>1</v>
      </c>
      <c r="H36" s="71">
        <v>10</v>
      </c>
    </row>
    <row r="37" spans="1:8">
      <c r="A37" t="s">
        <v>15</v>
      </c>
      <c r="B37">
        <v>6</v>
      </c>
      <c r="C37" t="s">
        <v>150</v>
      </c>
      <c r="D37">
        <v>1</v>
      </c>
      <c r="E37">
        <v>2</v>
      </c>
      <c r="F37">
        <v>3</v>
      </c>
      <c r="G37">
        <v>1</v>
      </c>
      <c r="H37" s="71">
        <v>10</v>
      </c>
    </row>
    <row r="38" spans="1:8">
      <c r="A38" t="s">
        <v>15</v>
      </c>
      <c r="B38">
        <v>7</v>
      </c>
      <c r="C38" t="s">
        <v>150</v>
      </c>
      <c r="D38">
        <v>1</v>
      </c>
      <c r="E38">
        <v>2</v>
      </c>
      <c r="F38">
        <v>3</v>
      </c>
      <c r="G38">
        <v>1</v>
      </c>
      <c r="H38" s="71">
        <v>10</v>
      </c>
    </row>
    <row r="39" spans="1:8">
      <c r="A39" t="s">
        <v>15</v>
      </c>
      <c r="B39">
        <v>8</v>
      </c>
      <c r="C39" t="s">
        <v>150</v>
      </c>
      <c r="D39">
        <v>1</v>
      </c>
      <c r="E39">
        <v>2</v>
      </c>
      <c r="F39">
        <v>3</v>
      </c>
      <c r="G39">
        <v>1</v>
      </c>
      <c r="H39" s="71">
        <v>10</v>
      </c>
    </row>
    <row r="40" spans="1:8">
      <c r="A40" t="s">
        <v>15</v>
      </c>
      <c r="B40">
        <v>9</v>
      </c>
      <c r="C40" t="s">
        <v>150</v>
      </c>
      <c r="D40">
        <v>1</v>
      </c>
      <c r="E40">
        <v>2</v>
      </c>
      <c r="F40">
        <v>3</v>
      </c>
      <c r="G40">
        <v>1</v>
      </c>
      <c r="H40" s="71">
        <v>10</v>
      </c>
    </row>
    <row r="41" spans="1:8">
      <c r="A41" t="s">
        <v>15</v>
      </c>
      <c r="B41">
        <v>10</v>
      </c>
      <c r="C41" t="s">
        <v>150</v>
      </c>
      <c r="D41">
        <v>1</v>
      </c>
      <c r="E41">
        <v>2</v>
      </c>
      <c r="F41">
        <v>3</v>
      </c>
      <c r="G41">
        <v>1</v>
      </c>
      <c r="H41" s="71">
        <v>10</v>
      </c>
    </row>
    <row r="42" spans="1:8">
      <c r="A42" t="s">
        <v>18</v>
      </c>
      <c r="B42">
        <v>1</v>
      </c>
      <c r="C42" t="s">
        <v>149</v>
      </c>
      <c r="D42">
        <v>1</v>
      </c>
      <c r="E42">
        <v>2</v>
      </c>
      <c r="F42">
        <v>2</v>
      </c>
      <c r="G42">
        <v>1</v>
      </c>
      <c r="H42" s="71">
        <v>9</v>
      </c>
    </row>
    <row r="43" spans="1:8">
      <c r="A43" t="s">
        <v>18</v>
      </c>
      <c r="B43">
        <v>2</v>
      </c>
      <c r="C43" t="s">
        <v>149</v>
      </c>
      <c r="D43">
        <v>1</v>
      </c>
      <c r="E43">
        <v>2</v>
      </c>
      <c r="F43">
        <v>2</v>
      </c>
      <c r="G43">
        <v>1</v>
      </c>
      <c r="H43" s="71">
        <v>9</v>
      </c>
    </row>
    <row r="44" spans="1:8">
      <c r="A44" t="s">
        <v>18</v>
      </c>
      <c r="B44">
        <v>3</v>
      </c>
      <c r="C44" t="s">
        <v>149</v>
      </c>
      <c r="D44">
        <v>1</v>
      </c>
      <c r="E44">
        <v>2</v>
      </c>
      <c r="F44">
        <v>2</v>
      </c>
      <c r="G44">
        <v>1</v>
      </c>
      <c r="H44" s="71">
        <v>9</v>
      </c>
    </row>
    <row r="45" spans="1:8">
      <c r="A45" t="s">
        <v>18</v>
      </c>
      <c r="B45">
        <v>4</v>
      </c>
      <c r="C45" t="s">
        <v>149</v>
      </c>
      <c r="D45">
        <v>1</v>
      </c>
      <c r="E45">
        <v>2</v>
      </c>
      <c r="F45">
        <v>2</v>
      </c>
      <c r="G45">
        <v>1</v>
      </c>
      <c r="H45" s="71">
        <v>9</v>
      </c>
    </row>
    <row r="46" spans="1:8">
      <c r="A46" t="s">
        <v>18</v>
      </c>
      <c r="B46">
        <v>5</v>
      </c>
      <c r="C46" t="s">
        <v>149</v>
      </c>
      <c r="D46">
        <v>1</v>
      </c>
      <c r="E46">
        <v>2</v>
      </c>
      <c r="F46">
        <v>2</v>
      </c>
      <c r="G46">
        <v>1</v>
      </c>
      <c r="H46" s="71">
        <v>9</v>
      </c>
    </row>
    <row r="47" spans="1:8">
      <c r="A47" t="s">
        <v>18</v>
      </c>
      <c r="B47">
        <v>6</v>
      </c>
      <c r="C47" t="s">
        <v>150</v>
      </c>
      <c r="D47">
        <v>1</v>
      </c>
      <c r="E47">
        <v>2</v>
      </c>
      <c r="F47">
        <v>2</v>
      </c>
      <c r="G47">
        <v>1</v>
      </c>
      <c r="H47" s="71">
        <v>9</v>
      </c>
    </row>
    <row r="48" spans="1:8">
      <c r="A48" t="s">
        <v>18</v>
      </c>
      <c r="B48">
        <v>7</v>
      </c>
      <c r="C48" t="s">
        <v>150</v>
      </c>
      <c r="D48">
        <v>1</v>
      </c>
      <c r="E48">
        <v>2</v>
      </c>
      <c r="F48">
        <v>2</v>
      </c>
      <c r="G48">
        <v>1</v>
      </c>
      <c r="H48" s="71">
        <v>9</v>
      </c>
    </row>
    <row r="49" spans="1:8">
      <c r="A49" t="s">
        <v>18</v>
      </c>
      <c r="B49">
        <v>8</v>
      </c>
      <c r="C49" t="s">
        <v>150</v>
      </c>
      <c r="D49">
        <v>1</v>
      </c>
      <c r="E49">
        <v>2</v>
      </c>
      <c r="F49">
        <v>2</v>
      </c>
      <c r="G49">
        <v>1</v>
      </c>
      <c r="H49" s="71">
        <v>9</v>
      </c>
    </row>
    <row r="50" spans="1:8">
      <c r="A50" t="s">
        <v>18</v>
      </c>
      <c r="B50">
        <v>9</v>
      </c>
      <c r="C50" t="s">
        <v>150</v>
      </c>
      <c r="D50">
        <v>0</v>
      </c>
      <c r="E50">
        <v>2</v>
      </c>
      <c r="F50">
        <v>2</v>
      </c>
      <c r="G50">
        <v>1</v>
      </c>
      <c r="H50" s="71">
        <v>9</v>
      </c>
    </row>
    <row r="51" spans="1:8">
      <c r="A51" t="s">
        <v>18</v>
      </c>
      <c r="B51">
        <v>10</v>
      </c>
      <c r="C51" t="s">
        <v>150</v>
      </c>
      <c r="D51">
        <v>1</v>
      </c>
      <c r="E51">
        <v>2</v>
      </c>
      <c r="F51">
        <v>2</v>
      </c>
      <c r="G51">
        <v>1</v>
      </c>
      <c r="H51" s="71">
        <v>9</v>
      </c>
    </row>
    <row r="52" spans="1:8">
      <c r="A52" t="s">
        <v>21</v>
      </c>
      <c r="B52">
        <v>1</v>
      </c>
      <c r="C52" t="s">
        <v>149</v>
      </c>
      <c r="D52">
        <v>1</v>
      </c>
      <c r="E52">
        <v>3</v>
      </c>
      <c r="F52">
        <v>4</v>
      </c>
      <c r="G52">
        <v>1</v>
      </c>
      <c r="H52" s="71">
        <f>SUM(D52:D61)</f>
        <v>10</v>
      </c>
    </row>
    <row r="53" spans="1:8">
      <c r="A53" t="s">
        <v>21</v>
      </c>
      <c r="B53">
        <v>2</v>
      </c>
      <c r="C53" t="s">
        <v>149</v>
      </c>
      <c r="D53">
        <v>1</v>
      </c>
      <c r="E53">
        <v>3</v>
      </c>
      <c r="F53">
        <v>4</v>
      </c>
      <c r="G53">
        <v>1</v>
      </c>
      <c r="H53" s="71">
        <v>10</v>
      </c>
    </row>
    <row r="54" spans="1:8">
      <c r="A54" t="s">
        <v>21</v>
      </c>
      <c r="B54">
        <v>3</v>
      </c>
      <c r="C54" t="s">
        <v>149</v>
      </c>
      <c r="D54">
        <v>1</v>
      </c>
      <c r="E54">
        <v>3</v>
      </c>
      <c r="F54">
        <v>4</v>
      </c>
      <c r="G54">
        <v>1</v>
      </c>
      <c r="H54" s="71">
        <v>10</v>
      </c>
    </row>
    <row r="55" spans="1:8">
      <c r="A55" t="s">
        <v>21</v>
      </c>
      <c r="B55">
        <v>4</v>
      </c>
      <c r="C55" t="s">
        <v>149</v>
      </c>
      <c r="D55">
        <v>1</v>
      </c>
      <c r="E55">
        <v>3</v>
      </c>
      <c r="F55">
        <v>4</v>
      </c>
      <c r="G55">
        <v>1</v>
      </c>
      <c r="H55" s="71">
        <v>10</v>
      </c>
    </row>
    <row r="56" spans="1:8">
      <c r="A56" t="s">
        <v>21</v>
      </c>
      <c r="B56">
        <v>5</v>
      </c>
      <c r="C56" t="s">
        <v>149</v>
      </c>
      <c r="D56">
        <v>1</v>
      </c>
      <c r="E56">
        <v>3</v>
      </c>
      <c r="F56">
        <v>4</v>
      </c>
      <c r="G56">
        <v>1</v>
      </c>
      <c r="H56" s="71">
        <v>10</v>
      </c>
    </row>
    <row r="57" spans="1:8">
      <c r="A57" t="s">
        <v>21</v>
      </c>
      <c r="B57">
        <v>6</v>
      </c>
      <c r="C57" t="s">
        <v>150</v>
      </c>
      <c r="D57">
        <v>1</v>
      </c>
      <c r="E57">
        <v>3</v>
      </c>
      <c r="F57">
        <v>4</v>
      </c>
      <c r="G57">
        <v>1</v>
      </c>
      <c r="H57" s="71">
        <v>10</v>
      </c>
    </row>
    <row r="58" spans="1:8">
      <c r="A58" t="s">
        <v>21</v>
      </c>
      <c r="B58">
        <v>7</v>
      </c>
      <c r="C58" t="s">
        <v>150</v>
      </c>
      <c r="D58">
        <v>1</v>
      </c>
      <c r="E58">
        <v>3</v>
      </c>
      <c r="F58">
        <v>4</v>
      </c>
      <c r="G58">
        <v>1</v>
      </c>
      <c r="H58" s="71">
        <v>10</v>
      </c>
    </row>
    <row r="59" spans="1:8">
      <c r="A59" t="s">
        <v>21</v>
      </c>
      <c r="B59">
        <v>8</v>
      </c>
      <c r="C59" t="s">
        <v>150</v>
      </c>
      <c r="D59">
        <v>1</v>
      </c>
      <c r="E59">
        <v>3</v>
      </c>
      <c r="F59">
        <v>4</v>
      </c>
      <c r="G59">
        <v>1</v>
      </c>
      <c r="H59" s="71">
        <v>10</v>
      </c>
    </row>
    <row r="60" spans="1:8">
      <c r="A60" t="s">
        <v>21</v>
      </c>
      <c r="B60">
        <v>9</v>
      </c>
      <c r="C60" t="s">
        <v>150</v>
      </c>
      <c r="D60">
        <v>1</v>
      </c>
      <c r="E60">
        <v>3</v>
      </c>
      <c r="F60">
        <v>4</v>
      </c>
      <c r="G60">
        <v>1</v>
      </c>
      <c r="H60" s="71">
        <v>10</v>
      </c>
    </row>
    <row r="61" spans="1:8">
      <c r="A61" t="s">
        <v>21</v>
      </c>
      <c r="B61">
        <v>10</v>
      </c>
      <c r="C61" t="s">
        <v>150</v>
      </c>
      <c r="D61">
        <v>1</v>
      </c>
      <c r="E61">
        <v>3</v>
      </c>
      <c r="F61">
        <v>4</v>
      </c>
      <c r="G61">
        <v>1</v>
      </c>
      <c r="H61" s="71">
        <v>10</v>
      </c>
    </row>
    <row r="62" spans="1:8">
      <c r="A62" t="s">
        <v>24</v>
      </c>
      <c r="B62">
        <v>1</v>
      </c>
      <c r="C62" t="s">
        <v>149</v>
      </c>
      <c r="D62">
        <v>0</v>
      </c>
      <c r="E62">
        <v>1</v>
      </c>
      <c r="F62">
        <v>2</v>
      </c>
      <c r="G62">
        <v>1</v>
      </c>
      <c r="H62" s="71">
        <f>SUM(D62:D71)</f>
        <v>5</v>
      </c>
    </row>
    <row r="63" spans="1:8">
      <c r="A63" t="s">
        <v>24</v>
      </c>
      <c r="B63">
        <v>2</v>
      </c>
      <c r="C63" t="s">
        <v>149</v>
      </c>
      <c r="D63">
        <v>0</v>
      </c>
      <c r="E63">
        <v>1</v>
      </c>
      <c r="F63">
        <v>2</v>
      </c>
      <c r="G63">
        <v>1</v>
      </c>
      <c r="H63" s="71">
        <v>5</v>
      </c>
    </row>
    <row r="64" spans="1:8">
      <c r="A64" t="s">
        <v>24</v>
      </c>
      <c r="B64">
        <v>3</v>
      </c>
      <c r="C64" t="s">
        <v>149</v>
      </c>
      <c r="D64">
        <v>0</v>
      </c>
      <c r="E64">
        <v>1</v>
      </c>
      <c r="F64">
        <v>2</v>
      </c>
      <c r="G64">
        <v>1</v>
      </c>
      <c r="H64" s="71">
        <v>5</v>
      </c>
    </row>
    <row r="65" spans="1:8">
      <c r="A65" t="s">
        <v>24</v>
      </c>
      <c r="B65">
        <v>4</v>
      </c>
      <c r="C65" t="s">
        <v>149</v>
      </c>
      <c r="D65">
        <v>0</v>
      </c>
      <c r="E65">
        <v>1</v>
      </c>
      <c r="F65">
        <v>2</v>
      </c>
      <c r="G65">
        <v>1</v>
      </c>
      <c r="H65" s="71">
        <v>5</v>
      </c>
    </row>
    <row r="66" spans="1:8">
      <c r="A66" t="s">
        <v>24</v>
      </c>
      <c r="B66">
        <v>5</v>
      </c>
      <c r="C66" t="s">
        <v>149</v>
      </c>
      <c r="D66">
        <v>0</v>
      </c>
      <c r="E66">
        <v>1</v>
      </c>
      <c r="F66">
        <v>2</v>
      </c>
      <c r="G66">
        <v>1</v>
      </c>
      <c r="H66" s="71">
        <v>5</v>
      </c>
    </row>
    <row r="67" spans="1:8">
      <c r="A67" t="s">
        <v>24</v>
      </c>
      <c r="B67">
        <v>6</v>
      </c>
      <c r="C67" t="s">
        <v>150</v>
      </c>
      <c r="D67">
        <v>1</v>
      </c>
      <c r="E67">
        <v>1</v>
      </c>
      <c r="F67">
        <v>2</v>
      </c>
      <c r="G67">
        <v>1</v>
      </c>
      <c r="H67" s="71">
        <v>5</v>
      </c>
    </row>
    <row r="68" spans="1:8">
      <c r="A68" t="s">
        <v>24</v>
      </c>
      <c r="B68">
        <v>7</v>
      </c>
      <c r="C68" t="s">
        <v>150</v>
      </c>
      <c r="D68">
        <v>1</v>
      </c>
      <c r="E68">
        <v>1</v>
      </c>
      <c r="F68">
        <v>2</v>
      </c>
      <c r="G68">
        <v>1</v>
      </c>
      <c r="H68" s="71">
        <v>5</v>
      </c>
    </row>
    <row r="69" spans="1:8">
      <c r="A69" t="s">
        <v>24</v>
      </c>
      <c r="B69">
        <v>8</v>
      </c>
      <c r="C69" t="s">
        <v>150</v>
      </c>
      <c r="D69">
        <v>1</v>
      </c>
      <c r="E69">
        <v>1</v>
      </c>
      <c r="F69">
        <v>2</v>
      </c>
      <c r="G69">
        <v>1</v>
      </c>
      <c r="H69" s="71">
        <v>5</v>
      </c>
    </row>
    <row r="70" spans="1:8">
      <c r="A70" t="s">
        <v>24</v>
      </c>
      <c r="B70">
        <v>9</v>
      </c>
      <c r="C70" t="s">
        <v>150</v>
      </c>
      <c r="D70">
        <v>1</v>
      </c>
      <c r="E70">
        <v>1</v>
      </c>
      <c r="F70">
        <v>2</v>
      </c>
      <c r="G70">
        <v>1</v>
      </c>
      <c r="H70" s="71">
        <v>5</v>
      </c>
    </row>
    <row r="71" spans="1:8">
      <c r="A71" t="s">
        <v>24</v>
      </c>
      <c r="B71">
        <v>10</v>
      </c>
      <c r="C71" t="s">
        <v>150</v>
      </c>
      <c r="D71">
        <v>1</v>
      </c>
      <c r="E71">
        <v>1</v>
      </c>
      <c r="F71">
        <v>2</v>
      </c>
      <c r="G71">
        <v>1</v>
      </c>
      <c r="H71" s="71">
        <v>5</v>
      </c>
    </row>
    <row r="72" spans="1:8">
      <c r="A72" t="s">
        <v>27</v>
      </c>
      <c r="B72">
        <v>1</v>
      </c>
      <c r="C72" t="s">
        <v>149</v>
      </c>
      <c r="D72">
        <v>0</v>
      </c>
      <c r="E72">
        <v>2</v>
      </c>
      <c r="F72">
        <v>3</v>
      </c>
      <c r="G72">
        <v>1</v>
      </c>
      <c r="H72" s="71">
        <f>SUM(D72:D81)</f>
        <v>1</v>
      </c>
    </row>
    <row r="73" spans="1:8">
      <c r="A73" t="s">
        <v>27</v>
      </c>
      <c r="B73">
        <v>2</v>
      </c>
      <c r="C73" t="s">
        <v>149</v>
      </c>
      <c r="D73">
        <v>0</v>
      </c>
      <c r="E73">
        <v>2</v>
      </c>
      <c r="F73">
        <v>3</v>
      </c>
      <c r="G73">
        <v>1</v>
      </c>
      <c r="H73" s="71">
        <v>1</v>
      </c>
    </row>
    <row r="74" spans="1:8">
      <c r="A74" t="s">
        <v>27</v>
      </c>
      <c r="B74">
        <v>3</v>
      </c>
      <c r="C74" t="s">
        <v>149</v>
      </c>
      <c r="D74">
        <v>0</v>
      </c>
      <c r="E74">
        <v>2</v>
      </c>
      <c r="F74">
        <v>3</v>
      </c>
      <c r="G74">
        <v>1</v>
      </c>
      <c r="H74" s="71">
        <v>1</v>
      </c>
    </row>
    <row r="75" spans="1:8">
      <c r="A75" t="s">
        <v>27</v>
      </c>
      <c r="B75">
        <v>4</v>
      </c>
      <c r="C75" t="s">
        <v>149</v>
      </c>
      <c r="D75">
        <v>0</v>
      </c>
      <c r="E75">
        <v>2</v>
      </c>
      <c r="F75">
        <v>3</v>
      </c>
      <c r="G75">
        <v>1</v>
      </c>
      <c r="H75" s="71">
        <v>1</v>
      </c>
    </row>
    <row r="76" spans="1:8">
      <c r="A76" t="s">
        <v>27</v>
      </c>
      <c r="B76">
        <v>5</v>
      </c>
      <c r="C76" t="s">
        <v>149</v>
      </c>
      <c r="D76">
        <v>1</v>
      </c>
      <c r="E76">
        <v>2</v>
      </c>
      <c r="F76">
        <v>3</v>
      </c>
      <c r="G76">
        <v>1</v>
      </c>
      <c r="H76" s="71">
        <v>1</v>
      </c>
    </row>
    <row r="77" spans="1:8">
      <c r="A77" t="s">
        <v>27</v>
      </c>
      <c r="B77">
        <v>6</v>
      </c>
      <c r="C77" t="s">
        <v>150</v>
      </c>
      <c r="D77">
        <v>0</v>
      </c>
      <c r="E77">
        <v>2</v>
      </c>
      <c r="F77">
        <v>3</v>
      </c>
      <c r="G77">
        <v>1</v>
      </c>
      <c r="H77" s="71">
        <v>1</v>
      </c>
    </row>
    <row r="78" spans="1:8">
      <c r="A78" t="s">
        <v>27</v>
      </c>
      <c r="B78">
        <v>7</v>
      </c>
      <c r="C78" t="s">
        <v>150</v>
      </c>
      <c r="D78">
        <v>0</v>
      </c>
      <c r="E78">
        <v>2</v>
      </c>
      <c r="F78">
        <v>3</v>
      </c>
      <c r="G78">
        <v>1</v>
      </c>
      <c r="H78" s="71">
        <v>1</v>
      </c>
    </row>
    <row r="79" spans="1:8">
      <c r="A79" t="s">
        <v>27</v>
      </c>
      <c r="B79">
        <v>8</v>
      </c>
      <c r="C79" t="s">
        <v>150</v>
      </c>
      <c r="D79">
        <v>0</v>
      </c>
      <c r="E79">
        <v>2</v>
      </c>
      <c r="F79">
        <v>3</v>
      </c>
      <c r="G79">
        <v>1</v>
      </c>
      <c r="H79" s="71">
        <v>1</v>
      </c>
    </row>
    <row r="80" spans="1:8">
      <c r="A80" t="s">
        <v>27</v>
      </c>
      <c r="B80">
        <v>9</v>
      </c>
      <c r="C80" t="s">
        <v>150</v>
      </c>
      <c r="D80">
        <v>0</v>
      </c>
      <c r="E80">
        <v>2</v>
      </c>
      <c r="F80">
        <v>3</v>
      </c>
      <c r="G80">
        <v>1</v>
      </c>
      <c r="H80" s="71">
        <v>1</v>
      </c>
    </row>
    <row r="81" spans="1:8">
      <c r="A81" t="s">
        <v>27</v>
      </c>
      <c r="B81">
        <v>10</v>
      </c>
      <c r="C81" t="s">
        <v>150</v>
      </c>
      <c r="D81">
        <v>0</v>
      </c>
      <c r="E81">
        <v>2</v>
      </c>
      <c r="F81">
        <v>3</v>
      </c>
      <c r="G81">
        <v>1</v>
      </c>
      <c r="H81" s="71">
        <v>1</v>
      </c>
    </row>
    <row r="82" spans="1:8">
      <c r="A82" t="s">
        <v>29</v>
      </c>
      <c r="B82">
        <v>1</v>
      </c>
      <c r="C82" t="s">
        <v>149</v>
      </c>
      <c r="D82">
        <v>0</v>
      </c>
      <c r="E82">
        <v>2</v>
      </c>
      <c r="F82">
        <v>3</v>
      </c>
      <c r="G82">
        <v>1</v>
      </c>
      <c r="H82" s="71">
        <f>SUM(D82:D91)</f>
        <v>7</v>
      </c>
    </row>
    <row r="83" spans="1:8">
      <c r="A83" t="s">
        <v>29</v>
      </c>
      <c r="B83">
        <v>2</v>
      </c>
      <c r="C83" t="s">
        <v>149</v>
      </c>
      <c r="D83">
        <v>0</v>
      </c>
      <c r="E83">
        <v>2</v>
      </c>
      <c r="F83">
        <v>3</v>
      </c>
      <c r="G83">
        <v>1</v>
      </c>
      <c r="H83" s="71">
        <v>7</v>
      </c>
    </row>
    <row r="84" spans="1:8">
      <c r="A84" t="s">
        <v>29</v>
      </c>
      <c r="B84">
        <v>3</v>
      </c>
      <c r="C84" t="s">
        <v>149</v>
      </c>
      <c r="D84">
        <v>1</v>
      </c>
      <c r="E84">
        <v>2</v>
      </c>
      <c r="F84">
        <v>3</v>
      </c>
      <c r="G84">
        <v>1</v>
      </c>
      <c r="H84" s="71">
        <v>7</v>
      </c>
    </row>
    <row r="85" spans="1:8">
      <c r="A85" t="s">
        <v>29</v>
      </c>
      <c r="B85">
        <v>4</v>
      </c>
      <c r="C85" t="s">
        <v>149</v>
      </c>
      <c r="D85">
        <v>1</v>
      </c>
      <c r="E85">
        <v>2</v>
      </c>
      <c r="F85">
        <v>3</v>
      </c>
      <c r="G85">
        <v>1</v>
      </c>
      <c r="H85" s="71">
        <v>7</v>
      </c>
    </row>
    <row r="86" spans="1:8">
      <c r="A86" t="s">
        <v>29</v>
      </c>
      <c r="B86">
        <v>5</v>
      </c>
      <c r="C86" t="s">
        <v>149</v>
      </c>
      <c r="D86">
        <v>1</v>
      </c>
      <c r="E86">
        <v>2</v>
      </c>
      <c r="F86">
        <v>3</v>
      </c>
      <c r="G86">
        <v>1</v>
      </c>
      <c r="H86" s="71">
        <v>7</v>
      </c>
    </row>
    <row r="87" spans="1:8">
      <c r="A87" t="s">
        <v>29</v>
      </c>
      <c r="B87">
        <v>6</v>
      </c>
      <c r="C87" t="s">
        <v>150</v>
      </c>
      <c r="D87">
        <v>1</v>
      </c>
      <c r="E87">
        <v>2</v>
      </c>
      <c r="F87">
        <v>3</v>
      </c>
      <c r="G87">
        <v>1</v>
      </c>
      <c r="H87" s="71">
        <v>7</v>
      </c>
    </row>
    <row r="88" spans="1:8">
      <c r="A88" t="s">
        <v>29</v>
      </c>
      <c r="B88">
        <v>7</v>
      </c>
      <c r="C88" t="s">
        <v>150</v>
      </c>
      <c r="D88">
        <v>0</v>
      </c>
      <c r="E88">
        <v>2</v>
      </c>
      <c r="F88">
        <v>3</v>
      </c>
      <c r="G88">
        <v>1</v>
      </c>
      <c r="H88" s="71">
        <v>7</v>
      </c>
    </row>
    <row r="89" spans="1:8">
      <c r="A89" t="s">
        <v>29</v>
      </c>
      <c r="B89">
        <v>8</v>
      </c>
      <c r="C89" t="s">
        <v>150</v>
      </c>
      <c r="D89">
        <v>1</v>
      </c>
      <c r="E89">
        <v>2</v>
      </c>
      <c r="F89">
        <v>3</v>
      </c>
      <c r="G89">
        <v>1</v>
      </c>
      <c r="H89" s="71">
        <v>7</v>
      </c>
    </row>
    <row r="90" spans="1:8">
      <c r="A90" t="s">
        <v>29</v>
      </c>
      <c r="B90">
        <v>9</v>
      </c>
      <c r="C90" t="s">
        <v>150</v>
      </c>
      <c r="D90">
        <v>1</v>
      </c>
      <c r="E90">
        <v>2</v>
      </c>
      <c r="F90">
        <v>3</v>
      </c>
      <c r="G90">
        <v>1</v>
      </c>
      <c r="H90" s="71">
        <v>7</v>
      </c>
    </row>
    <row r="91" spans="1:8">
      <c r="A91" t="s">
        <v>29</v>
      </c>
      <c r="B91">
        <v>10</v>
      </c>
      <c r="C91" t="s">
        <v>150</v>
      </c>
      <c r="D91">
        <v>1</v>
      </c>
      <c r="E91">
        <v>2</v>
      </c>
      <c r="F91">
        <v>3</v>
      </c>
      <c r="G91">
        <v>1</v>
      </c>
      <c r="H91" s="71">
        <v>7</v>
      </c>
    </row>
    <row r="92" spans="1:8">
      <c r="A92" t="s">
        <v>31</v>
      </c>
      <c r="B92">
        <v>1</v>
      </c>
      <c r="C92" t="s">
        <v>149</v>
      </c>
      <c r="D92">
        <v>0</v>
      </c>
      <c r="E92">
        <v>3</v>
      </c>
      <c r="F92">
        <v>3</v>
      </c>
      <c r="G92">
        <v>1</v>
      </c>
      <c r="H92" s="71">
        <f>SUM(D92:D101)</f>
        <v>1</v>
      </c>
    </row>
    <row r="93" spans="1:8">
      <c r="A93" t="s">
        <v>31</v>
      </c>
      <c r="B93">
        <v>2</v>
      </c>
      <c r="C93" t="s">
        <v>149</v>
      </c>
      <c r="D93">
        <v>0</v>
      </c>
      <c r="E93">
        <v>3</v>
      </c>
      <c r="F93">
        <v>3</v>
      </c>
      <c r="G93">
        <v>1</v>
      </c>
      <c r="H93" s="71">
        <v>1</v>
      </c>
    </row>
    <row r="94" spans="1:8">
      <c r="A94" t="s">
        <v>31</v>
      </c>
      <c r="B94">
        <v>3</v>
      </c>
      <c r="C94" t="s">
        <v>149</v>
      </c>
      <c r="D94">
        <v>0</v>
      </c>
      <c r="E94">
        <v>3</v>
      </c>
      <c r="F94">
        <v>3</v>
      </c>
      <c r="G94">
        <v>1</v>
      </c>
      <c r="H94" s="71">
        <v>1</v>
      </c>
    </row>
    <row r="95" spans="1:8">
      <c r="A95" t="s">
        <v>31</v>
      </c>
      <c r="B95">
        <v>4</v>
      </c>
      <c r="C95" t="s">
        <v>149</v>
      </c>
      <c r="D95">
        <v>0</v>
      </c>
      <c r="E95">
        <v>3</v>
      </c>
      <c r="F95">
        <v>3</v>
      </c>
      <c r="G95">
        <v>1</v>
      </c>
      <c r="H95" s="71">
        <v>1</v>
      </c>
    </row>
    <row r="96" spans="1:8">
      <c r="A96" t="s">
        <v>31</v>
      </c>
      <c r="B96">
        <v>5</v>
      </c>
      <c r="C96" t="s">
        <v>149</v>
      </c>
      <c r="D96">
        <v>0</v>
      </c>
      <c r="E96">
        <v>3</v>
      </c>
      <c r="F96">
        <v>3</v>
      </c>
      <c r="G96">
        <v>1</v>
      </c>
      <c r="H96" s="71">
        <v>1</v>
      </c>
    </row>
    <row r="97" spans="1:8">
      <c r="A97" t="s">
        <v>31</v>
      </c>
      <c r="B97">
        <v>6</v>
      </c>
      <c r="C97" t="s">
        <v>150</v>
      </c>
      <c r="D97">
        <v>0</v>
      </c>
      <c r="E97">
        <v>3</v>
      </c>
      <c r="F97">
        <v>3</v>
      </c>
      <c r="G97">
        <v>1</v>
      </c>
      <c r="H97" s="71">
        <v>1</v>
      </c>
    </row>
    <row r="98" spans="1:8">
      <c r="A98" t="s">
        <v>31</v>
      </c>
      <c r="B98">
        <v>7</v>
      </c>
      <c r="C98" t="s">
        <v>150</v>
      </c>
      <c r="D98">
        <v>0</v>
      </c>
      <c r="E98">
        <v>3</v>
      </c>
      <c r="F98">
        <v>3</v>
      </c>
      <c r="G98">
        <v>1</v>
      </c>
      <c r="H98" s="71">
        <v>1</v>
      </c>
    </row>
    <row r="99" spans="1:8">
      <c r="A99" t="s">
        <v>31</v>
      </c>
      <c r="B99">
        <v>8</v>
      </c>
      <c r="C99" t="s">
        <v>150</v>
      </c>
      <c r="D99">
        <v>1</v>
      </c>
      <c r="E99">
        <v>3</v>
      </c>
      <c r="F99">
        <v>3</v>
      </c>
      <c r="G99">
        <v>1</v>
      </c>
      <c r="H99" s="71">
        <v>1</v>
      </c>
    </row>
    <row r="100" spans="1:8">
      <c r="A100" t="s">
        <v>31</v>
      </c>
      <c r="B100">
        <v>9</v>
      </c>
      <c r="C100" t="s">
        <v>150</v>
      </c>
      <c r="D100">
        <v>0</v>
      </c>
      <c r="E100">
        <v>3</v>
      </c>
      <c r="F100">
        <v>3</v>
      </c>
      <c r="G100">
        <v>1</v>
      </c>
      <c r="H100" s="71">
        <v>1</v>
      </c>
    </row>
    <row r="101" spans="1:8">
      <c r="A101" t="s">
        <v>31</v>
      </c>
      <c r="B101">
        <v>10</v>
      </c>
      <c r="C101" t="s">
        <v>150</v>
      </c>
      <c r="D101">
        <v>0</v>
      </c>
      <c r="E101">
        <v>3</v>
      </c>
      <c r="F101">
        <v>3</v>
      </c>
      <c r="G101">
        <v>1</v>
      </c>
      <c r="H101" s="71">
        <v>1</v>
      </c>
    </row>
    <row r="102" spans="1:8">
      <c r="A102" t="s">
        <v>34</v>
      </c>
      <c r="B102">
        <v>1</v>
      </c>
      <c r="C102" t="s">
        <v>149</v>
      </c>
      <c r="D102">
        <v>0</v>
      </c>
      <c r="E102">
        <v>3</v>
      </c>
      <c r="F102">
        <v>4</v>
      </c>
      <c r="G102">
        <v>1</v>
      </c>
      <c r="H102" s="71">
        <f>SUM(D102:D111)</f>
        <v>4</v>
      </c>
    </row>
    <row r="103" spans="1:8">
      <c r="A103" t="s">
        <v>34</v>
      </c>
      <c r="B103">
        <v>2</v>
      </c>
      <c r="C103" t="s">
        <v>149</v>
      </c>
      <c r="D103">
        <v>1</v>
      </c>
      <c r="E103">
        <v>3</v>
      </c>
      <c r="F103">
        <v>4</v>
      </c>
      <c r="G103">
        <v>1</v>
      </c>
      <c r="H103" s="71">
        <v>4</v>
      </c>
    </row>
    <row r="104" spans="1:8">
      <c r="A104" t="s">
        <v>34</v>
      </c>
      <c r="B104">
        <v>3</v>
      </c>
      <c r="C104" t="s">
        <v>149</v>
      </c>
      <c r="D104">
        <v>1</v>
      </c>
      <c r="E104">
        <v>3</v>
      </c>
      <c r="F104">
        <v>4</v>
      </c>
      <c r="G104">
        <v>1</v>
      </c>
      <c r="H104" s="71">
        <v>4</v>
      </c>
    </row>
    <row r="105" spans="1:8">
      <c r="A105" t="s">
        <v>34</v>
      </c>
      <c r="B105">
        <v>4</v>
      </c>
      <c r="C105" t="s">
        <v>149</v>
      </c>
      <c r="D105">
        <v>0</v>
      </c>
      <c r="E105">
        <v>3</v>
      </c>
      <c r="F105">
        <v>4</v>
      </c>
      <c r="G105">
        <v>1</v>
      </c>
      <c r="H105" s="71">
        <v>4</v>
      </c>
    </row>
    <row r="106" spans="1:8">
      <c r="A106" t="s">
        <v>34</v>
      </c>
      <c r="B106">
        <v>5</v>
      </c>
      <c r="C106" t="s">
        <v>149</v>
      </c>
      <c r="D106">
        <v>0</v>
      </c>
      <c r="E106">
        <v>3</v>
      </c>
      <c r="F106">
        <v>4</v>
      </c>
      <c r="G106">
        <v>1</v>
      </c>
      <c r="H106" s="71">
        <v>4</v>
      </c>
    </row>
    <row r="107" spans="1:8">
      <c r="A107" t="s">
        <v>34</v>
      </c>
      <c r="B107">
        <v>6</v>
      </c>
      <c r="C107" t="s">
        <v>150</v>
      </c>
      <c r="D107">
        <v>0</v>
      </c>
      <c r="E107">
        <v>3</v>
      </c>
      <c r="F107">
        <v>4</v>
      </c>
      <c r="G107">
        <v>1</v>
      </c>
      <c r="H107" s="71">
        <v>4</v>
      </c>
    </row>
    <row r="108" spans="1:8">
      <c r="A108" t="s">
        <v>34</v>
      </c>
      <c r="B108">
        <v>7</v>
      </c>
      <c r="C108" t="s">
        <v>150</v>
      </c>
      <c r="D108">
        <v>0</v>
      </c>
      <c r="E108">
        <v>3</v>
      </c>
      <c r="F108">
        <v>4</v>
      </c>
      <c r="G108">
        <v>1</v>
      </c>
      <c r="H108" s="71">
        <v>4</v>
      </c>
    </row>
    <row r="109" spans="1:8">
      <c r="A109" t="s">
        <v>34</v>
      </c>
      <c r="B109">
        <v>8</v>
      </c>
      <c r="C109" t="s">
        <v>150</v>
      </c>
      <c r="D109">
        <v>0</v>
      </c>
      <c r="E109">
        <v>3</v>
      </c>
      <c r="F109">
        <v>4</v>
      </c>
      <c r="G109">
        <v>1</v>
      </c>
      <c r="H109" s="71">
        <v>4</v>
      </c>
    </row>
    <row r="110" spans="1:8">
      <c r="A110" t="s">
        <v>34</v>
      </c>
      <c r="B110">
        <v>9</v>
      </c>
      <c r="C110" t="s">
        <v>150</v>
      </c>
      <c r="D110">
        <v>1</v>
      </c>
      <c r="E110">
        <v>3</v>
      </c>
      <c r="F110">
        <v>4</v>
      </c>
      <c r="G110">
        <v>1</v>
      </c>
      <c r="H110" s="71">
        <v>4</v>
      </c>
    </row>
    <row r="111" spans="1:8">
      <c r="A111" t="s">
        <v>34</v>
      </c>
      <c r="B111">
        <v>10</v>
      </c>
      <c r="C111" t="s">
        <v>150</v>
      </c>
      <c r="D111">
        <v>1</v>
      </c>
      <c r="E111">
        <v>3</v>
      </c>
      <c r="F111">
        <v>4</v>
      </c>
      <c r="G111">
        <v>1</v>
      </c>
      <c r="H111" s="71">
        <v>4</v>
      </c>
    </row>
    <row r="112" spans="1:8">
      <c r="A112" t="s">
        <v>37</v>
      </c>
      <c r="B112">
        <v>1</v>
      </c>
      <c r="C112" t="s">
        <v>149</v>
      </c>
      <c r="D112">
        <v>0</v>
      </c>
      <c r="E112">
        <v>3</v>
      </c>
      <c r="F112">
        <v>4</v>
      </c>
      <c r="G112">
        <v>1</v>
      </c>
      <c r="H112" s="71">
        <f>SUM(D112:D121)</f>
        <v>0</v>
      </c>
    </row>
    <row r="113" spans="1:8">
      <c r="A113" t="s">
        <v>37</v>
      </c>
      <c r="B113">
        <v>2</v>
      </c>
      <c r="C113" t="s">
        <v>149</v>
      </c>
      <c r="D113">
        <v>0</v>
      </c>
      <c r="E113">
        <v>3</v>
      </c>
      <c r="F113">
        <v>4</v>
      </c>
      <c r="G113">
        <v>1</v>
      </c>
      <c r="H113" s="71">
        <v>0</v>
      </c>
    </row>
    <row r="114" spans="1:8">
      <c r="A114" t="s">
        <v>37</v>
      </c>
      <c r="B114">
        <v>3</v>
      </c>
      <c r="C114" t="s">
        <v>149</v>
      </c>
      <c r="D114">
        <v>0</v>
      </c>
      <c r="E114">
        <v>3</v>
      </c>
      <c r="F114">
        <v>4</v>
      </c>
      <c r="G114">
        <v>1</v>
      </c>
      <c r="H114" s="71">
        <v>0</v>
      </c>
    </row>
    <row r="115" spans="1:8">
      <c r="A115" t="s">
        <v>37</v>
      </c>
      <c r="B115">
        <v>4</v>
      </c>
      <c r="C115" t="s">
        <v>149</v>
      </c>
      <c r="D115">
        <v>0</v>
      </c>
      <c r="E115">
        <v>3</v>
      </c>
      <c r="F115">
        <v>4</v>
      </c>
      <c r="G115">
        <v>1</v>
      </c>
      <c r="H115" s="71">
        <v>0</v>
      </c>
    </row>
    <row r="116" spans="1:8">
      <c r="A116" t="s">
        <v>37</v>
      </c>
      <c r="B116">
        <v>5</v>
      </c>
      <c r="C116" t="s">
        <v>149</v>
      </c>
      <c r="D116">
        <v>0</v>
      </c>
      <c r="E116">
        <v>3</v>
      </c>
      <c r="F116">
        <v>4</v>
      </c>
      <c r="G116">
        <v>1</v>
      </c>
      <c r="H116" s="71">
        <v>0</v>
      </c>
    </row>
    <row r="117" spans="1:8">
      <c r="A117" t="s">
        <v>37</v>
      </c>
      <c r="B117">
        <v>6</v>
      </c>
      <c r="C117" t="s">
        <v>150</v>
      </c>
      <c r="D117">
        <v>0</v>
      </c>
      <c r="E117">
        <v>3</v>
      </c>
      <c r="F117">
        <v>4</v>
      </c>
      <c r="G117">
        <v>1</v>
      </c>
      <c r="H117" s="71">
        <v>0</v>
      </c>
    </row>
    <row r="118" spans="1:8">
      <c r="A118" t="s">
        <v>37</v>
      </c>
      <c r="B118">
        <v>7</v>
      </c>
      <c r="C118" t="s">
        <v>150</v>
      </c>
      <c r="D118">
        <v>0</v>
      </c>
      <c r="E118">
        <v>3</v>
      </c>
      <c r="F118">
        <v>4</v>
      </c>
      <c r="G118">
        <v>1</v>
      </c>
      <c r="H118" s="71">
        <v>0</v>
      </c>
    </row>
    <row r="119" spans="1:8">
      <c r="A119" t="s">
        <v>37</v>
      </c>
      <c r="B119">
        <v>8</v>
      </c>
      <c r="C119" t="s">
        <v>150</v>
      </c>
      <c r="D119">
        <v>0</v>
      </c>
      <c r="E119">
        <v>3</v>
      </c>
      <c r="F119">
        <v>4</v>
      </c>
      <c r="G119">
        <v>1</v>
      </c>
      <c r="H119" s="71">
        <v>0</v>
      </c>
    </row>
    <row r="120" spans="1:8">
      <c r="A120" t="s">
        <v>37</v>
      </c>
      <c r="B120">
        <v>9</v>
      </c>
      <c r="C120" t="s">
        <v>150</v>
      </c>
      <c r="D120">
        <v>0</v>
      </c>
      <c r="E120">
        <v>3</v>
      </c>
      <c r="F120">
        <v>4</v>
      </c>
      <c r="G120">
        <v>1</v>
      </c>
      <c r="H120" s="71">
        <v>0</v>
      </c>
    </row>
    <row r="121" spans="1:8">
      <c r="A121" t="s">
        <v>37</v>
      </c>
      <c r="B121">
        <v>10</v>
      </c>
      <c r="C121" t="s">
        <v>150</v>
      </c>
      <c r="D121">
        <v>0</v>
      </c>
      <c r="E121">
        <v>3</v>
      </c>
      <c r="F121">
        <v>4</v>
      </c>
      <c r="G121">
        <v>1</v>
      </c>
      <c r="H121" s="71">
        <v>0</v>
      </c>
    </row>
    <row r="122" spans="1:8">
      <c r="A122" t="s">
        <v>40</v>
      </c>
      <c r="B122">
        <v>1</v>
      </c>
      <c r="C122" t="s">
        <v>149</v>
      </c>
      <c r="D122">
        <v>0</v>
      </c>
      <c r="E122">
        <v>3</v>
      </c>
      <c r="F122">
        <v>3</v>
      </c>
      <c r="G122">
        <v>1</v>
      </c>
      <c r="H122" s="71">
        <f>SUM(D122:D131)</f>
        <v>7</v>
      </c>
    </row>
    <row r="123" spans="1:8">
      <c r="A123" t="s">
        <v>40</v>
      </c>
      <c r="B123">
        <v>2</v>
      </c>
      <c r="C123" t="s">
        <v>149</v>
      </c>
      <c r="D123">
        <v>0</v>
      </c>
      <c r="E123">
        <v>3</v>
      </c>
      <c r="F123">
        <v>3</v>
      </c>
      <c r="G123">
        <v>1</v>
      </c>
      <c r="H123" s="71">
        <v>7</v>
      </c>
    </row>
    <row r="124" spans="1:8">
      <c r="A124" t="s">
        <v>40</v>
      </c>
      <c r="B124">
        <v>3</v>
      </c>
      <c r="C124" t="s">
        <v>149</v>
      </c>
      <c r="D124">
        <v>1</v>
      </c>
      <c r="E124">
        <v>3</v>
      </c>
      <c r="F124">
        <v>3</v>
      </c>
      <c r="G124">
        <v>1</v>
      </c>
      <c r="H124" s="71">
        <v>7</v>
      </c>
    </row>
    <row r="125" spans="1:8">
      <c r="A125" t="s">
        <v>40</v>
      </c>
      <c r="B125">
        <v>4</v>
      </c>
      <c r="C125" t="s">
        <v>149</v>
      </c>
      <c r="D125">
        <v>1</v>
      </c>
      <c r="E125">
        <v>3</v>
      </c>
      <c r="F125">
        <v>3</v>
      </c>
      <c r="G125">
        <v>1</v>
      </c>
      <c r="H125" s="71">
        <v>7</v>
      </c>
    </row>
    <row r="126" spans="1:8">
      <c r="A126" t="s">
        <v>40</v>
      </c>
      <c r="B126">
        <v>5</v>
      </c>
      <c r="C126" t="s">
        <v>149</v>
      </c>
      <c r="D126">
        <v>0</v>
      </c>
      <c r="E126">
        <v>3</v>
      </c>
      <c r="F126">
        <v>3</v>
      </c>
      <c r="G126">
        <v>1</v>
      </c>
      <c r="H126" s="71">
        <v>7</v>
      </c>
    </row>
    <row r="127" spans="1:8">
      <c r="A127" t="s">
        <v>40</v>
      </c>
      <c r="B127">
        <v>6</v>
      </c>
      <c r="C127" t="s">
        <v>150</v>
      </c>
      <c r="D127">
        <v>1</v>
      </c>
      <c r="E127">
        <v>3</v>
      </c>
      <c r="F127">
        <v>3</v>
      </c>
      <c r="G127">
        <v>1</v>
      </c>
      <c r="H127" s="71">
        <v>7</v>
      </c>
    </row>
    <row r="128" spans="1:8">
      <c r="A128" t="s">
        <v>40</v>
      </c>
      <c r="B128">
        <v>7</v>
      </c>
      <c r="C128" t="s">
        <v>150</v>
      </c>
      <c r="D128">
        <v>1</v>
      </c>
      <c r="E128">
        <v>3</v>
      </c>
      <c r="F128">
        <v>3</v>
      </c>
      <c r="G128">
        <v>1</v>
      </c>
      <c r="H128" s="71">
        <v>7</v>
      </c>
    </row>
    <row r="129" spans="1:8">
      <c r="A129" t="s">
        <v>40</v>
      </c>
      <c r="B129">
        <v>8</v>
      </c>
      <c r="C129" t="s">
        <v>150</v>
      </c>
      <c r="D129">
        <v>1</v>
      </c>
      <c r="E129">
        <v>3</v>
      </c>
      <c r="F129">
        <v>3</v>
      </c>
      <c r="G129">
        <v>1</v>
      </c>
      <c r="H129" s="71">
        <v>7</v>
      </c>
    </row>
    <row r="130" spans="1:8">
      <c r="A130" t="s">
        <v>40</v>
      </c>
      <c r="B130">
        <v>9</v>
      </c>
      <c r="C130" t="s">
        <v>150</v>
      </c>
      <c r="D130">
        <v>1</v>
      </c>
      <c r="E130">
        <v>3</v>
      </c>
      <c r="F130">
        <v>3</v>
      </c>
      <c r="G130">
        <v>1</v>
      </c>
      <c r="H130" s="71">
        <v>7</v>
      </c>
    </row>
    <row r="131" spans="1:8">
      <c r="A131" t="s">
        <v>40</v>
      </c>
      <c r="B131">
        <v>10</v>
      </c>
      <c r="C131" t="s">
        <v>150</v>
      </c>
      <c r="D131">
        <v>1</v>
      </c>
      <c r="E131">
        <v>3</v>
      </c>
      <c r="F131">
        <v>3</v>
      </c>
      <c r="G131">
        <v>1</v>
      </c>
      <c r="H131" s="71">
        <v>7</v>
      </c>
    </row>
    <row r="132" spans="1:8">
      <c r="A132" t="s">
        <v>43</v>
      </c>
      <c r="B132">
        <v>1</v>
      </c>
      <c r="C132" t="s">
        <v>149</v>
      </c>
      <c r="D132">
        <v>0</v>
      </c>
      <c r="E132">
        <v>4</v>
      </c>
      <c r="F132">
        <v>4</v>
      </c>
      <c r="G132">
        <v>1</v>
      </c>
      <c r="H132" s="71">
        <f>SUM(D132:D141)</f>
        <v>5</v>
      </c>
    </row>
    <row r="133" spans="1:8">
      <c r="A133" t="s">
        <v>43</v>
      </c>
      <c r="B133">
        <v>2</v>
      </c>
      <c r="C133" t="s">
        <v>149</v>
      </c>
      <c r="D133">
        <v>1</v>
      </c>
      <c r="E133">
        <v>4</v>
      </c>
      <c r="F133">
        <v>4</v>
      </c>
      <c r="G133">
        <v>1</v>
      </c>
      <c r="H133" s="71">
        <v>5</v>
      </c>
    </row>
    <row r="134" spans="1:8">
      <c r="A134" t="s">
        <v>43</v>
      </c>
      <c r="B134">
        <v>3</v>
      </c>
      <c r="C134" t="s">
        <v>149</v>
      </c>
      <c r="D134">
        <v>0</v>
      </c>
      <c r="E134">
        <v>4</v>
      </c>
      <c r="F134">
        <v>4</v>
      </c>
      <c r="G134">
        <v>1</v>
      </c>
      <c r="H134" s="71">
        <v>5</v>
      </c>
    </row>
    <row r="135" spans="1:8">
      <c r="A135" t="s">
        <v>43</v>
      </c>
      <c r="B135">
        <v>4</v>
      </c>
      <c r="C135" t="s">
        <v>149</v>
      </c>
      <c r="D135">
        <v>1</v>
      </c>
      <c r="E135">
        <v>4</v>
      </c>
      <c r="F135">
        <v>4</v>
      </c>
      <c r="G135">
        <v>1</v>
      </c>
      <c r="H135" s="71">
        <v>5</v>
      </c>
    </row>
    <row r="136" spans="1:8">
      <c r="A136" t="s">
        <v>43</v>
      </c>
      <c r="B136">
        <v>5</v>
      </c>
      <c r="C136" t="s">
        <v>149</v>
      </c>
      <c r="D136">
        <v>0</v>
      </c>
      <c r="E136">
        <v>4</v>
      </c>
      <c r="F136">
        <v>4</v>
      </c>
      <c r="G136">
        <v>1</v>
      </c>
      <c r="H136" s="71">
        <v>5</v>
      </c>
    </row>
    <row r="137" spans="1:8">
      <c r="A137" t="s">
        <v>43</v>
      </c>
      <c r="B137">
        <v>6</v>
      </c>
      <c r="C137" t="s">
        <v>150</v>
      </c>
      <c r="D137">
        <v>0</v>
      </c>
      <c r="E137">
        <v>4</v>
      </c>
      <c r="F137">
        <v>4</v>
      </c>
      <c r="G137">
        <v>1</v>
      </c>
      <c r="H137" s="71">
        <v>5</v>
      </c>
    </row>
    <row r="138" spans="1:8">
      <c r="A138" t="s">
        <v>43</v>
      </c>
      <c r="B138">
        <v>7</v>
      </c>
      <c r="C138" t="s">
        <v>150</v>
      </c>
      <c r="D138">
        <v>1</v>
      </c>
      <c r="E138">
        <v>4</v>
      </c>
      <c r="F138">
        <v>4</v>
      </c>
      <c r="G138">
        <v>1</v>
      </c>
      <c r="H138" s="71">
        <v>5</v>
      </c>
    </row>
    <row r="139" spans="1:8">
      <c r="A139" t="s">
        <v>43</v>
      </c>
      <c r="B139">
        <v>8</v>
      </c>
      <c r="C139" t="s">
        <v>150</v>
      </c>
      <c r="D139">
        <v>1</v>
      </c>
      <c r="E139">
        <v>4</v>
      </c>
      <c r="F139">
        <v>4</v>
      </c>
      <c r="G139">
        <v>1</v>
      </c>
      <c r="H139" s="71">
        <v>5</v>
      </c>
    </row>
    <row r="140" spans="1:8">
      <c r="A140" t="s">
        <v>43</v>
      </c>
      <c r="B140">
        <v>9</v>
      </c>
      <c r="C140" t="s">
        <v>150</v>
      </c>
      <c r="D140">
        <v>0</v>
      </c>
      <c r="E140">
        <v>4</v>
      </c>
      <c r="F140">
        <v>4</v>
      </c>
      <c r="G140">
        <v>1</v>
      </c>
      <c r="H140" s="71">
        <v>5</v>
      </c>
    </row>
    <row r="141" spans="1:8">
      <c r="A141" t="s">
        <v>43</v>
      </c>
      <c r="B141">
        <v>10</v>
      </c>
      <c r="C141" t="s">
        <v>150</v>
      </c>
      <c r="D141">
        <v>1</v>
      </c>
      <c r="E141">
        <v>4</v>
      </c>
      <c r="F141">
        <v>4</v>
      </c>
      <c r="G141">
        <v>1</v>
      </c>
      <c r="H141" s="71">
        <v>5</v>
      </c>
    </row>
    <row r="142" spans="1:8">
      <c r="A142" t="s">
        <v>46</v>
      </c>
      <c r="B142">
        <v>1</v>
      </c>
      <c r="C142" t="s">
        <v>149</v>
      </c>
      <c r="D142">
        <v>1</v>
      </c>
      <c r="E142">
        <v>3</v>
      </c>
      <c r="F142">
        <v>4</v>
      </c>
      <c r="G142">
        <v>1</v>
      </c>
      <c r="H142" s="71">
        <f>SUM(D142:D151)</f>
        <v>8</v>
      </c>
    </row>
    <row r="143" spans="1:8">
      <c r="A143" t="s">
        <v>46</v>
      </c>
      <c r="B143">
        <v>2</v>
      </c>
      <c r="C143" t="s">
        <v>149</v>
      </c>
      <c r="D143">
        <v>1</v>
      </c>
      <c r="E143">
        <v>3</v>
      </c>
      <c r="F143">
        <v>4</v>
      </c>
      <c r="G143">
        <v>1</v>
      </c>
      <c r="H143" s="71">
        <v>8</v>
      </c>
    </row>
    <row r="144" spans="1:8">
      <c r="A144" t="s">
        <v>46</v>
      </c>
      <c r="B144">
        <v>3</v>
      </c>
      <c r="C144" t="s">
        <v>149</v>
      </c>
      <c r="D144">
        <v>1</v>
      </c>
      <c r="E144">
        <v>3</v>
      </c>
      <c r="F144">
        <v>4</v>
      </c>
      <c r="G144">
        <v>1</v>
      </c>
      <c r="H144" s="71">
        <v>8</v>
      </c>
    </row>
    <row r="145" spans="1:8">
      <c r="A145" t="s">
        <v>46</v>
      </c>
      <c r="B145">
        <v>4</v>
      </c>
      <c r="C145" t="s">
        <v>149</v>
      </c>
      <c r="D145">
        <v>1</v>
      </c>
      <c r="E145">
        <v>3</v>
      </c>
      <c r="F145">
        <v>4</v>
      </c>
      <c r="G145">
        <v>1</v>
      </c>
      <c r="H145" s="71">
        <v>8</v>
      </c>
    </row>
    <row r="146" spans="1:8">
      <c r="A146" t="s">
        <v>46</v>
      </c>
      <c r="B146">
        <v>5</v>
      </c>
      <c r="C146" t="s">
        <v>149</v>
      </c>
      <c r="D146">
        <v>1</v>
      </c>
      <c r="E146">
        <v>3</v>
      </c>
      <c r="F146">
        <v>4</v>
      </c>
      <c r="G146">
        <v>1</v>
      </c>
      <c r="H146" s="71">
        <v>8</v>
      </c>
    </row>
    <row r="147" spans="1:8">
      <c r="A147" t="s">
        <v>46</v>
      </c>
      <c r="B147">
        <v>6</v>
      </c>
      <c r="C147" t="s">
        <v>150</v>
      </c>
      <c r="D147">
        <v>1</v>
      </c>
      <c r="E147">
        <v>3</v>
      </c>
      <c r="F147">
        <v>4</v>
      </c>
      <c r="G147">
        <v>1</v>
      </c>
      <c r="H147" s="71">
        <v>8</v>
      </c>
    </row>
    <row r="148" spans="1:8">
      <c r="A148" t="s">
        <v>46</v>
      </c>
      <c r="B148">
        <v>7</v>
      </c>
      <c r="C148" t="s">
        <v>150</v>
      </c>
      <c r="D148">
        <v>0</v>
      </c>
      <c r="E148">
        <v>3</v>
      </c>
      <c r="F148">
        <v>4</v>
      </c>
      <c r="G148">
        <v>1</v>
      </c>
      <c r="H148" s="71">
        <v>8</v>
      </c>
    </row>
    <row r="149" spans="1:8">
      <c r="A149" t="s">
        <v>46</v>
      </c>
      <c r="B149">
        <v>8</v>
      </c>
      <c r="C149" t="s">
        <v>150</v>
      </c>
      <c r="D149">
        <v>1</v>
      </c>
      <c r="E149">
        <v>3</v>
      </c>
      <c r="F149">
        <v>4</v>
      </c>
      <c r="G149">
        <v>1</v>
      </c>
      <c r="H149" s="71">
        <v>8</v>
      </c>
    </row>
    <row r="150" spans="1:8">
      <c r="A150" t="s">
        <v>46</v>
      </c>
      <c r="B150">
        <v>9</v>
      </c>
      <c r="C150" t="s">
        <v>150</v>
      </c>
      <c r="D150">
        <v>0</v>
      </c>
      <c r="E150">
        <v>3</v>
      </c>
      <c r="F150">
        <v>4</v>
      </c>
      <c r="G150">
        <v>1</v>
      </c>
      <c r="H150" s="71">
        <v>8</v>
      </c>
    </row>
    <row r="151" spans="1:8">
      <c r="A151" t="s">
        <v>46</v>
      </c>
      <c r="B151">
        <v>10</v>
      </c>
      <c r="C151" t="s">
        <v>150</v>
      </c>
      <c r="D151">
        <v>1</v>
      </c>
      <c r="E151">
        <v>3</v>
      </c>
      <c r="F151">
        <v>4</v>
      </c>
      <c r="G151">
        <v>1</v>
      </c>
      <c r="H151" s="71">
        <v>8</v>
      </c>
    </row>
    <row r="152" spans="1:8">
      <c r="A152" t="s">
        <v>48</v>
      </c>
      <c r="B152">
        <v>1</v>
      </c>
      <c r="C152" t="s">
        <v>149</v>
      </c>
      <c r="D152">
        <v>1</v>
      </c>
      <c r="E152">
        <v>2</v>
      </c>
      <c r="F152">
        <v>3</v>
      </c>
      <c r="G152">
        <v>1</v>
      </c>
      <c r="H152" s="71">
        <f>SUM(D152:D161)</f>
        <v>10</v>
      </c>
    </row>
    <row r="153" spans="1:8">
      <c r="A153" t="s">
        <v>48</v>
      </c>
      <c r="B153">
        <v>2</v>
      </c>
      <c r="C153" t="s">
        <v>149</v>
      </c>
      <c r="D153">
        <v>1</v>
      </c>
      <c r="E153">
        <v>2</v>
      </c>
      <c r="F153">
        <v>3</v>
      </c>
      <c r="G153">
        <v>1</v>
      </c>
      <c r="H153" s="71">
        <v>10</v>
      </c>
    </row>
    <row r="154" spans="1:8">
      <c r="A154" t="s">
        <v>48</v>
      </c>
      <c r="B154">
        <v>3</v>
      </c>
      <c r="C154" t="s">
        <v>149</v>
      </c>
      <c r="D154">
        <v>1</v>
      </c>
      <c r="E154">
        <v>2</v>
      </c>
      <c r="F154">
        <v>3</v>
      </c>
      <c r="G154">
        <v>1</v>
      </c>
      <c r="H154" s="71">
        <v>10</v>
      </c>
    </row>
    <row r="155" spans="1:8">
      <c r="A155" t="s">
        <v>48</v>
      </c>
      <c r="B155">
        <v>4</v>
      </c>
      <c r="C155" t="s">
        <v>149</v>
      </c>
      <c r="D155">
        <v>1</v>
      </c>
      <c r="E155">
        <v>2</v>
      </c>
      <c r="F155">
        <v>3</v>
      </c>
      <c r="G155">
        <v>1</v>
      </c>
      <c r="H155" s="71">
        <v>10</v>
      </c>
    </row>
    <row r="156" spans="1:8">
      <c r="A156" t="s">
        <v>48</v>
      </c>
      <c r="B156">
        <v>5</v>
      </c>
      <c r="C156" t="s">
        <v>149</v>
      </c>
      <c r="D156">
        <v>1</v>
      </c>
      <c r="E156">
        <v>2</v>
      </c>
      <c r="F156">
        <v>3</v>
      </c>
      <c r="G156">
        <v>1</v>
      </c>
      <c r="H156" s="71">
        <v>10</v>
      </c>
    </row>
    <row r="157" spans="1:8">
      <c r="A157" t="s">
        <v>48</v>
      </c>
      <c r="B157">
        <v>6</v>
      </c>
      <c r="C157" t="s">
        <v>150</v>
      </c>
      <c r="D157">
        <v>1</v>
      </c>
      <c r="E157">
        <v>2</v>
      </c>
      <c r="F157">
        <v>3</v>
      </c>
      <c r="G157">
        <v>1</v>
      </c>
      <c r="H157" s="71">
        <v>10</v>
      </c>
    </row>
    <row r="158" spans="1:8">
      <c r="A158" t="s">
        <v>48</v>
      </c>
      <c r="B158">
        <v>7</v>
      </c>
      <c r="C158" t="s">
        <v>150</v>
      </c>
      <c r="D158">
        <v>1</v>
      </c>
      <c r="E158">
        <v>2</v>
      </c>
      <c r="F158">
        <v>3</v>
      </c>
      <c r="G158">
        <v>1</v>
      </c>
      <c r="H158" s="71">
        <v>10</v>
      </c>
    </row>
    <row r="159" spans="1:8">
      <c r="A159" t="s">
        <v>48</v>
      </c>
      <c r="B159">
        <v>8</v>
      </c>
      <c r="C159" t="s">
        <v>150</v>
      </c>
      <c r="D159">
        <v>1</v>
      </c>
      <c r="E159">
        <v>2</v>
      </c>
      <c r="F159">
        <v>3</v>
      </c>
      <c r="G159">
        <v>1</v>
      </c>
      <c r="H159" s="71">
        <v>10</v>
      </c>
    </row>
    <row r="160" spans="1:8">
      <c r="A160" t="s">
        <v>48</v>
      </c>
      <c r="B160">
        <v>9</v>
      </c>
      <c r="C160" t="s">
        <v>150</v>
      </c>
      <c r="D160">
        <v>1</v>
      </c>
      <c r="E160">
        <v>2</v>
      </c>
      <c r="F160">
        <v>3</v>
      </c>
      <c r="G160">
        <v>1</v>
      </c>
      <c r="H160" s="71">
        <v>10</v>
      </c>
    </row>
    <row r="161" spans="1:8">
      <c r="A161" t="s">
        <v>48</v>
      </c>
      <c r="B161">
        <v>10</v>
      </c>
      <c r="C161" t="s">
        <v>150</v>
      </c>
      <c r="D161">
        <v>1</v>
      </c>
      <c r="E161">
        <v>2</v>
      </c>
      <c r="F161">
        <v>3</v>
      </c>
      <c r="G161">
        <v>1</v>
      </c>
      <c r="H161" s="71">
        <v>10</v>
      </c>
    </row>
    <row r="162" spans="1:8">
      <c r="A162" t="s">
        <v>51</v>
      </c>
      <c r="B162">
        <v>1</v>
      </c>
      <c r="C162" t="s">
        <v>149</v>
      </c>
      <c r="D162">
        <v>1</v>
      </c>
      <c r="E162">
        <v>5</v>
      </c>
      <c r="F162">
        <v>5</v>
      </c>
      <c r="G162">
        <v>1</v>
      </c>
      <c r="H162" s="71">
        <f>SUM(D162:D171)</f>
        <v>10</v>
      </c>
    </row>
    <row r="163" spans="1:8">
      <c r="A163" t="s">
        <v>51</v>
      </c>
      <c r="B163">
        <v>2</v>
      </c>
      <c r="C163" t="s">
        <v>149</v>
      </c>
      <c r="D163">
        <v>1</v>
      </c>
      <c r="E163">
        <v>5</v>
      </c>
      <c r="F163">
        <v>5</v>
      </c>
      <c r="G163">
        <v>1</v>
      </c>
      <c r="H163" s="71">
        <v>10</v>
      </c>
    </row>
    <row r="164" spans="1:8">
      <c r="A164" t="s">
        <v>51</v>
      </c>
      <c r="B164">
        <v>3</v>
      </c>
      <c r="C164" t="s">
        <v>149</v>
      </c>
      <c r="D164">
        <v>1</v>
      </c>
      <c r="E164">
        <v>5</v>
      </c>
      <c r="F164">
        <v>5</v>
      </c>
      <c r="G164">
        <v>1</v>
      </c>
      <c r="H164" s="71">
        <v>10</v>
      </c>
    </row>
    <row r="165" spans="1:8">
      <c r="A165" t="s">
        <v>51</v>
      </c>
      <c r="B165">
        <v>4</v>
      </c>
      <c r="C165" t="s">
        <v>149</v>
      </c>
      <c r="D165">
        <v>1</v>
      </c>
      <c r="E165">
        <v>5</v>
      </c>
      <c r="F165">
        <v>5</v>
      </c>
      <c r="G165">
        <v>1</v>
      </c>
      <c r="H165" s="71">
        <v>10</v>
      </c>
    </row>
    <row r="166" spans="1:8">
      <c r="A166" t="s">
        <v>51</v>
      </c>
      <c r="B166">
        <v>5</v>
      </c>
      <c r="C166" t="s">
        <v>149</v>
      </c>
      <c r="D166">
        <v>1</v>
      </c>
      <c r="E166">
        <v>5</v>
      </c>
      <c r="F166">
        <v>5</v>
      </c>
      <c r="G166">
        <v>1</v>
      </c>
      <c r="H166" s="71">
        <v>10</v>
      </c>
    </row>
    <row r="167" spans="1:8">
      <c r="A167" t="s">
        <v>51</v>
      </c>
      <c r="B167">
        <v>6</v>
      </c>
      <c r="C167" t="s">
        <v>150</v>
      </c>
      <c r="D167">
        <v>1</v>
      </c>
      <c r="E167">
        <v>5</v>
      </c>
      <c r="F167">
        <v>5</v>
      </c>
      <c r="G167">
        <v>1</v>
      </c>
      <c r="H167" s="71">
        <v>10</v>
      </c>
    </row>
    <row r="168" spans="1:8">
      <c r="A168" t="s">
        <v>51</v>
      </c>
      <c r="B168">
        <v>7</v>
      </c>
      <c r="C168" t="s">
        <v>150</v>
      </c>
      <c r="D168">
        <v>1</v>
      </c>
      <c r="E168">
        <v>5</v>
      </c>
      <c r="F168">
        <v>5</v>
      </c>
      <c r="G168">
        <v>1</v>
      </c>
      <c r="H168" s="71">
        <v>10</v>
      </c>
    </row>
    <row r="169" spans="1:8">
      <c r="A169" t="s">
        <v>51</v>
      </c>
      <c r="B169">
        <v>8</v>
      </c>
      <c r="C169" t="s">
        <v>150</v>
      </c>
      <c r="D169">
        <v>1</v>
      </c>
      <c r="E169">
        <v>5</v>
      </c>
      <c r="F169">
        <v>5</v>
      </c>
      <c r="G169">
        <v>1</v>
      </c>
      <c r="H169" s="71">
        <v>10</v>
      </c>
    </row>
    <row r="170" spans="1:8">
      <c r="A170" t="s">
        <v>51</v>
      </c>
      <c r="B170">
        <v>9</v>
      </c>
      <c r="C170" t="s">
        <v>150</v>
      </c>
      <c r="D170">
        <v>1</v>
      </c>
      <c r="E170">
        <v>5</v>
      </c>
      <c r="F170">
        <v>5</v>
      </c>
      <c r="G170">
        <v>1</v>
      </c>
      <c r="H170" s="71">
        <v>10</v>
      </c>
    </row>
    <row r="171" spans="1:8">
      <c r="A171" t="s">
        <v>51</v>
      </c>
      <c r="B171">
        <v>10</v>
      </c>
      <c r="C171" t="s">
        <v>150</v>
      </c>
      <c r="D171">
        <v>1</v>
      </c>
      <c r="E171">
        <v>5</v>
      </c>
      <c r="F171">
        <v>5</v>
      </c>
      <c r="G171">
        <v>1</v>
      </c>
      <c r="H171" s="71">
        <v>10</v>
      </c>
    </row>
    <row r="172" spans="1:8">
      <c r="A172" t="s">
        <v>54</v>
      </c>
      <c r="B172">
        <v>1</v>
      </c>
      <c r="C172" t="s">
        <v>149</v>
      </c>
      <c r="D172">
        <v>1</v>
      </c>
      <c r="E172">
        <v>2</v>
      </c>
      <c r="F172">
        <v>3</v>
      </c>
      <c r="G172">
        <v>1</v>
      </c>
      <c r="H172" s="71">
        <f>SUM(D172:D181)</f>
        <v>6</v>
      </c>
    </row>
    <row r="173" spans="1:8">
      <c r="A173" t="s">
        <v>54</v>
      </c>
      <c r="B173">
        <v>2</v>
      </c>
      <c r="C173" t="s">
        <v>149</v>
      </c>
      <c r="D173">
        <v>1</v>
      </c>
      <c r="E173">
        <v>2</v>
      </c>
      <c r="F173">
        <v>3</v>
      </c>
      <c r="G173">
        <v>1</v>
      </c>
      <c r="H173" s="71">
        <v>6</v>
      </c>
    </row>
    <row r="174" spans="1:8">
      <c r="A174" t="s">
        <v>54</v>
      </c>
      <c r="B174">
        <v>3</v>
      </c>
      <c r="C174" t="s">
        <v>149</v>
      </c>
      <c r="D174">
        <v>0</v>
      </c>
      <c r="E174">
        <v>2</v>
      </c>
      <c r="F174">
        <v>3</v>
      </c>
      <c r="G174">
        <v>1</v>
      </c>
      <c r="H174" s="71">
        <v>6</v>
      </c>
    </row>
    <row r="175" spans="1:8">
      <c r="A175" t="s">
        <v>54</v>
      </c>
      <c r="B175">
        <v>4</v>
      </c>
      <c r="C175" t="s">
        <v>149</v>
      </c>
      <c r="D175">
        <v>1</v>
      </c>
      <c r="E175">
        <v>2</v>
      </c>
      <c r="F175">
        <v>3</v>
      </c>
      <c r="G175">
        <v>1</v>
      </c>
      <c r="H175" s="71">
        <v>6</v>
      </c>
    </row>
    <row r="176" spans="1:8">
      <c r="A176" t="s">
        <v>54</v>
      </c>
      <c r="B176">
        <v>5</v>
      </c>
      <c r="C176" t="s">
        <v>149</v>
      </c>
      <c r="D176">
        <v>0</v>
      </c>
      <c r="E176">
        <v>2</v>
      </c>
      <c r="F176">
        <v>3</v>
      </c>
      <c r="G176">
        <v>1</v>
      </c>
      <c r="H176" s="71">
        <v>6</v>
      </c>
    </row>
    <row r="177" spans="1:8">
      <c r="A177" t="s">
        <v>54</v>
      </c>
      <c r="B177">
        <v>6</v>
      </c>
      <c r="C177" t="s">
        <v>150</v>
      </c>
      <c r="D177">
        <v>1</v>
      </c>
      <c r="E177">
        <v>2</v>
      </c>
      <c r="F177">
        <v>3</v>
      </c>
      <c r="G177">
        <v>1</v>
      </c>
      <c r="H177" s="71">
        <v>6</v>
      </c>
    </row>
    <row r="178" spans="1:8">
      <c r="A178" t="s">
        <v>54</v>
      </c>
      <c r="B178">
        <v>7</v>
      </c>
      <c r="C178" t="s">
        <v>150</v>
      </c>
      <c r="D178">
        <v>0</v>
      </c>
      <c r="E178">
        <v>2</v>
      </c>
      <c r="F178">
        <v>3</v>
      </c>
      <c r="G178">
        <v>1</v>
      </c>
      <c r="H178" s="71">
        <v>6</v>
      </c>
    </row>
    <row r="179" spans="1:8">
      <c r="A179" t="s">
        <v>54</v>
      </c>
      <c r="B179">
        <v>8</v>
      </c>
      <c r="C179" t="s">
        <v>150</v>
      </c>
      <c r="D179">
        <v>1</v>
      </c>
      <c r="E179">
        <v>2</v>
      </c>
      <c r="F179">
        <v>3</v>
      </c>
      <c r="G179">
        <v>1</v>
      </c>
      <c r="H179" s="71">
        <v>6</v>
      </c>
    </row>
    <row r="180" spans="1:8">
      <c r="A180" t="s">
        <v>54</v>
      </c>
      <c r="B180">
        <v>9</v>
      </c>
      <c r="C180" t="s">
        <v>150</v>
      </c>
      <c r="D180">
        <v>0</v>
      </c>
      <c r="E180">
        <v>2</v>
      </c>
      <c r="F180">
        <v>3</v>
      </c>
      <c r="G180">
        <v>1</v>
      </c>
      <c r="H180" s="71">
        <v>6</v>
      </c>
    </row>
    <row r="181" spans="1:8">
      <c r="A181" t="s">
        <v>54</v>
      </c>
      <c r="B181">
        <v>10</v>
      </c>
      <c r="C181" t="s">
        <v>150</v>
      </c>
      <c r="D181">
        <v>1</v>
      </c>
      <c r="E181">
        <v>2</v>
      </c>
      <c r="F181">
        <v>3</v>
      </c>
      <c r="G181">
        <v>1</v>
      </c>
      <c r="H181" s="71"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C831-8039-466A-851C-8FB659F357D8}">
  <dimension ref="A1:D71"/>
  <sheetViews>
    <sheetView topLeftCell="A7" workbookViewId="0">
      <selection activeCell="C36" sqref="C36:D36"/>
    </sheetView>
  </sheetViews>
  <sheetFormatPr defaultRowHeight="15"/>
  <sheetData>
    <row r="1" spans="1:4">
      <c r="A1" t="s">
        <v>104</v>
      </c>
      <c r="B1" t="s">
        <v>166</v>
      </c>
      <c r="C1" t="s">
        <v>164</v>
      </c>
      <c r="D1" t="s">
        <v>165</v>
      </c>
    </row>
    <row r="2" spans="1:4">
      <c r="A2" t="s">
        <v>4</v>
      </c>
      <c r="B2">
        <v>1</v>
      </c>
      <c r="C2">
        <v>2</v>
      </c>
      <c r="D2">
        <v>3</v>
      </c>
    </row>
    <row r="3" spans="1:4">
      <c r="A3" t="s">
        <v>4</v>
      </c>
      <c r="B3">
        <v>1</v>
      </c>
    </row>
    <row r="4" spans="1:4">
      <c r="B4">
        <v>1</v>
      </c>
      <c r="C4">
        <v>3</v>
      </c>
      <c r="D4">
        <v>4</v>
      </c>
    </row>
    <row r="5" spans="1:4">
      <c r="B5">
        <v>1</v>
      </c>
    </row>
    <row r="6" spans="1:4">
      <c r="B6">
        <v>1</v>
      </c>
      <c r="C6">
        <v>3</v>
      </c>
      <c r="D6">
        <v>5</v>
      </c>
    </row>
    <row r="7" spans="1:4">
      <c r="B7">
        <v>1</v>
      </c>
    </row>
    <row r="8" spans="1:4">
      <c r="B8">
        <v>1</v>
      </c>
      <c r="C8">
        <v>2</v>
      </c>
      <c r="D8">
        <v>3</v>
      </c>
    </row>
    <row r="9" spans="1:4">
      <c r="B9">
        <v>1</v>
      </c>
    </row>
    <row r="10" spans="1:4">
      <c r="B10">
        <v>1</v>
      </c>
      <c r="C10">
        <v>2</v>
      </c>
      <c r="D10">
        <v>2</v>
      </c>
    </row>
    <row r="11" spans="1:4">
      <c r="B11">
        <v>1</v>
      </c>
    </row>
    <row r="12" spans="1:4">
      <c r="B12">
        <v>1</v>
      </c>
      <c r="C12">
        <v>3</v>
      </c>
      <c r="D12">
        <v>4</v>
      </c>
    </row>
    <row r="13" spans="1:4">
      <c r="B13">
        <v>1</v>
      </c>
    </row>
    <row r="14" spans="1:4">
      <c r="B14">
        <v>1</v>
      </c>
      <c r="C14">
        <v>1</v>
      </c>
      <c r="D14">
        <v>2</v>
      </c>
    </row>
    <row r="15" spans="1:4">
      <c r="B15">
        <v>1</v>
      </c>
    </row>
    <row r="16" spans="1:4">
      <c r="B16">
        <v>1</v>
      </c>
      <c r="C16">
        <v>2</v>
      </c>
      <c r="D16">
        <v>3</v>
      </c>
    </row>
    <row r="17" spans="2:4">
      <c r="B17">
        <v>1</v>
      </c>
    </row>
    <row r="18" spans="2:4">
      <c r="B18">
        <v>1</v>
      </c>
      <c r="C18">
        <v>2</v>
      </c>
      <c r="D18">
        <v>3</v>
      </c>
    </row>
    <row r="19" spans="2:4">
      <c r="B19">
        <v>1</v>
      </c>
    </row>
    <row r="20" spans="2:4">
      <c r="B20">
        <v>1</v>
      </c>
      <c r="C20">
        <v>3</v>
      </c>
      <c r="D20">
        <v>3</v>
      </c>
    </row>
    <row r="21" spans="2:4">
      <c r="B21">
        <v>1</v>
      </c>
    </row>
    <row r="22" spans="2:4">
      <c r="B22">
        <v>1</v>
      </c>
      <c r="C22">
        <v>3</v>
      </c>
      <c r="D22">
        <v>4</v>
      </c>
    </row>
    <row r="23" spans="2:4">
      <c r="B23">
        <v>1</v>
      </c>
    </row>
    <row r="24" spans="2:4">
      <c r="B24">
        <v>1</v>
      </c>
      <c r="C24">
        <v>3</v>
      </c>
      <c r="D24">
        <v>4</v>
      </c>
    </row>
    <row r="25" spans="2:4">
      <c r="B25">
        <v>1</v>
      </c>
    </row>
    <row r="26" spans="2:4">
      <c r="B26">
        <v>1</v>
      </c>
      <c r="C26">
        <v>3</v>
      </c>
      <c r="D26">
        <v>3</v>
      </c>
    </row>
    <row r="27" spans="2:4">
      <c r="B27">
        <v>1</v>
      </c>
    </row>
    <row r="28" spans="2:4">
      <c r="B28">
        <v>1</v>
      </c>
      <c r="C28">
        <v>4</v>
      </c>
      <c r="D28">
        <v>4</v>
      </c>
    </row>
    <row r="29" spans="2:4">
      <c r="B29">
        <v>1</v>
      </c>
    </row>
    <row r="30" spans="2:4">
      <c r="B30">
        <v>1</v>
      </c>
      <c r="C30">
        <v>3</v>
      </c>
      <c r="D30">
        <v>4</v>
      </c>
    </row>
    <row r="31" spans="2:4">
      <c r="B31">
        <v>1</v>
      </c>
    </row>
    <row r="32" spans="2:4">
      <c r="B32">
        <v>1</v>
      </c>
      <c r="C32">
        <v>2</v>
      </c>
      <c r="D32">
        <v>3</v>
      </c>
    </row>
    <row r="33" spans="1:4">
      <c r="B33">
        <v>1</v>
      </c>
    </row>
    <row r="34" spans="1:4">
      <c r="B34">
        <v>1</v>
      </c>
      <c r="C34">
        <v>5</v>
      </c>
      <c r="D34">
        <v>5</v>
      </c>
    </row>
    <row r="35" spans="1:4">
      <c r="B35">
        <v>1</v>
      </c>
    </row>
    <row r="36" spans="1:4">
      <c r="B36">
        <v>1</v>
      </c>
      <c r="C36">
        <v>2</v>
      </c>
      <c r="D36">
        <v>3</v>
      </c>
    </row>
    <row r="37" spans="1:4">
      <c r="B37">
        <v>1</v>
      </c>
    </row>
    <row r="38" spans="1:4">
      <c r="A38" t="s">
        <v>8</v>
      </c>
      <c r="B38">
        <v>1</v>
      </c>
    </row>
    <row r="39" spans="1:4">
      <c r="A39" t="s">
        <v>8</v>
      </c>
      <c r="B39">
        <v>1</v>
      </c>
    </row>
    <row r="40" spans="1:4">
      <c r="A40" t="s">
        <v>11</v>
      </c>
      <c r="B40">
        <v>1</v>
      </c>
    </row>
    <row r="41" spans="1:4">
      <c r="A41" t="s">
        <v>11</v>
      </c>
      <c r="B41">
        <v>1</v>
      </c>
    </row>
    <row r="42" spans="1:4">
      <c r="A42" t="s">
        <v>15</v>
      </c>
      <c r="B42">
        <v>1</v>
      </c>
    </row>
    <row r="43" spans="1:4">
      <c r="A43" t="s">
        <v>15</v>
      </c>
      <c r="B43">
        <v>1</v>
      </c>
    </row>
    <row r="44" spans="1:4">
      <c r="A44" t="s">
        <v>18</v>
      </c>
      <c r="B44">
        <v>1</v>
      </c>
    </row>
    <row r="45" spans="1:4">
      <c r="A45" t="s">
        <v>18</v>
      </c>
      <c r="B45">
        <v>1</v>
      </c>
    </row>
    <row r="46" spans="1:4">
      <c r="A46" t="s">
        <v>21</v>
      </c>
      <c r="B46">
        <v>1</v>
      </c>
    </row>
    <row r="47" spans="1:4">
      <c r="A47" t="s">
        <v>21</v>
      </c>
      <c r="B47">
        <v>1</v>
      </c>
    </row>
    <row r="48" spans="1:4">
      <c r="A48" t="s">
        <v>24</v>
      </c>
      <c r="B48">
        <v>1</v>
      </c>
    </row>
    <row r="49" spans="1:2">
      <c r="A49" t="s">
        <v>24</v>
      </c>
      <c r="B49">
        <v>1</v>
      </c>
    </row>
    <row r="50" spans="1:2">
      <c r="A50" t="s">
        <v>27</v>
      </c>
      <c r="B50">
        <v>1</v>
      </c>
    </row>
    <row r="51" spans="1:2">
      <c r="A51" t="s">
        <v>27</v>
      </c>
      <c r="B51">
        <v>1</v>
      </c>
    </row>
    <row r="52" spans="1:2">
      <c r="A52" t="s">
        <v>29</v>
      </c>
      <c r="B52">
        <v>1</v>
      </c>
    </row>
    <row r="53" spans="1:2">
      <c r="A53" t="s">
        <v>29</v>
      </c>
      <c r="B53">
        <v>1</v>
      </c>
    </row>
    <row r="54" spans="1:2">
      <c r="A54" t="s">
        <v>31</v>
      </c>
      <c r="B54">
        <v>1</v>
      </c>
    </row>
    <row r="55" spans="1:2">
      <c r="A55" t="s">
        <v>31</v>
      </c>
      <c r="B55">
        <v>1</v>
      </c>
    </row>
    <row r="56" spans="1:2">
      <c r="A56" t="s">
        <v>34</v>
      </c>
      <c r="B56">
        <v>1</v>
      </c>
    </row>
    <row r="57" spans="1:2">
      <c r="A57" t="s">
        <v>34</v>
      </c>
      <c r="B57">
        <v>1</v>
      </c>
    </row>
    <row r="58" spans="1:2">
      <c r="A58" t="s">
        <v>37</v>
      </c>
      <c r="B58">
        <v>1</v>
      </c>
    </row>
    <row r="59" spans="1:2">
      <c r="A59" t="s">
        <v>37</v>
      </c>
      <c r="B59">
        <v>1</v>
      </c>
    </row>
    <row r="60" spans="1:2">
      <c r="A60" t="s">
        <v>40</v>
      </c>
      <c r="B60">
        <v>1</v>
      </c>
    </row>
    <row r="61" spans="1:2">
      <c r="A61" t="s">
        <v>40</v>
      </c>
      <c r="B61">
        <v>1</v>
      </c>
    </row>
    <row r="62" spans="1:2">
      <c r="A62" t="s">
        <v>43</v>
      </c>
      <c r="B62">
        <v>1</v>
      </c>
    </row>
    <row r="63" spans="1:2">
      <c r="A63" t="s">
        <v>43</v>
      </c>
      <c r="B63">
        <v>1</v>
      </c>
    </row>
    <row r="64" spans="1:2">
      <c r="A64" t="s">
        <v>46</v>
      </c>
      <c r="B64">
        <v>1</v>
      </c>
    </row>
    <row r="65" spans="1:2">
      <c r="A65" t="s">
        <v>46</v>
      </c>
      <c r="B65">
        <v>1</v>
      </c>
    </row>
    <row r="66" spans="1:2">
      <c r="A66" t="s">
        <v>48</v>
      </c>
      <c r="B66">
        <v>1</v>
      </c>
    </row>
    <row r="67" spans="1:2">
      <c r="A67" t="s">
        <v>48</v>
      </c>
      <c r="B67">
        <v>1</v>
      </c>
    </row>
    <row r="68" spans="1:2">
      <c r="A68" t="s">
        <v>51</v>
      </c>
      <c r="B68">
        <v>1</v>
      </c>
    </row>
    <row r="69" spans="1:2">
      <c r="A69" t="s">
        <v>51</v>
      </c>
      <c r="B69">
        <v>1</v>
      </c>
    </row>
    <row r="70" spans="1:2">
      <c r="A70" t="s">
        <v>54</v>
      </c>
      <c r="B70">
        <v>1</v>
      </c>
    </row>
    <row r="71" spans="1:2">
      <c r="A71" t="s">
        <v>54</v>
      </c>
      <c r="B71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Esposito</dc:creator>
  <cp:lastModifiedBy>Robert Esposito</cp:lastModifiedBy>
  <dcterms:created xsi:type="dcterms:W3CDTF">2015-06-05T18:17:20Z</dcterms:created>
  <dcterms:modified xsi:type="dcterms:W3CDTF">2020-03-02T05:46:44Z</dcterms:modified>
</cp:coreProperties>
</file>