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College_\2019-2020 Aresty\"/>
    </mc:Choice>
  </mc:AlternateContent>
  <xr:revisionPtr revIDLastSave="0" documentId="13_ncr:1_{BCA7411D-4895-4756-A738-6B603B5AC654}" xr6:coauthVersionLast="45" xr6:coauthVersionMax="45" xr10:uidLastSave="{00000000-0000-0000-0000-000000000000}"/>
  <bookViews>
    <workbookView xWindow="-120" yWindow="-120" windowWidth="38640" windowHeight="15840" activeTab="1" xr2:uid="{8F48786F-FD80-4D54-863C-9E9F65A69D88}"/>
  </bookViews>
  <sheets>
    <sheet name="AJT" sheetId="1" r:id="rId1"/>
    <sheet name="BESA" sheetId="2" r:id="rId2"/>
  </sheets>
  <definedNames>
    <definedName name="_xlnm._FilterDatabase" localSheetId="1" hidden="1">BESA!$A$1:$K$19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0" i="2" l="1"/>
  <c r="N40" i="2"/>
  <c r="H39" i="2"/>
  <c r="E40" i="2"/>
  <c r="B40" i="2"/>
  <c r="R39" i="2"/>
  <c r="O39" i="2"/>
  <c r="N39" i="2"/>
  <c r="L39" i="2"/>
  <c r="I39" i="2"/>
  <c r="E39" i="2"/>
  <c r="C39" i="2"/>
  <c r="Q39" i="2"/>
  <c r="K39" i="2"/>
  <c r="F39" i="2"/>
  <c r="B39" i="2"/>
  <c r="B38" i="1"/>
  <c r="C3" i="2"/>
  <c r="E3" i="2" s="1"/>
  <c r="C10" i="2"/>
  <c r="E10" i="2" s="1"/>
  <c r="C11" i="2"/>
  <c r="E11" i="2" s="1"/>
  <c r="C4" i="2"/>
  <c r="E4" i="2" s="1"/>
  <c r="C14" i="2"/>
  <c r="E14" i="2" s="1"/>
  <c r="C15" i="2"/>
  <c r="E15" i="2" s="1"/>
  <c r="C16" i="2"/>
  <c r="E16" i="2" s="1"/>
  <c r="C17" i="2"/>
  <c r="E17" i="2" s="1"/>
  <c r="C19" i="2"/>
  <c r="E19" i="2" s="1"/>
  <c r="C5" i="2"/>
  <c r="E5" i="2" s="1"/>
  <c r="C6" i="2"/>
  <c r="E6" i="2" s="1"/>
  <c r="C7" i="2"/>
  <c r="E7" i="2" s="1"/>
  <c r="C8" i="2"/>
  <c r="E8" i="2" s="1"/>
  <c r="C9" i="2"/>
  <c r="E9" i="2" s="1"/>
  <c r="C12" i="2"/>
  <c r="E12" i="2" s="1"/>
  <c r="C13" i="2"/>
  <c r="E13" i="2" s="1"/>
  <c r="C18" i="2"/>
  <c r="E18" i="2" s="1"/>
  <c r="C2" i="2"/>
  <c r="E2" i="2" s="1"/>
  <c r="D3" i="1"/>
  <c r="N39" i="1" l="1"/>
  <c r="Q39" i="1"/>
  <c r="B39" i="1"/>
  <c r="E39" i="1"/>
  <c r="E11" i="1"/>
  <c r="E15" i="1"/>
  <c r="E17" i="1"/>
  <c r="E7" i="1"/>
  <c r="E13" i="1"/>
  <c r="E3" i="1"/>
  <c r="R38" i="1"/>
  <c r="Q38" i="1"/>
  <c r="O38" i="1"/>
  <c r="N38" i="1"/>
  <c r="L38" i="1"/>
  <c r="K38" i="1"/>
  <c r="I38" i="1"/>
  <c r="H38" i="1"/>
  <c r="F38" i="1"/>
  <c r="E38" i="1"/>
  <c r="C38" i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D14" i="1"/>
  <c r="E14" i="1" s="1"/>
  <c r="D15" i="1"/>
  <c r="D16" i="1"/>
  <c r="E16" i="1" s="1"/>
  <c r="D17" i="1"/>
  <c r="D18" i="1"/>
  <c r="E18" i="1" s="1"/>
  <c r="D19" i="1"/>
  <c r="E19" i="1" s="1"/>
  <c r="D2" i="1"/>
  <c r="E2" i="1" s="1"/>
</calcChain>
</file>

<file path=xl/sharedStrings.xml><?xml version="1.0" encoding="utf-8"?>
<sst xmlns="http://schemas.openxmlformats.org/spreadsheetml/2006/main" count="113" uniqueCount="51">
  <si>
    <t>Participant</t>
  </si>
  <si>
    <t>Response correct</t>
  </si>
  <si>
    <t>Response wrong</t>
  </si>
  <si>
    <t>Reads SP</t>
  </si>
  <si>
    <t>Writes SP</t>
  </si>
  <si>
    <t>Reads EN</t>
  </si>
  <si>
    <t>Writes EN</t>
  </si>
  <si>
    <t>Literate SP</t>
  </si>
  <si>
    <t>Literate EN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</si>
  <si>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</si>
  <si>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</si>
  <si>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</si>
  <si>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</si>
  <si>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</si>
  <si>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</si>
  <si>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</si>
  <si>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</si>
  <si>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</si>
  <si>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</si>
  <si>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</si>
  <si>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</si>
  <si>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</si>
  <si>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</si>
  <si>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</si>
  <si>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</si>
  <si>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</si>
  <si>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</si>
  <si>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Percent Correct</t>
  </si>
  <si>
    <t>Average</t>
  </si>
  <si>
    <t>Doesn’t Read SP</t>
  </si>
  <si>
    <t>Doesn’t Write SP</t>
  </si>
  <si>
    <t>Doesn't Read EN</t>
  </si>
  <si>
    <t>Doesn’t Write EN</t>
  </si>
  <si>
    <t>NoRead&amp;NoWrite SP</t>
  </si>
  <si>
    <t>Read&amp;Write SP</t>
  </si>
  <si>
    <t>NoRead&amp;NoWrite EN</t>
  </si>
  <si>
    <t>Read&amp;Write EN</t>
  </si>
  <si>
    <t>Percent Incorrect</t>
  </si>
  <si>
    <t>PERCENT CORRECT</t>
  </si>
  <si>
    <t>T Tests</t>
  </si>
  <si>
    <t>The data rejects the hypothesis that literacy and native-like acceptance rates for AJT are related.</t>
  </si>
  <si>
    <t>participant</t>
  </si>
  <si>
    <t>Total 1</t>
  </si>
  <si>
    <t>Total 0</t>
  </si>
  <si>
    <t>4. Reads SP</t>
  </si>
  <si>
    <t>5. Write SP</t>
  </si>
  <si>
    <t>8. Writes EN</t>
  </si>
  <si>
    <t>literate spanish</t>
  </si>
  <si>
    <t>literate english</t>
  </si>
  <si>
    <t>percent 0</t>
  </si>
  <si>
    <t>percent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</si>
</sst>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2" borderId="0" xfId="1"/>
    <xf numFmtId="0" fontId="2" fillId="2" borderId="1" xfId="1" applyBorder="1"/>
    <xf numFmtId="0" fontId="1" fillId="3" borderId="1" xfId="2" applyBorder="1"/>
    <xf numFmtId="0" fontId="1" fillId="3" borderId="1" xfId="2" applyNumberFormat="1" applyBorder="1"/>
    <xf numFmtId="0" fontId="1" fillId="3" borderId="0" xfId="2"/>
    <xf numFmtId="0" fontId="0" fillId="0" borderId="0" xfId="0" applyNumberFormat="1"/>
    <xf numFmtId="0" fontId="1" fillId="3" borderId="0" xfId="2" applyNumberFormat="1"/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Heritage Speakers ATJ Scores vs</a:t>
            </a:r>
            <a:r>
              <a:rPr lang="en-US" baseline="0"/>
              <a:t> Literacy in Spanish (SP) &amp; English (EN)</a:t>
            </a:r>
          </a:p>
          <a:p>
            <a:pPr>
              <a:defRPr/>
            </a:pPr>
            <a:r>
              <a:rPr lang="en-US" baseline="0"/>
              <a:t>(% anwers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AJT!$B$37:$R$37</c:f>
              <c:strCache>
                <c:ptCount val="17"/>
                <c:pt idx="0">
                  <c:v>Doesn’t Read SP</c:v>
                </c:pt>
                <c:pt idx="1">
                  <c:v>Reads SP</c:v>
                </c:pt>
                <c:pt idx="3">
                  <c:v>Doesn’t Write SP</c:v>
                </c:pt>
                <c:pt idx="4">
                  <c:v>Writes SP</c:v>
                </c:pt>
                <c:pt idx="6">
                  <c:v>Doesn't Read EN</c:v>
                </c:pt>
                <c:pt idx="7">
                  <c:v>Reads EN</c:v>
                </c:pt>
                <c:pt idx="9">
                  <c:v>Doesn’t Write EN</c:v>
                </c:pt>
                <c:pt idx="10">
                  <c:v>Writes EN</c:v>
                </c:pt>
                <c:pt idx="12">
                  <c:v>NoRead&amp;NoWrite SP</c:v>
                </c:pt>
                <c:pt idx="13">
                  <c:v>Read&amp;Write SP</c:v>
                </c:pt>
                <c:pt idx="15">
                  <c:v>NoRead&amp;NoWrite EN</c:v>
                </c:pt>
                <c:pt idx="16">
                  <c:v>Read&amp;Write EN</c:v>
                </c:pt>
              </c:strCache>
            </c:strRef>
          </c:cat>
          <c:val>
            <c:numRef>
              <c:f>AJT!$B$38:$R$38</c:f>
              <c:numCache>
                <c:formatCode>General</c:formatCode>
                <c:ptCount val="17"/>
                <c:pt idx="0">
                  <c:v>0.55000000000000004</c:v>
                </c:pt>
                <c:pt idx="1">
                  <c:v>0.484375</c:v>
                </c:pt>
                <c:pt idx="3">
                  <c:v>0.50624999999999998</c:v>
                </c:pt>
                <c:pt idx="4">
                  <c:v>0.5390625</c:v>
                </c:pt>
                <c:pt idx="6">
                  <c:v>0.54166666666666663</c:v>
                </c:pt>
                <c:pt idx="7">
                  <c:v>0.51666666666666672</c:v>
                </c:pt>
                <c:pt idx="9">
                  <c:v>0.5625</c:v>
                </c:pt>
                <c:pt idx="10">
                  <c:v>0.50480769230769229</c:v>
                </c:pt>
                <c:pt idx="12">
                  <c:v>0.52840909090909094</c:v>
                </c:pt>
                <c:pt idx="13">
                  <c:v>0.5089285714285714</c:v>
                </c:pt>
                <c:pt idx="15">
                  <c:v>0.5625</c:v>
                </c:pt>
                <c:pt idx="16">
                  <c:v>0.50480769230769229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4ED1-A3DE-E3791F4F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953328"/>
        <c:axId val="576125088"/>
      </c:barChart>
      <c:catAx>
        <c:axId val="4369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5088"/>
        <c:crosses val="autoZero"/>
        <c:auto val="1"/>
        <c:lblAlgn val="ctr"/>
        <c:lblOffset val="100"/>
        <c:noMultiLvlLbl val="0"/>
      </c:catAx>
      <c:valAx>
        <c:axId val="576125088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332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42</xdr:row>
      <xdr:rowOff>71436</xdr:rowOff>
    </xdr:from>
    <xdr:to>
      <xdr:col>7</xdr:col>
      <xdr:colOff>742950</xdr:colOff>
      <xdr:row>65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36822-718E-4E57-A7DE-FEF805DBE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CAC7-2F96-4C7A-9EC5-5854842DBF89}">
  <dimension ref="A1:R67"/>
  <sheetViews>
    <sheetView topLeftCell="A10" workbookViewId="0">
      <selection activeCell="Q39" sqref="Q39"/>
    </sheetView>
  </sheetViews>
  <sheetFormatPr defaultRowHeight="15" x14ac:dyDescent="0.25"/>
  <cols>
    <col min="1" max="1" width="10.5703125" bestFit="1" customWidth="1"/>
    <col min="2" max="2" width="16.28515625" bestFit="1" customWidth="1"/>
    <col min="3" max="3" width="15.7109375" bestFit="1" customWidth="1"/>
    <col min="4" max="4" width="14.85546875" bestFit="1" customWidth="1"/>
    <col min="5" max="5" width="16.140625" bestFit="1" customWidth="1"/>
    <col min="6" max="6" width="10" bestFit="1" customWidth="1"/>
    <col min="8" max="8" width="15.7109375" bestFit="1" customWidth="1"/>
    <col min="9" max="9" width="12" bestFit="1" customWidth="1"/>
    <col min="10" max="10" width="10.7109375" bestFit="1" customWidth="1"/>
    <col min="11" max="11" width="16.28515625" bestFit="1" customWidth="1"/>
    <col min="12" max="12" width="12" bestFit="1" customWidth="1"/>
    <col min="14" max="14" width="20.140625" bestFit="1" customWidth="1"/>
    <col min="15" max="15" width="14.85546875" bestFit="1" customWidth="1"/>
    <col min="17" max="17" width="20.42578125" bestFit="1" customWidth="1"/>
    <col min="18" max="18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27</v>
      </c>
      <c r="E1" t="s">
        <v>37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9</v>
      </c>
      <c r="B2">
        <v>9</v>
      </c>
      <c r="C2">
        <v>7</v>
      </c>
      <c r="D2" s="1" t="str">
        <f>IMDIV(B2,16)</f>
        <v>0.5625</v>
      </c>
      <c r="E2" s="1">
        <f>1-D2</f>
        <v>0.4375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10</v>
      </c>
      <c r="B3">
        <v>9</v>
      </c>
      <c r="C3">
        <v>7</v>
      </c>
      <c r="D3" s="1" t="str">
        <f>IMDIV(B3,16)</f>
        <v>0.5625</v>
      </c>
      <c r="E3" s="1">
        <f>1-D3</f>
        <v>0.4375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11</v>
      </c>
      <c r="B4">
        <v>11</v>
      </c>
      <c r="C4">
        <v>5</v>
      </c>
      <c r="D4" s="1" t="str">
        <f>IMDIV(B4,16)</f>
        <v>0.6875</v>
      </c>
      <c r="E4" s="1">
        <f>1-D4</f>
        <v>0.3125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25">
      <c r="A5" t="s">
        <v>12</v>
      </c>
      <c r="B5">
        <v>9</v>
      </c>
      <c r="C5">
        <v>7</v>
      </c>
      <c r="D5" s="1" t="str">
        <f>IMDIV(B5,16)</f>
        <v>0.5625</v>
      </c>
      <c r="E5" s="1">
        <f>1-D5</f>
        <v>0.4375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 t="s">
        <v>13</v>
      </c>
      <c r="B6">
        <v>5</v>
      </c>
      <c r="C6">
        <v>11</v>
      </c>
      <c r="D6" s="1" t="str">
        <f>IMDIV(B6,16)</f>
        <v>0.3125</v>
      </c>
      <c r="E6" s="1">
        <f>1-D6</f>
        <v>0.6875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</row>
    <row r="7" spans="1:11" x14ac:dyDescent="0.25">
      <c r="A7" t="s">
        <v>14</v>
      </c>
      <c r="B7">
        <v>6</v>
      </c>
      <c r="C7">
        <v>10</v>
      </c>
      <c r="D7" s="1" t="str">
        <f>IMDIV(B7,16)</f>
        <v>0.375</v>
      </c>
      <c r="E7" s="1">
        <f>1-D7</f>
        <v>0.625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 t="s">
        <v>15</v>
      </c>
      <c r="B8">
        <v>6</v>
      </c>
      <c r="C8">
        <v>10</v>
      </c>
      <c r="D8" s="1" t="str">
        <f>IMDIV(B8,16)</f>
        <v>0.375</v>
      </c>
      <c r="E8" s="1">
        <f>1-D8</f>
        <v>0.625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16</v>
      </c>
      <c r="B9">
        <v>10</v>
      </c>
      <c r="C9">
        <v>6</v>
      </c>
      <c r="D9" s="1" t="str">
        <f>IMDIV(B9,16)</f>
        <v>0.625</v>
      </c>
      <c r="E9" s="1">
        <f>1-D9</f>
        <v>0.375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</row>
    <row r="10" spans="1:11" x14ac:dyDescent="0.25">
      <c r="A10" t="s">
        <v>17</v>
      </c>
      <c r="B10">
        <v>9</v>
      </c>
      <c r="C10">
        <v>7</v>
      </c>
      <c r="D10" s="1" t="str">
        <f>IMDIV(B10,16)</f>
        <v>0.5625</v>
      </c>
      <c r="E10" s="1">
        <f>1-D10</f>
        <v>0.4375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</row>
    <row r="11" spans="1:11" x14ac:dyDescent="0.25">
      <c r="A11" t="s">
        <v>18</v>
      </c>
      <c r="B11">
        <v>11</v>
      </c>
      <c r="C11">
        <v>5</v>
      </c>
      <c r="D11" s="1" t="str">
        <f>IMDIV(B11,16)</f>
        <v>0.6875</v>
      </c>
      <c r="E11" s="1">
        <f>1-D11</f>
        <v>0.3125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19</v>
      </c>
      <c r="B12">
        <v>6</v>
      </c>
      <c r="C12">
        <v>10</v>
      </c>
      <c r="D12" s="1" t="str">
        <f>IMDIV(B12,16)</f>
        <v>0.375</v>
      </c>
      <c r="E12" s="1">
        <f>1-D12</f>
        <v>0.625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 t="s">
        <v>20</v>
      </c>
      <c r="B13">
        <v>6</v>
      </c>
      <c r="C13">
        <v>10</v>
      </c>
      <c r="D13" s="1" t="str">
        <f>IMDIV(B13,16)</f>
        <v>0.375</v>
      </c>
      <c r="E13" s="1">
        <f>1-D13</f>
        <v>0.625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 t="s">
        <v>21</v>
      </c>
      <c r="B14">
        <v>10</v>
      </c>
      <c r="C14">
        <v>6</v>
      </c>
      <c r="D14" s="1" t="str">
        <f>IMDIV(B14,16)</f>
        <v>0.625</v>
      </c>
      <c r="E14" s="1">
        <f>1-D14</f>
        <v>0.375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</row>
    <row r="15" spans="1:11" x14ac:dyDescent="0.25">
      <c r="A15" t="s">
        <v>22</v>
      </c>
      <c r="B15">
        <v>12</v>
      </c>
      <c r="C15">
        <v>4</v>
      </c>
      <c r="D15" s="1" t="str">
        <f>IMDIV(B15,16)</f>
        <v>0.75</v>
      </c>
      <c r="E15" s="1">
        <f>1-D15</f>
        <v>0.25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23</v>
      </c>
      <c r="B16">
        <v>7</v>
      </c>
      <c r="C16">
        <v>9</v>
      </c>
      <c r="D16" s="1" t="str">
        <f>IMDIV(B16,16)</f>
        <v>0.4375</v>
      </c>
      <c r="E16" s="1">
        <f>1-D16</f>
        <v>0.5625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</row>
    <row r="17" spans="1:18" x14ac:dyDescent="0.25">
      <c r="A17" t="s">
        <v>24</v>
      </c>
      <c r="B17">
        <v>8</v>
      </c>
      <c r="C17">
        <v>8</v>
      </c>
      <c r="D17" s="1" t="str">
        <f>IMDIV(B17,16)</f>
        <v>0.5</v>
      </c>
      <c r="E17" s="1">
        <f>1-D17</f>
        <v>0.5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</row>
    <row r="18" spans="1:18" x14ac:dyDescent="0.25">
      <c r="A18" t="s">
        <v>25</v>
      </c>
      <c r="B18">
        <v>10</v>
      </c>
      <c r="C18">
        <v>6</v>
      </c>
      <c r="D18" s="1" t="str">
        <f>IMDIV(B18,16)</f>
        <v>0.625</v>
      </c>
      <c r="E18" s="1">
        <f>1-D18</f>
        <v>0.375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8" x14ac:dyDescent="0.25">
      <c r="A19" t="s">
        <v>26</v>
      </c>
      <c r="B19">
        <v>6</v>
      </c>
      <c r="C19">
        <v>10</v>
      </c>
      <c r="D19" s="1" t="str">
        <f>IMDIV(B19,16)</f>
        <v>0.375</v>
      </c>
      <c r="E19" s="1">
        <f>1-D19</f>
        <v>0.625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</row>
    <row r="20" spans="1:18" x14ac:dyDescent="0.25">
      <c r="A20" t="s">
        <v>38</v>
      </c>
    </row>
    <row r="21" spans="1:18" x14ac:dyDescent="0.25">
      <c r="A21" s="2"/>
      <c r="B21" s="2" t="s">
        <v>29</v>
      </c>
      <c r="C21" s="2" t="s">
        <v>3</v>
      </c>
      <c r="D21" s="2"/>
      <c r="E21" s="2" t="s">
        <v>30</v>
      </c>
      <c r="F21" s="2" t="s">
        <v>4</v>
      </c>
      <c r="G21" s="2"/>
      <c r="H21" s="2" t="s">
        <v>31</v>
      </c>
      <c r="I21" s="2" t="s">
        <v>5</v>
      </c>
      <c r="J21" s="2"/>
      <c r="K21" s="2" t="s">
        <v>32</v>
      </c>
      <c r="L21" s="2" t="s">
        <v>6</v>
      </c>
      <c r="M21" s="2"/>
      <c r="N21" s="2" t="s">
        <v>33</v>
      </c>
      <c r="O21" s="2" t="s">
        <v>34</v>
      </c>
      <c r="P21" s="2"/>
      <c r="Q21" s="2" t="s">
        <v>35</v>
      </c>
      <c r="R21" s="2" t="s">
        <v>36</v>
      </c>
    </row>
    <row r="22" spans="1:18" x14ac:dyDescent="0.25">
      <c r="A22" s="4"/>
      <c r="B22" s="5">
        <v>0.5625</v>
      </c>
      <c r="C22" s="5">
        <v>0.5625</v>
      </c>
      <c r="D22" s="4"/>
      <c r="E22" s="5">
        <v>0.5625</v>
      </c>
      <c r="F22" s="5">
        <v>0.75</v>
      </c>
      <c r="G22" s="4"/>
      <c r="H22" s="5">
        <v>0.5625</v>
      </c>
      <c r="I22" s="5">
        <v>0.625</v>
      </c>
      <c r="J22" s="4"/>
      <c r="K22" s="5">
        <v>0.5625</v>
      </c>
      <c r="L22" s="5">
        <v>0.625</v>
      </c>
      <c r="M22" s="4"/>
      <c r="N22" s="5">
        <v>0.5625</v>
      </c>
      <c r="O22" s="5">
        <v>0.5625</v>
      </c>
      <c r="P22" s="4"/>
      <c r="Q22" s="5">
        <v>0.5625</v>
      </c>
      <c r="R22" s="5">
        <v>0.625</v>
      </c>
    </row>
    <row r="23" spans="1:18" x14ac:dyDescent="0.25">
      <c r="A23" s="4"/>
      <c r="B23" s="5">
        <v>0.375</v>
      </c>
      <c r="C23" s="5">
        <v>0.6875</v>
      </c>
      <c r="D23" s="4"/>
      <c r="E23" s="5">
        <v>0.375</v>
      </c>
      <c r="F23" s="5">
        <v>0.5625</v>
      </c>
      <c r="G23" s="4"/>
      <c r="H23" s="5">
        <v>0.375</v>
      </c>
      <c r="I23" s="5">
        <v>0.5625</v>
      </c>
      <c r="J23" s="4"/>
      <c r="K23" s="5">
        <v>0.375</v>
      </c>
      <c r="L23" s="5">
        <v>0.5625</v>
      </c>
      <c r="M23" s="4"/>
      <c r="N23" s="5">
        <v>0.375</v>
      </c>
      <c r="O23" s="5">
        <v>0.6875</v>
      </c>
      <c r="P23" s="4"/>
      <c r="Q23" s="5">
        <v>0.375</v>
      </c>
      <c r="R23" s="5">
        <v>0.5625</v>
      </c>
    </row>
    <row r="24" spans="1:18" x14ac:dyDescent="0.25">
      <c r="A24" s="4"/>
      <c r="B24" s="5">
        <v>0.625</v>
      </c>
      <c r="C24" s="5">
        <v>0.5625</v>
      </c>
      <c r="D24" s="4"/>
      <c r="E24" s="5">
        <v>0.625</v>
      </c>
      <c r="F24" s="5">
        <v>0.6875</v>
      </c>
      <c r="G24" s="4"/>
      <c r="H24" s="5">
        <v>0.6875</v>
      </c>
      <c r="I24" s="5">
        <v>0.625</v>
      </c>
      <c r="J24" s="4"/>
      <c r="K24" s="5">
        <v>0.6875</v>
      </c>
      <c r="L24" s="5">
        <v>0.625</v>
      </c>
      <c r="M24" s="4"/>
      <c r="N24" s="5">
        <v>0.6875</v>
      </c>
      <c r="O24" s="5">
        <v>0.5625</v>
      </c>
      <c r="P24" s="4"/>
      <c r="Q24" s="5">
        <v>0.6875</v>
      </c>
      <c r="R24" s="5">
        <v>0.625</v>
      </c>
    </row>
    <row r="25" spans="1:18" x14ac:dyDescent="0.25">
      <c r="A25" s="4"/>
      <c r="B25" s="5">
        <v>0.5625</v>
      </c>
      <c r="C25" s="5">
        <v>0.3125</v>
      </c>
      <c r="D25" s="4"/>
      <c r="E25" s="5">
        <v>0.5625</v>
      </c>
      <c r="F25" s="5">
        <v>0.5625</v>
      </c>
      <c r="G25" s="4"/>
      <c r="H25" s="4"/>
      <c r="I25" s="5">
        <v>0.4375</v>
      </c>
      <c r="J25" s="4"/>
      <c r="K25" s="5">
        <v>0.4375</v>
      </c>
      <c r="L25" s="5">
        <v>0.5</v>
      </c>
      <c r="M25" s="4"/>
      <c r="N25" s="5">
        <v>0.4375</v>
      </c>
      <c r="O25" s="5">
        <v>0.375</v>
      </c>
      <c r="P25" s="4"/>
      <c r="Q25" s="5">
        <v>0.4375</v>
      </c>
      <c r="R25" s="5">
        <v>0.5</v>
      </c>
    </row>
    <row r="26" spans="1:18" x14ac:dyDescent="0.25">
      <c r="A26" s="4"/>
      <c r="B26" s="5">
        <v>0.6875</v>
      </c>
      <c r="C26" s="5">
        <v>0.375</v>
      </c>
      <c r="D26" s="4"/>
      <c r="E26" s="5">
        <v>0.6875</v>
      </c>
      <c r="F26" s="5">
        <v>0.375</v>
      </c>
      <c r="G26" s="4"/>
      <c r="H26" s="4"/>
      <c r="I26" s="5">
        <v>0.5</v>
      </c>
      <c r="J26" s="4"/>
      <c r="K26" s="5">
        <v>0.75</v>
      </c>
      <c r="L26" s="5">
        <v>0.375</v>
      </c>
      <c r="M26" s="4"/>
      <c r="N26" s="5">
        <v>0.75</v>
      </c>
      <c r="O26" s="5">
        <v>0.375</v>
      </c>
      <c r="P26" s="4"/>
      <c r="Q26" s="5">
        <v>0.75</v>
      </c>
      <c r="R26" s="5">
        <v>0.375</v>
      </c>
    </row>
    <row r="27" spans="1:18" x14ac:dyDescent="0.25">
      <c r="A27" s="4"/>
      <c r="B27" s="5">
        <v>0.625</v>
      </c>
      <c r="C27" s="5">
        <v>0.375</v>
      </c>
      <c r="D27" s="4"/>
      <c r="E27" s="5">
        <v>0.625</v>
      </c>
      <c r="F27" s="5">
        <v>0.375</v>
      </c>
      <c r="G27" s="4"/>
      <c r="H27" s="4"/>
      <c r="I27" s="5">
        <v>0.375</v>
      </c>
      <c r="J27" s="4"/>
      <c r="K27" s="4"/>
      <c r="L27" s="5">
        <v>0.3125</v>
      </c>
      <c r="M27" s="4"/>
      <c r="N27" s="5">
        <v>0.625</v>
      </c>
      <c r="O27" s="5">
        <v>0.375</v>
      </c>
      <c r="P27" s="4"/>
      <c r="Q27" s="4"/>
      <c r="R27" s="5">
        <v>0.3125</v>
      </c>
    </row>
    <row r="28" spans="1:18" x14ac:dyDescent="0.25">
      <c r="A28" s="4"/>
      <c r="B28" s="5">
        <v>0.75</v>
      </c>
      <c r="C28" s="5">
        <v>0.375</v>
      </c>
      <c r="D28" s="4"/>
      <c r="E28" s="5">
        <v>0.4375</v>
      </c>
      <c r="F28" s="5">
        <v>0.375</v>
      </c>
      <c r="G28" s="4"/>
      <c r="H28" s="4"/>
      <c r="I28" s="5">
        <v>0.3125</v>
      </c>
      <c r="J28" s="4"/>
      <c r="K28" s="4"/>
      <c r="L28" s="5">
        <v>0.5625</v>
      </c>
      <c r="M28" s="4"/>
      <c r="N28" s="5">
        <v>0.5625</v>
      </c>
      <c r="O28" s="5">
        <v>0.625</v>
      </c>
      <c r="P28" s="4"/>
      <c r="Q28" s="4"/>
      <c r="R28" s="5">
        <v>0.5625</v>
      </c>
    </row>
    <row r="29" spans="1:18" x14ac:dyDescent="0.25">
      <c r="A29" s="4"/>
      <c r="B29" s="5">
        <v>0.4375</v>
      </c>
      <c r="C29" s="5">
        <v>0.625</v>
      </c>
      <c r="D29" s="4"/>
      <c r="E29" s="5">
        <v>0.5</v>
      </c>
      <c r="F29" s="5">
        <v>0.625</v>
      </c>
      <c r="G29" s="4"/>
      <c r="H29" s="4"/>
      <c r="I29" s="5">
        <v>0.75</v>
      </c>
      <c r="J29" s="4"/>
      <c r="K29" s="4"/>
      <c r="L29" s="5">
        <v>0.6875</v>
      </c>
      <c r="M29" s="4"/>
      <c r="N29" s="5">
        <v>0.625</v>
      </c>
      <c r="O29" s="4"/>
      <c r="P29" s="4"/>
      <c r="Q29" s="4"/>
      <c r="R29" s="5">
        <v>0.6875</v>
      </c>
    </row>
    <row r="30" spans="1:18" x14ac:dyDescent="0.25">
      <c r="A30" s="4"/>
      <c r="B30" s="5">
        <v>0.5</v>
      </c>
      <c r="C30" s="4"/>
      <c r="D30" s="4"/>
      <c r="E30" s="5">
        <v>0.375</v>
      </c>
      <c r="F30" s="4"/>
      <c r="G30" s="4"/>
      <c r="H30" s="4"/>
      <c r="I30" s="5">
        <v>0.5625</v>
      </c>
      <c r="J30" s="4"/>
      <c r="K30" s="4"/>
      <c r="L30" s="5">
        <v>0.5625</v>
      </c>
      <c r="M30" s="4"/>
      <c r="N30" s="5">
        <v>0.5</v>
      </c>
      <c r="O30" s="4"/>
      <c r="P30" s="4"/>
      <c r="Q30" s="4"/>
      <c r="R30" s="5">
        <v>0.5625</v>
      </c>
    </row>
    <row r="31" spans="1:18" x14ac:dyDescent="0.25">
      <c r="A31" s="4"/>
      <c r="B31" s="5">
        <v>0.375</v>
      </c>
      <c r="C31" s="4"/>
      <c r="D31" s="4"/>
      <c r="E31" s="5">
        <v>0.3125</v>
      </c>
      <c r="F31" s="4"/>
      <c r="G31" s="4"/>
      <c r="H31" s="4"/>
      <c r="I31" s="5">
        <v>0.6875</v>
      </c>
      <c r="J31" s="4"/>
      <c r="K31" s="4"/>
      <c r="L31" s="5">
        <v>0.375</v>
      </c>
      <c r="M31" s="4"/>
      <c r="N31" s="5">
        <v>0.375</v>
      </c>
      <c r="O31" s="4"/>
      <c r="P31" s="4"/>
      <c r="Q31" s="4"/>
      <c r="R31" s="5">
        <v>0.375</v>
      </c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5">
        <v>0.5625</v>
      </c>
      <c r="J32" s="4"/>
      <c r="K32" s="4"/>
      <c r="L32" s="5">
        <v>0.375</v>
      </c>
      <c r="M32" s="4"/>
      <c r="N32" s="5">
        <v>0.3125</v>
      </c>
      <c r="O32" s="4"/>
      <c r="P32" s="4"/>
      <c r="Q32" s="4"/>
      <c r="R32" s="5">
        <v>0.375</v>
      </c>
    </row>
    <row r="33" spans="1:18" x14ac:dyDescent="0.25">
      <c r="A33" s="4"/>
      <c r="B33" s="4"/>
      <c r="C33" s="4"/>
      <c r="D33" s="4"/>
      <c r="E33" s="4"/>
      <c r="F33" s="4"/>
      <c r="G33" s="4"/>
      <c r="H33" s="4"/>
      <c r="I33" s="5">
        <v>0.375</v>
      </c>
      <c r="J33" s="4"/>
      <c r="K33" s="4"/>
      <c r="L33" s="5">
        <v>0.375</v>
      </c>
      <c r="M33" s="4"/>
      <c r="N33" s="4"/>
      <c r="O33" s="4"/>
      <c r="P33" s="4"/>
      <c r="Q33" s="4"/>
      <c r="R33" s="5">
        <v>0.375</v>
      </c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5">
        <v>0.375</v>
      </c>
      <c r="J34" s="4"/>
      <c r="K34" s="4"/>
      <c r="L34" s="5">
        <v>0.625</v>
      </c>
      <c r="M34" s="4"/>
      <c r="N34" s="4"/>
      <c r="O34" s="4"/>
      <c r="P34" s="4"/>
      <c r="Q34" s="4"/>
      <c r="R34" s="5">
        <v>0.625</v>
      </c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5">
        <v>0.375</v>
      </c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4"/>
      <c r="F36" s="4"/>
      <c r="G36" s="4"/>
      <c r="H36" s="4"/>
      <c r="I36" s="5">
        <v>0.625</v>
      </c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3"/>
      <c r="B37" s="3" t="s">
        <v>29</v>
      </c>
      <c r="C37" s="3" t="s">
        <v>3</v>
      </c>
      <c r="D37" s="3"/>
      <c r="E37" s="3" t="s">
        <v>30</v>
      </c>
      <c r="F37" s="3" t="s">
        <v>4</v>
      </c>
      <c r="G37" s="3"/>
      <c r="H37" s="3" t="s">
        <v>31</v>
      </c>
      <c r="I37" s="3" t="s">
        <v>5</v>
      </c>
      <c r="J37" s="3"/>
      <c r="K37" s="3" t="s">
        <v>32</v>
      </c>
      <c r="L37" s="3" t="s">
        <v>6</v>
      </c>
      <c r="M37" s="3"/>
      <c r="N37" s="3" t="s">
        <v>33</v>
      </c>
      <c r="O37" s="3" t="s">
        <v>34</v>
      </c>
      <c r="P37" s="3"/>
      <c r="Q37" s="3" t="s">
        <v>35</v>
      </c>
      <c r="R37" s="3" t="s">
        <v>36</v>
      </c>
    </row>
    <row r="38" spans="1:18" x14ac:dyDescent="0.25">
      <c r="A38" s="3" t="s">
        <v>28</v>
      </c>
      <c r="B38" s="3">
        <f>AVERAGE(B22:B31)</f>
        <v>0.55000000000000004</v>
      </c>
      <c r="C38" s="3">
        <f>AVERAGE(C22:C29)</f>
        <v>0.484375</v>
      </c>
      <c r="D38" s="3"/>
      <c r="E38" s="3">
        <f>AVERAGE(E22:E31)</f>
        <v>0.50624999999999998</v>
      </c>
      <c r="F38" s="3">
        <f>AVERAGE(F22:F29)</f>
        <v>0.5390625</v>
      </c>
      <c r="G38" s="3"/>
      <c r="H38" s="3">
        <f>AVERAGE(H22:H24)</f>
        <v>0.54166666666666663</v>
      </c>
      <c r="I38" s="3">
        <f>AVERAGE(I22:I36)</f>
        <v>0.51666666666666672</v>
      </c>
      <c r="J38" s="3"/>
      <c r="K38" s="3">
        <f>AVERAGE(K22:K36)</f>
        <v>0.5625</v>
      </c>
      <c r="L38" s="3">
        <f>AVERAGE(L22:L36)</f>
        <v>0.50480769230769229</v>
      </c>
      <c r="M38" s="3"/>
      <c r="N38" s="3">
        <f>AVERAGE(N22:N36)</f>
        <v>0.52840909090909094</v>
      </c>
      <c r="O38" s="3">
        <f>AVERAGE(O22:O36)</f>
        <v>0.5089285714285714</v>
      </c>
      <c r="P38" s="3"/>
      <c r="Q38" s="3">
        <f>AVERAGE(Q22:Q36)</f>
        <v>0.5625</v>
      </c>
      <c r="R38" s="3">
        <f>AVERAGE(R22:R36)</f>
        <v>0.50480769230769229</v>
      </c>
    </row>
    <row r="39" spans="1:18" x14ac:dyDescent="0.25">
      <c r="A39" t="s">
        <v>39</v>
      </c>
      <c r="B39">
        <f>_xlfn.T.TEST(B22:B31,C22:C29,2,3)</f>
        <v>0.32279116849382194</v>
      </c>
      <c r="E39">
        <f>_xlfn.T.TEST(E22:E31,F22:F29,2,3)</f>
        <v>0.62794831393119677</v>
      </c>
      <c r="N39">
        <f>_xlfn.T.TEST(N22:N32,O22:O28,1,3)</f>
        <v>0.38544826519920522</v>
      </c>
      <c r="Q39">
        <f>_xlfn.T.TEST(Q22:Q26,R22:R34,1,2)</f>
        <v>0.21474211018247208</v>
      </c>
    </row>
    <row r="67" spans="1:1" x14ac:dyDescent="0.25">
      <c r="A67" t="s">
        <v>40</v>
      </c>
    </row>
  </sheetData>
  <sortState xmlns:xlrd2="http://schemas.microsoft.com/office/spreadsheetml/2017/richdata2" ref="A2:K19">
    <sortCondition ref="A2:A19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B191-2EA6-4EC4-8E1E-1F13E909FE63}">
  <dimension ref="A1:R40"/>
  <sheetViews>
    <sheetView tabSelected="1" workbookViewId="0">
      <selection activeCell="P42" sqref="P42"/>
    </sheetView>
  </sheetViews>
  <sheetFormatPr defaultRowHeight="15" x14ac:dyDescent="0.25"/>
  <cols>
    <col min="1" max="1" width="10.5703125" bestFit="1" customWidth="1"/>
    <col min="2" max="3" width="6.85546875" bestFit="1" customWidth="1"/>
    <col min="4" max="4" width="10.85546875" bestFit="1" customWidth="1"/>
    <col min="5" max="5" width="10.5703125" bestFit="1" customWidth="1"/>
    <col min="6" max="6" width="12" bestFit="1" customWidth="1"/>
    <col min="7" max="7" width="11.7109375" bestFit="1" customWidth="1"/>
    <col min="8" max="8" width="14.85546875" bestFit="1" customWidth="1"/>
    <col min="9" max="9" width="14.5703125" bestFit="1" customWidth="1"/>
  </cols>
  <sheetData>
    <row r="1" spans="1:11" x14ac:dyDescent="0.25">
      <c r="A1" t="s">
        <v>41</v>
      </c>
      <c r="B1" t="s">
        <v>42</v>
      </c>
      <c r="C1" t="s">
        <v>50</v>
      </c>
      <c r="D1" t="s">
        <v>43</v>
      </c>
      <c r="E1" s="7" t="s">
        <v>49</v>
      </c>
      <c r="F1" t="s">
        <v>44</v>
      </c>
      <c r="G1" t="s">
        <v>45</v>
      </c>
      <c r="H1" t="s">
        <v>46</v>
      </c>
      <c r="I1" t="s">
        <v>5</v>
      </c>
      <c r="J1" t="s">
        <v>47</v>
      </c>
      <c r="K1" t="s">
        <v>48</v>
      </c>
    </row>
    <row r="2" spans="1:11" x14ac:dyDescent="0.25">
      <c r="A2" t="s">
        <v>10</v>
      </c>
      <c r="B2">
        <v>10</v>
      </c>
      <c r="C2" t="str">
        <f>IMDIV(B2,16)</f>
        <v>0.625</v>
      </c>
      <c r="D2">
        <v>0</v>
      </c>
      <c r="E2">
        <f>1-C2</f>
        <v>0.375</v>
      </c>
      <c r="F2" t="b">
        <v>0</v>
      </c>
      <c r="G2" t="b">
        <v>0</v>
      </c>
      <c r="H2" t="b">
        <v>0</v>
      </c>
      <c r="I2">
        <v>0</v>
      </c>
      <c r="J2" t="b">
        <v>0</v>
      </c>
      <c r="K2" t="b">
        <v>0</v>
      </c>
    </row>
    <row r="3" spans="1:11" x14ac:dyDescent="0.25">
      <c r="A3" t="s">
        <v>15</v>
      </c>
      <c r="B3">
        <v>5</v>
      </c>
      <c r="C3" t="str">
        <f>IMDIV(B3,16)</f>
        <v>0.3125</v>
      </c>
      <c r="D3">
        <v>5</v>
      </c>
      <c r="E3">
        <f>1-C3</f>
        <v>0.6875</v>
      </c>
      <c r="F3" t="b">
        <v>0</v>
      </c>
      <c r="G3" t="b">
        <v>0</v>
      </c>
      <c r="H3" t="b">
        <v>0</v>
      </c>
      <c r="I3">
        <v>0</v>
      </c>
      <c r="J3" t="b">
        <v>0</v>
      </c>
      <c r="K3" t="b">
        <v>0</v>
      </c>
    </row>
    <row r="4" spans="1:11" x14ac:dyDescent="0.25">
      <c r="A4" t="s">
        <v>18</v>
      </c>
      <c r="B4">
        <v>1</v>
      </c>
      <c r="C4" t="str">
        <f>IMDIV(B4,16)</f>
        <v>0.0625</v>
      </c>
      <c r="D4">
        <v>9</v>
      </c>
      <c r="E4">
        <f>1-C4</f>
        <v>0.9375</v>
      </c>
      <c r="F4" t="b">
        <v>0</v>
      </c>
      <c r="G4" t="b">
        <v>0</v>
      </c>
      <c r="H4" t="b">
        <v>0</v>
      </c>
      <c r="I4">
        <v>0</v>
      </c>
      <c r="J4" t="b">
        <v>0</v>
      </c>
      <c r="K4" t="b">
        <v>0</v>
      </c>
    </row>
    <row r="5" spans="1:11" x14ac:dyDescent="0.25">
      <c r="A5" t="s">
        <v>9</v>
      </c>
      <c r="B5">
        <v>10</v>
      </c>
      <c r="C5" t="str">
        <f>IMDIV(B5,16)</f>
        <v>0.625</v>
      </c>
      <c r="D5">
        <v>0</v>
      </c>
      <c r="E5">
        <f>1-C5</f>
        <v>0.375</v>
      </c>
      <c r="F5" t="b">
        <v>1</v>
      </c>
      <c r="G5" t="b">
        <v>1</v>
      </c>
      <c r="H5" t="b">
        <v>1</v>
      </c>
      <c r="I5">
        <v>1</v>
      </c>
      <c r="J5" t="b">
        <v>1</v>
      </c>
      <c r="K5" t="b">
        <v>1</v>
      </c>
    </row>
    <row r="6" spans="1:11" x14ac:dyDescent="0.25">
      <c r="A6" t="s">
        <v>11</v>
      </c>
      <c r="B6">
        <v>10</v>
      </c>
      <c r="C6" t="str">
        <f>IMDIV(B6,16)</f>
        <v>0.625</v>
      </c>
      <c r="D6">
        <v>0</v>
      </c>
      <c r="E6">
        <f>1-C6</f>
        <v>0.375</v>
      </c>
      <c r="F6" t="b">
        <v>1</v>
      </c>
      <c r="G6" t="b">
        <v>1</v>
      </c>
      <c r="H6" t="b">
        <v>1</v>
      </c>
      <c r="I6">
        <v>1</v>
      </c>
      <c r="J6" t="b">
        <v>1</v>
      </c>
      <c r="K6" t="b">
        <v>1</v>
      </c>
    </row>
    <row r="7" spans="1:11" x14ac:dyDescent="0.25">
      <c r="A7" t="s">
        <v>12</v>
      </c>
      <c r="B7">
        <v>10</v>
      </c>
      <c r="C7" t="str">
        <f>IMDIV(B7,16)</f>
        <v>0.625</v>
      </c>
      <c r="D7">
        <v>0</v>
      </c>
      <c r="E7">
        <f>1-C7</f>
        <v>0.375</v>
      </c>
      <c r="F7" t="b">
        <v>1</v>
      </c>
      <c r="G7" t="b">
        <v>1</v>
      </c>
      <c r="H7" t="b">
        <v>1</v>
      </c>
      <c r="I7">
        <v>1</v>
      </c>
      <c r="J7" t="b">
        <v>1</v>
      </c>
      <c r="K7" t="b">
        <v>1</v>
      </c>
    </row>
    <row r="8" spans="1:11" x14ac:dyDescent="0.25">
      <c r="A8" t="s">
        <v>13</v>
      </c>
      <c r="B8">
        <v>9</v>
      </c>
      <c r="C8" t="str">
        <f>IMDIV(B8,16)</f>
        <v>0.5625</v>
      </c>
      <c r="D8">
        <v>1</v>
      </c>
      <c r="E8">
        <f>1-C8</f>
        <v>0.4375</v>
      </c>
      <c r="F8" t="b">
        <v>1</v>
      </c>
      <c r="G8" t="b">
        <v>0</v>
      </c>
      <c r="H8" t="b">
        <v>1</v>
      </c>
      <c r="I8">
        <v>1</v>
      </c>
      <c r="J8" t="b">
        <v>0</v>
      </c>
      <c r="K8" t="b">
        <v>1</v>
      </c>
    </row>
    <row r="9" spans="1:11" x14ac:dyDescent="0.25">
      <c r="A9" t="s">
        <v>14</v>
      </c>
      <c r="B9">
        <v>10</v>
      </c>
      <c r="C9" t="str">
        <f>IMDIV(B9,16)</f>
        <v>0.625</v>
      </c>
      <c r="D9">
        <v>0</v>
      </c>
      <c r="E9">
        <f>1-C9</f>
        <v>0.375</v>
      </c>
      <c r="F9" t="b">
        <v>1</v>
      </c>
      <c r="G9" t="b">
        <v>1</v>
      </c>
      <c r="H9" t="b">
        <v>1</v>
      </c>
      <c r="I9">
        <v>1</v>
      </c>
      <c r="J9" t="b">
        <v>1</v>
      </c>
      <c r="K9" t="b">
        <v>1</v>
      </c>
    </row>
    <row r="10" spans="1:11" x14ac:dyDescent="0.25">
      <c r="A10" t="s">
        <v>16</v>
      </c>
      <c r="B10">
        <v>1</v>
      </c>
      <c r="C10" t="str">
        <f>IMDIV(B10,16)</f>
        <v>0.0625</v>
      </c>
      <c r="D10">
        <v>9</v>
      </c>
      <c r="E10">
        <f>1-C10</f>
        <v>0.9375</v>
      </c>
      <c r="F10" t="b">
        <v>0</v>
      </c>
      <c r="G10" t="b">
        <v>0</v>
      </c>
      <c r="H10" t="b">
        <v>1</v>
      </c>
      <c r="I10">
        <v>1</v>
      </c>
      <c r="J10" t="b">
        <v>0</v>
      </c>
      <c r="K10" t="b">
        <v>1</v>
      </c>
    </row>
    <row r="11" spans="1:11" x14ac:dyDescent="0.25">
      <c r="A11" t="s">
        <v>17</v>
      </c>
      <c r="B11">
        <v>7</v>
      </c>
      <c r="C11" t="str">
        <f>IMDIV(B11,16)</f>
        <v>0.4375</v>
      </c>
      <c r="D11">
        <v>3</v>
      </c>
      <c r="E11">
        <f>1-C11</f>
        <v>0.5625</v>
      </c>
      <c r="F11" t="b">
        <v>0</v>
      </c>
      <c r="G11" t="b">
        <v>0</v>
      </c>
      <c r="H11" t="b">
        <v>1</v>
      </c>
      <c r="I11">
        <v>1</v>
      </c>
      <c r="J11" t="b">
        <v>0</v>
      </c>
      <c r="K11" t="b">
        <v>1</v>
      </c>
    </row>
    <row r="12" spans="1:11" x14ac:dyDescent="0.25">
      <c r="A12" t="s">
        <v>19</v>
      </c>
      <c r="B12">
        <v>4</v>
      </c>
      <c r="C12" t="str">
        <f>IMDIV(B12,16)</f>
        <v>0.25</v>
      </c>
      <c r="D12">
        <v>6</v>
      </c>
      <c r="E12">
        <f>1-C12</f>
        <v>0.75</v>
      </c>
      <c r="F12" t="b">
        <v>1</v>
      </c>
      <c r="G12" t="b">
        <v>1</v>
      </c>
      <c r="H12" t="b">
        <v>1</v>
      </c>
      <c r="I12">
        <v>1</v>
      </c>
      <c r="J12" t="b">
        <v>1</v>
      </c>
      <c r="K12" t="b">
        <v>1</v>
      </c>
    </row>
    <row r="13" spans="1:11" x14ac:dyDescent="0.25">
      <c r="A13" t="s">
        <v>20</v>
      </c>
      <c r="B13">
        <v>0</v>
      </c>
      <c r="C13" t="str">
        <f>IMDIV(B13,16)</f>
        <v>0</v>
      </c>
      <c r="D13">
        <v>10</v>
      </c>
      <c r="E13">
        <f>1-C13</f>
        <v>1</v>
      </c>
      <c r="F13" t="b">
        <v>1</v>
      </c>
      <c r="G13" t="b">
        <v>1</v>
      </c>
      <c r="H13" t="b">
        <v>1</v>
      </c>
      <c r="I13">
        <v>1</v>
      </c>
      <c r="J13" t="b">
        <v>1</v>
      </c>
      <c r="K13" t="b">
        <v>1</v>
      </c>
    </row>
    <row r="14" spans="1:11" x14ac:dyDescent="0.25">
      <c r="A14" t="s">
        <v>21</v>
      </c>
      <c r="B14">
        <v>7</v>
      </c>
      <c r="C14" t="str">
        <f>IMDIV(B14,16)</f>
        <v>0.4375</v>
      </c>
      <c r="D14">
        <v>3</v>
      </c>
      <c r="E14">
        <f>1-C14</f>
        <v>0.5625</v>
      </c>
      <c r="F14" t="b">
        <v>0</v>
      </c>
      <c r="G14" t="b">
        <v>0</v>
      </c>
      <c r="H14" t="b">
        <v>1</v>
      </c>
      <c r="I14">
        <v>1</v>
      </c>
      <c r="J14" t="b">
        <v>0</v>
      </c>
      <c r="K14" t="b">
        <v>1</v>
      </c>
    </row>
    <row r="15" spans="1:11" x14ac:dyDescent="0.25">
      <c r="A15" t="s">
        <v>22</v>
      </c>
      <c r="B15">
        <v>5</v>
      </c>
      <c r="C15" t="str">
        <f>IMDIV(B15,16)</f>
        <v>0.3125</v>
      </c>
      <c r="D15">
        <v>5</v>
      </c>
      <c r="E15">
        <f>1-C15</f>
        <v>0.6875</v>
      </c>
      <c r="F15" t="b">
        <v>0</v>
      </c>
      <c r="G15" t="b">
        <v>1</v>
      </c>
      <c r="H15" t="b">
        <v>0</v>
      </c>
      <c r="I15">
        <v>1</v>
      </c>
      <c r="J15" t="b">
        <v>0</v>
      </c>
      <c r="K15" t="b">
        <v>0</v>
      </c>
    </row>
    <row r="16" spans="1:11" x14ac:dyDescent="0.25">
      <c r="A16" t="s">
        <v>23</v>
      </c>
      <c r="B16">
        <v>8</v>
      </c>
      <c r="C16" t="str">
        <f>IMDIV(B16,16)</f>
        <v>0.5</v>
      </c>
      <c r="D16">
        <v>2</v>
      </c>
      <c r="E16">
        <f>1-C16</f>
        <v>0.5</v>
      </c>
      <c r="F16" t="b">
        <v>0</v>
      </c>
      <c r="G16" t="b">
        <v>0</v>
      </c>
      <c r="H16" t="b">
        <v>0</v>
      </c>
      <c r="I16">
        <v>1</v>
      </c>
      <c r="J16" t="b">
        <v>0</v>
      </c>
      <c r="K16" t="b">
        <v>0</v>
      </c>
    </row>
    <row r="17" spans="1:18" x14ac:dyDescent="0.25">
      <c r="A17" t="s">
        <v>24</v>
      </c>
      <c r="B17">
        <v>10</v>
      </c>
      <c r="C17" t="str">
        <f>IMDIV(B17,16)</f>
        <v>0.625</v>
      </c>
      <c r="D17">
        <v>0</v>
      </c>
      <c r="E17">
        <f>1-C17</f>
        <v>0.375</v>
      </c>
      <c r="F17" t="b">
        <v>0</v>
      </c>
      <c r="G17" t="b">
        <v>0</v>
      </c>
      <c r="H17" t="b">
        <v>1</v>
      </c>
      <c r="I17">
        <v>1</v>
      </c>
      <c r="J17" t="b">
        <v>0</v>
      </c>
      <c r="K17" t="b">
        <v>1</v>
      </c>
    </row>
    <row r="18" spans="1:18" x14ac:dyDescent="0.25">
      <c r="A18" t="s">
        <v>25</v>
      </c>
      <c r="B18">
        <v>10</v>
      </c>
      <c r="C18" t="str">
        <f>IMDIV(B18,16)</f>
        <v>0.625</v>
      </c>
      <c r="D18">
        <v>0</v>
      </c>
      <c r="E18">
        <f>1-C18</f>
        <v>0.375</v>
      </c>
      <c r="F18" t="b">
        <v>1</v>
      </c>
      <c r="G18" t="b">
        <v>1</v>
      </c>
      <c r="H18" t="b">
        <v>1</v>
      </c>
      <c r="I18">
        <v>1</v>
      </c>
      <c r="J18" t="b">
        <v>1</v>
      </c>
      <c r="K18" t="b">
        <v>1</v>
      </c>
    </row>
    <row r="19" spans="1:18" x14ac:dyDescent="0.25">
      <c r="A19" t="s">
        <v>26</v>
      </c>
      <c r="B19">
        <v>6</v>
      </c>
      <c r="C19" t="str">
        <f>IMDIV(B19,16)</f>
        <v>0.375</v>
      </c>
      <c r="D19">
        <v>4</v>
      </c>
      <c r="E19">
        <f>1-C19</f>
        <v>0.625</v>
      </c>
      <c r="F19" t="b">
        <v>0</v>
      </c>
      <c r="G19" t="b">
        <v>0</v>
      </c>
      <c r="H19" t="b">
        <v>1</v>
      </c>
      <c r="I19">
        <v>1</v>
      </c>
      <c r="J19" t="b">
        <v>0</v>
      </c>
      <c r="K19" t="b">
        <v>1</v>
      </c>
    </row>
    <row r="21" spans="1:18" x14ac:dyDescent="0.25">
      <c r="A21" t="s">
        <v>38</v>
      </c>
    </row>
    <row r="22" spans="1:18" x14ac:dyDescent="0.25">
      <c r="A22" s="2"/>
      <c r="B22" s="2" t="s">
        <v>29</v>
      </c>
      <c r="C22" s="2" t="s">
        <v>3</v>
      </c>
      <c r="D22" s="2"/>
      <c r="E22" s="2" t="s">
        <v>30</v>
      </c>
      <c r="F22" s="2" t="s">
        <v>4</v>
      </c>
      <c r="G22" s="2"/>
      <c r="H22" s="2" t="s">
        <v>31</v>
      </c>
      <c r="I22" s="2" t="s">
        <v>5</v>
      </c>
      <c r="J22" s="2"/>
      <c r="K22" s="2" t="s">
        <v>32</v>
      </c>
      <c r="L22" s="2" t="s">
        <v>6</v>
      </c>
      <c r="M22" s="2"/>
      <c r="N22" s="2" t="s">
        <v>33</v>
      </c>
      <c r="O22" s="2" t="s">
        <v>34</v>
      </c>
      <c r="P22" s="2"/>
      <c r="Q22" s="2" t="s">
        <v>35</v>
      </c>
      <c r="R22" s="2" t="s">
        <v>36</v>
      </c>
    </row>
    <row r="23" spans="1:18" x14ac:dyDescent="0.25">
      <c r="A23" s="6"/>
      <c r="B23" s="8">
        <v>0.625</v>
      </c>
      <c r="C23" s="8">
        <v>0.625</v>
      </c>
      <c r="D23" s="6"/>
      <c r="E23" s="8">
        <v>0.625</v>
      </c>
      <c r="F23" s="8">
        <v>0.3125</v>
      </c>
      <c r="G23" s="6"/>
      <c r="H23" s="8">
        <v>0.625</v>
      </c>
      <c r="I23" s="8">
        <v>0.625</v>
      </c>
      <c r="J23" s="6"/>
      <c r="K23" s="8">
        <v>0.625</v>
      </c>
      <c r="L23" s="8">
        <v>6.25E-2</v>
      </c>
      <c r="M23" s="6"/>
      <c r="N23" s="8">
        <v>0.625</v>
      </c>
      <c r="O23" s="8">
        <v>0.625</v>
      </c>
      <c r="P23" s="6"/>
      <c r="Q23" s="8">
        <v>0.625</v>
      </c>
      <c r="R23" s="8">
        <v>6.25E-2</v>
      </c>
    </row>
    <row r="24" spans="1:18" x14ac:dyDescent="0.25">
      <c r="A24" s="6"/>
      <c r="B24" s="8">
        <v>0.3125</v>
      </c>
      <c r="C24" s="8">
        <v>0.625</v>
      </c>
      <c r="D24" s="6"/>
      <c r="E24" s="8">
        <v>0.3125</v>
      </c>
      <c r="F24" s="8">
        <v>0.625</v>
      </c>
      <c r="G24" s="6"/>
      <c r="H24" s="8">
        <v>0.3125</v>
      </c>
      <c r="I24" s="8">
        <v>0.625</v>
      </c>
      <c r="J24" s="6"/>
      <c r="K24" s="8">
        <v>0.3125</v>
      </c>
      <c r="L24" s="8">
        <v>0.4375</v>
      </c>
      <c r="M24" s="6"/>
      <c r="N24" s="8">
        <v>0.3125</v>
      </c>
      <c r="O24" s="8">
        <v>0.625</v>
      </c>
      <c r="P24" s="6"/>
      <c r="Q24" s="8">
        <v>0.3125</v>
      </c>
      <c r="R24" s="8">
        <v>0.4375</v>
      </c>
    </row>
    <row r="25" spans="1:18" x14ac:dyDescent="0.25">
      <c r="A25" s="6"/>
      <c r="B25" s="8">
        <v>6.25E-2</v>
      </c>
      <c r="C25" s="8">
        <v>0.625</v>
      </c>
      <c r="D25" s="6"/>
      <c r="E25" s="8">
        <v>6.25E-2</v>
      </c>
      <c r="F25" s="8">
        <v>0.625</v>
      </c>
      <c r="G25" s="6"/>
      <c r="H25" s="8">
        <v>6.25E-2</v>
      </c>
      <c r="I25" s="8">
        <v>0.625</v>
      </c>
      <c r="J25" s="6"/>
      <c r="K25" s="8">
        <v>6.25E-2</v>
      </c>
      <c r="L25" s="8">
        <v>0.4375</v>
      </c>
      <c r="M25" s="6"/>
      <c r="N25" s="8">
        <v>6.25E-2</v>
      </c>
      <c r="O25" s="8">
        <v>0.625</v>
      </c>
      <c r="P25" s="6"/>
      <c r="Q25" s="8">
        <v>6.25E-2</v>
      </c>
      <c r="R25" s="8">
        <v>0.4375</v>
      </c>
    </row>
    <row r="26" spans="1:18" x14ac:dyDescent="0.25">
      <c r="A26" s="6"/>
      <c r="B26" s="8">
        <v>0.4375</v>
      </c>
      <c r="C26" s="8">
        <v>0.5625</v>
      </c>
      <c r="D26" s="6"/>
      <c r="E26" s="8">
        <v>0.4375</v>
      </c>
      <c r="F26" s="8">
        <v>0.625</v>
      </c>
      <c r="G26" s="6"/>
      <c r="H26" s="6"/>
      <c r="I26" s="8">
        <v>0.5625</v>
      </c>
      <c r="J26" s="6"/>
      <c r="K26" s="8">
        <v>0.5</v>
      </c>
      <c r="L26" s="8">
        <v>0.625</v>
      </c>
      <c r="M26" s="6"/>
      <c r="N26" s="8">
        <v>0.5</v>
      </c>
      <c r="O26" s="8">
        <v>0.625</v>
      </c>
      <c r="P26" s="6"/>
      <c r="Q26" s="8">
        <v>0.5</v>
      </c>
      <c r="R26" s="8">
        <v>0.625</v>
      </c>
    </row>
    <row r="27" spans="1:18" x14ac:dyDescent="0.25">
      <c r="A27" s="6"/>
      <c r="B27" s="8">
        <v>6.25E-2</v>
      </c>
      <c r="C27" s="8">
        <v>0.625</v>
      </c>
      <c r="D27" s="6"/>
      <c r="E27" s="8">
        <v>6.25E-2</v>
      </c>
      <c r="F27" s="8">
        <v>0.625</v>
      </c>
      <c r="G27" s="6"/>
      <c r="H27" s="6"/>
      <c r="I27" s="8">
        <v>0.625</v>
      </c>
      <c r="J27" s="6"/>
      <c r="K27" s="8">
        <v>0.3125</v>
      </c>
      <c r="L27" s="8">
        <v>0.375</v>
      </c>
      <c r="M27" s="6"/>
      <c r="N27" s="8">
        <v>0.3125</v>
      </c>
      <c r="O27" s="8">
        <v>0.25</v>
      </c>
      <c r="P27" s="6"/>
      <c r="Q27" s="8">
        <v>0.3125</v>
      </c>
      <c r="R27" s="8">
        <v>0.375</v>
      </c>
    </row>
    <row r="28" spans="1:18" x14ac:dyDescent="0.25">
      <c r="A28" s="6"/>
      <c r="B28" s="8">
        <v>0.4375</v>
      </c>
      <c r="C28" s="8">
        <v>0.25</v>
      </c>
      <c r="D28" s="6"/>
      <c r="E28" s="8">
        <v>0.4375</v>
      </c>
      <c r="F28" s="8">
        <v>0.25</v>
      </c>
      <c r="G28" s="6"/>
      <c r="H28" s="6"/>
      <c r="I28" s="8">
        <v>6.25E-2</v>
      </c>
      <c r="J28" s="6"/>
      <c r="K28" s="6"/>
      <c r="L28" s="8">
        <v>0.5625</v>
      </c>
      <c r="M28" s="6"/>
      <c r="N28" s="8">
        <v>6.25E-2</v>
      </c>
      <c r="O28" s="8">
        <v>0</v>
      </c>
      <c r="P28" s="6"/>
      <c r="Q28" s="6"/>
      <c r="R28" s="8">
        <v>0.5625</v>
      </c>
    </row>
    <row r="29" spans="1:18" x14ac:dyDescent="0.25">
      <c r="A29" s="6"/>
      <c r="B29" s="8">
        <v>0.3125</v>
      </c>
      <c r="C29" s="8">
        <v>0</v>
      </c>
      <c r="D29" s="6"/>
      <c r="E29" s="8">
        <v>0.5</v>
      </c>
      <c r="F29" s="8">
        <v>0</v>
      </c>
      <c r="G29" s="6"/>
      <c r="H29" s="6"/>
      <c r="I29" s="8">
        <v>0.4375</v>
      </c>
      <c r="J29" s="6"/>
      <c r="K29" s="6"/>
      <c r="L29" s="8">
        <v>0.625</v>
      </c>
      <c r="M29" s="6"/>
      <c r="N29" s="8">
        <v>0.4375</v>
      </c>
      <c r="O29" s="8">
        <v>0.625</v>
      </c>
      <c r="P29" s="6"/>
      <c r="Q29" s="6"/>
      <c r="R29" s="8">
        <v>0.625</v>
      </c>
    </row>
    <row r="30" spans="1:18" x14ac:dyDescent="0.25">
      <c r="A30" s="6"/>
      <c r="B30" s="8">
        <v>0.5</v>
      </c>
      <c r="C30" s="8">
        <v>0.625</v>
      </c>
      <c r="D30" s="6"/>
      <c r="E30" s="8">
        <v>0.625</v>
      </c>
      <c r="F30" s="8">
        <v>0.625</v>
      </c>
      <c r="G30" s="6"/>
      <c r="H30" s="6"/>
      <c r="I30" s="8">
        <v>0.25</v>
      </c>
      <c r="J30" s="6"/>
      <c r="K30" s="6"/>
      <c r="L30" s="8">
        <v>0.625</v>
      </c>
      <c r="M30" s="6"/>
      <c r="N30" s="8">
        <v>0.4375</v>
      </c>
      <c r="O30" s="6"/>
      <c r="P30" s="6"/>
      <c r="Q30" s="6"/>
      <c r="R30" s="8">
        <v>0.625</v>
      </c>
    </row>
    <row r="31" spans="1:18" x14ac:dyDescent="0.25">
      <c r="A31" s="6"/>
      <c r="B31" s="8">
        <v>0.625</v>
      </c>
      <c r="C31" s="6"/>
      <c r="D31" s="6"/>
      <c r="E31" s="8">
        <v>0.375</v>
      </c>
      <c r="F31" s="6"/>
      <c r="G31" s="6"/>
      <c r="H31" s="6"/>
      <c r="I31" s="8">
        <v>0</v>
      </c>
      <c r="J31" s="6"/>
      <c r="K31" s="6"/>
      <c r="L31" s="8">
        <v>0.625</v>
      </c>
      <c r="M31" s="6"/>
      <c r="N31" s="8">
        <v>0.625</v>
      </c>
      <c r="O31" s="6"/>
      <c r="P31" s="6"/>
      <c r="Q31" s="6"/>
      <c r="R31" s="8">
        <v>0.625</v>
      </c>
    </row>
    <row r="32" spans="1:18" x14ac:dyDescent="0.25">
      <c r="A32" s="6"/>
      <c r="B32" s="8">
        <v>0.375</v>
      </c>
      <c r="C32" s="6"/>
      <c r="D32" s="6"/>
      <c r="E32" s="8">
        <v>0.5625</v>
      </c>
      <c r="F32" s="6"/>
      <c r="G32" s="6"/>
      <c r="H32" s="6"/>
      <c r="I32" s="8">
        <v>0.4375</v>
      </c>
      <c r="J32" s="6"/>
      <c r="K32" s="6"/>
      <c r="L32" s="8">
        <v>0.625</v>
      </c>
      <c r="M32" s="6"/>
      <c r="N32" s="8">
        <v>0.375</v>
      </c>
      <c r="O32" s="6"/>
      <c r="P32" s="6"/>
      <c r="Q32" s="6"/>
      <c r="R32" s="8">
        <v>0.625</v>
      </c>
    </row>
    <row r="33" spans="1:18" x14ac:dyDescent="0.25">
      <c r="A33" s="6"/>
      <c r="B33" s="6"/>
      <c r="C33" s="6"/>
      <c r="D33" s="6"/>
      <c r="E33" s="6"/>
      <c r="F33" s="6"/>
      <c r="G33" s="6"/>
      <c r="H33" s="6"/>
      <c r="I33" s="8">
        <v>0.3125</v>
      </c>
      <c r="J33" s="6"/>
      <c r="K33" s="6"/>
      <c r="L33" s="8">
        <v>0.25</v>
      </c>
      <c r="M33" s="6"/>
      <c r="N33" s="8">
        <v>0.5625</v>
      </c>
      <c r="O33" s="6"/>
      <c r="P33" s="6"/>
      <c r="Q33" s="6"/>
      <c r="R33" s="8">
        <v>0.25</v>
      </c>
    </row>
    <row r="34" spans="1:18" x14ac:dyDescent="0.25">
      <c r="A34" s="6"/>
      <c r="B34" s="6"/>
      <c r="C34" s="6"/>
      <c r="D34" s="6"/>
      <c r="E34" s="6"/>
      <c r="F34" s="6"/>
      <c r="G34" s="6"/>
      <c r="H34" s="6"/>
      <c r="I34" s="8">
        <v>0.5</v>
      </c>
      <c r="J34" s="6"/>
      <c r="K34" s="6"/>
      <c r="L34" s="8">
        <v>0</v>
      </c>
      <c r="M34" s="6"/>
      <c r="N34" s="6"/>
      <c r="O34" s="6"/>
      <c r="P34" s="6"/>
      <c r="Q34" s="6"/>
      <c r="R34" s="8">
        <v>0</v>
      </c>
    </row>
    <row r="35" spans="1:18" x14ac:dyDescent="0.25">
      <c r="A35" s="6"/>
      <c r="B35" s="6"/>
      <c r="C35" s="6"/>
      <c r="D35" s="6"/>
      <c r="E35" s="6"/>
      <c r="F35" s="6"/>
      <c r="G35" s="6"/>
      <c r="H35" s="6"/>
      <c r="I35" s="8">
        <v>0.625</v>
      </c>
      <c r="J35" s="6"/>
      <c r="K35" s="6"/>
      <c r="L35" s="8">
        <v>0.625</v>
      </c>
      <c r="M35" s="6"/>
      <c r="N35" s="6"/>
      <c r="O35" s="6"/>
      <c r="P35" s="6"/>
      <c r="Q35" s="6"/>
      <c r="R35" s="8">
        <v>0.625</v>
      </c>
    </row>
    <row r="36" spans="1:18" x14ac:dyDescent="0.25">
      <c r="A36" s="6"/>
      <c r="B36" s="6"/>
      <c r="C36" s="6"/>
      <c r="D36" s="6"/>
      <c r="E36" s="6"/>
      <c r="F36" s="6"/>
      <c r="G36" s="6"/>
      <c r="H36" s="6"/>
      <c r="I36" s="8">
        <v>0.625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6"/>
      <c r="B37" s="6"/>
      <c r="C37" s="6"/>
      <c r="D37" s="6"/>
      <c r="E37" s="6"/>
      <c r="F37" s="6"/>
      <c r="G37" s="6"/>
      <c r="H37" s="6"/>
      <c r="I37" s="8">
        <v>0.375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3"/>
      <c r="B38" s="3" t="s">
        <v>29</v>
      </c>
      <c r="C38" s="3" t="s">
        <v>3</v>
      </c>
      <c r="D38" s="3"/>
      <c r="E38" s="3" t="s">
        <v>30</v>
      </c>
      <c r="F38" s="3" t="s">
        <v>4</v>
      </c>
      <c r="G38" s="3"/>
      <c r="H38" s="3" t="s">
        <v>31</v>
      </c>
      <c r="I38" s="3" t="s">
        <v>5</v>
      </c>
      <c r="J38" s="3"/>
      <c r="K38" s="3" t="s">
        <v>32</v>
      </c>
      <c r="L38" s="3" t="s">
        <v>6</v>
      </c>
      <c r="M38" s="3"/>
      <c r="N38" s="3" t="s">
        <v>33</v>
      </c>
      <c r="O38" s="3" t="s">
        <v>34</v>
      </c>
      <c r="P38" s="3"/>
      <c r="Q38" s="3" t="s">
        <v>35</v>
      </c>
      <c r="R38" s="3" t="s">
        <v>36</v>
      </c>
    </row>
    <row r="39" spans="1:18" x14ac:dyDescent="0.25">
      <c r="A39" s="3" t="s">
        <v>28</v>
      </c>
      <c r="B39">
        <f>AVERAGE(B23:B32)</f>
        <v>0.375</v>
      </c>
      <c r="C39">
        <f>AVERAGE(C23:C32)</f>
        <v>0.4921875</v>
      </c>
      <c r="E39">
        <f>AVERAGE(E23:E32)</f>
        <v>0.4</v>
      </c>
      <c r="F39">
        <f>AVERAGE(F23:F32)</f>
        <v>0.4609375</v>
      </c>
      <c r="H39">
        <f>AVERAGE(H23:H32)</f>
        <v>0.33333333333333331</v>
      </c>
      <c r="I39">
        <f>AVERAGE(I23:I37)</f>
        <v>0.44583333333333336</v>
      </c>
      <c r="K39">
        <f>AVERAGE(K23:K32)</f>
        <v>0.36249999999999999</v>
      </c>
      <c r="L39">
        <f>AVERAGE(L23:L36)</f>
        <v>0.45192307692307693</v>
      </c>
      <c r="N39">
        <f>AVERAGE(N23:N33)</f>
        <v>0.39204545454545453</v>
      </c>
      <c r="O39">
        <f>AVERAGE(O23:O32)</f>
        <v>0.48214285714285715</v>
      </c>
      <c r="Q39">
        <f>AVERAGE(Q23:Q32)</f>
        <v>0.36249999999999999</v>
      </c>
      <c r="R39">
        <f>AVERAGE(R23:R35)</f>
        <v>0.45192307692307693</v>
      </c>
    </row>
    <row r="40" spans="1:18" x14ac:dyDescent="0.25">
      <c r="A40" s="2" t="s">
        <v>39</v>
      </c>
      <c r="B40">
        <f>_xlfn.T.TEST(B23:B32,C23:C30,2,3)</f>
        <v>0.28191929890830542</v>
      </c>
      <c r="E40">
        <f>_xlfn.T.TEST(E23:E32,F23:F30,2,3)</f>
        <v>0.58015880436761535</v>
      </c>
      <c r="N40">
        <f>_xlfn.T.TEST(N23:N33,O23:O29,1,3)</f>
        <v>0.22117044115271539</v>
      </c>
      <c r="Q40">
        <f>_xlfn.T.TEST(Q23:Q27,R23:R35,1,2)</f>
        <v>0.22604745190946518</v>
      </c>
    </row>
  </sheetData>
  <sortState xmlns:xlrd2="http://schemas.microsoft.com/office/spreadsheetml/2017/richdata2" ref="A2:K19">
    <sortCondition ref="I2:I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AJT</vt:lpstr>
      <vt:lpstr>BESA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Esposito</dc:creator>
  <cp:lastModifiedBy>Robert Esposito</cp:lastModifiedBy>
  <dcterms:created xsi:type="dcterms:W3CDTF">2020-01-22T21:24:44Z</dcterms:created>
  <dcterms:modified xsi:type="dcterms:W3CDTF">2020-01-29T21:57:04Z</dcterms:modified>
</cp:coreProperties>
</file>