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<sst xmlns="http://schemas.openxmlformats.org/spreadsheetml/2006/main" count="10" uniqueCount="10">
  <si>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Tachometer &amp; IR Thermometer Gun</t>
  </si>
  <si>
    <t>Temperature F</t>
  </si>
  <si>
    <t>RPM*6</t>
  </si>
  <si>
    <t>RPM</t>
  </si>
  <si>
    <t>Time (min)</t>
  </si>
  <si>
    <t>delta y</t>
  </si>
  <si>
    <t>delta x</t>
  </si>
  <si>
    <t>slope RPM/degree F</t>
  </si>
  <si>
    <t>y = mx+b</t>
  </si>
  <si>
    <t>RPM = 2.96 * Temp -290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</si>
</sst>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sz val="11.0"/>
      <color rgb="FF000000"/>
      <name val="Inconsolata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3" fontId="4" numFmtId="0" xfId="0" applyAlignment="1" applyFont="1">
      <alignment horizontal="center" readingOrder="0"/>
    </xf>
    <xf borderId="0" fillId="3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4" fontId="4" numFmtId="164" xfId="0" applyAlignment="1" applyFont="1" applyNumberFormat="1">
      <alignment horizontal="center"/>
    </xf>
    <xf borderId="0" fillId="4" fontId="4" numFmtId="0" xfId="0" applyAlignment="1" applyFont="1">
      <alignment horizontal="center"/>
    </xf>
    <xf borderId="0" fillId="4" fontId="4" numFmtId="0" xfId="0" applyFont="1"/>
    <xf borderId="0" fillId="0" fontId="4" numFmtId="0" xfId="0" applyFont="1"/>
    <xf borderId="0" fillId="0" fontId="4" numFmtId="2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RPM vs. Temperature:                     RPM = 2.96 * Temp -290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Sheet1!$A$2:$A$38</c:f>
            </c:numRef>
          </c:xVal>
          <c:yVal>
            <c:numRef>
              <c:f>Sheet1!$B$2:$B$38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912931"/>
        <c:axId val="13065947"/>
      </c:scatterChart>
      <c:valAx>
        <c:axId val="10959129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 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5947"/>
      </c:valAx>
      <c:valAx>
        <c:axId val="13065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RPM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912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2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" max="2" width="12.63"/>
    <col customWidth="1" min="7" max="7" width="18.0"/>
  </cols>
  <sheetData>
    <row r="1">
      <c r="A1" s="1"/>
      <c r="B1" s="1"/>
      <c r="C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196.0</v>
      </c>
      <c r="B3" s="6">
        <v>1566.0</v>
      </c>
      <c r="C3" s="7">
        <v>285.0</v>
      </c>
      <c r="D3" s="8">
        <v>0.5</v>
      </c>
    </row>
    <row r="4">
      <c r="A4" s="6">
        <v>198.5</v>
      </c>
      <c r="B4" s="6">
        <v>1859.0</v>
      </c>
      <c r="C4" s="9">
        <f t="shared" ref="C4:C5" si="1">B4/6</f>
        <v>309.8333333</v>
      </c>
      <c r="D4" s="10">
        <f t="shared" ref="D4:D38" si="2">0.5+D3</f>
        <v>1</v>
      </c>
    </row>
    <row r="5">
      <c r="A5" s="6">
        <v>197.5</v>
      </c>
      <c r="B5" s="6">
        <v>1914.0</v>
      </c>
      <c r="C5" s="9">
        <f t="shared" si="1"/>
        <v>319</v>
      </c>
      <c r="D5" s="10">
        <f t="shared" si="2"/>
        <v>1.5</v>
      </c>
    </row>
    <row r="6">
      <c r="A6" s="6">
        <v>194.7</v>
      </c>
      <c r="B6" s="6">
        <v>1758.0</v>
      </c>
      <c r="C6" s="7">
        <v>292.0</v>
      </c>
      <c r="D6" s="10">
        <f t="shared" si="2"/>
        <v>2</v>
      </c>
    </row>
    <row r="7">
      <c r="A7" s="6">
        <v>190.0</v>
      </c>
      <c r="B7" s="6">
        <v>1375.0</v>
      </c>
      <c r="C7" s="7">
        <v>291.0</v>
      </c>
      <c r="D7" s="10">
        <f t="shared" si="2"/>
        <v>2.5</v>
      </c>
    </row>
    <row r="8">
      <c r="A8" s="11">
        <v>187.7</v>
      </c>
      <c r="B8" s="11">
        <v>1628.0</v>
      </c>
      <c r="C8" s="12">
        <f t="shared" ref="C8:C27" si="3">B8/6</f>
        <v>271.3333333</v>
      </c>
      <c r="D8" s="13">
        <f t="shared" si="2"/>
        <v>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6">
        <v>186.6</v>
      </c>
      <c r="B9" s="6">
        <v>1547.0</v>
      </c>
      <c r="C9" s="9">
        <f t="shared" si="3"/>
        <v>257.8333333</v>
      </c>
      <c r="D9" s="10">
        <f t="shared" si="2"/>
        <v>3.5</v>
      </c>
    </row>
    <row r="10">
      <c r="A10" s="6">
        <v>186.5</v>
      </c>
      <c r="B10" s="6">
        <v>1537.0</v>
      </c>
      <c r="C10" s="9">
        <f t="shared" si="3"/>
        <v>256.1666667</v>
      </c>
      <c r="D10" s="10">
        <f t="shared" si="2"/>
        <v>4</v>
      </c>
    </row>
    <row r="11">
      <c r="A11" s="6">
        <v>181.9</v>
      </c>
      <c r="B11" s="6">
        <v>1439.0</v>
      </c>
      <c r="C11" s="9">
        <f t="shared" si="3"/>
        <v>239.8333333</v>
      </c>
      <c r="D11" s="10">
        <f t="shared" si="2"/>
        <v>4.5</v>
      </c>
    </row>
    <row r="12">
      <c r="A12" s="6">
        <v>180.3</v>
      </c>
      <c r="B12" s="6">
        <v>1446.0</v>
      </c>
      <c r="C12" s="9">
        <f t="shared" si="3"/>
        <v>241</v>
      </c>
      <c r="D12" s="10">
        <f t="shared" si="2"/>
        <v>5</v>
      </c>
    </row>
    <row r="13">
      <c r="A13" s="6">
        <v>179.1</v>
      </c>
      <c r="B13" s="6">
        <v>1435.0</v>
      </c>
      <c r="C13" s="9">
        <f t="shared" si="3"/>
        <v>239.1666667</v>
      </c>
      <c r="D13" s="10">
        <f t="shared" si="2"/>
        <v>5.5</v>
      </c>
      <c r="K13" s="15">
        <f>141*(-3.13)</f>
        <v>-441.33</v>
      </c>
    </row>
    <row r="14">
      <c r="A14" s="6">
        <v>176.6</v>
      </c>
      <c r="B14" s="6">
        <v>1381.0</v>
      </c>
      <c r="C14" s="9">
        <f t="shared" si="3"/>
        <v>230.1666667</v>
      </c>
      <c r="D14" s="10">
        <f t="shared" si="2"/>
        <v>6</v>
      </c>
      <c r="K14" s="15">
        <f>K13-124.6</f>
        <v>-565.93</v>
      </c>
    </row>
    <row r="15">
      <c r="A15" s="6">
        <v>172.0</v>
      </c>
      <c r="B15" s="6">
        <v>1434.0</v>
      </c>
      <c r="C15" s="9">
        <f t="shared" si="3"/>
        <v>239</v>
      </c>
      <c r="D15" s="10">
        <f t="shared" si="2"/>
        <v>6.5</v>
      </c>
    </row>
    <row r="16">
      <c r="A16" s="6">
        <v>169.8</v>
      </c>
      <c r="B16" s="6">
        <v>1308.0</v>
      </c>
      <c r="C16" s="9">
        <f t="shared" si="3"/>
        <v>218</v>
      </c>
      <c r="D16" s="10">
        <f t="shared" si="2"/>
        <v>7</v>
      </c>
    </row>
    <row r="17">
      <c r="A17" s="6">
        <v>167.9</v>
      </c>
      <c r="B17" s="6">
        <v>1222.0</v>
      </c>
      <c r="C17" s="9">
        <f t="shared" si="3"/>
        <v>203.6666667</v>
      </c>
      <c r="D17" s="10">
        <f t="shared" si="2"/>
        <v>7.5</v>
      </c>
    </row>
    <row r="18">
      <c r="A18" s="6">
        <v>169.5</v>
      </c>
      <c r="B18" s="6">
        <v>1316.0</v>
      </c>
      <c r="C18" s="9">
        <f t="shared" si="3"/>
        <v>219.3333333</v>
      </c>
      <c r="D18" s="10">
        <f t="shared" si="2"/>
        <v>8</v>
      </c>
    </row>
    <row r="19">
      <c r="A19" s="6">
        <v>166.9</v>
      </c>
      <c r="B19" s="6">
        <v>1231.0</v>
      </c>
      <c r="C19" s="9">
        <f t="shared" si="3"/>
        <v>205.1666667</v>
      </c>
      <c r="D19" s="10">
        <f t="shared" si="2"/>
        <v>8.5</v>
      </c>
    </row>
    <row r="20">
      <c r="A20" s="6">
        <v>164.4</v>
      </c>
      <c r="B20" s="6">
        <v>1125.0</v>
      </c>
      <c r="C20" s="9">
        <f t="shared" si="3"/>
        <v>187.5</v>
      </c>
      <c r="D20" s="10">
        <f t="shared" si="2"/>
        <v>9</v>
      </c>
    </row>
    <row r="21">
      <c r="A21" s="6">
        <v>168.1</v>
      </c>
      <c r="B21" s="6">
        <v>1180.0</v>
      </c>
      <c r="C21" s="9">
        <f t="shared" si="3"/>
        <v>196.6666667</v>
      </c>
      <c r="D21" s="10">
        <f t="shared" si="2"/>
        <v>9.5</v>
      </c>
    </row>
    <row r="22">
      <c r="A22" s="6">
        <v>162.3</v>
      </c>
      <c r="B22" s="6">
        <v>1125.0</v>
      </c>
      <c r="C22" s="9">
        <f t="shared" si="3"/>
        <v>187.5</v>
      </c>
      <c r="D22" s="10">
        <f t="shared" si="2"/>
        <v>10</v>
      </c>
      <c r="E22" s="8" t="s">
        <v>5</v>
      </c>
      <c r="F22" s="8" t="s">
        <v>6</v>
      </c>
      <c r="G22" s="8" t="s">
        <v>7</v>
      </c>
    </row>
    <row r="23">
      <c r="A23" s="6">
        <v>160.8</v>
      </c>
      <c r="B23" s="6">
        <v>1100.0</v>
      </c>
      <c r="C23" s="9">
        <f t="shared" si="3"/>
        <v>183.3333333</v>
      </c>
      <c r="D23" s="10">
        <f t="shared" si="2"/>
        <v>10.5</v>
      </c>
      <c r="E23" s="10">
        <f>285-125</f>
        <v>160</v>
      </c>
      <c r="F23" s="10">
        <f>196-142</f>
        <v>54</v>
      </c>
      <c r="G23" s="16">
        <f>E23/F23</f>
        <v>2.962962963</v>
      </c>
    </row>
    <row r="24">
      <c r="A24" s="6">
        <v>159.4</v>
      </c>
      <c r="B24" s="6">
        <v>1092.0</v>
      </c>
      <c r="C24" s="9">
        <f t="shared" si="3"/>
        <v>182</v>
      </c>
      <c r="D24" s="10">
        <f t="shared" si="2"/>
        <v>11</v>
      </c>
    </row>
    <row r="25">
      <c r="A25" s="6">
        <v>158.6</v>
      </c>
      <c r="B25" s="6">
        <v>1131.0</v>
      </c>
      <c r="C25" s="9">
        <f t="shared" si="3"/>
        <v>188.5</v>
      </c>
      <c r="D25" s="10">
        <f t="shared" si="2"/>
        <v>11.5</v>
      </c>
      <c r="E25" s="17" t="s">
        <v>8</v>
      </c>
    </row>
    <row r="26">
      <c r="A26" s="6">
        <v>155.6</v>
      </c>
      <c r="B26" s="6">
        <v>1125.0</v>
      </c>
      <c r="C26" s="9">
        <f t="shared" si="3"/>
        <v>187.5</v>
      </c>
      <c r="D26" s="10">
        <f t="shared" si="2"/>
        <v>12</v>
      </c>
      <c r="E26" s="17" t="s">
        <v>9</v>
      </c>
    </row>
    <row r="27">
      <c r="A27" s="6">
        <v>152.9</v>
      </c>
      <c r="B27" s="6">
        <v>930.6</v>
      </c>
      <c r="C27" s="9">
        <f t="shared" si="3"/>
        <v>155.1</v>
      </c>
      <c r="D27" s="10">
        <f t="shared" si="2"/>
        <v>12.5</v>
      </c>
      <c r="G27" s="17">
        <f>-3.13*158.6+728.7</f>
        <v>232.282</v>
      </c>
    </row>
    <row r="28">
      <c r="A28" s="6">
        <v>152.5</v>
      </c>
      <c r="B28" s="6">
        <v>730.1</v>
      </c>
      <c r="C28" s="7">
        <v>162.0</v>
      </c>
      <c r="D28" s="10">
        <f t="shared" si="2"/>
        <v>13</v>
      </c>
    </row>
    <row r="29">
      <c r="A29" s="6">
        <v>151.0</v>
      </c>
      <c r="B29" s="6">
        <v>884.0</v>
      </c>
      <c r="C29" s="9">
        <f>B29/6</f>
        <v>147.3333333</v>
      </c>
      <c r="D29" s="10">
        <f t="shared" si="2"/>
        <v>13.5</v>
      </c>
    </row>
    <row r="30">
      <c r="A30" s="6">
        <v>149.0</v>
      </c>
      <c r="B30" s="6">
        <v>679.3</v>
      </c>
      <c r="C30" s="7">
        <v>139.0</v>
      </c>
      <c r="D30" s="10">
        <f t="shared" si="2"/>
        <v>14</v>
      </c>
    </row>
    <row r="31">
      <c r="A31" s="6">
        <v>147.8</v>
      </c>
      <c r="B31" s="6">
        <v>924.4</v>
      </c>
      <c r="C31" s="9">
        <f t="shared" ref="C31:C38" si="4">B31/6</f>
        <v>154.0666667</v>
      </c>
      <c r="D31" s="10">
        <f t="shared" si="2"/>
        <v>14.5</v>
      </c>
    </row>
    <row r="32">
      <c r="A32" s="6">
        <v>145.8</v>
      </c>
      <c r="B32" s="6">
        <v>938.0</v>
      </c>
      <c r="C32" s="9">
        <f t="shared" si="4"/>
        <v>156.3333333</v>
      </c>
      <c r="D32" s="10">
        <f t="shared" si="2"/>
        <v>15</v>
      </c>
    </row>
    <row r="33">
      <c r="A33" s="6">
        <v>146.4</v>
      </c>
      <c r="B33" s="6">
        <v>877.7</v>
      </c>
      <c r="C33" s="9">
        <f t="shared" si="4"/>
        <v>146.2833333</v>
      </c>
      <c r="D33" s="10">
        <f t="shared" si="2"/>
        <v>15.5</v>
      </c>
    </row>
    <row r="34">
      <c r="A34" s="6">
        <v>142.3</v>
      </c>
      <c r="B34" s="6">
        <v>724.7</v>
      </c>
      <c r="C34" s="9">
        <f t="shared" si="4"/>
        <v>120.7833333</v>
      </c>
      <c r="D34" s="10">
        <f t="shared" si="2"/>
        <v>16</v>
      </c>
    </row>
    <row r="35">
      <c r="A35" s="6">
        <v>143.7</v>
      </c>
      <c r="B35" s="6">
        <v>719.3</v>
      </c>
      <c r="C35" s="9">
        <f t="shared" si="4"/>
        <v>119.8833333</v>
      </c>
      <c r="D35" s="10">
        <f t="shared" si="2"/>
        <v>16.5</v>
      </c>
    </row>
    <row r="36">
      <c r="A36" s="11">
        <v>141.0</v>
      </c>
      <c r="B36" s="11">
        <v>747.4</v>
      </c>
      <c r="C36" s="12">
        <f t="shared" si="4"/>
        <v>124.5666667</v>
      </c>
      <c r="D36" s="13">
        <f t="shared" si="2"/>
        <v>17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6">
        <v>142.1</v>
      </c>
      <c r="B37" s="6">
        <v>701.9</v>
      </c>
      <c r="C37" s="9">
        <f t="shared" si="4"/>
        <v>116.9833333</v>
      </c>
      <c r="D37" s="10">
        <f t="shared" si="2"/>
        <v>17.5</v>
      </c>
    </row>
    <row r="38">
      <c r="A38" s="6">
        <v>142.0</v>
      </c>
      <c r="B38" s="6">
        <v>755.3</v>
      </c>
      <c r="C38" s="9">
        <f t="shared" si="4"/>
        <v>125.8833333</v>
      </c>
      <c r="D38" s="10">
        <f t="shared" si="2"/>
        <v>18</v>
      </c>
    </row>
    <row r="39">
      <c r="A39" s="10"/>
      <c r="B39" s="10"/>
      <c r="C39" s="18"/>
      <c r="D39" s="10"/>
    </row>
    <row r="40">
      <c r="A40" s="10"/>
      <c r="B40" s="10"/>
      <c r="C40" s="18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</sheetData>
  <drawing r:id="rId1"/>
</worksheet>
</file>