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kamilek\Downloads\"/>
    </mc:Choice>
  </mc:AlternateContent>
  <xr:revisionPtr revIDLastSave="0" documentId="13_ncr:1_{B8523B7A-323E-4E20-9B5A-7350A8CA25D7}" xr6:coauthVersionLast="47" xr6:coauthVersionMax="47" xr10:uidLastSave="{00000000-0000-0000-0000-000000000000}"/>
  <bookViews>
    <workbookView xWindow="-120" yWindow="-120" windowWidth="29040" windowHeight="15840" xr2:uid="{D6303C2F-CE31-4181-BBFE-0E344863748D}"/>
  </bookViews>
  <sheets>
    <sheet name="Dashboard" sheetId="4" r:id="rId1"/>
    <sheet name="Key Insights" sheetId="7" r:id="rId2"/>
    <sheet name="PivotTables" sheetId="3" r:id="rId3"/>
    <sheet name="ds_salaries" sheetId="1" r:id="rId4"/>
    <sheet name="Regions" sheetId="2" r:id="rId5"/>
  </sheets>
  <definedNames>
    <definedName name="Slicer_Employment_type">#N/A</definedName>
    <definedName name="Slicer_Experienc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J2" i="4"/>
  <c r="E2" i="4"/>
  <c r="B2" i="4"/>
  <c r="G2" i="4" l="1"/>
  <c r="A2" i="2" a="1"/>
  <c r="A2" i="2" s="1"/>
  <c r="K321" i="1" s="1" a="1"/>
  <c r="K321" i="1" s="1"/>
  <c r="K594" i="1" l="1" a="1"/>
  <c r="K594" i="1" s="1"/>
  <c r="K280" i="1" a="1"/>
  <c r="K280" i="1" s="1"/>
  <c r="K196" i="1" a="1"/>
  <c r="K196" i="1" s="1"/>
  <c r="K540" i="1" a="1"/>
  <c r="K540" i="1" s="1"/>
  <c r="K452" i="1" a="1"/>
  <c r="K452" i="1" s="1"/>
  <c r="K412" i="1" a="1"/>
  <c r="K412" i="1" s="1"/>
  <c r="K496" i="1" a="1"/>
  <c r="K496" i="1" s="1"/>
  <c r="K406" i="1" a="1"/>
  <c r="K406" i="1" s="1"/>
  <c r="K576" i="1" a="1"/>
  <c r="K576" i="1" s="1"/>
  <c r="K522" i="1" a="1"/>
  <c r="K522" i="1" s="1"/>
  <c r="K488" i="1" a="1"/>
  <c r="K488" i="1" s="1"/>
  <c r="K442" i="1" a="1"/>
  <c r="K442" i="1" s="1"/>
  <c r="K392" i="1" a="1"/>
  <c r="K392" i="1" s="1"/>
  <c r="K127" i="1" a="1"/>
  <c r="K127" i="1" s="1"/>
  <c r="K500" i="1" a="1"/>
  <c r="K500" i="1" s="1"/>
  <c r="K585" i="1" a="1"/>
  <c r="K585" i="1" s="1"/>
  <c r="K531" i="1" a="1"/>
  <c r="K531" i="1" s="1"/>
  <c r="K446" i="1" a="1"/>
  <c r="K446" i="1" s="1"/>
  <c r="K567" i="1" a="1"/>
  <c r="K567" i="1" s="1"/>
  <c r="K517" i="1" a="1"/>
  <c r="K517" i="1" s="1"/>
  <c r="K479" i="1" a="1"/>
  <c r="K479" i="1" s="1"/>
  <c r="K432" i="1" a="1"/>
  <c r="K432" i="1" s="1"/>
  <c r="K381" i="1" a="1"/>
  <c r="K381" i="1" s="1"/>
  <c r="K558" i="1" a="1"/>
  <c r="K558" i="1" s="1"/>
  <c r="K509" i="1" a="1"/>
  <c r="K509" i="1" s="1"/>
  <c r="K474" i="1" a="1"/>
  <c r="K474" i="1" s="1"/>
  <c r="K426" i="1" a="1"/>
  <c r="K426" i="1" s="1"/>
  <c r="K359" i="1" a="1"/>
  <c r="K359" i="1" s="1"/>
  <c r="K603" i="1" a="1"/>
  <c r="K603" i="1" s="1"/>
  <c r="K549" i="1" a="1"/>
  <c r="K549" i="1" s="1"/>
  <c r="K505" i="1" a="1"/>
  <c r="K505" i="1" s="1"/>
  <c r="K462" i="1" a="1"/>
  <c r="K462" i="1" s="1"/>
  <c r="K422" i="1" a="1"/>
  <c r="K422" i="1" s="1"/>
  <c r="N2" i="1" a="1"/>
  <c r="N2" i="1" s="1"/>
  <c r="K2" i="1" a="1"/>
  <c r="K2" i="1" s="1"/>
  <c r="K10" i="1" a="1"/>
  <c r="K10" i="1" s="1"/>
  <c r="K21" i="1" a="1"/>
  <c r="K21" i="1" s="1"/>
  <c r="K26" i="1" a="1"/>
  <c r="K26" i="1" s="1"/>
  <c r="K30" i="1" a="1"/>
  <c r="K30" i="1" s="1"/>
  <c r="K38" i="1" a="1"/>
  <c r="K38" i="1" s="1"/>
  <c r="K42" i="1" a="1"/>
  <c r="K42" i="1" s="1"/>
  <c r="K51" i="1" a="1"/>
  <c r="K51" i="1" s="1"/>
  <c r="K55" i="1" a="1"/>
  <c r="K55" i="1" s="1"/>
  <c r="K59" i="1" a="1"/>
  <c r="K59" i="1" s="1"/>
  <c r="K63" i="1" a="1"/>
  <c r="K63" i="1" s="1"/>
  <c r="K75" i="1" a="1"/>
  <c r="K75" i="1" s="1"/>
  <c r="K80" i="1" a="1"/>
  <c r="K80" i="1" s="1"/>
  <c r="K84" i="1" a="1"/>
  <c r="K84" i="1" s="1"/>
  <c r="K93" i="1" a="1"/>
  <c r="K93" i="1" s="1"/>
  <c r="K97" i="1" a="1"/>
  <c r="K97" i="1" s="1"/>
  <c r="K106" i="1" a="1"/>
  <c r="K106" i="1" s="1"/>
  <c r="K114" i="1" a="1"/>
  <c r="K114" i="1" s="1"/>
  <c r="K119" i="1" a="1"/>
  <c r="K119" i="1" s="1"/>
  <c r="K123" i="1" a="1"/>
  <c r="K123" i="1" s="1"/>
  <c r="K128" i="1" a="1"/>
  <c r="K128" i="1" s="1"/>
  <c r="K140" i="1" a="1"/>
  <c r="K140" i="1" s="1"/>
  <c r="K145" i="1" a="1"/>
  <c r="K145" i="1" s="1"/>
  <c r="K149" i="1" a="1"/>
  <c r="K149" i="1" s="1"/>
  <c r="K154" i="1" a="1"/>
  <c r="K154" i="1" s="1"/>
  <c r="K162" i="1" a="1"/>
  <c r="K162" i="1" s="1"/>
  <c r="K171" i="1" a="1"/>
  <c r="K171" i="1" s="1"/>
  <c r="K175" i="1" a="1"/>
  <c r="K175" i="1" s="1"/>
  <c r="K179" i="1" a="1"/>
  <c r="K179" i="1" s="1"/>
  <c r="K184" i="1" a="1"/>
  <c r="K184" i="1" s="1"/>
  <c r="K188" i="1" a="1"/>
  <c r="K188" i="1" s="1"/>
  <c r="K193" i="1" a="1"/>
  <c r="K193" i="1" s="1"/>
  <c r="K201" i="1" a="1"/>
  <c r="K201" i="1" s="1"/>
  <c r="K210" i="1" a="1"/>
  <c r="K210" i="1" s="1"/>
  <c r="K214" i="1" a="1"/>
  <c r="K214" i="1" s="1"/>
  <c r="K223" i="1" a="1"/>
  <c r="K223" i="1" s="1"/>
  <c r="K227" i="1" a="1"/>
  <c r="K227" i="1" s="1"/>
  <c r="K231" i="1" a="1"/>
  <c r="K231" i="1" s="1"/>
  <c r="K236" i="1" a="1"/>
  <c r="K236" i="1" s="1"/>
  <c r="K240" i="1" a="1"/>
  <c r="K240" i="1" s="1"/>
  <c r="K253" i="1" a="1"/>
  <c r="K253" i="1" s="1"/>
  <c r="K266" i="1" a="1"/>
  <c r="K266" i="1" s="1"/>
  <c r="K273" i="1" a="1"/>
  <c r="K273" i="1" s="1"/>
  <c r="K277" i="1" a="1"/>
  <c r="K277" i="1" s="1"/>
  <c r="K281" i="1" a="1"/>
  <c r="K281" i="1" s="1"/>
  <c r="K285" i="1" a="1"/>
  <c r="K285" i="1" s="1"/>
  <c r="K290" i="1" a="1"/>
  <c r="K290" i="1" s="1"/>
  <c r="K298" i="1" a="1"/>
  <c r="K298" i="1" s="1"/>
  <c r="K302" i="1" a="1"/>
  <c r="K302" i="1" s="1"/>
  <c r="K310" i="1" a="1"/>
  <c r="K310" i="1" s="1"/>
  <c r="K315" i="1" a="1"/>
  <c r="K315" i="1" s="1"/>
  <c r="K323" i="1" a="1"/>
  <c r="K323" i="1" s="1"/>
  <c r="K327" i="1" a="1"/>
  <c r="K327" i="1" s="1"/>
  <c r="K331" i="1" a="1"/>
  <c r="K331" i="1" s="1"/>
  <c r="K339" i="1" a="1"/>
  <c r="K339" i="1" s="1"/>
  <c r="K344" i="1" a="1"/>
  <c r="K344" i="1" s="1"/>
  <c r="K352" i="1" a="1"/>
  <c r="K352" i="1" s="1"/>
  <c r="K356" i="1" a="1"/>
  <c r="K356" i="1" s="1"/>
  <c r="K6" i="1" a="1"/>
  <c r="K6" i="1" s="1"/>
  <c r="K14" i="1" a="1"/>
  <c r="K14" i="1" s="1"/>
  <c r="K18" i="1" a="1"/>
  <c r="K18" i="1" s="1"/>
  <c r="K22" i="1" a="1"/>
  <c r="K22" i="1" s="1"/>
  <c r="K31" i="1" a="1"/>
  <c r="K31" i="1" s="1"/>
  <c r="K35" i="1" a="1"/>
  <c r="K35" i="1" s="1"/>
  <c r="K43" i="1" a="1"/>
  <c r="K43" i="1" s="1"/>
  <c r="K47" i="1" a="1"/>
  <c r="K47" i="1" s="1"/>
  <c r="K52" i="1" a="1"/>
  <c r="K52" i="1" s="1"/>
  <c r="K64" i="1" a="1"/>
  <c r="K64" i="1" s="1"/>
  <c r="K68" i="1" a="1"/>
  <c r="K68" i="1" s="1"/>
  <c r="K72" i="1" a="1"/>
  <c r="K72" i="1" s="1"/>
  <c r="K3" i="1" a="1"/>
  <c r="K3" i="1" s="1"/>
  <c r="K7" i="1" a="1"/>
  <c r="K7" i="1" s="1"/>
  <c r="K11" i="1" a="1"/>
  <c r="K11" i="1" s="1"/>
  <c r="K15" i="1" a="1"/>
  <c r="K15" i="1" s="1"/>
  <c r="K19" i="1" a="1"/>
  <c r="K19" i="1" s="1"/>
  <c r="K23" i="1" a="1"/>
  <c r="K23" i="1" s="1"/>
  <c r="K27" i="1" a="1"/>
  <c r="K27" i="1" s="1"/>
  <c r="K39" i="1" a="1"/>
  <c r="K39" i="1" s="1"/>
  <c r="K44" i="1" a="1"/>
  <c r="K44" i="1" s="1"/>
  <c r="K48" i="1" a="1"/>
  <c r="K48" i="1" s="1"/>
  <c r="K56" i="1" a="1"/>
  <c r="K56" i="1" s="1"/>
  <c r="K60" i="1" a="1"/>
  <c r="K60" i="1" s="1"/>
  <c r="K69" i="1" a="1"/>
  <c r="K69" i="1" s="1"/>
  <c r="K73" i="1" a="1"/>
  <c r="K73" i="1" s="1"/>
  <c r="K77" i="1" a="1"/>
  <c r="K77" i="1" s="1"/>
  <c r="K81" i="1" a="1"/>
  <c r="K81" i="1" s="1"/>
  <c r="K90" i="1" a="1"/>
  <c r="K90" i="1" s="1"/>
  <c r="K99" i="1" a="1"/>
  <c r="K99" i="1" s="1"/>
  <c r="K103" i="1" a="1"/>
  <c r="K103" i="1" s="1"/>
  <c r="K107" i="1" a="1"/>
  <c r="K107" i="1" s="1"/>
  <c r="K112" i="1" a="1"/>
  <c r="K112" i="1" s="1"/>
  <c r="K116" i="1" a="1"/>
  <c r="K116" i="1" s="1"/>
  <c r="K120" i="1" a="1"/>
  <c r="K120" i="1" s="1"/>
  <c r="K129" i="1" a="1"/>
  <c r="K129" i="1" s="1"/>
  <c r="K133" i="1" a="1"/>
  <c r="K133" i="1" s="1"/>
  <c r="K142" i="1" a="1"/>
  <c r="K142" i="1" s="1"/>
  <c r="K150" i="1" a="1"/>
  <c r="K150" i="1" s="1"/>
  <c r="K155" i="1" a="1"/>
  <c r="K155" i="1" s="1"/>
  <c r="K159" i="1" a="1"/>
  <c r="K159" i="1" s="1"/>
  <c r="K164" i="1" a="1"/>
  <c r="K164" i="1" s="1"/>
  <c r="K176" i="1" a="1"/>
  <c r="K176" i="1" s="1"/>
  <c r="K181" i="1" a="1"/>
  <c r="K181" i="1" s="1"/>
  <c r="K190" i="1" a="1"/>
  <c r="K190" i="1" s="1"/>
  <c r="K194" i="1" a="1"/>
  <c r="K194" i="1" s="1"/>
  <c r="K198" i="1" a="1"/>
  <c r="K198" i="1" s="1"/>
  <c r="K203" i="1" a="1"/>
  <c r="K203" i="1" s="1"/>
  <c r="K207" i="1" a="1"/>
  <c r="K207" i="1" s="1"/>
  <c r="K215" i="1" a="1"/>
  <c r="K215" i="1" s="1"/>
  <c r="K220" i="1" a="1"/>
  <c r="K220" i="1" s="1"/>
  <c r="K224" i="1" a="1"/>
  <c r="K224" i="1" s="1"/>
  <c r="K229" i="1" a="1"/>
  <c r="K229" i="1" s="1"/>
  <c r="K237" i="1" a="1"/>
  <c r="K237" i="1" s="1"/>
  <c r="K246" i="1" a="1"/>
  <c r="K246" i="1" s="1"/>
  <c r="K250" i="1" a="1"/>
  <c r="K250" i="1" s="1"/>
  <c r="K259" i="1" a="1"/>
  <c r="K259" i="1" s="1"/>
  <c r="K263" i="1" a="1"/>
  <c r="K263" i="1" s="1"/>
  <c r="K267" i="1" a="1"/>
  <c r="K267" i="1" s="1"/>
  <c r="K274" i="1" a="1"/>
  <c r="K274" i="1" s="1"/>
  <c r="K282" i="1" a="1"/>
  <c r="K282" i="1" s="1"/>
  <c r="K287" i="1" a="1"/>
  <c r="K287" i="1" s="1"/>
  <c r="K291" i="1" a="1"/>
  <c r="K291" i="1" s="1"/>
  <c r="K4" i="1" a="1"/>
  <c r="K4" i="1" s="1"/>
  <c r="K8" i="1" a="1"/>
  <c r="K8" i="1" s="1"/>
  <c r="K16" i="1" a="1"/>
  <c r="K16" i="1" s="1"/>
  <c r="K28" i="1" a="1"/>
  <c r="K28" i="1" s="1"/>
  <c r="K32" i="1" a="1"/>
  <c r="K32" i="1" s="1"/>
  <c r="K36" i="1" a="1"/>
  <c r="K36" i="1" s="1"/>
  <c r="K40" i="1" a="1"/>
  <c r="K40" i="1" s="1"/>
  <c r="K49" i="1" a="1"/>
  <c r="K49" i="1" s="1"/>
  <c r="K53" i="1" a="1"/>
  <c r="K53" i="1" s="1"/>
  <c r="K61" i="1" a="1"/>
  <c r="K61" i="1" s="1"/>
  <c r="K65" i="1" a="1"/>
  <c r="K65" i="1" s="1"/>
  <c r="K70" i="1" a="1"/>
  <c r="K70" i="1" s="1"/>
  <c r="K82" i="1" a="1"/>
  <c r="K82" i="1" s="1"/>
  <c r="K86" i="1" a="1"/>
  <c r="K86" i="1" s="1"/>
  <c r="K91" i="1" a="1"/>
  <c r="K91" i="1" s="1"/>
  <c r="K95" i="1" a="1"/>
  <c r="K95" i="1" s="1"/>
  <c r="K100" i="1" a="1"/>
  <c r="K100" i="1" s="1"/>
  <c r="K108" i="1" a="1"/>
  <c r="K108" i="1" s="1"/>
  <c r="K117" i="1" a="1"/>
  <c r="K117" i="1" s="1"/>
  <c r="K121" i="1" a="1"/>
  <c r="K121" i="1" s="1"/>
  <c r="K125" i="1" a="1"/>
  <c r="K125" i="1" s="1"/>
  <c r="K130" i="1" a="1"/>
  <c r="K130" i="1" s="1"/>
  <c r="K134" i="1" a="1"/>
  <c r="K134" i="1" s="1"/>
  <c r="K138" i="1" a="1"/>
  <c r="K138" i="1" s="1"/>
  <c r="K147" i="1" a="1"/>
  <c r="K147" i="1" s="1"/>
  <c r="K151" i="1" a="1"/>
  <c r="K151" i="1" s="1"/>
  <c r="K160" i="1" a="1"/>
  <c r="K160" i="1" s="1"/>
  <c r="K168" i="1" a="1"/>
  <c r="K168" i="1" s="1"/>
  <c r="K173" i="1" a="1"/>
  <c r="K173" i="1" s="1"/>
  <c r="K177" i="1" a="1"/>
  <c r="K177" i="1" s="1"/>
  <c r="K182" i="1" a="1"/>
  <c r="K182" i="1" s="1"/>
  <c r="K186" i="1" a="1"/>
  <c r="K186" i="1" s="1"/>
  <c r="K199" i="1" a="1"/>
  <c r="K199" i="1" s="1"/>
  <c r="K208" i="1" a="1"/>
  <c r="K208" i="1" s="1"/>
  <c r="K212" i="1" a="1"/>
  <c r="K212" i="1" s="1"/>
  <c r="K216" i="1" a="1"/>
  <c r="K216" i="1" s="1"/>
  <c r="K221" i="1" a="1"/>
  <c r="K221" i="1" s="1"/>
  <c r="K225" i="1" a="1"/>
  <c r="K225" i="1" s="1"/>
  <c r="K233" i="1" a="1"/>
  <c r="K233" i="1" s="1"/>
  <c r="K238" i="1" a="1"/>
  <c r="K238" i="1" s="1"/>
  <c r="K242" i="1" a="1"/>
  <c r="K242" i="1" s="1"/>
  <c r="K247" i="1" a="1"/>
  <c r="K247" i="1" s="1"/>
  <c r="K255" i="1" a="1"/>
  <c r="K255" i="1" s="1"/>
  <c r="K260" i="1" a="1"/>
  <c r="K260" i="1" s="1"/>
  <c r="K271" i="1" a="1"/>
  <c r="K271" i="1" s="1"/>
  <c r="K275" i="1" a="1"/>
  <c r="K275" i="1" s="1"/>
  <c r="K279" i="1" a="1"/>
  <c r="K279" i="1" s="1"/>
  <c r="K283" i="1" a="1"/>
  <c r="K283" i="1" s="1"/>
  <c r="K288" i="1" a="1"/>
  <c r="K288" i="1" s="1"/>
  <c r="K296" i="1" a="1"/>
  <c r="K296" i="1" s="1"/>
  <c r="K300" i="1" a="1"/>
  <c r="K300" i="1" s="1"/>
  <c r="K304" i="1" a="1"/>
  <c r="K304" i="1" s="1"/>
  <c r="K312" i="1" a="1"/>
  <c r="K312" i="1" s="1"/>
  <c r="K317" i="1" a="1"/>
  <c r="K317" i="1" s="1"/>
  <c r="K325" i="1" a="1"/>
  <c r="K325" i="1" s="1"/>
  <c r="K329" i="1" a="1"/>
  <c r="K329" i="1" s="1"/>
  <c r="K337" i="1" a="1"/>
  <c r="K337" i="1" s="1"/>
  <c r="K342" i="1" a="1"/>
  <c r="K342" i="1" s="1"/>
  <c r="K350" i="1" a="1"/>
  <c r="K350" i="1" s="1"/>
  <c r="K354" i="1" a="1"/>
  <c r="K354" i="1" s="1"/>
  <c r="K358" i="1" a="1"/>
  <c r="K358" i="1" s="1"/>
  <c r="K41" i="1" a="1"/>
  <c r="K41" i="1" s="1"/>
  <c r="K66" i="1" a="1"/>
  <c r="K66" i="1" s="1"/>
  <c r="K76" i="1" a="1"/>
  <c r="K76" i="1" s="1"/>
  <c r="K85" i="1" a="1"/>
  <c r="K85" i="1" s="1"/>
  <c r="K94" i="1" a="1"/>
  <c r="K94" i="1" s="1"/>
  <c r="K102" i="1" a="1"/>
  <c r="K102" i="1" s="1"/>
  <c r="K111" i="1" a="1"/>
  <c r="K111" i="1" s="1"/>
  <c r="K137" i="1" a="1"/>
  <c r="K137" i="1" s="1"/>
  <c r="K146" i="1" a="1"/>
  <c r="K146" i="1" s="1"/>
  <c r="K163" i="1" a="1"/>
  <c r="K163" i="1" s="1"/>
  <c r="K172" i="1" a="1"/>
  <c r="K172" i="1" s="1"/>
  <c r="K180" i="1" a="1"/>
  <c r="K180" i="1" s="1"/>
  <c r="K189" i="1" a="1"/>
  <c r="K189" i="1" s="1"/>
  <c r="K197" i="1" a="1"/>
  <c r="K197" i="1" s="1"/>
  <c r="K206" i="1" a="1"/>
  <c r="K206" i="1" s="1"/>
  <c r="K232" i="1" a="1"/>
  <c r="K232" i="1" s="1"/>
  <c r="K241" i="1" a="1"/>
  <c r="K241" i="1" s="1"/>
  <c r="K249" i="1" a="1"/>
  <c r="K249" i="1" s="1"/>
  <c r="K258" i="1" a="1"/>
  <c r="K258" i="1" s="1"/>
  <c r="K303" i="1" a="1"/>
  <c r="K303" i="1" s="1"/>
  <c r="K316" i="1" a="1"/>
  <c r="K316" i="1" s="1"/>
  <c r="K322" i="1" a="1"/>
  <c r="K322" i="1" s="1"/>
  <c r="K328" i="1" a="1"/>
  <c r="K328" i="1" s="1"/>
  <c r="K335" i="1" a="1"/>
  <c r="K335" i="1" s="1"/>
  <c r="K341" i="1" a="1"/>
  <c r="K341" i="1" s="1"/>
  <c r="K347" i="1" a="1"/>
  <c r="K347" i="1" s="1"/>
  <c r="K360" i="1" a="1"/>
  <c r="K360" i="1" s="1"/>
  <c r="K368" i="1" a="1"/>
  <c r="K368" i="1" s="1"/>
  <c r="K372" i="1" a="1"/>
  <c r="K372" i="1" s="1"/>
  <c r="K376" i="1" a="1"/>
  <c r="K376" i="1" s="1"/>
  <c r="K384" i="1" a="1"/>
  <c r="K384" i="1" s="1"/>
  <c r="K20" i="1" a="1"/>
  <c r="K20" i="1" s="1"/>
  <c r="K33" i="1" a="1"/>
  <c r="K33" i="1" s="1"/>
  <c r="K45" i="1" a="1"/>
  <c r="K45" i="1" s="1"/>
  <c r="K57" i="1" a="1"/>
  <c r="K57" i="1" s="1"/>
  <c r="K79" i="1" a="1"/>
  <c r="K79" i="1" s="1"/>
  <c r="K88" i="1" a="1"/>
  <c r="K88" i="1" s="1"/>
  <c r="K96" i="1" a="1"/>
  <c r="K96" i="1" s="1"/>
  <c r="K105" i="1" a="1"/>
  <c r="K105" i="1" s="1"/>
  <c r="K122" i="1" a="1"/>
  <c r="K122" i="1" s="1"/>
  <c r="K131" i="1" a="1"/>
  <c r="K131" i="1" s="1"/>
  <c r="K157" i="1" a="1"/>
  <c r="K157" i="1" s="1"/>
  <c r="K166" i="1" a="1"/>
  <c r="K166" i="1" s="1"/>
  <c r="K174" i="1" a="1"/>
  <c r="K174" i="1" s="1"/>
  <c r="K183" i="1" a="1"/>
  <c r="K183" i="1" s="1"/>
  <c r="K192" i="1" a="1"/>
  <c r="K192" i="1" s="1"/>
  <c r="K209" i="1" a="1"/>
  <c r="K209" i="1" s="1"/>
  <c r="K218" i="1" a="1"/>
  <c r="K218" i="1" s="1"/>
  <c r="K235" i="1" a="1"/>
  <c r="K235" i="1" s="1"/>
  <c r="K244" i="1" a="1"/>
  <c r="K244" i="1" s="1"/>
  <c r="K252" i="1" a="1"/>
  <c r="K252" i="1" s="1"/>
  <c r="K261" i="1" a="1"/>
  <c r="K261" i="1" s="1"/>
  <c r="K269" i="1" a="1"/>
  <c r="K269" i="1" s="1"/>
  <c r="K276" i="1" a="1"/>
  <c r="K276" i="1" s="1"/>
  <c r="K293" i="1" a="1"/>
  <c r="K293" i="1" s="1"/>
  <c r="K306" i="1" a="1"/>
  <c r="K306" i="1" s="1"/>
  <c r="K318" i="1" a="1"/>
  <c r="K318" i="1" s="1"/>
  <c r="K330" i="1" a="1"/>
  <c r="K330" i="1" s="1"/>
  <c r="K343" i="1" a="1"/>
  <c r="K343" i="1" s="1"/>
  <c r="K349" i="1" a="1"/>
  <c r="K349" i="1" s="1"/>
  <c r="K355" i="1" a="1"/>
  <c r="K355" i="1" s="1"/>
  <c r="K361" i="1" a="1"/>
  <c r="K361" i="1" s="1"/>
  <c r="K365" i="1" a="1"/>
  <c r="K365" i="1" s="1"/>
  <c r="K373" i="1" a="1"/>
  <c r="K373" i="1" s="1"/>
  <c r="K9" i="1" a="1"/>
  <c r="K9" i="1" s="1"/>
  <c r="K34" i="1" a="1"/>
  <c r="K34" i="1" s="1"/>
  <c r="K46" i="1" a="1"/>
  <c r="K46" i="1" s="1"/>
  <c r="K58" i="1" a="1"/>
  <c r="K58" i="1" s="1"/>
  <c r="K71" i="1" a="1"/>
  <c r="K71" i="1" s="1"/>
  <c r="K89" i="1" a="1"/>
  <c r="K89" i="1" s="1"/>
  <c r="K98" i="1" a="1"/>
  <c r="K98" i="1" s="1"/>
  <c r="K115" i="1" a="1"/>
  <c r="K115" i="1" s="1"/>
  <c r="K124" i="1" a="1"/>
  <c r="K124" i="1" s="1"/>
  <c r="K132" i="1" a="1"/>
  <c r="K132" i="1" s="1"/>
  <c r="K141" i="1" a="1"/>
  <c r="K141" i="1" s="1"/>
  <c r="K158" i="1" a="1"/>
  <c r="K158" i="1" s="1"/>
  <c r="K167" i="1" a="1"/>
  <c r="K167" i="1" s="1"/>
  <c r="K185" i="1" a="1"/>
  <c r="K185" i="1" s="1"/>
  <c r="K202" i="1" a="1"/>
  <c r="K202" i="1" s="1"/>
  <c r="K211" i="1" a="1"/>
  <c r="K211" i="1" s="1"/>
  <c r="K219" i="1" a="1"/>
  <c r="K219" i="1" s="1"/>
  <c r="K228" i="1" a="1"/>
  <c r="K228" i="1" s="1"/>
  <c r="K245" i="1" a="1"/>
  <c r="K245" i="1" s="1"/>
  <c r="K254" i="1" a="1"/>
  <c r="K254" i="1" s="1"/>
  <c r="K262" i="1" a="1"/>
  <c r="K262" i="1" s="1"/>
  <c r="K270" i="1" a="1"/>
  <c r="K270" i="1" s="1"/>
  <c r="K278" i="1" a="1"/>
  <c r="K278" i="1" s="1"/>
  <c r="K286" i="1" a="1"/>
  <c r="K286" i="1" s="1"/>
  <c r="K294" i="1" a="1"/>
  <c r="K294" i="1" s="1"/>
  <c r="K307" i="1" a="1"/>
  <c r="K307" i="1" s="1"/>
  <c r="K313" i="1" a="1"/>
  <c r="K313" i="1" s="1"/>
  <c r="K319" i="1" a="1"/>
  <c r="K319" i="1" s="1"/>
  <c r="K326" i="1" a="1"/>
  <c r="K326" i="1" s="1"/>
  <c r="K332" i="1" a="1"/>
  <c r="K332" i="1" s="1"/>
  <c r="K338" i="1" a="1"/>
  <c r="K338" i="1" s="1"/>
  <c r="K351" i="1" a="1"/>
  <c r="K351" i="1" s="1"/>
  <c r="K362" i="1" a="1"/>
  <c r="K362" i="1" s="1"/>
  <c r="K370" i="1" a="1"/>
  <c r="K370" i="1" s="1"/>
  <c r="K374" i="1" a="1"/>
  <c r="K374" i="1" s="1"/>
  <c r="K382" i="1" a="1"/>
  <c r="K382" i="1" s="1"/>
  <c r="K387" i="1" a="1"/>
  <c r="K387" i="1" s="1"/>
  <c r="K395" i="1" a="1"/>
  <c r="K395" i="1" s="1"/>
  <c r="K399" i="1" a="1"/>
  <c r="K399" i="1" s="1"/>
  <c r="K403" i="1" a="1"/>
  <c r="K403" i="1" s="1"/>
  <c r="K411" i="1" a="1"/>
  <c r="K411" i="1" s="1"/>
  <c r="K416" i="1" a="1"/>
  <c r="K416" i="1" s="1"/>
  <c r="K424" i="1" a="1"/>
  <c r="K424" i="1" s="1"/>
  <c r="K428" i="1" a="1"/>
  <c r="K428" i="1" s="1"/>
  <c r="K436" i="1" a="1"/>
  <c r="K436" i="1" s="1"/>
  <c r="K441" i="1" a="1"/>
  <c r="K441" i="1" s="1"/>
  <c r="K449" i="1" a="1"/>
  <c r="K449" i="1" s="1"/>
  <c r="K453" i="1" a="1"/>
  <c r="K453" i="1" s="1"/>
  <c r="K457" i="1" a="1"/>
  <c r="K457" i="1" s="1"/>
  <c r="K465" i="1" a="1"/>
  <c r="K465" i="1" s="1"/>
  <c r="K472" i="1" a="1"/>
  <c r="K472" i="1" s="1"/>
  <c r="K476" i="1" a="1"/>
  <c r="K476" i="1" s="1"/>
  <c r="K483" i="1" a="1"/>
  <c r="K483" i="1" s="1"/>
  <c r="K490" i="1" a="1"/>
  <c r="K490" i="1" s="1"/>
  <c r="K494" i="1" a="1"/>
  <c r="K494" i="1" s="1"/>
  <c r="K501" i="1" a="1"/>
  <c r="K501" i="1" s="1"/>
  <c r="K508" i="1" a="1"/>
  <c r="K508" i="1" s="1"/>
  <c r="K512" i="1" a="1"/>
  <c r="K512" i="1" s="1"/>
  <c r="K519" i="1" a="1"/>
  <c r="K519" i="1" s="1"/>
  <c r="K526" i="1" a="1"/>
  <c r="K526" i="1" s="1"/>
  <c r="K5" i="1" a="1"/>
  <c r="K5" i="1" s="1"/>
  <c r="K29" i="1" a="1"/>
  <c r="K29" i="1" s="1"/>
  <c r="K54" i="1" a="1"/>
  <c r="K54" i="1" s="1"/>
  <c r="K78" i="1" a="1"/>
  <c r="K78" i="1" s="1"/>
  <c r="K113" i="1" a="1"/>
  <c r="K113" i="1" s="1"/>
  <c r="K148" i="1" a="1"/>
  <c r="K148" i="1" s="1"/>
  <c r="K165" i="1" a="1"/>
  <c r="K165" i="1" s="1"/>
  <c r="K200" i="1" a="1"/>
  <c r="K200" i="1" s="1"/>
  <c r="K217" i="1" a="1"/>
  <c r="K217" i="1" s="1"/>
  <c r="K234" i="1" a="1"/>
  <c r="K234" i="1" s="1"/>
  <c r="K251" i="1" a="1"/>
  <c r="K251" i="1" s="1"/>
  <c r="K268" i="1" a="1"/>
  <c r="K268" i="1" s="1"/>
  <c r="K284" i="1" a="1"/>
  <c r="K284" i="1" s="1"/>
  <c r="K299" i="1" a="1"/>
  <c r="K299" i="1" s="1"/>
  <c r="K311" i="1" a="1"/>
  <c r="K311" i="1" s="1"/>
  <c r="K324" i="1" a="1"/>
  <c r="K324" i="1" s="1"/>
  <c r="K336" i="1" a="1"/>
  <c r="K336" i="1" s="1"/>
  <c r="K348" i="1" a="1"/>
  <c r="K348" i="1" s="1"/>
  <c r="K369" i="1" a="1"/>
  <c r="K369" i="1" s="1"/>
  <c r="K377" i="1" a="1"/>
  <c r="K377" i="1" s="1"/>
  <c r="K383" i="1" a="1"/>
  <c r="K383" i="1" s="1"/>
  <c r="K389" i="1" a="1"/>
  <c r="K389" i="1" s="1"/>
  <c r="K393" i="1" a="1"/>
  <c r="K393" i="1" s="1"/>
  <c r="K404" i="1" a="1"/>
  <c r="K404" i="1" s="1"/>
  <c r="K414" i="1" a="1"/>
  <c r="K414" i="1" s="1"/>
  <c r="K418" i="1" a="1"/>
  <c r="K418" i="1" s="1"/>
  <c r="K434" i="1" a="1"/>
  <c r="K434" i="1" s="1"/>
  <c r="K438" i="1" a="1"/>
  <c r="K438" i="1" s="1"/>
  <c r="K448" i="1" a="1"/>
  <c r="K448" i="1" s="1"/>
  <c r="K459" i="1" a="1"/>
  <c r="K459" i="1" s="1"/>
  <c r="K463" i="1" a="1"/>
  <c r="K463" i="1" s="1"/>
  <c r="K485" i="1" a="1"/>
  <c r="K485" i="1" s="1"/>
  <c r="K489" i="1" a="1"/>
  <c r="K489" i="1" s="1"/>
  <c r="K493" i="1" a="1"/>
  <c r="K493" i="1" s="1"/>
  <c r="K498" i="1" a="1"/>
  <c r="K498" i="1" s="1"/>
  <c r="K502" i="1" a="1"/>
  <c r="K502" i="1" s="1"/>
  <c r="K515" i="1" a="1"/>
  <c r="K515" i="1" s="1"/>
  <c r="K524" i="1" a="1"/>
  <c r="K524" i="1" s="1"/>
  <c r="K528" i="1" a="1"/>
  <c r="K528" i="1" s="1"/>
  <c r="K532" i="1" a="1"/>
  <c r="K532" i="1" s="1"/>
  <c r="K537" i="1" a="1"/>
  <c r="K537" i="1" s="1"/>
  <c r="K541" i="1" a="1"/>
  <c r="K541" i="1" s="1"/>
  <c r="K546" i="1" a="1"/>
  <c r="K546" i="1" s="1"/>
  <c r="K550" i="1" a="1"/>
  <c r="K550" i="1" s="1"/>
  <c r="K555" i="1" a="1"/>
  <c r="K555" i="1" s="1"/>
  <c r="K559" i="1" a="1"/>
  <c r="K559" i="1" s="1"/>
  <c r="K564" i="1" a="1"/>
  <c r="K564" i="1" s="1"/>
  <c r="K568" i="1" a="1"/>
  <c r="K568" i="1" s="1"/>
  <c r="K573" i="1" a="1"/>
  <c r="K573" i="1" s="1"/>
  <c r="K577" i="1" a="1"/>
  <c r="K577" i="1" s="1"/>
  <c r="K582" i="1" a="1"/>
  <c r="K582" i="1" s="1"/>
  <c r="K586" i="1" a="1"/>
  <c r="K586" i="1" s="1"/>
  <c r="K591" i="1" a="1"/>
  <c r="K591" i="1" s="1"/>
  <c r="K595" i="1" a="1"/>
  <c r="K595" i="1" s="1"/>
  <c r="K600" i="1" a="1"/>
  <c r="K600" i="1" s="1"/>
  <c r="K604" i="1" a="1"/>
  <c r="K604" i="1" s="1"/>
  <c r="K12" i="1" a="1"/>
  <c r="K12" i="1" s="1"/>
  <c r="K37" i="1" a="1"/>
  <c r="K37" i="1" s="1"/>
  <c r="K62" i="1" a="1"/>
  <c r="K62" i="1" s="1"/>
  <c r="K118" i="1" a="1"/>
  <c r="K118" i="1" s="1"/>
  <c r="K135" i="1" a="1"/>
  <c r="K135" i="1" s="1"/>
  <c r="K152" i="1" a="1"/>
  <c r="K152" i="1" s="1"/>
  <c r="K169" i="1" a="1"/>
  <c r="K169" i="1" s="1"/>
  <c r="K187" i="1" a="1"/>
  <c r="K187" i="1" s="1"/>
  <c r="K204" i="1" a="1"/>
  <c r="K204" i="1" s="1"/>
  <c r="K239" i="1" a="1"/>
  <c r="K239" i="1" s="1"/>
  <c r="K256" i="1" a="1"/>
  <c r="K256" i="1" s="1"/>
  <c r="K272" i="1" a="1"/>
  <c r="K272" i="1" s="1"/>
  <c r="K301" i="1" a="1"/>
  <c r="K301" i="1" s="1"/>
  <c r="K314" i="1" a="1"/>
  <c r="K314" i="1" s="1"/>
  <c r="K371" i="1" a="1"/>
  <c r="K371" i="1" s="1"/>
  <c r="K378" i="1" a="1"/>
  <c r="K378" i="1" s="1"/>
  <c r="K394" i="1" a="1"/>
  <c r="K394" i="1" s="1"/>
  <c r="K405" i="1" a="1"/>
  <c r="K405" i="1" s="1"/>
  <c r="K409" i="1" a="1"/>
  <c r="K409" i="1" s="1"/>
  <c r="K419" i="1" a="1"/>
  <c r="K419" i="1" s="1"/>
  <c r="K425" i="1" a="1"/>
  <c r="K425" i="1" s="1"/>
  <c r="K429" i="1" a="1"/>
  <c r="K429" i="1" s="1"/>
  <c r="K439" i="1" a="1"/>
  <c r="K439" i="1" s="1"/>
  <c r="K444" i="1" a="1"/>
  <c r="K444" i="1" s="1"/>
  <c r="K450" i="1" a="1"/>
  <c r="K450" i="1" s="1"/>
  <c r="K454" i="1" a="1"/>
  <c r="K454" i="1" s="1"/>
  <c r="K464" i="1" a="1"/>
  <c r="K464" i="1" s="1"/>
  <c r="K468" i="1" a="1"/>
  <c r="K468" i="1" s="1"/>
  <c r="K473" i="1" a="1"/>
  <c r="K473" i="1" s="1"/>
  <c r="K477" i="1" a="1"/>
  <c r="K477" i="1" s="1"/>
  <c r="K481" i="1" a="1"/>
  <c r="K481" i="1" s="1"/>
  <c r="K503" i="1" a="1"/>
  <c r="K503" i="1" s="1"/>
  <c r="K507" i="1" a="1"/>
  <c r="K507" i="1" s="1"/>
  <c r="K511" i="1" a="1"/>
  <c r="K511" i="1" s="1"/>
  <c r="K516" i="1" a="1"/>
  <c r="K516" i="1" s="1"/>
  <c r="K520" i="1" a="1"/>
  <c r="K520" i="1" s="1"/>
  <c r="K533" i="1" a="1"/>
  <c r="K533" i="1" s="1"/>
  <c r="K542" i="1" a="1"/>
  <c r="K542" i="1" s="1"/>
  <c r="K551" i="1" a="1"/>
  <c r="K551" i="1" s="1"/>
  <c r="K560" i="1" a="1"/>
  <c r="K560" i="1" s="1"/>
  <c r="K569" i="1" a="1"/>
  <c r="K569" i="1" s="1"/>
  <c r="K578" i="1" a="1"/>
  <c r="K578" i="1" s="1"/>
  <c r="K587" i="1" a="1"/>
  <c r="K587" i="1" s="1"/>
  <c r="K596" i="1" a="1"/>
  <c r="K596" i="1" s="1"/>
  <c r="K605" i="1" a="1"/>
  <c r="K605" i="1" s="1"/>
  <c r="K17" i="1" a="1"/>
  <c r="K17" i="1" s="1"/>
  <c r="K67" i="1" a="1"/>
  <c r="K67" i="1" s="1"/>
  <c r="K87" i="1" a="1"/>
  <c r="K87" i="1" s="1"/>
  <c r="K104" i="1" a="1"/>
  <c r="K104" i="1" s="1"/>
  <c r="K139" i="1" a="1"/>
  <c r="K139" i="1" s="1"/>
  <c r="K156" i="1" a="1"/>
  <c r="K156" i="1" s="1"/>
  <c r="K191" i="1" a="1"/>
  <c r="K191" i="1" s="1"/>
  <c r="K243" i="1" a="1"/>
  <c r="K243" i="1" s="1"/>
  <c r="K305" i="1" a="1"/>
  <c r="K305" i="1" s="1"/>
  <c r="K364" i="1" a="1"/>
  <c r="K364" i="1" s="1"/>
  <c r="K13" i="1" a="1"/>
  <c r="K13" i="1" s="1"/>
  <c r="K83" i="1" a="1"/>
  <c r="K83" i="1" s="1"/>
  <c r="K101" i="1" a="1"/>
  <c r="K101" i="1" s="1"/>
  <c r="K136" i="1" a="1"/>
  <c r="K136" i="1" s="1"/>
  <c r="K153" i="1" a="1"/>
  <c r="K153" i="1" s="1"/>
  <c r="K170" i="1" a="1"/>
  <c r="K170" i="1" s="1"/>
  <c r="K205" i="1" a="1"/>
  <c r="K205" i="1" s="1"/>
  <c r="K222" i="1" a="1"/>
  <c r="K222" i="1" s="1"/>
  <c r="K257" i="1" a="1"/>
  <c r="K257" i="1" s="1"/>
  <c r="K289" i="1" a="1"/>
  <c r="K289" i="1" s="1"/>
  <c r="K340" i="1" a="1"/>
  <c r="K340" i="1" s="1"/>
  <c r="K353" i="1" a="1"/>
  <c r="K353" i="1" s="1"/>
  <c r="K363" i="1" a="1"/>
  <c r="K363" i="1" s="1"/>
  <c r="K379" i="1" a="1"/>
  <c r="K379" i="1" s="1"/>
  <c r="K385" i="1" a="1"/>
  <c r="K385" i="1" s="1"/>
  <c r="K390" i="1" a="1"/>
  <c r="K390" i="1" s="1"/>
  <c r="K396" i="1" a="1"/>
  <c r="K396" i="1" s="1"/>
  <c r="K400" i="1" a="1"/>
  <c r="K400" i="1" s="1"/>
  <c r="K410" i="1" a="1"/>
  <c r="K410" i="1" s="1"/>
  <c r="K415" i="1" a="1"/>
  <c r="K415" i="1" s="1"/>
  <c r="K420" i="1" a="1"/>
  <c r="K420" i="1" s="1"/>
  <c r="K430" i="1" a="1"/>
  <c r="K430" i="1" s="1"/>
  <c r="K435" i="1" a="1"/>
  <c r="K435" i="1" s="1"/>
  <c r="K440" i="1" a="1"/>
  <c r="K440" i="1" s="1"/>
  <c r="K445" i="1" a="1"/>
  <c r="K445" i="1" s="1"/>
  <c r="K455" i="1" a="1"/>
  <c r="K455" i="1" s="1"/>
  <c r="K460" i="1" a="1"/>
  <c r="K460" i="1" s="1"/>
  <c r="K469" i="1" a="1"/>
  <c r="K469" i="1" s="1"/>
  <c r="K482" i="1" a="1"/>
  <c r="K482" i="1" s="1"/>
  <c r="K486" i="1" a="1"/>
  <c r="K486" i="1" s="1"/>
  <c r="K491" i="1" a="1"/>
  <c r="K491" i="1" s="1"/>
  <c r="K495" i="1" a="1"/>
  <c r="K495" i="1" s="1"/>
  <c r="K499" i="1" a="1"/>
  <c r="K499" i="1" s="1"/>
  <c r="K521" i="1" a="1"/>
  <c r="K521" i="1" s="1"/>
  <c r="K525" i="1" a="1"/>
  <c r="K525" i="1" s="1"/>
  <c r="K529" i="1" a="1"/>
  <c r="K529" i="1" s="1"/>
  <c r="K534" i="1" a="1"/>
  <c r="K534" i="1" s="1"/>
  <c r="K538" i="1" a="1"/>
  <c r="K538" i="1" s="1"/>
  <c r="K543" i="1" a="1"/>
  <c r="K543" i="1" s="1"/>
  <c r="K547" i="1" a="1"/>
  <c r="K547" i="1" s="1"/>
  <c r="K552" i="1" a="1"/>
  <c r="K552" i="1" s="1"/>
  <c r="K556" i="1" a="1"/>
  <c r="K556" i="1" s="1"/>
  <c r="K561" i="1" a="1"/>
  <c r="K561" i="1" s="1"/>
  <c r="K565" i="1" a="1"/>
  <c r="K565" i="1" s="1"/>
  <c r="K570" i="1" a="1"/>
  <c r="K570" i="1" s="1"/>
  <c r="K574" i="1" a="1"/>
  <c r="K574" i="1" s="1"/>
  <c r="K579" i="1" a="1"/>
  <c r="K579" i="1" s="1"/>
  <c r="K583" i="1" a="1"/>
  <c r="K583" i="1" s="1"/>
  <c r="K588" i="1" a="1"/>
  <c r="K588" i="1" s="1"/>
  <c r="K592" i="1" a="1"/>
  <c r="K592" i="1" s="1"/>
  <c r="K597" i="1" a="1"/>
  <c r="K597" i="1" s="1"/>
  <c r="K601" i="1" a="1"/>
  <c r="K601" i="1" s="1"/>
  <c r="K606" i="1" a="1"/>
  <c r="K606" i="1" s="1"/>
  <c r="K226" i="1" a="1"/>
  <c r="K226" i="1" s="1"/>
  <c r="K292" i="1" a="1"/>
  <c r="K292" i="1" s="1"/>
  <c r="K584" i="1" a="1"/>
  <c r="K584" i="1" s="1"/>
  <c r="K557" i="1" a="1"/>
  <c r="K557" i="1" s="1"/>
  <c r="K548" i="1" a="1"/>
  <c r="K548" i="1" s="1"/>
  <c r="K539" i="1" a="1"/>
  <c r="K539" i="1" s="1"/>
  <c r="K530" i="1" a="1"/>
  <c r="K530" i="1" s="1"/>
  <c r="K513" i="1" a="1"/>
  <c r="K513" i="1" s="1"/>
  <c r="K504" i="1" a="1"/>
  <c r="K504" i="1" s="1"/>
  <c r="K487" i="1" a="1"/>
  <c r="K487" i="1" s="1"/>
  <c r="K478" i="1" a="1"/>
  <c r="K478" i="1" s="1"/>
  <c r="K470" i="1" a="1"/>
  <c r="K470" i="1" s="1"/>
  <c r="K461" i="1" a="1"/>
  <c r="K461" i="1" s="1"/>
  <c r="K451" i="1" a="1"/>
  <c r="K451" i="1" s="1"/>
  <c r="K431" i="1" a="1"/>
  <c r="K431" i="1" s="1"/>
  <c r="K421" i="1" a="1"/>
  <c r="K421" i="1" s="1"/>
  <c r="K401" i="1" a="1"/>
  <c r="K401" i="1" s="1"/>
  <c r="K391" i="1" a="1"/>
  <c r="K391" i="1" s="1"/>
  <c r="K380" i="1" a="1"/>
  <c r="K380" i="1" s="1"/>
  <c r="K357" i="1" a="1"/>
  <c r="K357" i="1" s="1"/>
  <c r="K320" i="1" a="1"/>
  <c r="K320" i="1" s="1"/>
  <c r="K230" i="1" a="1"/>
  <c r="K230" i="1" s="1"/>
  <c r="K178" i="1" a="1"/>
  <c r="K178" i="1" s="1"/>
  <c r="K126" i="1" a="1"/>
  <c r="K126" i="1" s="1"/>
  <c r="K74" i="1" a="1"/>
  <c r="K74" i="1" s="1"/>
  <c r="K593" i="1" a="1"/>
  <c r="K593" i="1" s="1"/>
  <c r="K566" i="1" a="1"/>
  <c r="K566" i="1" s="1"/>
  <c r="K599" i="1" a="1"/>
  <c r="K599" i="1" s="1"/>
  <c r="K581" i="1" a="1"/>
  <c r="K581" i="1" s="1"/>
  <c r="K563" i="1" a="1"/>
  <c r="K563" i="1" s="1"/>
  <c r="K554" i="1" a="1"/>
  <c r="K554" i="1" s="1"/>
  <c r="K545" i="1" a="1"/>
  <c r="K545" i="1" s="1"/>
  <c r="K536" i="1" a="1"/>
  <c r="K536" i="1" s="1"/>
  <c r="K510" i="1" a="1"/>
  <c r="K510" i="1" s="1"/>
  <c r="K484" i="1" a="1"/>
  <c r="K484" i="1" s="1"/>
  <c r="K475" i="1" a="1"/>
  <c r="K475" i="1" s="1"/>
  <c r="K467" i="1" a="1"/>
  <c r="K467" i="1" s="1"/>
  <c r="K458" i="1" a="1"/>
  <c r="K458" i="1" s="1"/>
  <c r="K447" i="1" a="1"/>
  <c r="K447" i="1" s="1"/>
  <c r="K427" i="1" a="1"/>
  <c r="K427" i="1" s="1"/>
  <c r="K408" i="1" a="1"/>
  <c r="K408" i="1" s="1"/>
  <c r="K398" i="1" a="1"/>
  <c r="K398" i="1" s="1"/>
  <c r="K388" i="1" a="1"/>
  <c r="K388" i="1" s="1"/>
  <c r="K375" i="1" a="1"/>
  <c r="K375" i="1" s="1"/>
  <c r="K346" i="1" a="1"/>
  <c r="K346" i="1" s="1"/>
  <c r="K309" i="1" a="1"/>
  <c r="K309" i="1" s="1"/>
  <c r="K265" i="1" a="1"/>
  <c r="K265" i="1" s="1"/>
  <c r="K213" i="1" a="1"/>
  <c r="K213" i="1" s="1"/>
  <c r="K161" i="1" a="1"/>
  <c r="K161" i="1" s="1"/>
  <c r="K110" i="1" a="1"/>
  <c r="K110" i="1" s="1"/>
  <c r="K50" i="1" a="1"/>
  <c r="K50" i="1" s="1"/>
  <c r="K602" i="1" a="1"/>
  <c r="K602" i="1" s="1"/>
  <c r="K575" i="1" a="1"/>
  <c r="K575" i="1" s="1"/>
  <c r="K608" i="1" a="1"/>
  <c r="K608" i="1" s="1"/>
  <c r="K590" i="1" a="1"/>
  <c r="K590" i="1" s="1"/>
  <c r="K572" i="1" a="1"/>
  <c r="K572" i="1" s="1"/>
  <c r="K607" i="1" a="1"/>
  <c r="K607" i="1" s="1"/>
  <c r="K598" i="1" a="1"/>
  <c r="K598" i="1" s="1"/>
  <c r="K589" i="1" a="1"/>
  <c r="K589" i="1" s="1"/>
  <c r="K580" i="1" a="1"/>
  <c r="K580" i="1" s="1"/>
  <c r="K571" i="1" a="1"/>
  <c r="K571" i="1" s="1"/>
  <c r="K562" i="1" a="1"/>
  <c r="K562" i="1" s="1"/>
  <c r="K553" i="1" a="1"/>
  <c r="K553" i="1" s="1"/>
  <c r="K544" i="1" a="1"/>
  <c r="K544" i="1" s="1"/>
  <c r="K535" i="1" a="1"/>
  <c r="K535" i="1" s="1"/>
  <c r="K527" i="1" a="1"/>
  <c r="K527" i="1" s="1"/>
  <c r="K518" i="1" a="1"/>
  <c r="K518" i="1" s="1"/>
  <c r="K492" i="1" a="1"/>
  <c r="K492" i="1" s="1"/>
  <c r="K466" i="1" a="1"/>
  <c r="K466" i="1" s="1"/>
  <c r="K456" i="1" a="1"/>
  <c r="K456" i="1" s="1"/>
  <c r="K437" i="1" a="1"/>
  <c r="K437" i="1" s="1"/>
  <c r="K417" i="1" a="1"/>
  <c r="K417" i="1" s="1"/>
  <c r="K407" i="1" a="1"/>
  <c r="K407" i="1" s="1"/>
  <c r="K397" i="1" a="1"/>
  <c r="K397" i="1" s="1"/>
  <c r="K345" i="1" a="1"/>
  <c r="K345" i="1" s="1"/>
  <c r="K308" i="1" a="1"/>
  <c r="K308" i="1" s="1"/>
  <c r="K264" i="1" a="1"/>
  <c r="K264" i="1" s="1"/>
  <c r="K109" i="1" a="1"/>
  <c r="K109" i="1" s="1"/>
  <c r="K386" i="1" a="1"/>
  <c r="K386" i="1" s="1"/>
  <c r="K367" i="1" a="1"/>
  <c r="K367" i="1" s="1"/>
  <c r="K334" i="1" a="1"/>
  <c r="K334" i="1" s="1"/>
  <c r="K297" i="1" a="1"/>
  <c r="K297" i="1" s="1"/>
  <c r="K248" i="1" a="1"/>
  <c r="K248" i="1" s="1"/>
  <c r="K144" i="1" a="1"/>
  <c r="K144" i="1" s="1"/>
  <c r="K25" i="1" a="1"/>
  <c r="K25" i="1" s="1"/>
  <c r="K523" i="1" a="1"/>
  <c r="K523" i="1" s="1"/>
  <c r="K514" i="1" a="1"/>
  <c r="K514" i="1" s="1"/>
  <c r="K506" i="1" a="1"/>
  <c r="K506" i="1" s="1"/>
  <c r="K497" i="1" a="1"/>
  <c r="K497" i="1" s="1"/>
  <c r="K480" i="1" a="1"/>
  <c r="K480" i="1" s="1"/>
  <c r="K471" i="1" a="1"/>
  <c r="K471" i="1" s="1"/>
  <c r="K443" i="1" a="1"/>
  <c r="K443" i="1" s="1"/>
  <c r="K433" i="1" a="1"/>
  <c r="K433" i="1" s="1"/>
  <c r="K423" i="1" a="1"/>
  <c r="K423" i="1" s="1"/>
  <c r="K413" i="1" a="1"/>
  <c r="K413" i="1" s="1"/>
  <c r="K402" i="1" a="1"/>
  <c r="K402" i="1" s="1"/>
  <c r="K366" i="1" a="1"/>
  <c r="K366" i="1" s="1"/>
  <c r="K333" i="1" a="1"/>
  <c r="K333" i="1" s="1"/>
  <c r="K295" i="1" a="1"/>
  <c r="K295" i="1" s="1"/>
  <c r="K195" i="1" a="1"/>
  <c r="K195" i="1" s="1"/>
  <c r="K143" i="1" a="1"/>
  <c r="K143" i="1" s="1"/>
  <c r="K92" i="1" a="1"/>
  <c r="K92" i="1" s="1"/>
  <c r="K24" i="1" a="1"/>
  <c r="K24" i="1" s="1"/>
  <c r="N589" i="1" a="1"/>
  <c r="N589" i="1" s="1"/>
  <c r="N565" i="1" a="1"/>
  <c r="N565" i="1" s="1"/>
  <c r="N535" i="1" a="1"/>
  <c r="N535" i="1" s="1"/>
  <c r="N513" i="1" a="1"/>
  <c r="N513" i="1" s="1"/>
  <c r="N493" i="1" a="1"/>
  <c r="N493" i="1" s="1"/>
  <c r="N469" i="1" a="1"/>
  <c r="N469" i="1" s="1"/>
  <c r="N449" i="1" a="1"/>
  <c r="N449" i="1" s="1"/>
  <c r="N403" i="1" a="1"/>
  <c r="N403" i="1" s="1"/>
  <c r="N301" i="1" a="1"/>
  <c r="N301" i="1" s="1"/>
  <c r="N79" i="1" a="1"/>
  <c r="N79" i="1" s="1"/>
  <c r="N566" i="1" a="1"/>
  <c r="N566" i="1" s="1"/>
  <c r="N494" i="1" a="1"/>
  <c r="N494" i="1" s="1"/>
  <c r="N475" i="1" a="1"/>
  <c r="N475" i="1" s="1"/>
  <c r="N451" i="1" a="1"/>
  <c r="N451" i="1" s="1"/>
  <c r="N417" i="1" a="1"/>
  <c r="N417" i="1" s="1"/>
  <c r="N355" i="1" a="1"/>
  <c r="N355" i="1" s="1"/>
  <c r="N106" i="1" a="1"/>
  <c r="N106" i="1" s="1"/>
  <c r="N605" i="1" a="1"/>
  <c r="N605" i="1" s="1"/>
  <c r="N581" i="1" a="1"/>
  <c r="N581" i="1" s="1"/>
  <c r="N557" i="1" a="1"/>
  <c r="N557" i="1" s="1"/>
  <c r="N533" i="1" a="1"/>
  <c r="N533" i="1" s="1"/>
  <c r="N506" i="1" a="1"/>
  <c r="N506" i="1" s="1"/>
  <c r="N487" i="1" a="1"/>
  <c r="N487" i="1" s="1"/>
  <c r="N467" i="1" a="1"/>
  <c r="N467" i="1" s="1"/>
  <c r="N443" i="1" a="1"/>
  <c r="N443" i="1" s="1"/>
  <c r="N399" i="1" a="1"/>
  <c r="N399" i="1" s="1"/>
  <c r="N236" i="1" a="1"/>
  <c r="N236" i="1" s="1"/>
  <c r="N41" i="1" a="1"/>
  <c r="N41" i="1" s="1"/>
  <c r="N384" i="1" a="1"/>
  <c r="N384" i="1" s="1"/>
  <c r="N590" i="1" a="1"/>
  <c r="N590" i="1" s="1"/>
  <c r="N514" i="1" a="1"/>
  <c r="N514" i="1" s="1"/>
  <c r="N578" i="1" a="1"/>
  <c r="N578" i="1" s="1"/>
  <c r="N526" i="1" a="1"/>
  <c r="N526" i="1" s="1"/>
  <c r="N485" i="1" a="1"/>
  <c r="N485" i="1" s="1"/>
  <c r="N440" i="1" a="1"/>
  <c r="N440" i="1" s="1"/>
  <c r="N18" i="1" a="1"/>
  <c r="N18" i="1" s="1"/>
  <c r="N601" i="1" a="1"/>
  <c r="N601" i="1" s="1"/>
  <c r="N577" i="1" a="1"/>
  <c r="N577" i="1" s="1"/>
  <c r="N553" i="1" a="1"/>
  <c r="N553" i="1" s="1"/>
  <c r="N523" i="1" a="1"/>
  <c r="N523" i="1" s="1"/>
  <c r="N503" i="1" a="1"/>
  <c r="N503" i="1" s="1"/>
  <c r="N479" i="1" a="1"/>
  <c r="N479" i="1" s="1"/>
  <c r="N458" i="1" a="1"/>
  <c r="N458" i="1" s="1"/>
  <c r="N439" i="1" a="1"/>
  <c r="N439" i="1" s="1"/>
  <c r="N378" i="1" a="1"/>
  <c r="N378" i="1" s="1"/>
  <c r="N139" i="1" a="1"/>
  <c r="N139" i="1" s="1"/>
  <c r="N3" i="1" a="1"/>
  <c r="N3" i="1" s="1"/>
  <c r="N542" i="1" a="1"/>
  <c r="N542" i="1" s="1"/>
  <c r="N602" i="1" a="1"/>
  <c r="N602" i="1" s="1"/>
  <c r="N554" i="1" a="1"/>
  <c r="N554" i="1" s="1"/>
  <c r="N504" i="1" a="1"/>
  <c r="N504" i="1" s="1"/>
  <c r="N461" i="1" a="1"/>
  <c r="N461" i="1" s="1"/>
  <c r="N209" i="1" a="1"/>
  <c r="N209" i="1" s="1"/>
  <c r="N593" i="1" a="1"/>
  <c r="N593" i="1" s="1"/>
  <c r="N569" i="1" a="1"/>
  <c r="N569" i="1" s="1"/>
  <c r="N543" i="1" a="1"/>
  <c r="N543" i="1" s="1"/>
  <c r="N516" i="1" a="1"/>
  <c r="N516" i="1" s="1"/>
  <c r="N497" i="1" a="1"/>
  <c r="N497" i="1" s="1"/>
  <c r="N476" i="1" a="1"/>
  <c r="N476" i="1" s="1"/>
  <c r="N457" i="1" a="1"/>
  <c r="N457" i="1" s="1"/>
  <c r="N431" i="1" a="1"/>
  <c r="N431" i="1" s="1"/>
  <c r="N364" i="1" a="1"/>
  <c r="N364" i="1" s="1"/>
  <c r="N112" i="1" a="1"/>
  <c r="N112" i="1" s="1"/>
  <c r="N5" i="1" a="1"/>
  <c r="N5" i="1" s="1"/>
  <c r="N10" i="1" a="1"/>
  <c r="N10" i="1" s="1"/>
  <c r="N14" i="1" a="1"/>
  <c r="N14" i="1" s="1"/>
  <c r="N19" i="1" a="1"/>
  <c r="N19" i="1" s="1"/>
  <c r="N23" i="1" a="1"/>
  <c r="N23" i="1" s="1"/>
  <c r="N28" i="1" a="1"/>
  <c r="N28" i="1" s="1"/>
  <c r="N32" i="1" a="1"/>
  <c r="N32" i="1" s="1"/>
  <c r="N42" i="1" a="1"/>
  <c r="N42" i="1" s="1"/>
  <c r="N48" i="1" a="1"/>
  <c r="N48" i="1" s="1"/>
  <c r="N53" i="1" a="1"/>
  <c r="N53" i="1" s="1"/>
  <c r="N64" i="1" a="1"/>
  <c r="N64" i="1" s="1"/>
  <c r="N69" i="1" a="1"/>
  <c r="N69" i="1" s="1"/>
  <c r="N75" i="1" a="1"/>
  <c r="N75" i="1" s="1"/>
  <c r="N80" i="1" a="1"/>
  <c r="N80" i="1" s="1"/>
  <c r="N91" i="1" a="1"/>
  <c r="N91" i="1" s="1"/>
  <c r="N96" i="1" a="1"/>
  <c r="N96" i="1" s="1"/>
  <c r="N102" i="1" a="1"/>
  <c r="N102" i="1" s="1"/>
  <c r="N107" i="1" a="1"/>
  <c r="N107" i="1" s="1"/>
  <c r="N118" i="1" a="1"/>
  <c r="N118" i="1" s="1"/>
  <c r="N123" i="1" a="1"/>
  <c r="N123" i="1" s="1"/>
  <c r="N129" i="1" a="1"/>
  <c r="N129" i="1" s="1"/>
  <c r="N134" i="1" a="1"/>
  <c r="N134" i="1" s="1"/>
  <c r="N145" i="1" a="1"/>
  <c r="N145" i="1" s="1"/>
  <c r="N150" i="1" a="1"/>
  <c r="N150" i="1" s="1"/>
  <c r="N156" i="1" a="1"/>
  <c r="N156" i="1" s="1"/>
  <c r="N161" i="1" a="1"/>
  <c r="N161" i="1" s="1"/>
  <c r="N172" i="1" a="1"/>
  <c r="N172" i="1" s="1"/>
  <c r="N177" i="1" a="1"/>
  <c r="N177" i="1" s="1"/>
  <c r="N183" i="1" a="1"/>
  <c r="N183" i="1" s="1"/>
  <c r="N188" i="1" a="1"/>
  <c r="N188" i="1" s="1"/>
  <c r="N199" i="1" a="1"/>
  <c r="N199" i="1" s="1"/>
  <c r="N204" i="1" a="1"/>
  <c r="N204" i="1" s="1"/>
  <c r="N210" i="1" a="1"/>
  <c r="N210" i="1" s="1"/>
  <c r="N215" i="1" a="1"/>
  <c r="N215" i="1" s="1"/>
  <c r="N226" i="1" a="1"/>
  <c r="N226" i="1" s="1"/>
  <c r="N231" i="1" a="1"/>
  <c r="N231" i="1" s="1"/>
  <c r="N237" i="1" a="1"/>
  <c r="N237" i="1" s="1"/>
  <c r="N242" i="1" a="1"/>
  <c r="N242" i="1" s="1"/>
  <c r="N253" i="1" a="1"/>
  <c r="N253" i="1" s="1"/>
  <c r="N258" i="1" a="1"/>
  <c r="N258" i="1" s="1"/>
  <c r="N261" i="1" a="1"/>
  <c r="N261" i="1" s="1"/>
  <c r="N264" i="1" a="1"/>
  <c r="N264" i="1" s="1"/>
  <c r="N267" i="1" a="1"/>
  <c r="N267" i="1" s="1"/>
  <c r="N270" i="1" a="1"/>
  <c r="N270" i="1" s="1"/>
  <c r="N273" i="1" a="1"/>
  <c r="N273" i="1" s="1"/>
  <c r="N276" i="1" a="1"/>
  <c r="N276" i="1" s="1"/>
  <c r="N279" i="1" a="1"/>
  <c r="N279" i="1" s="1"/>
  <c r="N282" i="1" a="1"/>
  <c r="N282" i="1" s="1"/>
  <c r="N285" i="1" a="1"/>
  <c r="N285" i="1" s="1"/>
  <c r="N288" i="1" a="1"/>
  <c r="N288" i="1" s="1"/>
  <c r="N291" i="1" a="1"/>
  <c r="N291" i="1" s="1"/>
  <c r="N294" i="1" a="1"/>
  <c r="N294" i="1" s="1"/>
  <c r="N298" i="1" a="1"/>
  <c r="N298" i="1" s="1"/>
  <c r="N302" i="1" a="1"/>
  <c r="N302" i="1" s="1"/>
  <c r="N306" i="1" a="1"/>
  <c r="N306" i="1" s="1"/>
  <c r="N311" i="1" a="1"/>
  <c r="N311" i="1" s="1"/>
  <c r="N315" i="1" a="1"/>
  <c r="N315" i="1" s="1"/>
  <c r="N319" i="1" a="1"/>
  <c r="N319" i="1" s="1"/>
  <c r="N324" i="1" a="1"/>
  <c r="N324" i="1" s="1"/>
  <c r="N329" i="1" a="1"/>
  <c r="N329" i="1" s="1"/>
  <c r="N333" i="1" a="1"/>
  <c r="N333" i="1" s="1"/>
  <c r="N337" i="1" a="1"/>
  <c r="N337" i="1" s="1"/>
  <c r="N342" i="1" a="1"/>
  <c r="N342" i="1" s="1"/>
  <c r="N347" i="1" a="1"/>
  <c r="N347" i="1" s="1"/>
  <c r="N351" i="1" a="1"/>
  <c r="N351" i="1" s="1"/>
  <c r="N6" i="1" a="1"/>
  <c r="N6" i="1" s="1"/>
  <c r="N15" i="1" a="1"/>
  <c r="N15" i="1" s="1"/>
  <c r="N24" i="1" a="1"/>
  <c r="N24" i="1" s="1"/>
  <c r="N33" i="1" a="1"/>
  <c r="N33" i="1" s="1"/>
  <c r="N38" i="1" a="1"/>
  <c r="N38" i="1" s="1"/>
  <c r="N43" i="1" a="1"/>
  <c r="N43" i="1" s="1"/>
  <c r="N49" i="1" a="1"/>
  <c r="N49" i="1" s="1"/>
  <c r="N54" i="1" a="1"/>
  <c r="N54" i="1" s="1"/>
  <c r="N59" i="1" a="1"/>
  <c r="N59" i="1" s="1"/>
  <c r="N65" i="1" a="1"/>
  <c r="N65" i="1" s="1"/>
  <c r="N70" i="1" a="1"/>
  <c r="N70" i="1" s="1"/>
  <c r="N76" i="1" a="1"/>
  <c r="N76" i="1" s="1"/>
  <c r="N81" i="1" a="1"/>
  <c r="N81" i="1" s="1"/>
  <c r="N86" i="1" a="1"/>
  <c r="N86" i="1" s="1"/>
  <c r="N92" i="1" a="1"/>
  <c r="N92" i="1" s="1"/>
  <c r="N97" i="1" a="1"/>
  <c r="N97" i="1" s="1"/>
  <c r="N103" i="1" a="1"/>
  <c r="N103" i="1" s="1"/>
  <c r="N108" i="1" a="1"/>
  <c r="N108" i="1" s="1"/>
  <c r="N113" i="1" a="1"/>
  <c r="N113" i="1" s="1"/>
  <c r="N119" i="1" a="1"/>
  <c r="N119" i="1" s="1"/>
  <c r="N124" i="1" a="1"/>
  <c r="N124" i="1" s="1"/>
  <c r="N130" i="1" a="1"/>
  <c r="N130" i="1" s="1"/>
  <c r="N135" i="1" a="1"/>
  <c r="N135" i="1" s="1"/>
  <c r="N140" i="1" a="1"/>
  <c r="N140" i="1" s="1"/>
  <c r="N146" i="1" a="1"/>
  <c r="N146" i="1" s="1"/>
  <c r="N151" i="1" a="1"/>
  <c r="N151" i="1" s="1"/>
  <c r="N157" i="1" a="1"/>
  <c r="N157" i="1" s="1"/>
  <c r="N162" i="1" a="1"/>
  <c r="N162" i="1" s="1"/>
  <c r="N167" i="1" a="1"/>
  <c r="N167" i="1" s="1"/>
  <c r="N173" i="1" a="1"/>
  <c r="N173" i="1" s="1"/>
  <c r="N178" i="1" a="1"/>
  <c r="N178" i="1" s="1"/>
  <c r="N184" i="1" a="1"/>
  <c r="N184" i="1" s="1"/>
  <c r="N189" i="1" a="1"/>
  <c r="N189" i="1" s="1"/>
  <c r="N194" i="1" a="1"/>
  <c r="N194" i="1" s="1"/>
  <c r="N200" i="1" a="1"/>
  <c r="N200" i="1" s="1"/>
  <c r="N205" i="1" a="1"/>
  <c r="N205" i="1" s="1"/>
  <c r="N211" i="1" a="1"/>
  <c r="N211" i="1" s="1"/>
  <c r="N216" i="1" a="1"/>
  <c r="N216" i="1" s="1"/>
  <c r="N221" i="1" a="1"/>
  <c r="N221" i="1" s="1"/>
  <c r="N227" i="1" a="1"/>
  <c r="N227" i="1" s="1"/>
  <c r="N232" i="1" a="1"/>
  <c r="N232" i="1" s="1"/>
  <c r="N238" i="1" a="1"/>
  <c r="N238" i="1" s="1"/>
  <c r="N243" i="1" a="1"/>
  <c r="N243" i="1" s="1"/>
  <c r="N248" i="1" a="1"/>
  <c r="N248" i="1" s="1"/>
  <c r="N254" i="1" a="1"/>
  <c r="N254" i="1" s="1"/>
  <c r="N299" i="1" a="1"/>
  <c r="N299" i="1" s="1"/>
  <c r="N303" i="1" a="1"/>
  <c r="N303" i="1" s="1"/>
  <c r="N316" i="1" a="1"/>
  <c r="N316" i="1" s="1"/>
  <c r="N320" i="1" a="1"/>
  <c r="N320" i="1" s="1"/>
  <c r="N334" i="1" a="1"/>
  <c r="N334" i="1" s="1"/>
  <c r="N338" i="1" a="1"/>
  <c r="N338" i="1" s="1"/>
  <c r="N352" i="1" a="1"/>
  <c r="N352" i="1" s="1"/>
  <c r="N356" i="1" a="1"/>
  <c r="N356" i="1" s="1"/>
  <c r="N370" i="1" a="1"/>
  <c r="N370" i="1" s="1"/>
  <c r="N374" i="1" a="1"/>
  <c r="N374" i="1" s="1"/>
  <c r="N388" i="1" a="1"/>
  <c r="N388" i="1" s="1"/>
  <c r="N392" i="1" a="1"/>
  <c r="N392" i="1" s="1"/>
  <c r="N7" i="1" a="1"/>
  <c r="N7" i="1" s="1"/>
  <c r="N11" i="1" a="1"/>
  <c r="N11" i="1" s="1"/>
  <c r="N16" i="1" a="1"/>
  <c r="N16" i="1" s="1"/>
  <c r="N20" i="1" a="1"/>
  <c r="N20" i="1" s="1"/>
  <c r="N25" i="1" a="1"/>
  <c r="N25" i="1" s="1"/>
  <c r="N29" i="1" a="1"/>
  <c r="N29" i="1" s="1"/>
  <c r="N34" i="1" a="1"/>
  <c r="N34" i="1" s="1"/>
  <c r="N39" i="1" a="1"/>
  <c r="N39" i="1" s="1"/>
  <c r="N44" i="1" a="1"/>
  <c r="N44" i="1" s="1"/>
  <c r="N55" i="1" a="1"/>
  <c r="N55" i="1" s="1"/>
  <c r="N60" i="1" a="1"/>
  <c r="N60" i="1" s="1"/>
  <c r="N66" i="1" a="1"/>
  <c r="N66" i="1" s="1"/>
  <c r="N71" i="1" a="1"/>
  <c r="N71" i="1" s="1"/>
  <c r="N82" i="1" a="1"/>
  <c r="N82" i="1" s="1"/>
  <c r="N87" i="1" a="1"/>
  <c r="N87" i="1" s="1"/>
  <c r="N93" i="1" a="1"/>
  <c r="N93" i="1" s="1"/>
  <c r="N98" i="1" a="1"/>
  <c r="N98" i="1" s="1"/>
  <c r="N109" i="1" a="1"/>
  <c r="N109" i="1" s="1"/>
  <c r="N114" i="1" a="1"/>
  <c r="N114" i="1" s="1"/>
  <c r="N120" i="1" a="1"/>
  <c r="N120" i="1" s="1"/>
  <c r="N125" i="1" a="1"/>
  <c r="N125" i="1" s="1"/>
  <c r="N136" i="1" a="1"/>
  <c r="N136" i="1" s="1"/>
  <c r="N141" i="1" a="1"/>
  <c r="N141" i="1" s="1"/>
  <c r="N147" i="1" a="1"/>
  <c r="N147" i="1" s="1"/>
  <c r="N152" i="1" a="1"/>
  <c r="N152" i="1" s="1"/>
  <c r="N163" i="1" a="1"/>
  <c r="N163" i="1" s="1"/>
  <c r="N168" i="1" a="1"/>
  <c r="N168" i="1" s="1"/>
  <c r="N174" i="1" a="1"/>
  <c r="N174" i="1" s="1"/>
  <c r="N179" i="1" a="1"/>
  <c r="N179" i="1" s="1"/>
  <c r="N190" i="1" a="1"/>
  <c r="N190" i="1" s="1"/>
  <c r="N195" i="1" a="1"/>
  <c r="N195" i="1" s="1"/>
  <c r="N201" i="1" a="1"/>
  <c r="N201" i="1" s="1"/>
  <c r="N206" i="1" a="1"/>
  <c r="N206" i="1" s="1"/>
  <c r="N217" i="1" a="1"/>
  <c r="N217" i="1" s="1"/>
  <c r="N222" i="1" a="1"/>
  <c r="N222" i="1" s="1"/>
  <c r="N228" i="1" a="1"/>
  <c r="N228" i="1" s="1"/>
  <c r="N233" i="1" a="1"/>
  <c r="N233" i="1" s="1"/>
  <c r="N244" i="1" a="1"/>
  <c r="N244" i="1" s="1"/>
  <c r="N249" i="1" a="1"/>
  <c r="N249" i="1" s="1"/>
  <c r="N255" i="1" a="1"/>
  <c r="N255" i="1" s="1"/>
  <c r="N259" i="1" a="1"/>
  <c r="N259" i="1" s="1"/>
  <c r="N262" i="1" a="1"/>
  <c r="N262" i="1" s="1"/>
  <c r="N265" i="1" a="1"/>
  <c r="N265" i="1" s="1"/>
  <c r="N268" i="1" a="1"/>
  <c r="N268" i="1" s="1"/>
  <c r="N271" i="1" a="1"/>
  <c r="N271" i="1" s="1"/>
  <c r="N274" i="1" a="1"/>
  <c r="N274" i="1" s="1"/>
  <c r="N277" i="1" a="1"/>
  <c r="N277" i="1" s="1"/>
  <c r="N280" i="1" a="1"/>
  <c r="N280" i="1" s="1"/>
  <c r="N283" i="1" a="1"/>
  <c r="N283" i="1" s="1"/>
  <c r="N286" i="1" a="1"/>
  <c r="N286" i="1" s="1"/>
  <c r="N289" i="1" a="1"/>
  <c r="N289" i="1" s="1"/>
  <c r="N292" i="1" a="1"/>
  <c r="N292" i="1" s="1"/>
  <c r="N295" i="1" a="1"/>
  <c r="N295" i="1" s="1"/>
  <c r="N307" i="1" a="1"/>
  <c r="N307" i="1" s="1"/>
  <c r="N312" i="1" a="1"/>
  <c r="N312" i="1" s="1"/>
  <c r="N317" i="1" a="1"/>
  <c r="N317" i="1" s="1"/>
  <c r="N321" i="1" a="1"/>
  <c r="N321" i="1" s="1"/>
  <c r="N325" i="1" a="1"/>
  <c r="N325" i="1" s="1"/>
  <c r="N330" i="1" a="1"/>
  <c r="N330" i="1" s="1"/>
  <c r="N335" i="1" a="1"/>
  <c r="N335" i="1" s="1"/>
  <c r="N339" i="1" a="1"/>
  <c r="N339" i="1" s="1"/>
  <c r="N343" i="1" a="1"/>
  <c r="N343" i="1" s="1"/>
  <c r="N348" i="1" a="1"/>
  <c r="N348" i="1" s="1"/>
  <c r="N353" i="1" a="1"/>
  <c r="N353" i="1" s="1"/>
  <c r="N357" i="1" a="1"/>
  <c r="N357" i="1" s="1"/>
  <c r="N361" i="1" a="1"/>
  <c r="N361" i="1" s="1"/>
  <c r="N12" i="1" a="1"/>
  <c r="N12" i="1" s="1"/>
  <c r="N21" i="1" a="1"/>
  <c r="N21" i="1" s="1"/>
  <c r="N30" i="1" a="1"/>
  <c r="N30" i="1" s="1"/>
  <c r="N35" i="1" a="1"/>
  <c r="N35" i="1" s="1"/>
  <c r="N40" i="1" a="1"/>
  <c r="N40" i="1" s="1"/>
  <c r="N45" i="1" a="1"/>
  <c r="N45" i="1" s="1"/>
  <c r="N50" i="1" a="1"/>
  <c r="N50" i="1" s="1"/>
  <c r="N56" i="1" a="1"/>
  <c r="N56" i="1" s="1"/>
  <c r="N61" i="1" a="1"/>
  <c r="N61" i="1" s="1"/>
  <c r="N67" i="1" a="1"/>
  <c r="N67" i="1" s="1"/>
  <c r="N72" i="1" a="1"/>
  <c r="N72" i="1" s="1"/>
  <c r="N77" i="1" a="1"/>
  <c r="N77" i="1" s="1"/>
  <c r="N83" i="1" a="1"/>
  <c r="N83" i="1" s="1"/>
  <c r="N88" i="1" a="1"/>
  <c r="N88" i="1" s="1"/>
  <c r="N94" i="1" a="1"/>
  <c r="N94" i="1" s="1"/>
  <c r="N99" i="1" a="1"/>
  <c r="N99" i="1" s="1"/>
  <c r="N104" i="1" a="1"/>
  <c r="N104" i="1" s="1"/>
  <c r="N110" i="1" a="1"/>
  <c r="N110" i="1" s="1"/>
  <c r="N115" i="1" a="1"/>
  <c r="N115" i="1" s="1"/>
  <c r="N121" i="1" a="1"/>
  <c r="N121" i="1" s="1"/>
  <c r="N126" i="1" a="1"/>
  <c r="N126" i="1" s="1"/>
  <c r="N131" i="1" a="1"/>
  <c r="N131" i="1" s="1"/>
  <c r="N137" i="1" a="1"/>
  <c r="N137" i="1" s="1"/>
  <c r="N142" i="1" a="1"/>
  <c r="N142" i="1" s="1"/>
  <c r="N148" i="1" a="1"/>
  <c r="N148" i="1" s="1"/>
  <c r="N153" i="1" a="1"/>
  <c r="N153" i="1" s="1"/>
  <c r="N158" i="1" a="1"/>
  <c r="N158" i="1" s="1"/>
  <c r="N164" i="1" a="1"/>
  <c r="N164" i="1" s="1"/>
  <c r="N169" i="1" a="1"/>
  <c r="N169" i="1" s="1"/>
  <c r="N175" i="1" a="1"/>
  <c r="N175" i="1" s="1"/>
  <c r="N180" i="1" a="1"/>
  <c r="N180" i="1" s="1"/>
  <c r="N185" i="1" a="1"/>
  <c r="N185" i="1" s="1"/>
  <c r="N191" i="1" a="1"/>
  <c r="N191" i="1" s="1"/>
  <c r="N196" i="1" a="1"/>
  <c r="N196" i="1" s="1"/>
  <c r="N202" i="1" a="1"/>
  <c r="N202" i="1" s="1"/>
  <c r="N207" i="1" a="1"/>
  <c r="N207" i="1" s="1"/>
  <c r="N212" i="1" a="1"/>
  <c r="N212" i="1" s="1"/>
  <c r="N218" i="1" a="1"/>
  <c r="N218" i="1" s="1"/>
  <c r="N223" i="1" a="1"/>
  <c r="N223" i="1" s="1"/>
  <c r="N229" i="1" a="1"/>
  <c r="N229" i="1" s="1"/>
  <c r="N234" i="1" a="1"/>
  <c r="N234" i="1" s="1"/>
  <c r="N239" i="1" a="1"/>
  <c r="N239" i="1" s="1"/>
  <c r="N245" i="1" a="1"/>
  <c r="N245" i="1" s="1"/>
  <c r="N250" i="1" a="1"/>
  <c r="N250" i="1" s="1"/>
  <c r="N256" i="1" a="1"/>
  <c r="N256" i="1" s="1"/>
  <c r="N296" i="1" a="1"/>
  <c r="N296" i="1" s="1"/>
  <c r="N300" i="1" a="1"/>
  <c r="N300" i="1" s="1"/>
  <c r="N304" i="1" a="1"/>
  <c r="N304" i="1" s="1"/>
  <c r="N308" i="1" a="1"/>
  <c r="N308" i="1" s="1"/>
  <c r="N322" i="1" a="1"/>
  <c r="N322" i="1" s="1"/>
  <c r="N326" i="1" a="1"/>
  <c r="N326" i="1" s="1"/>
  <c r="N340" i="1" a="1"/>
  <c r="N340" i="1" s="1"/>
  <c r="N344" i="1" a="1"/>
  <c r="N344" i="1" s="1"/>
  <c r="N358" i="1" a="1"/>
  <c r="N358" i="1" s="1"/>
  <c r="N362" i="1" a="1"/>
  <c r="N362" i="1" s="1"/>
  <c r="N376" i="1" a="1"/>
  <c r="N376" i="1" s="1"/>
  <c r="N380" i="1" a="1"/>
  <c r="N380" i="1" s="1"/>
  <c r="N394" i="1" a="1"/>
  <c r="N394" i="1" s="1"/>
  <c r="N398" i="1" a="1"/>
  <c r="N398" i="1" s="1"/>
  <c r="N8" i="1" a="1"/>
  <c r="N8" i="1" s="1"/>
  <c r="N13" i="1" a="1"/>
  <c r="N13" i="1" s="1"/>
  <c r="N17" i="1" a="1"/>
  <c r="N17" i="1" s="1"/>
  <c r="N22" i="1" a="1"/>
  <c r="N22" i="1" s="1"/>
  <c r="N26" i="1" a="1"/>
  <c r="N26" i="1" s="1"/>
  <c r="N31" i="1" a="1"/>
  <c r="N31" i="1" s="1"/>
  <c r="N36" i="1" a="1"/>
  <c r="N36" i="1" s="1"/>
  <c r="N46" i="1" a="1"/>
  <c r="N46" i="1" s="1"/>
  <c r="N51" i="1" a="1"/>
  <c r="N51" i="1" s="1"/>
  <c r="N57" i="1" a="1"/>
  <c r="N57" i="1" s="1"/>
  <c r="N62" i="1" a="1"/>
  <c r="N62" i="1" s="1"/>
  <c r="N73" i="1" a="1"/>
  <c r="N73" i="1" s="1"/>
  <c r="N78" i="1" a="1"/>
  <c r="N78" i="1" s="1"/>
  <c r="N84" i="1" a="1"/>
  <c r="N84" i="1" s="1"/>
  <c r="N89" i="1" a="1"/>
  <c r="N89" i="1" s="1"/>
  <c r="N100" i="1" a="1"/>
  <c r="N100" i="1" s="1"/>
  <c r="N105" i="1" a="1"/>
  <c r="N105" i="1" s="1"/>
  <c r="N111" i="1" a="1"/>
  <c r="N111" i="1" s="1"/>
  <c r="N116" i="1" a="1"/>
  <c r="N116" i="1" s="1"/>
  <c r="N127" i="1" a="1"/>
  <c r="N127" i="1" s="1"/>
  <c r="N132" i="1" a="1"/>
  <c r="N132" i="1" s="1"/>
  <c r="N138" i="1" a="1"/>
  <c r="N138" i="1" s="1"/>
  <c r="N143" i="1" a="1"/>
  <c r="N143" i="1" s="1"/>
  <c r="N154" i="1" a="1"/>
  <c r="N154" i="1" s="1"/>
  <c r="N159" i="1" a="1"/>
  <c r="N159" i="1" s="1"/>
  <c r="N165" i="1" a="1"/>
  <c r="N165" i="1" s="1"/>
  <c r="N170" i="1" a="1"/>
  <c r="N170" i="1" s="1"/>
  <c r="N181" i="1" a="1"/>
  <c r="N181" i="1" s="1"/>
  <c r="N186" i="1" a="1"/>
  <c r="N186" i="1" s="1"/>
  <c r="N192" i="1" a="1"/>
  <c r="N192" i="1" s="1"/>
  <c r="N197" i="1" a="1"/>
  <c r="N197" i="1" s="1"/>
  <c r="N208" i="1" a="1"/>
  <c r="N208" i="1" s="1"/>
  <c r="N213" i="1" a="1"/>
  <c r="N213" i="1" s="1"/>
  <c r="N219" i="1" a="1"/>
  <c r="N219" i="1" s="1"/>
  <c r="N224" i="1" a="1"/>
  <c r="N224" i="1" s="1"/>
  <c r="N235" i="1" a="1"/>
  <c r="N235" i="1" s="1"/>
  <c r="N240" i="1" a="1"/>
  <c r="N240" i="1" s="1"/>
  <c r="N246" i="1" a="1"/>
  <c r="N246" i="1" s="1"/>
  <c r="N251" i="1" a="1"/>
  <c r="N251" i="1" s="1"/>
  <c r="N260" i="1" a="1"/>
  <c r="N260" i="1" s="1"/>
  <c r="N263" i="1" a="1"/>
  <c r="N263" i="1" s="1"/>
  <c r="N266" i="1" a="1"/>
  <c r="N266" i="1" s="1"/>
  <c r="N269" i="1" a="1"/>
  <c r="N269" i="1" s="1"/>
  <c r="N272" i="1" a="1"/>
  <c r="N272" i="1" s="1"/>
  <c r="N275" i="1" a="1"/>
  <c r="N275" i="1" s="1"/>
  <c r="N278" i="1" a="1"/>
  <c r="N278" i="1" s="1"/>
  <c r="N281" i="1" a="1"/>
  <c r="N281" i="1" s="1"/>
  <c r="N284" i="1" a="1"/>
  <c r="N284" i="1" s="1"/>
  <c r="N287" i="1" a="1"/>
  <c r="N287" i="1" s="1"/>
  <c r="N290" i="1" a="1"/>
  <c r="N290" i="1" s="1"/>
  <c r="N293" i="1" a="1"/>
  <c r="N293" i="1" s="1"/>
  <c r="N297" i="1" a="1"/>
  <c r="N297" i="1" s="1"/>
  <c r="N305" i="1" a="1"/>
  <c r="N305" i="1" s="1"/>
  <c r="N309" i="1" a="1"/>
  <c r="N309" i="1" s="1"/>
  <c r="N313" i="1" a="1"/>
  <c r="N313" i="1" s="1"/>
  <c r="N318" i="1" a="1"/>
  <c r="N318" i="1" s="1"/>
  <c r="N323" i="1" a="1"/>
  <c r="N323" i="1" s="1"/>
  <c r="N327" i="1" a="1"/>
  <c r="N327" i="1" s="1"/>
  <c r="N331" i="1" a="1"/>
  <c r="N331" i="1" s="1"/>
  <c r="N336" i="1" a="1"/>
  <c r="N336" i="1" s="1"/>
  <c r="N341" i="1" a="1"/>
  <c r="N341" i="1" s="1"/>
  <c r="N345" i="1" a="1"/>
  <c r="N345" i="1" s="1"/>
  <c r="N349" i="1" a="1"/>
  <c r="N349" i="1" s="1"/>
  <c r="N354" i="1" a="1"/>
  <c r="N354" i="1" s="1"/>
  <c r="N9" i="1" a="1"/>
  <c r="N9" i="1" s="1"/>
  <c r="N37" i="1" a="1"/>
  <c r="N37" i="1" s="1"/>
  <c r="N68" i="1" a="1"/>
  <c r="N68" i="1" s="1"/>
  <c r="N101" i="1" a="1"/>
  <c r="N101" i="1" s="1"/>
  <c r="N133" i="1" a="1"/>
  <c r="N133" i="1" s="1"/>
  <c r="N166" i="1" a="1"/>
  <c r="N166" i="1" s="1"/>
  <c r="N198" i="1" a="1"/>
  <c r="N198" i="1" s="1"/>
  <c r="N230" i="1" a="1"/>
  <c r="N230" i="1" s="1"/>
  <c r="N350" i="1" a="1"/>
  <c r="N350" i="1" s="1"/>
  <c r="N363" i="1" a="1"/>
  <c r="N363" i="1" s="1"/>
  <c r="N369" i="1" a="1"/>
  <c r="N369" i="1" s="1"/>
  <c r="N377" i="1" a="1"/>
  <c r="N377" i="1" s="1"/>
  <c r="N383" i="1" a="1"/>
  <c r="N383" i="1" s="1"/>
  <c r="N390" i="1" a="1"/>
  <c r="N390" i="1" s="1"/>
  <c r="N396" i="1" a="1"/>
  <c r="N396" i="1" s="1"/>
  <c r="N412" i="1" a="1"/>
  <c r="N412" i="1" s="1"/>
  <c r="N416" i="1" a="1"/>
  <c r="N416" i="1" s="1"/>
  <c r="N430" i="1" a="1"/>
  <c r="N430" i="1" s="1"/>
  <c r="N434" i="1" a="1"/>
  <c r="N434" i="1" s="1"/>
  <c r="N448" i="1" a="1"/>
  <c r="N448" i="1" s="1"/>
  <c r="N452" i="1" a="1"/>
  <c r="N452" i="1" s="1"/>
  <c r="N466" i="1" a="1"/>
  <c r="N466" i="1" s="1"/>
  <c r="N470" i="1" a="1"/>
  <c r="N470" i="1" s="1"/>
  <c r="N484" i="1" a="1"/>
  <c r="N484" i="1" s="1"/>
  <c r="N488" i="1" a="1"/>
  <c r="N488" i="1" s="1"/>
  <c r="N502" i="1" a="1"/>
  <c r="N502" i="1" s="1"/>
  <c r="N507" i="1" a="1"/>
  <c r="N507" i="1" s="1"/>
  <c r="N512" i="1" a="1"/>
  <c r="N512" i="1" s="1"/>
  <c r="N522" i="1" a="1"/>
  <c r="N522" i="1" s="1"/>
  <c r="N527" i="1" a="1"/>
  <c r="N527" i="1" s="1"/>
  <c r="N532" i="1" a="1"/>
  <c r="N532" i="1" s="1"/>
  <c r="N536" i="1" a="1"/>
  <c r="N536" i="1" s="1"/>
  <c r="N541" i="1" a="1"/>
  <c r="N541" i="1" s="1"/>
  <c r="N546" i="1" a="1"/>
  <c r="N546" i="1" s="1"/>
  <c r="N552" i="1" a="1"/>
  <c r="N552" i="1" s="1"/>
  <c r="N558" i="1" a="1"/>
  <c r="N558" i="1" s="1"/>
  <c r="N564" i="1" a="1"/>
  <c r="N564" i="1" s="1"/>
  <c r="N570" i="1" a="1"/>
  <c r="N570" i="1" s="1"/>
  <c r="N576" i="1" a="1"/>
  <c r="N576" i="1" s="1"/>
  <c r="N582" i="1" a="1"/>
  <c r="N582" i="1" s="1"/>
  <c r="N588" i="1" a="1"/>
  <c r="N588" i="1" s="1"/>
  <c r="N594" i="1" a="1"/>
  <c r="N594" i="1" s="1"/>
  <c r="N600" i="1" a="1"/>
  <c r="N600" i="1" s="1"/>
  <c r="N606" i="1" a="1"/>
  <c r="N606" i="1" s="1"/>
  <c r="N52" i="1" a="1"/>
  <c r="N52" i="1" s="1"/>
  <c r="N85" i="1" a="1"/>
  <c r="N85" i="1" s="1"/>
  <c r="N117" i="1" a="1"/>
  <c r="N117" i="1" s="1"/>
  <c r="N149" i="1" a="1"/>
  <c r="N149" i="1" s="1"/>
  <c r="N182" i="1" a="1"/>
  <c r="N182" i="1" s="1"/>
  <c r="N214" i="1" a="1"/>
  <c r="N214" i="1" s="1"/>
  <c r="N247" i="1" a="1"/>
  <c r="N247" i="1" s="1"/>
  <c r="N310" i="1" a="1"/>
  <c r="N310" i="1" s="1"/>
  <c r="N359" i="1" a="1"/>
  <c r="N359" i="1" s="1"/>
  <c r="N366" i="1" a="1"/>
  <c r="N366" i="1" s="1"/>
  <c r="N379" i="1" a="1"/>
  <c r="N379" i="1" s="1"/>
  <c r="N386" i="1" a="1"/>
  <c r="N386" i="1" s="1"/>
  <c r="N393" i="1" a="1"/>
  <c r="N393" i="1" s="1"/>
  <c r="N400" i="1" a="1"/>
  <c r="N400" i="1" s="1"/>
  <c r="N405" i="1" a="1"/>
  <c r="N405" i="1" s="1"/>
  <c r="N409" i="1" a="1"/>
  <c r="N409" i="1" s="1"/>
  <c r="N414" i="1" a="1"/>
  <c r="N414" i="1" s="1"/>
  <c r="N419" i="1" a="1"/>
  <c r="N419" i="1" s="1"/>
  <c r="N423" i="1" a="1"/>
  <c r="N423" i="1" s="1"/>
  <c r="N427" i="1" a="1"/>
  <c r="N427" i="1" s="1"/>
  <c r="N432" i="1" a="1"/>
  <c r="N432" i="1" s="1"/>
  <c r="N437" i="1" a="1"/>
  <c r="N437" i="1" s="1"/>
  <c r="N441" i="1" a="1"/>
  <c r="N441" i="1" s="1"/>
  <c r="N445" i="1" a="1"/>
  <c r="N445" i="1" s="1"/>
  <c r="N450" i="1" a="1"/>
  <c r="N450" i="1" s="1"/>
  <c r="N455" i="1" a="1"/>
  <c r="N455" i="1" s="1"/>
  <c r="N459" i="1" a="1"/>
  <c r="N459" i="1" s="1"/>
  <c r="N463" i="1" a="1"/>
  <c r="N463" i="1" s="1"/>
  <c r="N468" i="1" a="1"/>
  <c r="N468" i="1" s="1"/>
  <c r="N473" i="1" a="1"/>
  <c r="N473" i="1" s="1"/>
  <c r="N477" i="1" a="1"/>
  <c r="N477" i="1" s="1"/>
  <c r="N481" i="1" a="1"/>
  <c r="N481" i="1" s="1"/>
  <c r="N486" i="1" a="1"/>
  <c r="N486" i="1" s="1"/>
  <c r="N491" i="1" a="1"/>
  <c r="N491" i="1" s="1"/>
  <c r="N495" i="1" a="1"/>
  <c r="N495" i="1" s="1"/>
  <c r="N499" i="1" a="1"/>
  <c r="N499" i="1" s="1"/>
  <c r="N515" i="1" a="1"/>
  <c r="N515" i="1" s="1"/>
  <c r="N519" i="1" a="1"/>
  <c r="N519" i="1" s="1"/>
  <c r="N524" i="1" a="1"/>
  <c r="N524" i="1" s="1"/>
  <c r="N529" i="1" a="1"/>
  <c r="N529" i="1" s="1"/>
  <c r="N534" i="1" a="1"/>
  <c r="N534" i="1" s="1"/>
  <c r="N539" i="1" a="1"/>
  <c r="N539" i="1" s="1"/>
  <c r="N544" i="1" a="1"/>
  <c r="N544" i="1" s="1"/>
  <c r="N549" i="1" a="1"/>
  <c r="N549" i="1" s="1"/>
  <c r="N555" i="1" a="1"/>
  <c r="N555" i="1" s="1"/>
  <c r="N561" i="1" a="1"/>
  <c r="N561" i="1" s="1"/>
  <c r="N567" i="1" a="1"/>
  <c r="N567" i="1" s="1"/>
  <c r="N573" i="1" a="1"/>
  <c r="N573" i="1" s="1"/>
  <c r="N579" i="1" a="1"/>
  <c r="N579" i="1" s="1"/>
  <c r="N585" i="1" a="1"/>
  <c r="N585" i="1" s="1"/>
  <c r="N591" i="1" a="1"/>
  <c r="N591" i="1" s="1"/>
  <c r="N597" i="1" a="1"/>
  <c r="N597" i="1" s="1"/>
  <c r="N603" i="1" a="1"/>
  <c r="N603" i="1" s="1"/>
  <c r="N4" i="1" a="1"/>
  <c r="N4" i="1" s="1"/>
  <c r="N95" i="1" a="1"/>
  <c r="N95" i="1" s="1"/>
  <c r="N128" i="1" a="1"/>
  <c r="N128" i="1" s="1"/>
  <c r="N160" i="1" a="1"/>
  <c r="N160" i="1" s="1"/>
  <c r="N193" i="1" a="1"/>
  <c r="N193" i="1" s="1"/>
  <c r="N225" i="1" a="1"/>
  <c r="N225" i="1" s="1"/>
  <c r="N257" i="1" a="1"/>
  <c r="N257" i="1" s="1"/>
  <c r="N346" i="1" a="1"/>
  <c r="N346" i="1" s="1"/>
  <c r="N360" i="1" a="1"/>
  <c r="N360" i="1" s="1"/>
  <c r="N368" i="1" a="1"/>
  <c r="N368" i="1" s="1"/>
  <c r="N375" i="1" a="1"/>
  <c r="N375" i="1" s="1"/>
  <c r="N382" i="1" a="1"/>
  <c r="N382" i="1" s="1"/>
  <c r="N389" i="1" a="1"/>
  <c r="N389" i="1" s="1"/>
  <c r="N402" i="1" a="1"/>
  <c r="N402" i="1" s="1"/>
  <c r="N407" i="1" a="1"/>
  <c r="N407" i="1" s="1"/>
  <c r="N411" i="1" a="1"/>
  <c r="N411" i="1" s="1"/>
  <c r="N415" i="1" a="1"/>
  <c r="N415" i="1" s="1"/>
  <c r="N420" i="1" a="1"/>
  <c r="N420" i="1" s="1"/>
  <c r="N425" i="1" a="1"/>
  <c r="N425" i="1" s="1"/>
  <c r="N429" i="1" a="1"/>
  <c r="N429" i="1" s="1"/>
  <c r="N433" i="1" a="1"/>
  <c r="N433" i="1" s="1"/>
  <c r="N27" i="1" a="1"/>
  <c r="N27" i="1" s="1"/>
  <c r="N58" i="1" a="1"/>
  <c r="N58" i="1" s="1"/>
  <c r="N90" i="1" a="1"/>
  <c r="N90" i="1" s="1"/>
  <c r="N122" i="1" a="1"/>
  <c r="N122" i="1" s="1"/>
  <c r="N155" i="1" a="1"/>
  <c r="N155" i="1" s="1"/>
  <c r="N187" i="1" a="1"/>
  <c r="N187" i="1" s="1"/>
  <c r="N220" i="1" a="1"/>
  <c r="N220" i="1" s="1"/>
  <c r="N252" i="1" a="1"/>
  <c r="N252" i="1" s="1"/>
  <c r="N314" i="1" a="1"/>
  <c r="N314" i="1" s="1"/>
  <c r="N367" i="1" a="1"/>
  <c r="N367" i="1" s="1"/>
  <c r="N373" i="1" a="1"/>
  <c r="N373" i="1" s="1"/>
  <c r="N381" i="1" a="1"/>
  <c r="N381" i="1" s="1"/>
  <c r="N387" i="1" a="1"/>
  <c r="N387" i="1" s="1"/>
  <c r="N395" i="1" a="1"/>
  <c r="N395" i="1" s="1"/>
  <c r="N401" i="1" a="1"/>
  <c r="N401" i="1" s="1"/>
  <c r="N406" i="1" a="1"/>
  <c r="N406" i="1" s="1"/>
  <c r="N410" i="1" a="1"/>
  <c r="N410" i="1" s="1"/>
  <c r="N424" i="1" a="1"/>
  <c r="N424" i="1" s="1"/>
  <c r="N428" i="1" a="1"/>
  <c r="N428" i="1" s="1"/>
  <c r="N442" i="1" a="1"/>
  <c r="N442" i="1" s="1"/>
  <c r="N446" i="1" a="1"/>
  <c r="N446" i="1" s="1"/>
  <c r="N460" i="1" a="1"/>
  <c r="N460" i="1" s="1"/>
  <c r="N464" i="1" a="1"/>
  <c r="N464" i="1" s="1"/>
  <c r="N478" i="1" a="1"/>
  <c r="N478" i="1" s="1"/>
  <c r="N482" i="1" a="1"/>
  <c r="N482" i="1" s="1"/>
  <c r="N496" i="1" a="1"/>
  <c r="N496" i="1" s="1"/>
  <c r="N500" i="1" a="1"/>
  <c r="N500" i="1" s="1"/>
  <c r="N505" i="1" a="1"/>
  <c r="N505" i="1" s="1"/>
  <c r="N510" i="1" a="1"/>
  <c r="N510" i="1" s="1"/>
  <c r="N520" i="1" a="1"/>
  <c r="N520" i="1" s="1"/>
  <c r="N525" i="1" a="1"/>
  <c r="N525" i="1" s="1"/>
  <c r="N530" i="1" a="1"/>
  <c r="N530" i="1" s="1"/>
  <c r="N540" i="1" a="1"/>
  <c r="N540" i="1" s="1"/>
  <c r="N545" i="1" a="1"/>
  <c r="N545" i="1" s="1"/>
  <c r="N550" i="1" a="1"/>
  <c r="N550" i="1" s="1"/>
  <c r="N556" i="1" a="1"/>
  <c r="N556" i="1" s="1"/>
  <c r="N562" i="1" a="1"/>
  <c r="N562" i="1" s="1"/>
  <c r="N568" i="1" a="1"/>
  <c r="N568" i="1" s="1"/>
  <c r="N574" i="1" a="1"/>
  <c r="N574" i="1" s="1"/>
  <c r="N580" i="1" a="1"/>
  <c r="N580" i="1" s="1"/>
  <c r="N586" i="1" a="1"/>
  <c r="N586" i="1" s="1"/>
  <c r="N592" i="1" a="1"/>
  <c r="N592" i="1" s="1"/>
  <c r="N598" i="1" a="1"/>
  <c r="N598" i="1" s="1"/>
  <c r="N604" i="1" a="1"/>
  <c r="N604" i="1" s="1"/>
  <c r="N63" i="1" a="1"/>
  <c r="N63" i="1" s="1"/>
  <c r="N599" i="1" a="1"/>
  <c r="N599" i="1" s="1"/>
  <c r="N587" i="1" a="1"/>
  <c r="N587" i="1" s="1"/>
  <c r="N575" i="1" a="1"/>
  <c r="N575" i="1" s="1"/>
  <c r="N563" i="1" a="1"/>
  <c r="N563" i="1" s="1"/>
  <c r="N551" i="1" a="1"/>
  <c r="N551" i="1" s="1"/>
  <c r="N531" i="1" a="1"/>
  <c r="N531" i="1" s="1"/>
  <c r="N521" i="1" a="1"/>
  <c r="N521" i="1" s="1"/>
  <c r="N511" i="1" a="1"/>
  <c r="N511" i="1" s="1"/>
  <c r="N501" i="1" a="1"/>
  <c r="N501" i="1" s="1"/>
  <c r="N492" i="1" a="1"/>
  <c r="N492" i="1" s="1"/>
  <c r="N483" i="1" a="1"/>
  <c r="N483" i="1" s="1"/>
  <c r="N474" i="1" a="1"/>
  <c r="N474" i="1" s="1"/>
  <c r="N465" i="1" a="1"/>
  <c r="N465" i="1" s="1"/>
  <c r="N456" i="1" a="1"/>
  <c r="N456" i="1" s="1"/>
  <c r="N447" i="1" a="1"/>
  <c r="N447" i="1" s="1"/>
  <c r="N438" i="1" a="1"/>
  <c r="N438" i="1" s="1"/>
  <c r="N426" i="1" a="1"/>
  <c r="N426" i="1" s="1"/>
  <c r="N413" i="1" a="1"/>
  <c r="N413" i="1" s="1"/>
  <c r="N397" i="1" a="1"/>
  <c r="N397" i="1" s="1"/>
  <c r="N203" i="1" a="1"/>
  <c r="N203" i="1" s="1"/>
  <c r="N608" i="1" a="1"/>
  <c r="N608" i="1" s="1"/>
  <c r="N596" i="1" a="1"/>
  <c r="N596" i="1" s="1"/>
  <c r="N584" i="1" a="1"/>
  <c r="N584" i="1" s="1"/>
  <c r="N572" i="1" a="1"/>
  <c r="N572" i="1" s="1"/>
  <c r="N560" i="1" a="1"/>
  <c r="N560" i="1" s="1"/>
  <c r="N548" i="1" a="1"/>
  <c r="N548" i="1" s="1"/>
  <c r="N538" i="1" a="1"/>
  <c r="N538" i="1" s="1"/>
  <c r="N528" i="1" a="1"/>
  <c r="N528" i="1" s="1"/>
  <c r="N518" i="1" a="1"/>
  <c r="N518" i="1" s="1"/>
  <c r="N509" i="1" a="1"/>
  <c r="N509" i="1" s="1"/>
  <c r="N490" i="1" a="1"/>
  <c r="N490" i="1" s="1"/>
  <c r="N472" i="1" a="1"/>
  <c r="N472" i="1" s="1"/>
  <c r="N454" i="1" a="1"/>
  <c r="N454" i="1" s="1"/>
  <c r="N436" i="1" a="1"/>
  <c r="N436" i="1" s="1"/>
  <c r="N422" i="1" a="1"/>
  <c r="N422" i="1" s="1"/>
  <c r="N391" i="1" a="1"/>
  <c r="N391" i="1" s="1"/>
  <c r="N372" i="1" a="1"/>
  <c r="N372" i="1" s="1"/>
  <c r="N332" i="1" a="1"/>
  <c r="N332" i="1" s="1"/>
  <c r="N176" i="1" a="1"/>
  <c r="N176" i="1" s="1"/>
  <c r="N607" i="1" a="1"/>
  <c r="N607" i="1" s="1"/>
  <c r="N595" i="1" a="1"/>
  <c r="N595" i="1" s="1"/>
  <c r="N583" i="1" a="1"/>
  <c r="N583" i="1" s="1"/>
  <c r="N571" i="1" a="1"/>
  <c r="N571" i="1" s="1"/>
  <c r="N559" i="1" a="1"/>
  <c r="N559" i="1" s="1"/>
  <c r="N547" i="1" a="1"/>
  <c r="N547" i="1" s="1"/>
  <c r="N537" i="1" a="1"/>
  <c r="N537" i="1" s="1"/>
  <c r="N517" i="1" a="1"/>
  <c r="N517" i="1" s="1"/>
  <c r="N508" i="1" a="1"/>
  <c r="N508" i="1" s="1"/>
  <c r="N498" i="1" a="1"/>
  <c r="N498" i="1" s="1"/>
  <c r="N489" i="1" a="1"/>
  <c r="N489" i="1" s="1"/>
  <c r="N480" i="1" a="1"/>
  <c r="N480" i="1" s="1"/>
  <c r="N471" i="1" a="1"/>
  <c r="N471" i="1" s="1"/>
  <c r="N462" i="1" a="1"/>
  <c r="N462" i="1" s="1"/>
  <c r="N453" i="1" a="1"/>
  <c r="N453" i="1" s="1"/>
  <c r="N444" i="1" a="1"/>
  <c r="N444" i="1" s="1"/>
  <c r="N435" i="1" a="1"/>
  <c r="N435" i="1" s="1"/>
  <c r="N421" i="1" a="1"/>
  <c r="N421" i="1" s="1"/>
  <c r="N408" i="1" a="1"/>
  <c r="N408" i="1" s="1"/>
  <c r="N371" i="1" a="1"/>
  <c r="N371" i="1" s="1"/>
  <c r="N328" i="1" a="1"/>
  <c r="N328" i="1" s="1"/>
  <c r="N171" i="1" a="1"/>
  <c r="N171" i="1" s="1"/>
  <c r="N74" i="1" a="1"/>
  <c r="N74" i="1" s="1"/>
  <c r="N418" i="1" a="1"/>
  <c r="N418" i="1" s="1"/>
  <c r="N404" i="1" a="1"/>
  <c r="N404" i="1" s="1"/>
  <c r="N385" i="1" a="1"/>
  <c r="N385" i="1" s="1"/>
  <c r="N365" i="1" a="1"/>
  <c r="N365" i="1" s="1"/>
  <c r="N241" i="1" a="1"/>
  <c r="N241" i="1" s="1"/>
  <c r="N144" i="1" a="1"/>
  <c r="N144" i="1" s="1"/>
  <c r="N47" i="1" a="1"/>
  <c r="N47"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<sst xmlns="http://schemas.openxmlformats.org/spreadsheetml/2006/main" count="5189" uniqueCount="242">
  <si>
    <t>Data Scientist</t>
  </si>
  <si>
    <t>EUR</t>
  </si>
  <si>
    <t>DE</t>
  </si>
  <si>
    <t>L</t>
  </si>
  <si>
    <t>Machine Learning Scientist</t>
  </si>
  <si>
    <t>USD</t>
  </si>
  <si>
    <t>JP</t>
  </si>
  <si>
    <t>S</t>
  </si>
  <si>
    <t>Big Data Engineer</t>
  </si>
  <si>
    <t>GBP</t>
  </si>
  <si>
    <t>GB</t>
  </si>
  <si>
    <t>M</t>
  </si>
  <si>
    <t>Product Data Analyst</t>
  </si>
  <si>
    <t>HN</t>
  </si>
  <si>
    <t>Machine Learning Engineer</t>
  </si>
  <si>
    <t>US</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</si>
  <si>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</si>
  <si>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</si>
  <si>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</si>
  <si>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</si>
  <si>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</si>
  <si>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</si>
  <si>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</si>
  <si>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</si>
  <si>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</si>
  <si>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</si>
  <si>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</si>
  <si>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</si>
  <si>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</si>
  <si>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</si>
  <si>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</si>
  <si>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</si>
  <si>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</si>
  <si>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</si>
  <si>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</si>
  <si>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</si>
  <si>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</si>
  <si>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</si>
  <si>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Director of Data Science</t>
  </si>
  <si>
    <t>Research Scientist</t>
  </si>
  <si>
    <t>NL</t>
  </si>
  <si>
    <t>MXN</t>
  </si>
  <si>
    <t>MX</t>
  </si>
  <si>
    <t>Machine Learning Manager</t>
  </si>
  <si>
    <t>CAD</t>
  </si>
  <si>
    <t>CA</t>
  </si>
  <si>
    <t>Data Engineering Manager</t>
  </si>
  <si>
    <t>AT</t>
  </si>
  <si>
    <t>NG</t>
  </si>
  <si>
    <t>PH</t>
  </si>
  <si>
    <t>ES</t>
  </si>
  <si>
    <t>Machine Learning Infrastructure Engineer</t>
  </si>
  <si>
    <t>ML Engineer</t>
  </si>
  <si>
    <t>AI Scientist</t>
  </si>
  <si>
    <t>DKK</t>
  </si>
  <si>
    <t>DK</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</si>
  <si>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</si>
  <si>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</si>
  <si>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</si>
  <si>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</si>
  <si>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</si>
  <si>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</si>
  <si>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</si>
  <si>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</si>
  <si>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</si>
  <si>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</si>
  <si>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</si>
  <si>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</si>
  <si>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</si>
  <si>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</si>
  <si>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</si>
  <si>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</si>
  <si>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</si>
  <si>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</si>
  <si>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</si>
  <si>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</si>
  <si>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</si>
  <si>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</si>
  <si>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</si>
  <si>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</si>
  <si>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</si>
  <si>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</si>
  <si>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</si>
  <si>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</si>
  <si>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</si>
  <si>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</si>
  <si>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</si>
  <si>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</si>
  <si>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</si>
  <si>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</si>
  <si>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</si>
  <si>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</si>
  <si>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</si>
  <si>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</si>
  <si>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</si>
  <si>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</si>
  <si>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</si>
  <si>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</si>
  <si>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</si>
  <si>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</si>
  <si>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</si>
  <si>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</si>
  <si>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</si>
  <si>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</si>
  <si>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</si>
  <si>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</si>
  <si>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</si>
  <si>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</si>
  <si>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</si>
  <si>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</si>
  <si>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</si>
  <si>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</si>
  <si>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</si>
  <si>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</si>
  <si>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</si>
  <si>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</si>
  <si>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</si>
  <si>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</si>
  <si>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</si>
  <si>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</si>
  <si>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</si>
  <si>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</si>
  <si>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</si>
  <si>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</si>
  <si>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</si>
  <si>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</si>
  <si>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</si>
  <si>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</si>
  <si>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</si>
  <si>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Year</t>
  </si>
  <si>
    <t>Index</t>
  </si>
  <si>
    <t>Experience</t>
  </si>
  <si>
    <t>Job Title</t>
  </si>
  <si>
    <t>Salary</t>
  </si>
  <si>
    <t>Currency</t>
  </si>
  <si>
    <t>Salary (USD)</t>
  </si>
  <si>
    <t>Employee residence</t>
  </si>
  <si>
    <t>Company Location</t>
  </si>
  <si>
    <t>Company size</t>
  </si>
  <si>
    <t>Mid</t>
  </si>
  <si>
    <t>Senior</t>
  </si>
  <si>
    <t>Entry</t>
  </si>
  <si>
    <t>Executive</t>
  </si>
  <si>
    <t>Full-time</t>
  </si>
  <si>
    <t>Contract</t>
  </si>
  <si>
    <t>Part-time</t>
  </si>
  <si>
    <t>Freelance</t>
  </si>
  <si>
    <t>Work type</t>
  </si>
  <si>
    <t>Hybrid</t>
  </si>
  <si>
    <t>Remote</t>
  </si>
  <si>
    <t>Salary (Monthly)</t>
  </si>
  <si>
    <t>Japan</t>
  </si>
  <si>
    <t>United States</t>
  </si>
  <si>
    <t>United Kingdom</t>
  </si>
  <si>
    <t>Honduras</t>
  </si>
  <si>
    <t>Hungary</t>
  </si>
  <si>
    <t>New Zealand</t>
  </si>
  <si>
    <t>France</t>
  </si>
  <si>
    <t>India</t>
  </si>
  <si>
    <t>Pakistan</t>
  </si>
  <si>
    <t>China</t>
  </si>
  <si>
    <t>Greece</t>
  </si>
  <si>
    <t>United Arab Emirates</t>
  </si>
  <si>
    <t>Netherlands</t>
  </si>
  <si>
    <t>Mexico</t>
  </si>
  <si>
    <t>Canada</t>
  </si>
  <si>
    <t>Austria</t>
  </si>
  <si>
    <t>Nigeria</t>
  </si>
  <si>
    <t>Spain</t>
  </si>
  <si>
    <t>Portugal</t>
  </si>
  <si>
    <t>Denmark</t>
  </si>
  <si>
    <t>Italy</t>
  </si>
  <si>
    <t>Croatia</t>
  </si>
  <si>
    <t>Luxembourg</t>
  </si>
  <si>
    <t>Poland</t>
  </si>
  <si>
    <t>Singapore</t>
  </si>
  <si>
    <t>Romania</t>
  </si>
  <si>
    <t>Iraq</t>
  </si>
  <si>
    <t>Brazil</t>
  </si>
  <si>
    <t>Belgium</t>
  </si>
  <si>
    <t>Ukraine</t>
  </si>
  <si>
    <t>Russia</t>
  </si>
  <si>
    <t>Malta</t>
  </si>
  <si>
    <t>Chile</t>
  </si>
  <si>
    <t>Iran</t>
  </si>
  <si>
    <t>Colombia</t>
  </si>
  <si>
    <t>Moldova</t>
  </si>
  <si>
    <t>Kenya</t>
  </si>
  <si>
    <t>Slovenia</t>
  </si>
  <si>
    <t>Switzerland</t>
  </si>
  <si>
    <t>Vietnam</t>
  </si>
  <si>
    <t>Turkey</t>
  </si>
  <si>
    <t>Czech Republic</t>
  </si>
  <si>
    <t>Algeria</t>
  </si>
  <si>
    <t>Estonia</t>
  </si>
  <si>
    <t>Malaysia</t>
  </si>
  <si>
    <t>Australia</t>
  </si>
  <si>
    <t>Ireland</t>
  </si>
  <si>
    <t>Germany</t>
  </si>
  <si>
    <t>Philippines</t>
  </si>
  <si>
    <t>Bulgaria</t>
  </si>
  <si>
    <t>Hong Kong</t>
  </si>
  <si>
    <t>Serbia</t>
  </si>
  <si>
    <t>Puerto Rico</t>
  </si>
  <si>
    <t>Jersey</t>
  </si>
  <si>
    <t>Argentina</t>
  </si>
  <si>
    <t>Tunisia</t>
  </si>
  <si>
    <t>Bolivia</t>
  </si>
  <si>
    <t>Company Region</t>
  </si>
  <si>
    <t>Europe</t>
  </si>
  <si>
    <t>Asia</t>
  </si>
  <si>
    <t>North America</t>
  </si>
  <si>
    <t>Oceania</t>
  </si>
  <si>
    <t>Africa</t>
  </si>
  <si>
    <t>Asia/Europe</t>
  </si>
  <si>
    <t>South America</t>
  </si>
  <si>
    <t>Abbreviation</t>
  </si>
  <si>
    <t>Region</t>
  </si>
  <si>
    <t>Country</t>
  </si>
  <si>
    <t>Employee Region</t>
  </si>
  <si>
    <t>Grand Total</t>
  </si>
  <si>
    <t>Company Loc.</t>
  </si>
  <si>
    <t>Count of Employees</t>
  </si>
  <si>
    <t>Unknown</t>
  </si>
  <si>
    <t>Average Salary (USD)</t>
  </si>
  <si>
    <t xml:space="preserve"> </t>
  </si>
  <si>
    <t>Offer Count</t>
  </si>
  <si>
    <t>Average Salary</t>
  </si>
  <si>
    <t>In-person</t>
  </si>
  <si>
    <t>Work Mode</t>
  </si>
  <si>
    <t>Average of Salary (USD)</t>
  </si>
  <si>
    <t>Sum of Salary (USD)</t>
  </si>
  <si>
    <t>Salaries over 100k</t>
  </si>
  <si>
    <t>Employment mode</t>
  </si>
  <si>
    <t>Most Popular Job Title</t>
  </si>
  <si>
    <t xml:space="preserve">Most Profitable Job </t>
  </si>
  <si>
    <r>
      <t xml:space="preserve">-Executive-level roles offer nearly </t>
    </r>
    <r>
      <rPr>
        <b/>
        <sz val="22"/>
        <color theme="0"/>
        <rFont val="Aptos Narrow"/>
        <family val="2"/>
        <scheme val="minor"/>
      </rPr>
      <t>4x</t>
    </r>
    <r>
      <rPr>
        <sz val="22"/>
        <color theme="0"/>
        <rFont val="Aptos Narrow"/>
        <family val="2"/>
        <scheme val="minor"/>
      </rPr>
      <t xml:space="preserve"> the salary of Entry-level.</t>
    </r>
  </si>
  <si>
    <r>
      <t>-Russia</t>
    </r>
    <r>
      <rPr>
        <sz val="22"/>
        <color theme="0"/>
        <rFont val="Aptos Narrow"/>
        <family val="2"/>
        <scheme val="minor"/>
      </rPr>
      <t xml:space="preserve"> and </t>
    </r>
    <r>
      <rPr>
        <b/>
        <sz val="22"/>
        <color theme="0"/>
        <rFont val="Aptos Narrow"/>
        <family val="2"/>
        <scheme val="minor"/>
      </rPr>
      <t>USA</t>
    </r>
    <r>
      <rPr>
        <sz val="22"/>
        <color theme="0"/>
        <rFont val="Aptos Narrow"/>
        <family val="2"/>
        <scheme val="minor"/>
      </rPr>
      <t xml:space="preserve"> consistently rank as highest-paying countries.</t>
    </r>
  </si>
  <si>
    <t xml:space="preserve">-Remote roles make up ~63% of all offers, reflecting global trends.
</t>
  </si>
  <si>
    <r>
      <t xml:space="preserve">-Most frequent title: </t>
    </r>
    <r>
      <rPr>
        <b/>
        <sz val="22"/>
        <color theme="0"/>
        <rFont val="Aptos Narrow"/>
        <family val="2"/>
        <scheme val="minor"/>
      </rPr>
      <t>Data Scientist</t>
    </r>
    <r>
      <rPr>
        <sz val="22"/>
        <color theme="0"/>
        <rFont val="Aptos Narrow"/>
        <family val="2"/>
        <scheme val="minor"/>
      </rPr>
      <t xml:space="preserve">, while </t>
    </r>
    <r>
      <rPr>
        <b/>
        <sz val="22"/>
        <color theme="0"/>
        <rFont val="Aptos Narrow"/>
        <family val="2"/>
        <scheme val="minor"/>
      </rPr>
      <t>Data Analytics Lead</t>
    </r>
    <r>
      <rPr>
        <sz val="22"/>
        <color theme="0"/>
        <rFont val="Aptos Narrow"/>
        <family val="2"/>
        <scheme val="minor"/>
      </rPr>
      <t xml:space="preserve"> earns the most.</t>
    </r>
  </si>
  <si>
    <t>Job Count</t>
  </si>
  <si>
    <t>Worker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</si>
</sst>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quot;$&quot;#,##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4"/>
      <color theme="1"/>
      <name val="Segoe UI"/>
      <family val="2"/>
      <charset val="238"/>
    </font>
    <font>
      <sz val="22"/>
      <color theme="1"/>
      <name val="Aptos Narrow"/>
      <family val="2"/>
      <scheme val="minor"/>
    </font>
    <font>
      <sz val="22"/>
      <color theme="0"/>
      <name val="Aptos Narrow"/>
      <family val="2"/>
      <scheme val="minor"/>
    </font>
    <font>
      <b/>
      <sz val="2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AF7"/>
        <bgColor indexed="64"/>
      </patternFill>
    </fill>
    <fill>
      <patternFill patternType="solid">
        <fgColor theme="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4A4A4A"/>
      </bottom>
      <diagonal/>
    </border>
    <border>
      <left style="thin">
        <color rgb="FF4A4A4A"/>
      </left>
      <right/>
      <top/>
      <bottom style="thin">
        <color rgb="FF4A4A4A"/>
      </bottom>
      <diagonal/>
    </border>
    <border>
      <left/>
      <right style="thin">
        <color rgb="FF4A4A4A"/>
      </right>
      <top/>
      <bottom style="thin">
        <color rgb="FF4A4A4A"/>
      </bottom>
      <diagonal/>
    </border>
    <border>
      <left style="thin">
        <color rgb="FF4A4A4A"/>
      </left>
      <right/>
      <top style="thin">
        <color rgb="FF4A4A4A"/>
      </top>
      <bottom/>
      <diagonal/>
    </border>
    <border>
      <left/>
      <right style="thin">
        <color rgb="FF4A4A4A"/>
      </right>
      <top style="thin">
        <color rgb="FF4A4A4A"/>
      </top>
      <bottom/>
      <diagonal/>
    </border>
    <border>
      <left style="thin">
        <color rgb="FF4A4A4A"/>
      </left>
      <right style="thin">
        <color rgb="FF4A4A4A"/>
      </right>
      <top style="thin">
        <color rgb="FF4A4A4A"/>
      </top>
      <bottom/>
      <diagonal/>
    </border>
    <border>
      <left style="thin">
        <color rgb="FF4A4A4A"/>
      </left>
      <right style="thin">
        <color rgb="FF4A4A4A"/>
      </right>
      <top/>
      <bottom style="thin">
        <color rgb="FF4A4A4A"/>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164" fontId="0" fillId="0" borderId="0" xfId="2" applyNumberFormat="1" applyFont="1"/>
    <xf numFmtId="165" fontId="0" fillId="0" borderId="0" xfId="1" applyNumberFormat="1" applyFont="1"/>
    <xf numFmtId="0" fontId="0" fillId="0" borderId="0" xfId="0" applyAlignment="1">
      <alignment vertical="center"/>
    </xf>
    <xf numFmtId="0" fontId="0" fillId="0" borderId="0" xfId="0" pivotButton="1"/>
    <xf numFmtId="0" fontId="0" fillId="0" borderId="0" xfId="0" applyAlignment="1">
      <alignment horizontal="left"/>
    </xf>
    <xf numFmtId="164" fontId="0" fillId="0" borderId="0" xfId="0" applyNumberFormat="1"/>
    <xf numFmtId="0" fontId="18" fillId="0" borderId="0" xfId="0" applyFont="1"/>
    <xf numFmtId="0" fontId="19" fillId="0" borderId="0" xfId="0" applyFont="1"/>
    <xf numFmtId="0" fontId="19" fillId="0" borderId="0" xfId="0" applyFont="1" applyAlignment="1">
      <alignment horizontal="center" wrapText="1"/>
    </xf>
    <xf numFmtId="0" fontId="20" fillId="0" borderId="0" xfId="0" applyFont="1"/>
    <xf numFmtId="0" fontId="0" fillId="34" borderId="0" xfId="0" applyFill="1"/>
    <xf numFmtId="0" fontId="17" fillId="34" borderId="0" xfId="0" applyFont="1" applyFill="1"/>
    <xf numFmtId="0" fontId="21" fillId="34" borderId="0" xfId="0" quotePrefix="1" applyFont="1" applyFill="1"/>
    <xf numFmtId="0" fontId="22" fillId="34" borderId="0" xfId="0" quotePrefix="1" applyFont="1" applyFill="1"/>
    <xf numFmtId="0" fontId="21" fillId="34" borderId="0" xfId="0" quotePrefix="1" applyFont="1" applyFill="1" applyAlignment="1">
      <alignment vertical="center"/>
    </xf>
    <xf numFmtId="0" fontId="16" fillId="0" borderId="0" xfId="0" applyFont="1" applyAlignment="1">
      <alignment horizontal="center"/>
    </xf>
    <xf numFmtId="0" fontId="0" fillId="0" borderId="0" xfId="0" applyAlignment="1">
      <alignment horizontal="center"/>
    </xf>
    <xf numFmtId="166" fontId="0" fillId="0" borderId="0" xfId="1" applyNumberFormat="1" applyFont="1" applyBorder="1" applyAlignment="1">
      <alignment horizontal="center"/>
    </xf>
    <xf numFmtId="0" fontId="16" fillId="0" borderId="0" xfId="0" applyFont="1"/>
    <xf numFmtId="164" fontId="19" fillId="33" borderId="13" xfId="2" applyNumberFormat="1" applyFont="1" applyFill="1" applyBorder="1" applyAlignment="1">
      <alignment horizontal="center" vertical="center" wrapText="1"/>
    </xf>
    <xf numFmtId="164" fontId="19" fillId="33" borderId="14" xfId="2" applyNumberFormat="1" applyFont="1" applyFill="1" applyBorder="1" applyAlignment="1">
      <alignment horizontal="center" vertical="center" wrapText="1"/>
    </xf>
    <xf numFmtId="164" fontId="19" fillId="33" borderId="11" xfId="2" applyNumberFormat="1" applyFont="1" applyFill="1" applyBorder="1" applyAlignment="1">
      <alignment horizontal="center" vertical="center" wrapText="1"/>
    </xf>
    <xf numFmtId="164" fontId="19" fillId="33" borderId="12" xfId="2" applyNumberFormat="1" applyFont="1" applyFill="1" applyBorder="1" applyAlignment="1">
      <alignment horizontal="center" vertical="center" wrapText="1"/>
    </xf>
    <xf numFmtId="166" fontId="19" fillId="33" borderId="13" xfId="2" applyNumberFormat="1" applyFont="1" applyFill="1" applyBorder="1" applyAlignment="1">
      <alignment horizontal="center" vertical="center" wrapText="1"/>
    </xf>
    <xf numFmtId="166" fontId="19" fillId="33" borderId="14" xfId="2" applyNumberFormat="1" applyFont="1" applyFill="1" applyBorder="1" applyAlignment="1">
      <alignment horizontal="center" vertical="center" wrapText="1"/>
    </xf>
    <xf numFmtId="166" fontId="19" fillId="33" borderId="11" xfId="2" applyNumberFormat="1" applyFont="1" applyFill="1" applyBorder="1" applyAlignment="1">
      <alignment horizontal="center" vertical="center" wrapText="1"/>
    </xf>
    <xf numFmtId="166" fontId="19" fillId="33" borderId="12" xfId="2" applyNumberFormat="1" applyFont="1" applyFill="1" applyBorder="1" applyAlignment="1">
      <alignment horizontal="center" vertical="center" wrapText="1"/>
    </xf>
    <xf numFmtId="0" fontId="19" fillId="0" borderId="10" xfId="0" applyFont="1" applyBorder="1" applyAlignment="1">
      <alignment horizontal="center" wrapText="1"/>
    </xf>
    <xf numFmtId="0" fontId="19" fillId="0" borderId="0" xfId="0" applyFont="1" applyAlignment="1">
      <alignment horizontal="center"/>
    </xf>
    <xf numFmtId="0" fontId="19" fillId="33" borderId="13" xfId="0" applyFont="1" applyFill="1" applyBorder="1" applyAlignment="1">
      <alignment horizontal="center" vertical="center" wrapText="1"/>
    </xf>
    <xf numFmtId="0" fontId="19" fillId="33" borderId="14"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5" xfId="0" applyFont="1" applyFill="1" applyBorder="1" applyAlignment="1">
      <alignment horizontal="center" vertical="center"/>
    </xf>
    <xf numFmtId="0" fontId="19" fillId="33" borderId="16"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14" xfId="0" applyFont="1" applyFill="1" applyBorder="1" applyAlignment="1">
      <alignment horizontal="center" vertic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0" borderId="0" xfId="0" applyFont="1" applyAlignment="1">
      <alignment horizont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5">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_-&quot;$&quot;* #,##0_-;\-&quot;$&quot;* #,##0_-;_-&quot;$&quot;* &quot;-&quot;??_-;_-@_-"/>
    </dxf>
    <dxf>
      <font>
        <b val="0"/>
        <i val="0"/>
        <strike val="0"/>
        <condense val="0"/>
        <extend val="0"/>
        <outline val="0"/>
        <shadow val="0"/>
        <u val="none"/>
        <vertAlign val="baseline"/>
        <sz val="11"/>
        <color theme="1"/>
        <name val="Aptos Narrow"/>
        <family val="2"/>
        <scheme val="minor"/>
      </font>
      <numFmt numFmtId="164" formatCode="_-&quot;$&quot;* #,##0_-;\-&quot;$&quot;* #,##0_-;_-&quot;$&quot;* &quot;-&quot;??_-;_-@_-"/>
    </dxf>
    <dxf>
      <font>
        <b val="0"/>
        <i val="0"/>
        <strike val="0"/>
        <condense val="0"/>
        <extend val="0"/>
        <outline val="0"/>
        <shadow val="0"/>
        <u val="none"/>
        <vertAlign val="baseline"/>
        <sz val="11"/>
        <color theme="1"/>
        <name val="Aptos Narrow"/>
        <family val="2"/>
        <scheme val="minor"/>
      </font>
      <numFmt numFmtId="165" formatCode="_-* #,##0_-;\-* #,##0_-;_-* &quot;-&quot;??_-;_-@_-"/>
    </dxf>
  </dxfs>
  <tableStyles count="0" defaultTableStyle="TableStyleMedium2" defaultPivotStyle="PivotStyleLight16"/>
  <colors>
    <mruColors>
      <color rgb="FF4A4A4A"/>
      <color rgb="FFD9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Job Salaries Project.xlsx]PivotTables!PivotTable1</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pl-PL" b="1">
                <a:solidFill>
                  <a:schemeClr val="tx1"/>
                </a:solidFill>
              </a:rPr>
              <a:t>Avg Salary based on Experience</a:t>
            </a:r>
            <a:endParaRPr lang="en-US" b="1">
              <a:solidFill>
                <a:schemeClr val="tx1"/>
              </a:solidFill>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tx2">
              <a:lumMod val="75000"/>
              <a:lumOff val="25000"/>
            </a:schemeClr>
          </a:solidFill>
        </c:spPr>
        <c:marker>
          <c:symbol val="none"/>
        </c:marker>
        <c:dLbl>
          <c:idx val="0"/>
          <c:delete val="1"/>
          <c:extLst>
            <c:ext xmlns:c15="http://schemas.microsoft.com/office/drawing/2012/chart" uri="{CE6537A1-D6FC-4f65-9D91-7224C49458BB}"/>
          </c:extLst>
        </c:dLbl>
      </c:pivotFmt>
      <c:pivotFmt>
        <c:idx val="4"/>
        <c:spPr>
          <a:solidFill>
            <a:schemeClr val="tx2">
              <a:lumMod val="75000"/>
              <a:lumOff val="25000"/>
            </a:schemeClr>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0"/>
          <c:tx>
            <c:strRef>
              <c:f>PivotTables!$C$2</c:f>
              <c:strCache>
                <c:ptCount val="1"/>
                <c:pt idx="0">
                  <c:v>Total</c:v>
                </c:pt>
              </c:strCache>
            </c:strRef>
          </c:tx>
          <c:spPr>
            <a:solidFill>
              <a:schemeClr val="tx2">
                <a:lumMod val="75000"/>
                <a:lumOff val="25000"/>
              </a:schemeClr>
            </a:solidFill>
          </c:spPr>
          <c:invertIfNegative val="0"/>
          <c:cat>
            <c:strRef>
              <c:f>PivotTables!$B$3:$B$7</c:f>
              <c:strCache>
                <c:ptCount val="4"/>
                <c:pt idx="0">
                  <c:v>Entry</c:v>
                </c:pt>
                <c:pt idx="1">
                  <c:v>Mid</c:v>
                </c:pt>
                <c:pt idx="2">
                  <c:v>Senior</c:v>
                </c:pt>
                <c:pt idx="3">
                  <c:v>Executive</c:v>
                </c:pt>
              </c:strCache>
            </c:strRef>
          </c:cat>
          <c:val>
            <c:numRef>
              <c:f>PivotTables!$C$3:$C$7</c:f>
              <c:numCache>
                <c:formatCode>_-"$"* #,##0_-;\-"$"* #,##0_-;_-"$"* "-"??_-;_-@_-</c:formatCode>
                <c:ptCount val="4"/>
                <c:pt idx="0">
                  <c:v>61643.318181818184</c:v>
                </c:pt>
                <c:pt idx="1">
                  <c:v>87996.056338028167</c:v>
                </c:pt>
                <c:pt idx="2">
                  <c:v>138617.29285714286</c:v>
                </c:pt>
                <c:pt idx="3">
                  <c:v>199392.03846153847</c:v>
                </c:pt>
              </c:numCache>
            </c:numRef>
          </c:val>
          <c:extLst>
            <c:ext xmlns:c16="http://schemas.microsoft.com/office/drawing/2014/chart" uri="{C3380CC4-5D6E-409C-BE32-E72D297353CC}">
              <c16:uniqueId val="{00000009-CAD6-46EE-A947-527E52692DB4}"/>
            </c:ext>
          </c:extLst>
        </c:ser>
        <c:dLbls>
          <c:showLegendKey val="0"/>
          <c:showVal val="0"/>
          <c:showCatName val="0"/>
          <c:showSerName val="0"/>
          <c:showPercent val="0"/>
          <c:showBubbleSize val="0"/>
        </c:dLbls>
        <c:gapWidth val="182"/>
        <c:axId val="253831152"/>
        <c:axId val="253830672"/>
      </c:barChart>
      <c:catAx>
        <c:axId val="25383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3830672"/>
        <c:crosses val="autoZero"/>
        <c:auto val="1"/>
        <c:lblAlgn val="ctr"/>
        <c:lblOffset val="100"/>
        <c:noMultiLvlLbl val="0"/>
      </c:catAx>
      <c:valAx>
        <c:axId val="25383067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3831152"/>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Job Salaries Project.xlsx]PivotTables!PivotTable3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pl-PL" b="1">
                <a:solidFill>
                  <a:schemeClr val="tx1"/>
                </a:solidFill>
              </a:rPr>
              <a:t>Share of working</a:t>
            </a:r>
            <a:r>
              <a:rPr lang="pl-PL" b="1" baseline="0">
                <a:solidFill>
                  <a:schemeClr val="tx1"/>
                </a:solidFill>
              </a:rPr>
              <a:t> m</a:t>
            </a:r>
            <a:r>
              <a:rPr lang="pl-PL" b="1">
                <a:solidFill>
                  <a:schemeClr val="tx1"/>
                </a:solidFill>
              </a:rPr>
              <a:t>ode</a:t>
            </a:r>
            <a:r>
              <a:rPr lang="pl-PL" b="1" baseline="0">
                <a:solidFill>
                  <a:schemeClr val="tx1"/>
                </a:solidFill>
              </a:rPr>
              <a:t>s</a:t>
            </a:r>
            <a:endParaRPr lang="pl-PL"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PivotTables!$C$10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375-4BD7-8C4C-FA3FECECB43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375-4BD7-8C4C-FA3FECECB43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375-4BD7-8C4C-FA3FECECB43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PivotTables!$B$11:$B$14</c:f>
              <c:strCache>
                <c:ptCount val="3"/>
                <c:pt idx="0">
                  <c:v>Remote</c:v>
                </c:pt>
                <c:pt idx="1">
                  <c:v>In-person</c:v>
                </c:pt>
                <c:pt idx="2">
                  <c:v>Hybrid</c:v>
                </c:pt>
              </c:strCache>
            </c:strRef>
          </c:cat>
          <c:val>
            <c:numRef>
              <c:f>PivotTables!$C$11:$C$14</c:f>
              <c:numCache>
                <c:formatCode>General</c:formatCode>
                <c:ptCount val="3"/>
                <c:pt idx="0">
                  <c:v>381</c:v>
                </c:pt>
                <c:pt idx="1">
                  <c:v>127</c:v>
                </c:pt>
                <c:pt idx="2">
                  <c:v>99</c:v>
                </c:pt>
              </c:numCache>
            </c:numRef>
          </c:val>
          <c:extLst>
            <c:ext xmlns:c16="http://schemas.microsoft.com/office/drawing/2014/chart" uri="{C3380CC4-5D6E-409C-BE32-E72D297353CC}">
              <c16:uniqueId val="{00000006-4375-4BD7-8C4C-FA3FECECB431}"/>
            </c:ext>
          </c:extLst>
        </c:ser>
        <c:dLbls>
          <c:dLblPos val="outEnd"/>
          <c:showLegendKey val="0"/>
          <c:showVal val="1"/>
          <c:showCatName val="0"/>
          <c:showSerName val="0"/>
          <c:showPercent val="0"/>
          <c:showBubbleSize val="0"/>
          <c:showLeaderLines val="1"/>
        </c:dLbls>
      </c:pie3DChart>
      <c:spPr>
        <a:noFill/>
        <a:ln>
          <a:noFill/>
        </a:ln>
        <a:effectLst/>
      </c:spPr>
    </c:plotArea>
    <c:legend>
      <c:legendPos val="b"/>
      <c:overlay val="1"/>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Job Salaries Project.xlsx]PivotTables!PivotTable2</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400" b="1" i="0" u="none" strike="noStrike" baseline="0">
                <a:solidFill>
                  <a:schemeClr val="tx1"/>
                </a:solidFill>
                <a:effectLst/>
              </a:rPr>
              <a:t>Highest Average Salaries by Country</a:t>
            </a:r>
            <a:endParaRPr lang="pl-PL" baseline="0">
              <a:solidFill>
                <a:schemeClr val="tx1"/>
              </a:solidFill>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tx2">
              <a:lumMod val="75000"/>
              <a:lumOff val="25000"/>
            </a:schemeClr>
          </a:solidFill>
        </c:spPr>
        <c:marker>
          <c:symbol val="none"/>
        </c:marker>
        <c:dLbl>
          <c:idx val="0"/>
          <c:delete val="1"/>
          <c:extLst>
            <c:ext xmlns:c15="http://schemas.microsoft.com/office/drawing/2012/chart" uri="{CE6537A1-D6FC-4f65-9D91-7224C49458BB}"/>
          </c:extLst>
        </c:dLbl>
      </c:pivotFmt>
      <c:pivotFmt>
        <c:idx val="4"/>
        <c:spPr>
          <a:solidFill>
            <a:schemeClr val="tx2">
              <a:lumMod val="75000"/>
              <a:lumOff val="25000"/>
            </a:schemeClr>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PivotTables!$F$2</c:f>
              <c:strCache>
                <c:ptCount val="1"/>
                <c:pt idx="0">
                  <c:v>Total</c:v>
                </c:pt>
              </c:strCache>
            </c:strRef>
          </c:tx>
          <c:spPr>
            <a:solidFill>
              <a:schemeClr val="tx2">
                <a:lumMod val="75000"/>
                <a:lumOff val="25000"/>
              </a:schemeClr>
            </a:solidFill>
          </c:spPr>
          <c:invertIfNegative val="0"/>
          <c:cat>
            <c:strRef>
              <c:f>PivotTables!$E$3:$E$12</c:f>
              <c:strCache>
                <c:ptCount val="10"/>
                <c:pt idx="0">
                  <c:v>RU</c:v>
                </c:pt>
                <c:pt idx="1">
                  <c:v>US</c:v>
                </c:pt>
                <c:pt idx="2">
                  <c:v>NZ</c:v>
                </c:pt>
                <c:pt idx="3">
                  <c:v>IL</c:v>
                </c:pt>
                <c:pt idx="4">
                  <c:v>JP</c:v>
                </c:pt>
                <c:pt idx="5">
                  <c:v>AU</c:v>
                </c:pt>
                <c:pt idx="6">
                  <c:v>AE</c:v>
                </c:pt>
                <c:pt idx="7">
                  <c:v>DZ</c:v>
                </c:pt>
                <c:pt idx="8">
                  <c:v>IQ</c:v>
                </c:pt>
                <c:pt idx="9">
                  <c:v>CA</c:v>
                </c:pt>
              </c:strCache>
            </c:strRef>
          </c:cat>
          <c:val>
            <c:numRef>
              <c:f>PivotTables!$F$3:$F$12</c:f>
              <c:numCache>
                <c:formatCode>_-"$"* #,##0_-;\-"$"* #,##0_-;_-"$"* "-"??_-;_-@_-</c:formatCode>
                <c:ptCount val="10"/>
                <c:pt idx="0">
                  <c:v>157500</c:v>
                </c:pt>
                <c:pt idx="1">
                  <c:v>144055.26197183097</c:v>
                </c:pt>
                <c:pt idx="2">
                  <c:v>125000</c:v>
                </c:pt>
                <c:pt idx="3">
                  <c:v>119059</c:v>
                </c:pt>
                <c:pt idx="4">
                  <c:v>114127.33333333333</c:v>
                </c:pt>
                <c:pt idx="5">
                  <c:v>108042.66666666667</c:v>
                </c:pt>
                <c:pt idx="6">
                  <c:v>100000</c:v>
                </c:pt>
                <c:pt idx="7">
                  <c:v>100000</c:v>
                </c:pt>
                <c:pt idx="8">
                  <c:v>100000</c:v>
                </c:pt>
                <c:pt idx="9">
                  <c:v>99823.733333333337</c:v>
                </c:pt>
              </c:numCache>
            </c:numRef>
          </c:val>
          <c:extLst>
            <c:ext xmlns:c16="http://schemas.microsoft.com/office/drawing/2014/chart" uri="{C3380CC4-5D6E-409C-BE32-E72D297353CC}">
              <c16:uniqueId val="{00000002-A102-4167-AE39-CD607373EBE4}"/>
            </c:ext>
          </c:extLst>
        </c:ser>
        <c:dLbls>
          <c:showLegendKey val="0"/>
          <c:showVal val="0"/>
          <c:showCatName val="0"/>
          <c:showSerName val="0"/>
          <c:showPercent val="0"/>
          <c:showBubbleSize val="0"/>
        </c:dLbls>
        <c:gapWidth val="219"/>
        <c:overlap val="-27"/>
        <c:axId val="1433944288"/>
        <c:axId val="1433946208"/>
      </c:barChart>
      <c:catAx>
        <c:axId val="143394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33946208"/>
        <c:crosses val="autoZero"/>
        <c:auto val="1"/>
        <c:lblAlgn val="ctr"/>
        <c:lblOffset val="100"/>
        <c:noMultiLvlLbl val="0"/>
      </c:catAx>
      <c:valAx>
        <c:axId val="14339462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33944288"/>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8</xdr:col>
      <xdr:colOff>600075</xdr:colOff>
      <xdr:row>20</xdr:row>
      <xdr:rowOff>9525</xdr:rowOff>
    </xdr:from>
    <xdr:to>
      <xdr:col>11</xdr:col>
      <xdr:colOff>457200</xdr:colOff>
      <xdr:row>28</xdr:row>
      <xdr:rowOff>85725</xdr:rowOff>
    </xdr:to>
    <mc:AlternateContent xmlns:mc="http://schemas.openxmlformats.org/markup-compatibility/2006" xmlns:a14="http://schemas.microsoft.com/office/drawing/2010/main">
      <mc:Choice Requires="a14">
        <xdr:graphicFrame macro="">
          <xdr:nvGraphicFramePr>
            <xdr:cNvPr id="12" name="Year">
              <a:extLst>
                <a:ext uri="{FF2B5EF4-FFF2-40B4-BE49-F238E27FC236}">
                  <a16:creationId xmlns:a16="http://schemas.microsoft.com/office/drawing/2014/main" id="{5171DCE6-4894-4CF3-AE89-613E7E21CF6D}"/>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76950" y="4219575"/>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414338</xdr:colOff>
      <xdr:row>20</xdr:row>
      <xdr:rowOff>9525</xdr:rowOff>
    </xdr:from>
    <xdr:to>
      <xdr:col>8</xdr:col>
      <xdr:colOff>271463</xdr:colOff>
      <xdr:row>28</xdr:row>
      <xdr:rowOff>85725</xdr:rowOff>
    </xdr:to>
    <mc:AlternateContent xmlns:mc="http://schemas.openxmlformats.org/markup-compatibility/2006" xmlns:a14="http://schemas.microsoft.com/office/drawing/2010/main">
      <mc:Choice Requires="a14">
        <xdr:graphicFrame macro="">
          <xdr:nvGraphicFramePr>
            <xdr:cNvPr id="13" name="Employment type">
              <a:extLst>
                <a:ext uri="{FF2B5EF4-FFF2-40B4-BE49-F238E27FC236}">
                  <a16:creationId xmlns:a16="http://schemas.microsoft.com/office/drawing/2014/main" id="{4FB47C98-7DFE-4F8D-997A-21263470213E}"/>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Employment type"/>
            </a:graphicData>
          </a:graphic>
        </xdr:graphicFrame>
      </mc:Choice>
      <mc:Fallback xmlns="">
        <xdr:sp macro="" textlink="">
          <xdr:nvSpPr>
            <xdr:cNvPr id="0" name=""/>
            <xdr:cNvSpPr>
              <a:spLocks noTextEdit="1"/>
            </xdr:cNvSpPr>
          </xdr:nvSpPr>
          <xdr:spPr>
            <a:xfrm>
              <a:off x="3919538" y="4219575"/>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4</xdr:row>
      <xdr:rowOff>134250</xdr:rowOff>
    </xdr:from>
    <xdr:to>
      <xdr:col>4</xdr:col>
      <xdr:colOff>944475</xdr:colOff>
      <xdr:row>18</xdr:row>
      <xdr:rowOff>95250</xdr:rowOff>
    </xdr:to>
    <xdr:graphicFrame macro="">
      <xdr:nvGraphicFramePr>
        <xdr:cNvPr id="5" name="Chart 4">
          <a:extLst>
            <a:ext uri="{FF2B5EF4-FFF2-40B4-BE49-F238E27FC236}">
              <a16:creationId xmlns:a16="http://schemas.microsoft.com/office/drawing/2014/main" id="{1ADCA1D2-9691-48DB-4F0E-0FADE2BF73F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923925</xdr:colOff>
      <xdr:row>4</xdr:row>
      <xdr:rowOff>134250</xdr:rowOff>
    </xdr:from>
    <xdr:to>
      <xdr:col>9</xdr:col>
      <xdr:colOff>277725</xdr:colOff>
      <xdr:row>18</xdr:row>
      <xdr:rowOff>95250</xdr:rowOff>
    </xdr:to>
    <xdr:graphicFrame macro="">
      <xdr:nvGraphicFramePr>
        <xdr:cNvPr id="6" name="Chart 5">
          <a:extLst>
            <a:ext uri="{FF2B5EF4-FFF2-40B4-BE49-F238E27FC236}">
              <a16:creationId xmlns:a16="http://schemas.microsoft.com/office/drawing/2014/main" id="{66A7925C-73F9-7956-F4C5-4529D7CD5AA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323850</xdr:colOff>
      <xdr:row>4</xdr:row>
      <xdr:rowOff>134250</xdr:rowOff>
    </xdr:from>
    <xdr:to>
      <xdr:col>15</xdr:col>
      <xdr:colOff>0</xdr:colOff>
      <xdr:row>18</xdr:row>
      <xdr:rowOff>95250</xdr:rowOff>
    </xdr:to>
    <xdr:graphicFrame macro="">
      <xdr:nvGraphicFramePr>
        <xdr:cNvPr id="7" name="Chart 6">
          <a:extLst>
            <a:ext uri="{FF2B5EF4-FFF2-40B4-BE49-F238E27FC236}">
              <a16:creationId xmlns:a16="http://schemas.microsoft.com/office/drawing/2014/main" id="{DF796E9B-1FD3-020C-B471-4D721D0523F2}"/>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xdr:col>
      <xdr:colOff>171450</xdr:colOff>
      <xdr:row>20</xdr:row>
      <xdr:rowOff>9525</xdr:rowOff>
    </xdr:from>
    <xdr:to>
      <xdr:col>5</xdr:col>
      <xdr:colOff>85725</xdr:colOff>
      <xdr:row>28</xdr:row>
      <xdr:rowOff>85725</xdr:rowOff>
    </xdr:to>
    <mc:AlternateContent xmlns:mc="http://schemas.openxmlformats.org/markup-compatibility/2006" xmlns:a14="http://schemas.microsoft.com/office/drawing/2010/main">
      <mc:Choice Requires="a14">
        <xdr:graphicFrame macro="">
          <xdr:nvGraphicFramePr>
            <xdr:cNvPr id="8" name="Experience 1">
              <a:extLst>
                <a:ext uri="{FF2B5EF4-FFF2-40B4-BE49-F238E27FC236}">
                  <a16:creationId xmlns:a16="http://schemas.microsoft.com/office/drawing/2014/main" id="{AF108D6A-4B5E-FBE9-2AEC-1AD579C80B7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Experience 1"/>
            </a:graphicData>
          </a:graphic>
        </xdr:graphicFrame>
      </mc:Choice>
      <mc:Fallback xmlns="">
        <xdr:sp macro="" textlink="">
          <xdr:nvSpPr>
            <xdr:cNvPr id="0" name=""/>
            <xdr:cNvSpPr>
              <a:spLocks noTextEdit="1"/>
            </xdr:cNvSpPr>
          </xdr:nvSpPr>
          <xdr:spPr>
            <a:xfrm>
              <a:off x="1762125" y="4219575"/>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mil Noszczak" refreshedDate="45833.627200578703" createdVersion="8" refreshedVersion="8" minRefreshableVersion="3" recordCount="607" xr:uid="{6FD7BAF1-C4F5-4047-9972-1E9256A31A18}">
  <cacheSource type="worksheet">
    <worksheetSource name="Table3"/>
  </cacheSource>
  <cacheFields count="15">
    <cacheField name="Index" numFmtId="0">
      <sharedItems containsSemiMixedTypes="0" containsString="0" containsNumber="1" containsInteger="1" minValue="0" maxValue="606" count="60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sharedItems>
    </cacheField>
    <cacheField name="Year" numFmtId="0">
      <sharedItems containsSemiMixedTypes="0" containsString="0" containsNumber="1" containsInteger="1" minValue="2020" maxValue="2022" count="3">
        <n v="2020"/>
        <n v="2021"/>
        <n v="2022"/>
      </sharedItems>
    </cacheField>
    <cacheField name="Experience" numFmtId="0">
      <sharedItems count="4">
        <s v="Mid"/>
        <s v="Senior"/>
        <s v="Entry"/>
        <s v="Executive"/>
      </sharedItems>
    </cacheField>
    <cacheField name="Employment type" numFmtId="0">
      <sharedItems count="4">
        <s v="Full-time"/>
        <s v="Contract"/>
        <s v="Part-time"/>
        <s v="Freelance"/>
      </sharedItems>
    </cacheField>
    <cacheField name="Job Title" numFmtId="0">
      <sharedItems count="50">
        <s v="Data Scientist"/>
        <s v="Machine Learning Scientist"/>
        <s v="Big Data Engineer"/>
        <s v="Product Data Analyst"/>
        <s v="Machine Learning Engineer"/>
        <s v="Data Analyst"/>
        <s v="Lead Data Scientist"/>
        <s v="Business Data Analyst"/>
        <s v="Lead Data Engineer"/>
        <s v="Lead Data Analyst"/>
        <s v="Data Engineer"/>
        <s v="Data Science Consultant"/>
        <s v="BI Data Analyst"/>
        <s v="Director of Data Science"/>
        <s v="Research Scientist"/>
        <s v="Machine Learning Manager"/>
        <s v="Data Engineering Manager"/>
        <s v="Machine Learning Infrastructure Engineer"/>
        <s v="ML Engineer"/>
        <s v="AI Scientist"/>
        <s v="Computer Vision Engineer"/>
        <s v="Principal Data Scientist"/>
        <s v="Data Science Manager"/>
        <s v="Head of Data"/>
        <s v="3D Computer Vision Researcher"/>
        <s v="Data Analytics Engineer"/>
        <s v="Applied Data Scientist"/>
        <s v="Marketing Data Analyst"/>
        <s v="Cloud Data Engineer"/>
        <s v="Financial Data Analyst"/>
        <s v="Computer Vision Software Engineer"/>
        <s v="Director of Data Engineering"/>
        <s v="Data Science Engineer"/>
        <s v="Principal Data Engineer"/>
        <s v="Machine Learning Developer"/>
        <s v="Applied Machine Learning Scientist"/>
        <s v="Data Analytics Manager"/>
        <s v="Head of Data Science"/>
        <s v="Data Specialist"/>
        <s v="Data Architect"/>
        <s v="Finance Data Analyst"/>
        <s v="Principal Data Analyst"/>
        <s v="Big Data Architect"/>
        <s v="Staff Data Scientist"/>
        <s v="Analytics Engineer"/>
        <s v="ETL Developer"/>
        <s v="Head of Machine Learning"/>
        <s v="NLP Engineer"/>
        <s v="Lead Machine Learning Engineer"/>
        <s v="Data Analytics Lead"/>
      </sharedItems>
    </cacheField>
    <cacheField name="Salary" numFmtId="165">
      <sharedItems containsSemiMixedTypes="0" containsString="0" containsNumber="1" containsInteger="1" minValue="4000" maxValue="30400000" count="272">
        <n v="70000"/>
        <n v="260000"/>
        <n v="85000"/>
        <n v="20000"/>
        <n v="150000"/>
        <n v="72000"/>
        <n v="190000"/>
        <n v="11000000"/>
        <n v="135000"/>
        <n v="125000"/>
        <n v="45000"/>
        <n v="3000000"/>
        <n v="35000"/>
        <n v="87000"/>
        <n v="8000"/>
        <n v="4450000"/>
        <n v="100000"/>
        <n v="423000"/>
        <n v="56000"/>
        <n v="299000"/>
        <n v="450000"/>
        <n v="42000"/>
        <n v="98000"/>
        <n v="115000"/>
        <n v="325000"/>
        <n v="720000"/>
        <n v="157000"/>
        <n v="51999"/>
        <n v="60000"/>
        <n v="41000"/>
        <n v="65000"/>
        <n v="103000"/>
        <n v="250000"/>
        <n v="10000"/>
        <n v="138000"/>
        <n v="45760"/>
        <n v="44000"/>
        <n v="106000"/>
        <n v="88000"/>
        <n v="14000"/>
        <n v="188000"/>
        <n v="105000"/>
        <n v="61500"/>
        <n v="91000"/>
        <n v="300000"/>
        <n v="48000"/>
        <n v="130000"/>
        <n v="34000"/>
        <n v="118000"/>
        <n v="120000"/>
        <n v="138350"/>
        <n v="110000"/>
        <n v="130800"/>
        <n v="19000"/>
        <n v="412000"/>
        <n v="40000"/>
        <n v="55000"/>
        <n v="43200"/>
        <n v="190200"/>
        <n v="80000"/>
        <n v="37000"/>
        <n v="235000"/>
        <n v="400000"/>
        <n v="270000"/>
        <n v="67000"/>
        <n v="140000"/>
        <n v="68000"/>
        <n v="50000"/>
        <n v="170000"/>
        <n v="75000"/>
        <n v="1450000"/>
        <n v="276000"/>
        <n v="2200000"/>
        <n v="12000"/>
        <n v="81000"/>
        <n v="62000"/>
        <n v="73000"/>
        <n v="37456"/>
        <n v="2250000"/>
        <n v="82500"/>
        <n v="38400"/>
        <n v="225000"/>
        <n v="90000"/>
        <n v="200000"/>
        <n v="8760"/>
        <n v="151000"/>
        <n v="700000"/>
        <n v="24000"/>
        <n v="7000000"/>
        <n v="8500000"/>
        <n v="220000"/>
        <n v="240000"/>
        <n v="53000"/>
        <n v="153000"/>
        <n v="160000"/>
        <n v="168000"/>
        <n v="95000"/>
        <n v="13400"/>
        <n v="144000"/>
        <n v="159500"/>
        <n v="230000"/>
        <n v="54000"/>
        <n v="165000"/>
        <n v="51400"/>
        <n v="174000"/>
        <n v="58000"/>
        <n v="30400000"/>
        <n v="420000"/>
        <n v="1672000"/>
        <n v="76760"/>
        <n v="22000"/>
        <n v="4000"/>
        <n v="59000"/>
        <n v="74000"/>
        <n v="152000"/>
        <n v="21844"/>
        <n v="18000"/>
        <n v="120500"/>
        <n v="147000"/>
        <n v="9272"/>
        <n v="1799997"/>
        <n v="4000000"/>
        <n v="52000"/>
        <n v="195000"/>
        <n v="32000"/>
        <n v="69600"/>
        <n v="21000"/>
        <n v="435000"/>
        <n v="185000"/>
        <n v="180000"/>
        <n v="2500000"/>
        <n v="40900"/>
        <n v="416000"/>
        <n v="1200000"/>
        <n v="256000"/>
        <n v="39600"/>
        <n v="1600000"/>
        <n v="1335000"/>
        <n v="52500"/>
        <n v="31000"/>
        <n v="108000"/>
        <n v="600000"/>
        <n v="2100000"/>
        <n v="93000"/>
        <n v="1250000"/>
        <n v="4900000"/>
        <n v="21600"/>
        <n v="93150"/>
        <n v="111775"/>
        <n v="72500"/>
        <n v="102000"/>
        <n v="65720"/>
        <n v="112000"/>
        <n v="69999"/>
        <n v="109000"/>
        <n v="155000"/>
        <n v="120600"/>
        <n v="102100"/>
        <n v="84900"/>
        <n v="136620"/>
        <n v="99360"/>
        <n v="146000"/>
        <n v="123000"/>
        <n v="99000"/>
        <n v="116000"/>
        <n v="106260"/>
        <n v="126500"/>
        <n v="242000"/>
        <n v="30000"/>
        <n v="165220"/>
        <n v="120160"/>
        <n v="90320"/>
        <n v="181940"/>
        <n v="132320"/>
        <n v="220110"/>
        <n v="160080"/>
        <n v="124190"/>
        <n v="115500"/>
        <n v="112900"/>
        <n v="165400"/>
        <n v="167000"/>
        <n v="243900"/>
        <n v="136600"/>
        <n v="109280"/>
        <n v="128875"/>
        <n v="93700"/>
        <n v="224000"/>
        <n v="167875"/>
        <n v="175000"/>
        <n v="156600"/>
        <n v="108800"/>
        <n v="95550"/>
        <n v="113000"/>
        <n v="161342"/>
        <n v="137141"/>
        <n v="211500"/>
        <n v="192400"/>
        <n v="90700"/>
        <n v="61300"/>
        <n v="138600"/>
        <n v="136000"/>
        <n v="189650"/>
        <n v="164996"/>
        <n v="132000"/>
        <n v="208775"/>
        <n v="147800"/>
        <n v="136994"/>
        <n v="101570"/>
        <n v="6000000"/>
        <n v="28500"/>
        <n v="164000"/>
        <n v="145000"/>
        <n v="105400"/>
        <n v="215300"/>
        <n v="158200"/>
        <n v="209100"/>
        <n v="154600"/>
        <n v="115934"/>
        <n v="81666"/>
        <n v="183600"/>
        <n v="63900"/>
        <n v="112300"/>
        <n v="241000"/>
        <n v="159000"/>
        <n v="82900"/>
        <n v="100800"/>
        <n v="140400"/>
        <n v="1400000"/>
        <n v="2400000"/>
        <n v="148000"/>
        <n v="104890"/>
        <n v="185100"/>
        <n v="324000"/>
        <n v="216000"/>
        <n v="210000"/>
        <n v="29000"/>
        <n v="52800"/>
        <n v="66500"/>
        <n v="57000"/>
        <n v="121000"/>
        <n v="152500"/>
        <n v="380000"/>
        <n v="405000"/>
        <n v="177000"/>
        <n v="78000"/>
        <n v="214000"/>
        <n v="192600"/>
        <n v="266400"/>
        <n v="213120"/>
        <n v="141300"/>
        <n v="206699"/>
        <n v="99100"/>
        <n v="110500"/>
        <n v="99050"/>
        <n v="205300"/>
        <n v="176000"/>
        <n v="200100"/>
        <n v="70500"/>
        <n v="184700"/>
        <n v="175100"/>
        <n v="140250"/>
        <n v="116150"/>
        <n v="69000"/>
        <n v="150075"/>
        <n v="25000"/>
        <n v="110925"/>
        <n v="192564"/>
        <n v="144854"/>
        <n v="150260"/>
        <n v="154000"/>
        <n v="126000"/>
        <n v="129000"/>
      </sharedItems>
    </cacheField>
    <cacheField name="Currency" numFmtId="0">
      <sharedItems/>
    </cacheField>
    <cacheField name="Salary (USD)" numFmtId="164">
      <sharedItems containsSemiMixedTypes="0" containsString="0" containsNumber="1" containsInteger="1" minValue="2859" maxValue="600000"/>
    </cacheField>
    <cacheField name="Salary (Monthly)" numFmtId="164">
      <sharedItems containsSemiMixedTypes="0" containsString="0" containsNumber="1" minValue="238.25" maxValue="50000"/>
    </cacheField>
    <cacheField name="Employee residence" numFmtId="0">
      <sharedItems/>
    </cacheField>
    <cacheField name="Employee Region" numFmtId="0">
      <sharedItems/>
    </cacheField>
    <cacheField name="Work type" numFmtId="0">
      <sharedItems count="4">
        <s v="In-person"/>
        <s v="Hybrid"/>
        <s v="Remote"/>
        <s v="Stationary" u="1"/>
      </sharedItems>
    </cacheField>
    <cacheField name="Company Location" numFmtId="0">
      <sharedItems count="50">
        <s v="DE"/>
        <s v="JP"/>
        <s v="GB"/>
        <s v="HN"/>
        <s v="US"/>
        <s v="HU"/>
        <s v="NZ"/>
        <s v="FR"/>
        <s v="IN"/>
        <s v="PK"/>
        <s v="CN"/>
        <s v="GR"/>
        <s v="AE"/>
        <s v="NL"/>
        <s v="MX"/>
        <s v="CA"/>
        <s v="AT"/>
        <s v="NG"/>
        <s v="ES"/>
        <s v="PT"/>
        <s v="DK"/>
        <s v="IT"/>
        <s v="HR"/>
        <s v="LU"/>
        <s v="PL"/>
        <s v="SG"/>
        <s v="RO"/>
        <s v="IQ"/>
        <s v="BR"/>
        <s v="BE"/>
        <s v="UA"/>
        <s v="IL"/>
        <s v="RU"/>
        <s v="MT"/>
        <s v="CL"/>
        <s v="IR"/>
        <s v="CO"/>
        <s v="MD"/>
        <s v="KE"/>
        <s v="SI"/>
        <s v="CH"/>
        <s v="VN"/>
        <s v="AS"/>
        <s v="TR"/>
        <s v="CZ"/>
        <s v="DZ"/>
        <s v="EE"/>
        <s v="MY"/>
        <s v="AU"/>
        <s v="IE"/>
      </sharedItems>
    </cacheField>
    <cacheField name="Company Region" numFmtId="0">
      <sharedItems count="8">
        <s v="Europe"/>
        <s v="Asia"/>
        <s v="North America"/>
        <s v="Oceania"/>
        <s v="Africa"/>
        <s v="South America"/>
        <s v="Unknown"/>
        <s v="Asia/Europe"/>
      </sharedItems>
    </cacheField>
    <cacheField name="Company size" numFmtId="0">
      <sharedItems/>
    </cacheField>
  </cacheFields>
  <extLst>
    <ext xmlns:x14="http://schemas.microsoft.com/office/spreadsheetml/2009/9/main" uri="{725AE2AE-9491-48be-B2B4-4EB974FC3084}">
      <x14:pivotCacheDefinition pivotCacheId="3937134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x v="0"/>
    <x v="0"/>
    <x v="0"/>
    <x v="0"/>
    <x v="0"/>
    <x v="0"/>
    <s v="EUR"/>
    <n v="79833"/>
    <n v="6652.75"/>
    <s v="DE"/>
    <s v="Europe"/>
    <x v="0"/>
    <x v="0"/>
    <x v="0"/>
    <s v="L"/>
  </r>
  <r>
    <x v="1"/>
    <x v="0"/>
    <x v="1"/>
    <x v="0"/>
    <x v="1"/>
    <x v="1"/>
    <s v="USD"/>
    <n v="260000"/>
    <n v="21666.666666666668"/>
    <s v="JP"/>
    <s v="Asia"/>
    <x v="0"/>
    <x v="1"/>
    <x v="1"/>
    <s v="S"/>
  </r>
  <r>
    <x v="2"/>
    <x v="0"/>
    <x v="1"/>
    <x v="0"/>
    <x v="2"/>
    <x v="2"/>
    <s v="GBP"/>
    <n v="109024"/>
    <n v="9085.3333333333339"/>
    <s v="GB"/>
    <s v="Europe"/>
    <x v="1"/>
    <x v="2"/>
    <x v="0"/>
    <s v="M"/>
  </r>
  <r>
    <x v="3"/>
    <x v="0"/>
    <x v="0"/>
    <x v="0"/>
    <x v="3"/>
    <x v="3"/>
    <s v="USD"/>
    <n v="20000"/>
    <n v="1666.6666666666667"/>
    <s v="HN"/>
    <s v="North America"/>
    <x v="0"/>
    <x v="3"/>
    <x v="2"/>
    <s v="S"/>
  </r>
  <r>
    <x v="4"/>
    <x v="0"/>
    <x v="1"/>
    <x v="0"/>
    <x v="4"/>
    <x v="4"/>
    <s v="USD"/>
    <n v="150000"/>
    <n v="12500"/>
    <s v="US"/>
    <s v="North America"/>
    <x v="1"/>
    <x v="4"/>
    <x v="2"/>
    <s v="L"/>
  </r>
  <r>
    <x v="5"/>
    <x v="0"/>
    <x v="2"/>
    <x v="0"/>
    <x v="5"/>
    <x v="5"/>
    <s v="USD"/>
    <n v="72000"/>
    <n v="6000"/>
    <s v="US"/>
    <s v="North America"/>
    <x v="2"/>
    <x v="4"/>
    <x v="2"/>
    <s v="L"/>
  </r>
  <r>
    <x v="6"/>
    <x v="0"/>
    <x v="1"/>
    <x v="0"/>
    <x v="6"/>
    <x v="6"/>
    <s v="USD"/>
    <n v="190000"/>
    <n v="15833.333333333334"/>
    <s v="US"/>
    <s v="North America"/>
    <x v="2"/>
    <x v="4"/>
    <x v="2"/>
    <s v="S"/>
  </r>
  <r>
    <x v="7"/>
    <x v="0"/>
    <x v="0"/>
    <x v="0"/>
    <x v="0"/>
    <x v="7"/>
    <s v="HUF"/>
    <n v="35735"/>
    <n v="2977.9166666666665"/>
    <s v="HU"/>
    <s v="Europe"/>
    <x v="1"/>
    <x v="5"/>
    <x v="0"/>
    <s v="L"/>
  </r>
  <r>
    <x v="8"/>
    <x v="0"/>
    <x v="0"/>
    <x v="0"/>
    <x v="7"/>
    <x v="8"/>
    <s v="USD"/>
    <n v="135000"/>
    <n v="11250"/>
    <s v="US"/>
    <s v="North America"/>
    <x v="2"/>
    <x v="4"/>
    <x v="2"/>
    <s v="L"/>
  </r>
  <r>
    <x v="9"/>
    <x v="0"/>
    <x v="1"/>
    <x v="0"/>
    <x v="8"/>
    <x v="9"/>
    <s v="USD"/>
    <n v="125000"/>
    <n v="10416.666666666666"/>
    <s v="NZ"/>
    <s v="Oceania"/>
    <x v="1"/>
    <x v="6"/>
    <x v="3"/>
    <s v="S"/>
  </r>
  <r>
    <x v="10"/>
    <x v="0"/>
    <x v="2"/>
    <x v="0"/>
    <x v="0"/>
    <x v="10"/>
    <s v="EUR"/>
    <n v="51321"/>
    <n v="4276.75"/>
    <s v="FR"/>
    <s v="Europe"/>
    <x v="0"/>
    <x v="7"/>
    <x v="0"/>
    <s v="S"/>
  </r>
  <r>
    <x v="11"/>
    <x v="0"/>
    <x v="0"/>
    <x v="0"/>
    <x v="0"/>
    <x v="11"/>
    <s v="INR"/>
    <n v="40481"/>
    <n v="3373.4166666666665"/>
    <s v="IN"/>
    <s v="Asia"/>
    <x v="0"/>
    <x v="8"/>
    <x v="1"/>
    <s v="L"/>
  </r>
  <r>
    <x v="12"/>
    <x v="0"/>
    <x v="2"/>
    <x v="0"/>
    <x v="0"/>
    <x v="12"/>
    <s v="EUR"/>
    <n v="39916"/>
    <n v="3326.3333333333335"/>
    <s v="FR"/>
    <s v="Europe"/>
    <x v="0"/>
    <x v="7"/>
    <x v="0"/>
    <s v="M"/>
  </r>
  <r>
    <x v="13"/>
    <x v="0"/>
    <x v="0"/>
    <x v="0"/>
    <x v="9"/>
    <x v="13"/>
    <s v="USD"/>
    <n v="87000"/>
    <n v="7250"/>
    <s v="US"/>
    <s v="North America"/>
    <x v="2"/>
    <x v="4"/>
    <x v="2"/>
    <s v="L"/>
  </r>
  <r>
    <x v="14"/>
    <x v="0"/>
    <x v="0"/>
    <x v="0"/>
    <x v="5"/>
    <x v="2"/>
    <s v="USD"/>
    <n v="85000"/>
    <n v="7083.333333333333"/>
    <s v="US"/>
    <s v="North America"/>
    <x v="2"/>
    <x v="4"/>
    <x v="2"/>
    <s v="L"/>
  </r>
  <r>
    <x v="15"/>
    <x v="0"/>
    <x v="0"/>
    <x v="0"/>
    <x v="5"/>
    <x v="14"/>
    <s v="USD"/>
    <n v="8000"/>
    <n v="666.66666666666663"/>
    <s v="PK"/>
    <s v="Asia"/>
    <x v="1"/>
    <x v="9"/>
    <x v="1"/>
    <s v="L"/>
  </r>
  <r>
    <x v="16"/>
    <x v="0"/>
    <x v="2"/>
    <x v="0"/>
    <x v="10"/>
    <x v="15"/>
    <s v="JPY"/>
    <n v="41689"/>
    <n v="3474.0833333333335"/>
    <s v="JP"/>
    <s v="Asia"/>
    <x v="2"/>
    <x v="1"/>
    <x v="1"/>
    <s v="S"/>
  </r>
  <r>
    <x v="17"/>
    <x v="0"/>
    <x v="1"/>
    <x v="0"/>
    <x v="2"/>
    <x v="16"/>
    <s v="EUR"/>
    <n v="114047"/>
    <n v="9503.9166666666661"/>
    <s v="PL"/>
    <s v="Europe"/>
    <x v="2"/>
    <x v="2"/>
    <x v="0"/>
    <s v="S"/>
  </r>
  <r>
    <x v="18"/>
    <x v="0"/>
    <x v="2"/>
    <x v="0"/>
    <x v="11"/>
    <x v="17"/>
    <s v="INR"/>
    <n v="5707"/>
    <n v="475.58333333333331"/>
    <s v="IN"/>
    <s v="Asia"/>
    <x v="1"/>
    <x v="8"/>
    <x v="1"/>
    <s v="M"/>
  </r>
  <r>
    <x v="19"/>
    <x v="0"/>
    <x v="0"/>
    <x v="0"/>
    <x v="8"/>
    <x v="18"/>
    <s v="USD"/>
    <n v="56000"/>
    <n v="4666.666666666667"/>
    <s v="PT"/>
    <s v="Europe"/>
    <x v="2"/>
    <x v="4"/>
    <x v="2"/>
    <s v="M"/>
  </r>
  <r>
    <x v="20"/>
    <x v="0"/>
    <x v="0"/>
    <x v="0"/>
    <x v="4"/>
    <x v="19"/>
    <s v="CNY"/>
    <n v="43331"/>
    <n v="3610.9166666666665"/>
    <s v="CN"/>
    <s v="Asia"/>
    <x v="0"/>
    <x v="10"/>
    <x v="1"/>
    <s v="M"/>
  </r>
  <r>
    <x v="21"/>
    <x v="0"/>
    <x v="0"/>
    <x v="0"/>
    <x v="3"/>
    <x v="20"/>
    <s v="INR"/>
    <n v="6072"/>
    <n v="506"/>
    <s v="IN"/>
    <s v="Asia"/>
    <x v="2"/>
    <x v="8"/>
    <x v="1"/>
    <s v="L"/>
  </r>
  <r>
    <x v="22"/>
    <x v="0"/>
    <x v="1"/>
    <x v="0"/>
    <x v="10"/>
    <x v="21"/>
    <s v="EUR"/>
    <n v="47899"/>
    <n v="3991.5833333333335"/>
    <s v="GR"/>
    <s v="Europe"/>
    <x v="1"/>
    <x v="11"/>
    <x v="0"/>
    <s v="L"/>
  </r>
  <r>
    <x v="23"/>
    <x v="0"/>
    <x v="0"/>
    <x v="0"/>
    <x v="12"/>
    <x v="22"/>
    <s v="USD"/>
    <n v="98000"/>
    <n v="8166.666666666667"/>
    <s v="US"/>
    <s v="North America"/>
    <x v="0"/>
    <x v="4"/>
    <x v="2"/>
    <s v="M"/>
  </r>
  <r>
    <x v="24"/>
    <x v="0"/>
    <x v="0"/>
    <x v="0"/>
    <x v="6"/>
    <x v="23"/>
    <s v="USD"/>
    <n v="115000"/>
    <n v="9583.3333333333339"/>
    <s v="AE"/>
    <s v="Asia"/>
    <x v="0"/>
    <x v="12"/>
    <x v="1"/>
    <s v="L"/>
  </r>
  <r>
    <x v="25"/>
    <x v="0"/>
    <x v="3"/>
    <x v="0"/>
    <x v="13"/>
    <x v="24"/>
    <s v="USD"/>
    <n v="325000"/>
    <n v="27083.333333333332"/>
    <s v="US"/>
    <s v="North America"/>
    <x v="2"/>
    <x v="4"/>
    <x v="2"/>
    <s v="L"/>
  </r>
  <r>
    <x v="26"/>
    <x v="0"/>
    <x v="2"/>
    <x v="0"/>
    <x v="14"/>
    <x v="21"/>
    <s v="USD"/>
    <n v="42000"/>
    <n v="3500"/>
    <s v="NL"/>
    <s v="Europe"/>
    <x v="1"/>
    <x v="13"/>
    <x v="0"/>
    <s v="L"/>
  </r>
  <r>
    <x v="27"/>
    <x v="0"/>
    <x v="1"/>
    <x v="0"/>
    <x v="10"/>
    <x v="25"/>
    <s v="MXN"/>
    <n v="33511"/>
    <n v="2792.5833333333335"/>
    <s v="MX"/>
    <s v="North America"/>
    <x v="0"/>
    <x v="14"/>
    <x v="2"/>
    <s v="S"/>
  </r>
  <r>
    <x v="28"/>
    <x v="0"/>
    <x v="2"/>
    <x v="1"/>
    <x v="7"/>
    <x v="16"/>
    <s v="USD"/>
    <n v="100000"/>
    <n v="8333.3333333333339"/>
    <s v="US"/>
    <s v="North America"/>
    <x v="2"/>
    <x v="4"/>
    <x v="2"/>
    <s v="L"/>
  </r>
  <r>
    <x v="29"/>
    <x v="0"/>
    <x v="1"/>
    <x v="0"/>
    <x v="15"/>
    <x v="26"/>
    <s v="CAD"/>
    <n v="117104"/>
    <n v="9758.6666666666661"/>
    <s v="CA"/>
    <s v="North America"/>
    <x v="1"/>
    <x v="15"/>
    <x v="2"/>
    <s v="L"/>
  </r>
  <r>
    <x v="30"/>
    <x v="0"/>
    <x v="0"/>
    <x v="0"/>
    <x v="16"/>
    <x v="27"/>
    <s v="EUR"/>
    <n v="59303"/>
    <n v="4941.916666666667"/>
    <s v="DE"/>
    <s v="Europe"/>
    <x v="2"/>
    <x v="0"/>
    <x v="0"/>
    <s v="S"/>
  </r>
  <r>
    <x v="31"/>
    <x v="0"/>
    <x v="2"/>
    <x v="0"/>
    <x v="2"/>
    <x v="0"/>
    <s v="USD"/>
    <n v="70000"/>
    <n v="5833.333333333333"/>
    <s v="US"/>
    <s v="North America"/>
    <x v="2"/>
    <x v="4"/>
    <x v="2"/>
    <s v="L"/>
  </r>
  <r>
    <x v="32"/>
    <x v="0"/>
    <x v="1"/>
    <x v="0"/>
    <x v="0"/>
    <x v="28"/>
    <s v="EUR"/>
    <n v="68428"/>
    <n v="5702.333333333333"/>
    <s v="GR"/>
    <s v="Europe"/>
    <x v="2"/>
    <x v="4"/>
    <x v="2"/>
    <s v="L"/>
  </r>
  <r>
    <x v="33"/>
    <x v="0"/>
    <x v="0"/>
    <x v="0"/>
    <x v="14"/>
    <x v="20"/>
    <s v="USD"/>
    <n v="450000"/>
    <n v="37500"/>
    <s v="US"/>
    <s v="North America"/>
    <x v="0"/>
    <x v="4"/>
    <x v="2"/>
    <s v="M"/>
  </r>
  <r>
    <x v="34"/>
    <x v="0"/>
    <x v="0"/>
    <x v="0"/>
    <x v="5"/>
    <x v="29"/>
    <s v="EUR"/>
    <n v="46759"/>
    <n v="3896.5833333333335"/>
    <s v="FR"/>
    <s v="Europe"/>
    <x v="1"/>
    <x v="7"/>
    <x v="0"/>
    <s v="L"/>
  </r>
  <r>
    <x v="35"/>
    <x v="0"/>
    <x v="0"/>
    <x v="0"/>
    <x v="10"/>
    <x v="30"/>
    <s v="EUR"/>
    <n v="74130"/>
    <n v="6177.5"/>
    <s v="AT"/>
    <s v="Europe"/>
    <x v="1"/>
    <x v="16"/>
    <x v="0"/>
    <s v="L"/>
  </r>
  <r>
    <x v="36"/>
    <x v="0"/>
    <x v="0"/>
    <x v="0"/>
    <x v="11"/>
    <x v="31"/>
    <s v="USD"/>
    <n v="103000"/>
    <n v="8583.3333333333339"/>
    <s v="US"/>
    <s v="North America"/>
    <x v="2"/>
    <x v="4"/>
    <x v="2"/>
    <s v="L"/>
  </r>
  <r>
    <x v="37"/>
    <x v="0"/>
    <x v="2"/>
    <x v="0"/>
    <x v="4"/>
    <x v="32"/>
    <s v="USD"/>
    <n v="250000"/>
    <n v="20833.333333333332"/>
    <s v="US"/>
    <s v="North America"/>
    <x v="1"/>
    <x v="4"/>
    <x v="2"/>
    <s v="L"/>
  </r>
  <r>
    <x v="38"/>
    <x v="0"/>
    <x v="2"/>
    <x v="0"/>
    <x v="5"/>
    <x v="33"/>
    <s v="USD"/>
    <n v="10000"/>
    <n v="833.33333333333337"/>
    <s v="NG"/>
    <s v="Africa"/>
    <x v="2"/>
    <x v="17"/>
    <x v="4"/>
    <s v="S"/>
  </r>
  <r>
    <x v="39"/>
    <x v="0"/>
    <x v="2"/>
    <x v="0"/>
    <x v="4"/>
    <x v="34"/>
    <s v="USD"/>
    <n v="138000"/>
    <n v="11500"/>
    <s v="US"/>
    <s v="North America"/>
    <x v="2"/>
    <x v="4"/>
    <x v="2"/>
    <s v="S"/>
  </r>
  <r>
    <x v="40"/>
    <x v="0"/>
    <x v="0"/>
    <x v="0"/>
    <x v="0"/>
    <x v="35"/>
    <s v="USD"/>
    <n v="45760"/>
    <n v="3813.3333333333335"/>
    <s v="PH"/>
    <s v="Asia"/>
    <x v="2"/>
    <x v="4"/>
    <x v="2"/>
    <s v="S"/>
  </r>
  <r>
    <x v="41"/>
    <x v="0"/>
    <x v="3"/>
    <x v="0"/>
    <x v="16"/>
    <x v="0"/>
    <s v="EUR"/>
    <n v="79833"/>
    <n v="6652.75"/>
    <s v="ES"/>
    <s v="Europe"/>
    <x v="1"/>
    <x v="18"/>
    <x v="0"/>
    <s v="L"/>
  </r>
  <r>
    <x v="42"/>
    <x v="0"/>
    <x v="0"/>
    <x v="0"/>
    <x v="17"/>
    <x v="36"/>
    <s v="EUR"/>
    <n v="50180"/>
    <n v="4181.666666666667"/>
    <s v="PT"/>
    <s v="Europe"/>
    <x v="0"/>
    <x v="19"/>
    <x v="0"/>
    <s v="M"/>
  </r>
  <r>
    <x v="43"/>
    <x v="0"/>
    <x v="0"/>
    <x v="0"/>
    <x v="10"/>
    <x v="37"/>
    <s v="USD"/>
    <n v="106000"/>
    <n v="8833.3333333333339"/>
    <s v="US"/>
    <s v="North America"/>
    <x v="2"/>
    <x v="4"/>
    <x v="2"/>
    <s v="L"/>
  </r>
  <r>
    <x v="44"/>
    <x v="0"/>
    <x v="0"/>
    <x v="0"/>
    <x v="10"/>
    <x v="38"/>
    <s v="GBP"/>
    <n v="112872"/>
    <n v="9406"/>
    <s v="GB"/>
    <s v="Europe"/>
    <x v="1"/>
    <x v="2"/>
    <x v="0"/>
    <s v="L"/>
  </r>
  <r>
    <x v="45"/>
    <x v="0"/>
    <x v="2"/>
    <x v="2"/>
    <x v="18"/>
    <x v="39"/>
    <s v="EUR"/>
    <n v="15966"/>
    <n v="1330.5"/>
    <s v="DE"/>
    <s v="Europe"/>
    <x v="2"/>
    <x v="0"/>
    <x v="0"/>
    <s v="S"/>
  </r>
  <r>
    <x v="46"/>
    <x v="0"/>
    <x v="0"/>
    <x v="0"/>
    <x v="0"/>
    <x v="28"/>
    <s v="GBP"/>
    <n v="76958"/>
    <n v="6413.166666666667"/>
    <s v="GB"/>
    <s v="Europe"/>
    <x v="2"/>
    <x v="2"/>
    <x v="0"/>
    <s v="S"/>
  </r>
  <r>
    <x v="47"/>
    <x v="0"/>
    <x v="1"/>
    <x v="0"/>
    <x v="10"/>
    <x v="40"/>
    <s v="USD"/>
    <n v="188000"/>
    <n v="15666.666666666666"/>
    <s v="US"/>
    <s v="North America"/>
    <x v="2"/>
    <x v="4"/>
    <x v="2"/>
    <s v="L"/>
  </r>
  <r>
    <x v="48"/>
    <x v="0"/>
    <x v="0"/>
    <x v="0"/>
    <x v="0"/>
    <x v="41"/>
    <s v="USD"/>
    <n v="105000"/>
    <n v="8750"/>
    <s v="US"/>
    <s v="North America"/>
    <x v="2"/>
    <x v="4"/>
    <x v="2"/>
    <s v="L"/>
  </r>
  <r>
    <x v="49"/>
    <x v="0"/>
    <x v="0"/>
    <x v="0"/>
    <x v="10"/>
    <x v="42"/>
    <s v="EUR"/>
    <n v="70139"/>
    <n v="5844.916666666667"/>
    <s v="FR"/>
    <s v="Europe"/>
    <x v="1"/>
    <x v="7"/>
    <x v="0"/>
    <s v="L"/>
  </r>
  <r>
    <x v="50"/>
    <x v="0"/>
    <x v="2"/>
    <x v="0"/>
    <x v="5"/>
    <x v="20"/>
    <s v="INR"/>
    <n v="6072"/>
    <n v="506"/>
    <s v="IN"/>
    <s v="Asia"/>
    <x v="0"/>
    <x v="8"/>
    <x v="1"/>
    <s v="S"/>
  </r>
  <r>
    <x v="51"/>
    <x v="0"/>
    <x v="2"/>
    <x v="0"/>
    <x v="5"/>
    <x v="43"/>
    <s v="USD"/>
    <n v="91000"/>
    <n v="7583.333333333333"/>
    <s v="US"/>
    <s v="North America"/>
    <x v="2"/>
    <x v="4"/>
    <x v="2"/>
    <s v="L"/>
  </r>
  <r>
    <x v="52"/>
    <x v="0"/>
    <x v="2"/>
    <x v="0"/>
    <x v="19"/>
    <x v="44"/>
    <s v="DKK"/>
    <n v="45896"/>
    <n v="3824.6666666666665"/>
    <s v="DK"/>
    <s v="Europe"/>
    <x v="1"/>
    <x v="20"/>
    <x v="0"/>
    <s v="S"/>
  </r>
  <r>
    <x v="53"/>
    <x v="0"/>
    <x v="2"/>
    <x v="0"/>
    <x v="10"/>
    <x v="45"/>
    <s v="EUR"/>
    <n v="54742"/>
    <n v="4561.833333333333"/>
    <s v="PK"/>
    <s v="Asia"/>
    <x v="2"/>
    <x v="0"/>
    <x v="0"/>
    <s v="L"/>
  </r>
  <r>
    <x v="54"/>
    <x v="0"/>
    <x v="1"/>
    <x v="3"/>
    <x v="20"/>
    <x v="28"/>
    <s v="USD"/>
    <n v="60000"/>
    <n v="5000"/>
    <s v="RU"/>
    <s v="Asia/Europe"/>
    <x v="2"/>
    <x v="4"/>
    <x v="2"/>
    <s v="S"/>
  </r>
  <r>
    <x v="55"/>
    <x v="0"/>
    <x v="1"/>
    <x v="0"/>
    <x v="21"/>
    <x v="46"/>
    <s v="EUR"/>
    <n v="148261"/>
    <n v="12355.083333333334"/>
    <s v="DE"/>
    <s v="Europe"/>
    <x v="2"/>
    <x v="0"/>
    <x v="0"/>
    <s v="M"/>
  </r>
  <r>
    <x v="56"/>
    <x v="0"/>
    <x v="0"/>
    <x v="0"/>
    <x v="0"/>
    <x v="47"/>
    <s v="EUR"/>
    <n v="38776"/>
    <n v="3231.3333333333335"/>
    <s v="ES"/>
    <s v="Europe"/>
    <x v="2"/>
    <x v="18"/>
    <x v="0"/>
    <s v="M"/>
  </r>
  <r>
    <x v="57"/>
    <x v="0"/>
    <x v="0"/>
    <x v="0"/>
    <x v="0"/>
    <x v="48"/>
    <s v="USD"/>
    <n v="118000"/>
    <n v="9833.3333333333339"/>
    <s v="US"/>
    <s v="North America"/>
    <x v="2"/>
    <x v="4"/>
    <x v="2"/>
    <s v="M"/>
  </r>
  <r>
    <x v="58"/>
    <x v="0"/>
    <x v="1"/>
    <x v="0"/>
    <x v="0"/>
    <x v="49"/>
    <s v="USD"/>
    <n v="120000"/>
    <n v="10000"/>
    <s v="US"/>
    <s v="North America"/>
    <x v="1"/>
    <x v="4"/>
    <x v="2"/>
    <s v="L"/>
  </r>
  <r>
    <x v="59"/>
    <x v="0"/>
    <x v="0"/>
    <x v="0"/>
    <x v="0"/>
    <x v="50"/>
    <s v="USD"/>
    <n v="138350"/>
    <n v="11529.166666666666"/>
    <s v="US"/>
    <s v="North America"/>
    <x v="2"/>
    <x v="4"/>
    <x v="2"/>
    <s v="M"/>
  </r>
  <r>
    <x v="60"/>
    <x v="0"/>
    <x v="0"/>
    <x v="0"/>
    <x v="10"/>
    <x v="51"/>
    <s v="USD"/>
    <n v="110000"/>
    <n v="9166.6666666666661"/>
    <s v="US"/>
    <s v="North America"/>
    <x v="2"/>
    <x v="4"/>
    <x v="2"/>
    <s v="L"/>
  </r>
  <r>
    <x v="61"/>
    <x v="0"/>
    <x v="0"/>
    <x v="0"/>
    <x v="10"/>
    <x v="52"/>
    <s v="USD"/>
    <n v="130800"/>
    <n v="10900"/>
    <s v="ES"/>
    <s v="Europe"/>
    <x v="2"/>
    <x v="4"/>
    <x v="2"/>
    <s v="M"/>
  </r>
  <r>
    <x v="62"/>
    <x v="0"/>
    <x v="2"/>
    <x v="2"/>
    <x v="0"/>
    <x v="53"/>
    <s v="EUR"/>
    <n v="21669"/>
    <n v="1805.75"/>
    <s v="IT"/>
    <s v="Europe"/>
    <x v="1"/>
    <x v="21"/>
    <x v="0"/>
    <s v="S"/>
  </r>
  <r>
    <x v="63"/>
    <x v="0"/>
    <x v="1"/>
    <x v="0"/>
    <x v="0"/>
    <x v="54"/>
    <s v="USD"/>
    <n v="412000"/>
    <n v="34333.333333333336"/>
    <s v="US"/>
    <s v="North America"/>
    <x v="2"/>
    <x v="4"/>
    <x v="2"/>
    <s v="L"/>
  </r>
  <r>
    <x v="64"/>
    <x v="0"/>
    <x v="1"/>
    <x v="0"/>
    <x v="4"/>
    <x v="55"/>
    <s v="EUR"/>
    <n v="45618"/>
    <n v="3801.5"/>
    <s v="HR"/>
    <s v="Europe"/>
    <x v="2"/>
    <x v="22"/>
    <x v="0"/>
    <s v="S"/>
  </r>
  <r>
    <x v="65"/>
    <x v="0"/>
    <x v="2"/>
    <x v="0"/>
    <x v="0"/>
    <x v="56"/>
    <s v="EUR"/>
    <n v="62726"/>
    <n v="5227.166666666667"/>
    <s v="DE"/>
    <s v="Europe"/>
    <x v="1"/>
    <x v="0"/>
    <x v="0"/>
    <s v="S"/>
  </r>
  <r>
    <x v="66"/>
    <x v="0"/>
    <x v="2"/>
    <x v="0"/>
    <x v="0"/>
    <x v="57"/>
    <s v="EUR"/>
    <n v="49268"/>
    <n v="4105.666666666667"/>
    <s v="DE"/>
    <s v="Europe"/>
    <x v="0"/>
    <x v="0"/>
    <x v="0"/>
    <s v="S"/>
  </r>
  <r>
    <x v="67"/>
    <x v="0"/>
    <x v="1"/>
    <x v="0"/>
    <x v="22"/>
    <x v="58"/>
    <s v="USD"/>
    <n v="190200"/>
    <n v="15850"/>
    <s v="US"/>
    <s v="North America"/>
    <x v="2"/>
    <x v="4"/>
    <x v="2"/>
    <s v="M"/>
  </r>
  <r>
    <x v="68"/>
    <x v="0"/>
    <x v="2"/>
    <x v="0"/>
    <x v="0"/>
    <x v="41"/>
    <s v="USD"/>
    <n v="105000"/>
    <n v="8750"/>
    <s v="US"/>
    <s v="North America"/>
    <x v="2"/>
    <x v="4"/>
    <x v="2"/>
    <s v="S"/>
  </r>
  <r>
    <x v="69"/>
    <x v="0"/>
    <x v="1"/>
    <x v="0"/>
    <x v="0"/>
    <x v="59"/>
    <s v="EUR"/>
    <n v="91237"/>
    <n v="7603.083333333333"/>
    <s v="AT"/>
    <s v="Europe"/>
    <x v="0"/>
    <x v="16"/>
    <x v="0"/>
    <s v="S"/>
  </r>
  <r>
    <x v="70"/>
    <x v="0"/>
    <x v="0"/>
    <x v="0"/>
    <x v="0"/>
    <x v="56"/>
    <s v="EUR"/>
    <n v="62726"/>
    <n v="5227.166666666667"/>
    <s v="FR"/>
    <s v="Europe"/>
    <x v="1"/>
    <x v="23"/>
    <x v="0"/>
    <s v="S"/>
  </r>
  <r>
    <x v="71"/>
    <x v="0"/>
    <x v="0"/>
    <x v="0"/>
    <x v="0"/>
    <x v="60"/>
    <s v="EUR"/>
    <n v="42197"/>
    <n v="3516.4166666666665"/>
    <s v="FR"/>
    <s v="Europe"/>
    <x v="1"/>
    <x v="7"/>
    <x v="0"/>
    <s v="S"/>
  </r>
  <r>
    <x v="72"/>
    <x v="1"/>
    <x v="2"/>
    <x v="0"/>
    <x v="14"/>
    <x v="28"/>
    <s v="GBP"/>
    <n v="82528"/>
    <n v="6877.333333333333"/>
    <s v="GB"/>
    <s v="Europe"/>
    <x v="1"/>
    <x v="2"/>
    <x v="0"/>
    <s v="L"/>
  </r>
  <r>
    <x v="73"/>
    <x v="1"/>
    <x v="3"/>
    <x v="0"/>
    <x v="12"/>
    <x v="4"/>
    <s v="USD"/>
    <n v="150000"/>
    <n v="12500"/>
    <s v="IN"/>
    <s v="Asia"/>
    <x v="2"/>
    <x v="4"/>
    <x v="2"/>
    <s v="L"/>
  </r>
  <r>
    <x v="74"/>
    <x v="1"/>
    <x v="3"/>
    <x v="0"/>
    <x v="23"/>
    <x v="61"/>
    <s v="USD"/>
    <n v="235000"/>
    <n v="19583.333333333332"/>
    <s v="US"/>
    <s v="North America"/>
    <x v="2"/>
    <x v="4"/>
    <x v="2"/>
    <s v="L"/>
  </r>
  <r>
    <x v="75"/>
    <x v="1"/>
    <x v="1"/>
    <x v="0"/>
    <x v="0"/>
    <x v="10"/>
    <s v="EUR"/>
    <n v="53192"/>
    <n v="4432.666666666667"/>
    <s v="FR"/>
    <s v="Europe"/>
    <x v="1"/>
    <x v="7"/>
    <x v="0"/>
    <s v="L"/>
  </r>
  <r>
    <x v="76"/>
    <x v="1"/>
    <x v="0"/>
    <x v="0"/>
    <x v="12"/>
    <x v="16"/>
    <s v="USD"/>
    <n v="100000"/>
    <n v="8333.3333333333339"/>
    <s v="US"/>
    <s v="North America"/>
    <x v="2"/>
    <x v="4"/>
    <x v="2"/>
    <s v="M"/>
  </r>
  <r>
    <x v="77"/>
    <x v="1"/>
    <x v="0"/>
    <x v="2"/>
    <x v="24"/>
    <x v="62"/>
    <s v="INR"/>
    <n v="5409"/>
    <n v="450.75"/>
    <s v="IN"/>
    <s v="Asia"/>
    <x v="1"/>
    <x v="8"/>
    <x v="1"/>
    <s v="M"/>
  </r>
  <r>
    <x v="78"/>
    <x v="1"/>
    <x v="0"/>
    <x v="1"/>
    <x v="18"/>
    <x v="63"/>
    <s v="USD"/>
    <n v="270000"/>
    <n v="22500"/>
    <s v="US"/>
    <s v="North America"/>
    <x v="2"/>
    <x v="4"/>
    <x v="2"/>
    <s v="L"/>
  </r>
  <r>
    <x v="79"/>
    <x v="1"/>
    <x v="2"/>
    <x v="0"/>
    <x v="5"/>
    <x v="59"/>
    <s v="USD"/>
    <n v="80000"/>
    <n v="6666.666666666667"/>
    <s v="US"/>
    <s v="North America"/>
    <x v="2"/>
    <x v="4"/>
    <x v="2"/>
    <s v="M"/>
  </r>
  <r>
    <x v="80"/>
    <x v="1"/>
    <x v="1"/>
    <x v="0"/>
    <x v="25"/>
    <x v="64"/>
    <s v="EUR"/>
    <n v="79197"/>
    <n v="6599.75"/>
    <s v="DE"/>
    <s v="Europe"/>
    <x v="2"/>
    <x v="0"/>
    <x v="0"/>
    <s v="L"/>
  </r>
  <r>
    <x v="81"/>
    <x v="1"/>
    <x v="0"/>
    <x v="0"/>
    <x v="10"/>
    <x v="65"/>
    <s v="USD"/>
    <n v="140000"/>
    <n v="11666.666666666666"/>
    <s v="US"/>
    <s v="North America"/>
    <x v="2"/>
    <x v="4"/>
    <x v="2"/>
    <s v="L"/>
  </r>
  <r>
    <x v="82"/>
    <x v="1"/>
    <x v="0"/>
    <x v="0"/>
    <x v="26"/>
    <x v="66"/>
    <s v="CAD"/>
    <n v="54238"/>
    <n v="4519.833333333333"/>
    <s v="GB"/>
    <s v="Europe"/>
    <x v="1"/>
    <x v="15"/>
    <x v="2"/>
    <s v="L"/>
  </r>
  <r>
    <x v="83"/>
    <x v="1"/>
    <x v="0"/>
    <x v="0"/>
    <x v="4"/>
    <x v="55"/>
    <s v="EUR"/>
    <n v="47282"/>
    <n v="3940.1666666666665"/>
    <s v="ES"/>
    <s v="Europe"/>
    <x v="2"/>
    <x v="18"/>
    <x v="0"/>
    <s v="S"/>
  </r>
  <r>
    <x v="84"/>
    <x v="1"/>
    <x v="3"/>
    <x v="0"/>
    <x v="13"/>
    <x v="46"/>
    <s v="EUR"/>
    <n v="153667"/>
    <n v="12805.583333333334"/>
    <s v="IT"/>
    <s v="Europe"/>
    <x v="2"/>
    <x v="24"/>
    <x v="0"/>
    <s v="L"/>
  </r>
  <r>
    <x v="85"/>
    <x v="1"/>
    <x v="0"/>
    <x v="0"/>
    <x v="10"/>
    <x v="51"/>
    <s v="PLN"/>
    <n v="28476"/>
    <n v="2373"/>
    <s v="PL"/>
    <s v="Europe"/>
    <x v="2"/>
    <x v="24"/>
    <x v="0"/>
    <s v="L"/>
  </r>
  <r>
    <x v="86"/>
    <x v="1"/>
    <x v="2"/>
    <x v="0"/>
    <x v="5"/>
    <x v="67"/>
    <s v="EUR"/>
    <n v="59102"/>
    <n v="4925.166666666667"/>
    <s v="FR"/>
    <s v="Europe"/>
    <x v="1"/>
    <x v="7"/>
    <x v="0"/>
    <s v="M"/>
  </r>
  <r>
    <x v="87"/>
    <x v="1"/>
    <x v="0"/>
    <x v="0"/>
    <x v="25"/>
    <x v="51"/>
    <s v="USD"/>
    <n v="110000"/>
    <n v="9166.6666666666661"/>
    <s v="US"/>
    <s v="North America"/>
    <x v="2"/>
    <x v="4"/>
    <x v="2"/>
    <s v="L"/>
  </r>
  <r>
    <x v="88"/>
    <x v="1"/>
    <x v="1"/>
    <x v="0"/>
    <x v="9"/>
    <x v="68"/>
    <s v="USD"/>
    <n v="170000"/>
    <n v="14166.666666666666"/>
    <s v="US"/>
    <s v="North America"/>
    <x v="2"/>
    <x v="4"/>
    <x v="2"/>
    <s v="L"/>
  </r>
  <r>
    <x v="89"/>
    <x v="1"/>
    <x v="1"/>
    <x v="0"/>
    <x v="5"/>
    <x v="59"/>
    <s v="USD"/>
    <n v="80000"/>
    <n v="6666.666666666667"/>
    <s v="BG"/>
    <s v="Europe"/>
    <x v="2"/>
    <x v="4"/>
    <x v="2"/>
    <s v="S"/>
  </r>
  <r>
    <x v="90"/>
    <x v="1"/>
    <x v="1"/>
    <x v="0"/>
    <x v="27"/>
    <x v="69"/>
    <s v="EUR"/>
    <n v="88654"/>
    <n v="7387.833333333333"/>
    <s v="GR"/>
    <s v="Europe"/>
    <x v="2"/>
    <x v="20"/>
    <x v="0"/>
    <s v="L"/>
  </r>
  <r>
    <x v="91"/>
    <x v="1"/>
    <x v="2"/>
    <x v="0"/>
    <x v="11"/>
    <x v="30"/>
    <s v="EUR"/>
    <n v="76833"/>
    <n v="6402.75"/>
    <s v="DE"/>
    <s v="Europe"/>
    <x v="2"/>
    <x v="0"/>
    <x v="0"/>
    <s v="S"/>
  </r>
  <r>
    <x v="92"/>
    <x v="1"/>
    <x v="0"/>
    <x v="0"/>
    <x v="9"/>
    <x v="70"/>
    <s v="INR"/>
    <n v="19609"/>
    <n v="1634.0833333333333"/>
    <s v="IN"/>
    <s v="Asia"/>
    <x v="2"/>
    <x v="8"/>
    <x v="1"/>
    <s v="L"/>
  </r>
  <r>
    <x v="93"/>
    <x v="1"/>
    <x v="1"/>
    <x v="0"/>
    <x v="8"/>
    <x v="71"/>
    <s v="USD"/>
    <n v="276000"/>
    <n v="23000"/>
    <s v="US"/>
    <s v="North America"/>
    <x v="0"/>
    <x v="4"/>
    <x v="2"/>
    <s v="L"/>
  </r>
  <r>
    <x v="94"/>
    <x v="1"/>
    <x v="2"/>
    <x v="0"/>
    <x v="0"/>
    <x v="72"/>
    <s v="INR"/>
    <n v="29751"/>
    <n v="2479.25"/>
    <s v="IN"/>
    <s v="Asia"/>
    <x v="1"/>
    <x v="8"/>
    <x v="1"/>
    <s v="L"/>
  </r>
  <r>
    <x v="95"/>
    <x v="1"/>
    <x v="0"/>
    <x v="0"/>
    <x v="28"/>
    <x v="49"/>
    <s v="SGD"/>
    <n v="89294"/>
    <n v="7441.166666666667"/>
    <s v="SG"/>
    <s v="Asia"/>
    <x v="1"/>
    <x v="25"/>
    <x v="1"/>
    <s v="L"/>
  </r>
  <r>
    <x v="96"/>
    <x v="1"/>
    <x v="2"/>
    <x v="2"/>
    <x v="19"/>
    <x v="73"/>
    <s v="USD"/>
    <n v="12000"/>
    <n v="1000"/>
    <s v="BR"/>
    <s v="South America"/>
    <x v="2"/>
    <x v="4"/>
    <x v="2"/>
    <s v="S"/>
  </r>
  <r>
    <x v="97"/>
    <x v="1"/>
    <x v="0"/>
    <x v="0"/>
    <x v="29"/>
    <x v="20"/>
    <s v="USD"/>
    <n v="450000"/>
    <n v="37500"/>
    <s v="US"/>
    <s v="North America"/>
    <x v="2"/>
    <x v="4"/>
    <x v="2"/>
    <s v="L"/>
  </r>
  <r>
    <x v="98"/>
    <x v="1"/>
    <x v="2"/>
    <x v="0"/>
    <x v="30"/>
    <x v="0"/>
    <s v="USD"/>
    <n v="70000"/>
    <n v="5833.333333333333"/>
    <s v="US"/>
    <s v="North America"/>
    <x v="2"/>
    <x v="4"/>
    <x v="2"/>
    <s v="M"/>
  </r>
  <r>
    <x v="99"/>
    <x v="1"/>
    <x v="0"/>
    <x v="0"/>
    <x v="30"/>
    <x v="74"/>
    <s v="EUR"/>
    <n v="95746"/>
    <n v="7978.833333333333"/>
    <s v="DE"/>
    <s v="Europe"/>
    <x v="2"/>
    <x v="4"/>
    <x v="2"/>
    <s v="S"/>
  </r>
  <r>
    <x v="100"/>
    <x v="1"/>
    <x v="0"/>
    <x v="0"/>
    <x v="5"/>
    <x v="69"/>
    <s v="USD"/>
    <n v="75000"/>
    <n v="6250"/>
    <s v="US"/>
    <s v="North America"/>
    <x v="0"/>
    <x v="4"/>
    <x v="2"/>
    <s v="L"/>
  </r>
  <r>
    <x v="101"/>
    <x v="1"/>
    <x v="1"/>
    <x v="0"/>
    <x v="10"/>
    <x v="4"/>
    <s v="USD"/>
    <n v="150000"/>
    <n v="12500"/>
    <s v="US"/>
    <s v="North America"/>
    <x v="2"/>
    <x v="4"/>
    <x v="2"/>
    <s v="L"/>
  </r>
  <r>
    <x v="102"/>
    <x v="1"/>
    <x v="0"/>
    <x v="0"/>
    <x v="12"/>
    <x v="7"/>
    <s v="HUF"/>
    <n v="36259"/>
    <n v="3021.5833333333335"/>
    <s v="HU"/>
    <s v="Europe"/>
    <x v="1"/>
    <x v="4"/>
    <x v="2"/>
    <s v="L"/>
  </r>
  <r>
    <x v="103"/>
    <x v="1"/>
    <x v="0"/>
    <x v="0"/>
    <x v="5"/>
    <x v="75"/>
    <s v="USD"/>
    <n v="62000"/>
    <n v="5166.666666666667"/>
    <s v="US"/>
    <s v="North America"/>
    <x v="0"/>
    <x v="4"/>
    <x v="2"/>
    <s v="L"/>
  </r>
  <r>
    <x v="104"/>
    <x v="1"/>
    <x v="0"/>
    <x v="0"/>
    <x v="0"/>
    <x v="76"/>
    <s v="USD"/>
    <n v="73000"/>
    <n v="6083.333333333333"/>
    <s v="US"/>
    <s v="North America"/>
    <x v="0"/>
    <x v="4"/>
    <x v="2"/>
    <s v="L"/>
  </r>
  <r>
    <x v="105"/>
    <x v="1"/>
    <x v="0"/>
    <x v="0"/>
    <x v="5"/>
    <x v="77"/>
    <s v="GBP"/>
    <n v="51519"/>
    <n v="4293.25"/>
    <s v="GB"/>
    <s v="Europe"/>
    <x v="1"/>
    <x v="2"/>
    <x v="0"/>
    <s v="L"/>
  </r>
  <r>
    <x v="106"/>
    <x v="1"/>
    <x v="0"/>
    <x v="0"/>
    <x v="14"/>
    <x v="61"/>
    <s v="CAD"/>
    <n v="187442"/>
    <n v="15620.166666666666"/>
    <s v="CA"/>
    <s v="North America"/>
    <x v="2"/>
    <x v="15"/>
    <x v="2"/>
    <s v="L"/>
  </r>
  <r>
    <x v="107"/>
    <x v="1"/>
    <x v="1"/>
    <x v="0"/>
    <x v="10"/>
    <x v="23"/>
    <s v="USD"/>
    <n v="115000"/>
    <n v="9583.3333333333339"/>
    <s v="US"/>
    <s v="North America"/>
    <x v="2"/>
    <x v="4"/>
    <x v="2"/>
    <s v="S"/>
  </r>
  <r>
    <x v="108"/>
    <x v="1"/>
    <x v="1"/>
    <x v="0"/>
    <x v="10"/>
    <x v="4"/>
    <s v="USD"/>
    <n v="150000"/>
    <n v="12500"/>
    <s v="US"/>
    <s v="North America"/>
    <x v="2"/>
    <x v="4"/>
    <x v="2"/>
    <s v="M"/>
  </r>
  <r>
    <x v="109"/>
    <x v="1"/>
    <x v="2"/>
    <x v="0"/>
    <x v="10"/>
    <x v="78"/>
    <s v="INR"/>
    <n v="30428"/>
    <n v="2535.6666666666665"/>
    <s v="IN"/>
    <s v="Asia"/>
    <x v="2"/>
    <x v="8"/>
    <x v="1"/>
    <s v="L"/>
  </r>
  <r>
    <x v="110"/>
    <x v="1"/>
    <x v="1"/>
    <x v="0"/>
    <x v="4"/>
    <x v="59"/>
    <s v="EUR"/>
    <n v="94564"/>
    <n v="7880.333333333333"/>
    <s v="DE"/>
    <s v="Europe"/>
    <x v="1"/>
    <x v="0"/>
    <x v="0"/>
    <s v="L"/>
  </r>
  <r>
    <x v="111"/>
    <x v="1"/>
    <x v="1"/>
    <x v="0"/>
    <x v="31"/>
    <x v="79"/>
    <s v="GBP"/>
    <n v="113476"/>
    <n v="9456.3333333333339"/>
    <s v="GB"/>
    <s v="Europe"/>
    <x v="2"/>
    <x v="2"/>
    <x v="0"/>
    <s v="M"/>
  </r>
  <r>
    <x v="112"/>
    <x v="1"/>
    <x v="1"/>
    <x v="0"/>
    <x v="8"/>
    <x v="69"/>
    <s v="GBP"/>
    <n v="103160"/>
    <n v="8596.6666666666661"/>
    <s v="GB"/>
    <s v="Europe"/>
    <x v="2"/>
    <x v="2"/>
    <x v="0"/>
    <s v="S"/>
  </r>
  <r>
    <x v="113"/>
    <x v="1"/>
    <x v="2"/>
    <x v="2"/>
    <x v="19"/>
    <x v="73"/>
    <s v="USD"/>
    <n v="12000"/>
    <n v="1000"/>
    <s v="PK"/>
    <s v="Asia"/>
    <x v="2"/>
    <x v="4"/>
    <x v="2"/>
    <s v="M"/>
  </r>
  <r>
    <x v="114"/>
    <x v="1"/>
    <x v="0"/>
    <x v="0"/>
    <x v="10"/>
    <x v="80"/>
    <s v="EUR"/>
    <n v="45391"/>
    <n v="3782.5833333333335"/>
    <s v="NL"/>
    <s v="Europe"/>
    <x v="2"/>
    <x v="13"/>
    <x v="0"/>
    <s v="L"/>
  </r>
  <r>
    <x v="115"/>
    <x v="1"/>
    <x v="2"/>
    <x v="0"/>
    <x v="1"/>
    <x v="81"/>
    <s v="USD"/>
    <n v="225000"/>
    <n v="18750"/>
    <s v="US"/>
    <s v="North America"/>
    <x v="2"/>
    <x v="4"/>
    <x v="2"/>
    <s v="L"/>
  </r>
  <r>
    <x v="116"/>
    <x v="1"/>
    <x v="0"/>
    <x v="0"/>
    <x v="0"/>
    <x v="67"/>
    <s v="USD"/>
    <n v="50000"/>
    <n v="4166.666666666667"/>
    <s v="NG"/>
    <s v="Africa"/>
    <x v="2"/>
    <x v="17"/>
    <x v="4"/>
    <s v="L"/>
  </r>
  <r>
    <x v="117"/>
    <x v="1"/>
    <x v="0"/>
    <x v="0"/>
    <x v="32"/>
    <x v="47"/>
    <s v="EUR"/>
    <n v="40189"/>
    <n v="3349.0833333333335"/>
    <s v="GR"/>
    <s v="Europe"/>
    <x v="2"/>
    <x v="11"/>
    <x v="0"/>
    <s v="M"/>
  </r>
  <r>
    <x v="118"/>
    <x v="1"/>
    <x v="2"/>
    <x v="0"/>
    <x v="5"/>
    <x v="82"/>
    <s v="USD"/>
    <n v="90000"/>
    <n v="7500"/>
    <s v="US"/>
    <s v="North America"/>
    <x v="2"/>
    <x v="4"/>
    <x v="2"/>
    <s v="S"/>
  </r>
  <r>
    <x v="119"/>
    <x v="1"/>
    <x v="0"/>
    <x v="0"/>
    <x v="10"/>
    <x v="83"/>
    <s v="USD"/>
    <n v="200000"/>
    <n v="16666.666666666668"/>
    <s v="US"/>
    <s v="North America"/>
    <x v="2"/>
    <x v="4"/>
    <x v="2"/>
    <s v="L"/>
  </r>
  <r>
    <x v="120"/>
    <x v="1"/>
    <x v="0"/>
    <x v="0"/>
    <x v="2"/>
    <x v="28"/>
    <s v="USD"/>
    <n v="60000"/>
    <n v="5000"/>
    <s v="ES"/>
    <s v="Europe"/>
    <x v="1"/>
    <x v="26"/>
    <x v="0"/>
    <s v="M"/>
  </r>
  <r>
    <x v="121"/>
    <x v="1"/>
    <x v="1"/>
    <x v="0"/>
    <x v="33"/>
    <x v="83"/>
    <s v="USD"/>
    <n v="200000"/>
    <n v="16666.666666666668"/>
    <s v="US"/>
    <s v="North America"/>
    <x v="2"/>
    <x v="4"/>
    <x v="2"/>
    <s v="M"/>
  </r>
  <r>
    <x v="122"/>
    <x v="1"/>
    <x v="2"/>
    <x v="0"/>
    <x v="5"/>
    <x v="67"/>
    <s v="USD"/>
    <n v="50000"/>
    <n v="4166.666666666667"/>
    <s v="US"/>
    <s v="North America"/>
    <x v="2"/>
    <x v="4"/>
    <x v="2"/>
    <s v="M"/>
  </r>
  <r>
    <x v="123"/>
    <x v="1"/>
    <x v="2"/>
    <x v="0"/>
    <x v="26"/>
    <x v="59"/>
    <s v="GBP"/>
    <n v="110037"/>
    <n v="9169.75"/>
    <s v="GB"/>
    <s v="Europe"/>
    <x v="0"/>
    <x v="2"/>
    <x v="0"/>
    <s v="L"/>
  </r>
  <r>
    <x v="124"/>
    <x v="1"/>
    <x v="2"/>
    <x v="2"/>
    <x v="5"/>
    <x v="84"/>
    <s v="EUR"/>
    <n v="10354"/>
    <n v="862.83333333333337"/>
    <s v="ES"/>
    <s v="Europe"/>
    <x v="1"/>
    <x v="18"/>
    <x v="0"/>
    <s v="M"/>
  </r>
  <r>
    <x v="125"/>
    <x v="1"/>
    <x v="0"/>
    <x v="0"/>
    <x v="21"/>
    <x v="85"/>
    <s v="USD"/>
    <n v="151000"/>
    <n v="12583.333333333334"/>
    <s v="US"/>
    <s v="North America"/>
    <x v="2"/>
    <x v="4"/>
    <x v="2"/>
    <s v="L"/>
  </r>
  <r>
    <x v="126"/>
    <x v="1"/>
    <x v="1"/>
    <x v="0"/>
    <x v="1"/>
    <x v="49"/>
    <s v="USD"/>
    <n v="120000"/>
    <n v="10000"/>
    <s v="US"/>
    <s v="North America"/>
    <x v="1"/>
    <x v="4"/>
    <x v="2"/>
    <s v="S"/>
  </r>
  <r>
    <x v="127"/>
    <x v="1"/>
    <x v="0"/>
    <x v="0"/>
    <x v="0"/>
    <x v="86"/>
    <s v="INR"/>
    <n v="9466"/>
    <n v="788.83333333333337"/>
    <s v="IN"/>
    <s v="Asia"/>
    <x v="0"/>
    <x v="8"/>
    <x v="1"/>
    <s v="S"/>
  </r>
  <r>
    <x v="128"/>
    <x v="1"/>
    <x v="2"/>
    <x v="0"/>
    <x v="4"/>
    <x v="3"/>
    <s v="USD"/>
    <n v="20000"/>
    <n v="1666.6666666666667"/>
    <s v="IN"/>
    <s v="Asia"/>
    <x v="2"/>
    <x v="8"/>
    <x v="1"/>
    <s v="S"/>
  </r>
  <r>
    <x v="129"/>
    <x v="1"/>
    <x v="1"/>
    <x v="0"/>
    <x v="6"/>
    <x v="11"/>
    <s v="INR"/>
    <n v="40570"/>
    <n v="3380.8333333333335"/>
    <s v="IN"/>
    <s v="Asia"/>
    <x v="1"/>
    <x v="8"/>
    <x v="1"/>
    <s v="L"/>
  </r>
  <r>
    <x v="130"/>
    <x v="1"/>
    <x v="2"/>
    <x v="0"/>
    <x v="34"/>
    <x v="16"/>
    <s v="USD"/>
    <n v="100000"/>
    <n v="8333.3333333333339"/>
    <s v="IQ"/>
    <s v="Asia"/>
    <x v="1"/>
    <x v="27"/>
    <x v="1"/>
    <s v="S"/>
  </r>
  <r>
    <x v="131"/>
    <x v="1"/>
    <x v="2"/>
    <x v="0"/>
    <x v="0"/>
    <x v="21"/>
    <s v="EUR"/>
    <n v="49646"/>
    <n v="4137.166666666667"/>
    <s v="FR"/>
    <s v="Europe"/>
    <x v="1"/>
    <x v="7"/>
    <x v="0"/>
    <s v="M"/>
  </r>
  <r>
    <x v="132"/>
    <x v="1"/>
    <x v="0"/>
    <x v="0"/>
    <x v="35"/>
    <x v="80"/>
    <s v="USD"/>
    <n v="38400"/>
    <n v="3200"/>
    <s v="VN"/>
    <s v="Asia"/>
    <x v="2"/>
    <x v="4"/>
    <x v="2"/>
    <s v="M"/>
  </r>
  <r>
    <x v="133"/>
    <x v="1"/>
    <x v="1"/>
    <x v="0"/>
    <x v="20"/>
    <x v="87"/>
    <s v="USD"/>
    <n v="24000"/>
    <n v="2000"/>
    <s v="BR"/>
    <s v="South America"/>
    <x v="2"/>
    <x v="28"/>
    <x v="5"/>
    <s v="M"/>
  </r>
  <r>
    <x v="134"/>
    <x v="1"/>
    <x v="2"/>
    <x v="0"/>
    <x v="0"/>
    <x v="16"/>
    <s v="USD"/>
    <n v="100000"/>
    <n v="8333.3333333333339"/>
    <s v="US"/>
    <s v="North America"/>
    <x v="0"/>
    <x v="4"/>
    <x v="2"/>
    <s v="S"/>
  </r>
  <r>
    <x v="135"/>
    <x v="1"/>
    <x v="0"/>
    <x v="0"/>
    <x v="5"/>
    <x v="82"/>
    <s v="USD"/>
    <n v="90000"/>
    <n v="7500"/>
    <s v="US"/>
    <s v="North America"/>
    <x v="2"/>
    <x v="4"/>
    <x v="2"/>
    <s v="M"/>
  </r>
  <r>
    <x v="136"/>
    <x v="1"/>
    <x v="0"/>
    <x v="0"/>
    <x v="18"/>
    <x v="88"/>
    <s v="JPY"/>
    <n v="63711"/>
    <n v="5309.25"/>
    <s v="JP"/>
    <s v="Asia"/>
    <x v="1"/>
    <x v="1"/>
    <x v="1"/>
    <s v="S"/>
  </r>
  <r>
    <x v="137"/>
    <x v="1"/>
    <x v="0"/>
    <x v="0"/>
    <x v="18"/>
    <x v="89"/>
    <s v="JPY"/>
    <n v="77364"/>
    <n v="6447"/>
    <s v="JP"/>
    <s v="Asia"/>
    <x v="1"/>
    <x v="1"/>
    <x v="1"/>
    <s v="S"/>
  </r>
  <r>
    <x v="138"/>
    <x v="1"/>
    <x v="1"/>
    <x v="0"/>
    <x v="21"/>
    <x v="90"/>
    <s v="USD"/>
    <n v="220000"/>
    <n v="18333.333333333332"/>
    <s v="US"/>
    <s v="North America"/>
    <x v="0"/>
    <x v="4"/>
    <x v="2"/>
    <s v="L"/>
  </r>
  <r>
    <x v="139"/>
    <x v="1"/>
    <x v="2"/>
    <x v="0"/>
    <x v="0"/>
    <x v="59"/>
    <s v="USD"/>
    <n v="80000"/>
    <n v="6666.666666666667"/>
    <s v="US"/>
    <s v="North America"/>
    <x v="2"/>
    <x v="4"/>
    <x v="2"/>
    <s v="M"/>
  </r>
  <r>
    <x v="140"/>
    <x v="1"/>
    <x v="0"/>
    <x v="0"/>
    <x v="5"/>
    <x v="8"/>
    <s v="USD"/>
    <n v="135000"/>
    <n v="11250"/>
    <s v="US"/>
    <s v="North America"/>
    <x v="2"/>
    <x v="4"/>
    <x v="2"/>
    <s v="L"/>
  </r>
  <r>
    <x v="141"/>
    <x v="1"/>
    <x v="1"/>
    <x v="0"/>
    <x v="22"/>
    <x v="91"/>
    <s v="USD"/>
    <n v="240000"/>
    <n v="20000"/>
    <s v="US"/>
    <s v="North America"/>
    <x v="0"/>
    <x v="4"/>
    <x v="2"/>
    <s v="L"/>
  </r>
  <r>
    <x v="142"/>
    <x v="1"/>
    <x v="1"/>
    <x v="0"/>
    <x v="16"/>
    <x v="4"/>
    <s v="USD"/>
    <n v="150000"/>
    <n v="12500"/>
    <s v="US"/>
    <s v="North America"/>
    <x v="0"/>
    <x v="4"/>
    <x v="2"/>
    <s v="L"/>
  </r>
  <r>
    <x v="143"/>
    <x v="1"/>
    <x v="0"/>
    <x v="0"/>
    <x v="0"/>
    <x v="79"/>
    <s v="USD"/>
    <n v="82500"/>
    <n v="6875"/>
    <s v="US"/>
    <s v="North America"/>
    <x v="2"/>
    <x v="4"/>
    <x v="2"/>
    <s v="S"/>
  </r>
  <r>
    <x v="144"/>
    <x v="1"/>
    <x v="0"/>
    <x v="0"/>
    <x v="10"/>
    <x v="16"/>
    <s v="USD"/>
    <n v="100000"/>
    <n v="8333.3333333333339"/>
    <s v="US"/>
    <s v="North America"/>
    <x v="2"/>
    <x v="4"/>
    <x v="2"/>
    <s v="L"/>
  </r>
  <r>
    <x v="145"/>
    <x v="1"/>
    <x v="1"/>
    <x v="0"/>
    <x v="4"/>
    <x v="0"/>
    <s v="EUR"/>
    <n v="82744"/>
    <n v="6895.333333333333"/>
    <s v="BE"/>
    <s v="Europe"/>
    <x v="1"/>
    <x v="29"/>
    <x v="0"/>
    <s v="M"/>
  </r>
  <r>
    <x v="146"/>
    <x v="1"/>
    <x v="0"/>
    <x v="0"/>
    <x v="14"/>
    <x v="92"/>
    <s v="EUR"/>
    <n v="62649"/>
    <n v="5220.75"/>
    <s v="FR"/>
    <s v="Europe"/>
    <x v="1"/>
    <x v="7"/>
    <x v="0"/>
    <s v="M"/>
  </r>
  <r>
    <x v="147"/>
    <x v="1"/>
    <x v="0"/>
    <x v="0"/>
    <x v="10"/>
    <x v="82"/>
    <s v="USD"/>
    <n v="90000"/>
    <n v="7500"/>
    <s v="US"/>
    <s v="North America"/>
    <x v="2"/>
    <x v="4"/>
    <x v="2"/>
    <s v="L"/>
  </r>
  <r>
    <x v="148"/>
    <x v="1"/>
    <x v="1"/>
    <x v="0"/>
    <x v="16"/>
    <x v="93"/>
    <s v="USD"/>
    <n v="153000"/>
    <n v="12750"/>
    <s v="US"/>
    <s v="North America"/>
    <x v="2"/>
    <x v="4"/>
    <x v="2"/>
    <s v="L"/>
  </r>
  <r>
    <x v="149"/>
    <x v="1"/>
    <x v="1"/>
    <x v="0"/>
    <x v="28"/>
    <x v="94"/>
    <s v="USD"/>
    <n v="160000"/>
    <n v="13333.333333333334"/>
    <s v="BR"/>
    <s v="South America"/>
    <x v="2"/>
    <x v="4"/>
    <x v="2"/>
    <s v="S"/>
  </r>
  <r>
    <x v="150"/>
    <x v="1"/>
    <x v="1"/>
    <x v="0"/>
    <x v="13"/>
    <x v="95"/>
    <s v="USD"/>
    <n v="168000"/>
    <n v="14000"/>
    <s v="JP"/>
    <s v="Asia"/>
    <x v="0"/>
    <x v="1"/>
    <x v="1"/>
    <s v="S"/>
  </r>
  <r>
    <x v="151"/>
    <x v="1"/>
    <x v="0"/>
    <x v="0"/>
    <x v="0"/>
    <x v="4"/>
    <s v="USD"/>
    <n v="150000"/>
    <n v="12500"/>
    <s v="US"/>
    <s v="North America"/>
    <x v="2"/>
    <x v="4"/>
    <x v="2"/>
    <s v="M"/>
  </r>
  <r>
    <x v="152"/>
    <x v="1"/>
    <x v="0"/>
    <x v="0"/>
    <x v="0"/>
    <x v="96"/>
    <s v="CAD"/>
    <n v="75774"/>
    <n v="6314.5"/>
    <s v="CA"/>
    <s v="North America"/>
    <x v="2"/>
    <x v="15"/>
    <x v="2"/>
    <s v="L"/>
  </r>
  <r>
    <x v="153"/>
    <x v="1"/>
    <x v="2"/>
    <x v="0"/>
    <x v="0"/>
    <x v="97"/>
    <s v="USD"/>
    <n v="13400"/>
    <n v="1116.6666666666667"/>
    <s v="UA"/>
    <s v="Europe"/>
    <x v="2"/>
    <x v="30"/>
    <x v="0"/>
    <s v="L"/>
  </r>
  <r>
    <x v="154"/>
    <x v="1"/>
    <x v="1"/>
    <x v="0"/>
    <x v="22"/>
    <x v="98"/>
    <s v="USD"/>
    <n v="144000"/>
    <n v="12000"/>
    <s v="US"/>
    <s v="North America"/>
    <x v="2"/>
    <x v="4"/>
    <x v="2"/>
    <s v="L"/>
  </r>
  <r>
    <x v="155"/>
    <x v="1"/>
    <x v="1"/>
    <x v="0"/>
    <x v="32"/>
    <x v="99"/>
    <s v="CAD"/>
    <n v="127221"/>
    <n v="10601.75"/>
    <s v="CA"/>
    <s v="North America"/>
    <x v="1"/>
    <x v="15"/>
    <x v="2"/>
    <s v="L"/>
  </r>
  <r>
    <x v="156"/>
    <x v="1"/>
    <x v="0"/>
    <x v="0"/>
    <x v="0"/>
    <x v="94"/>
    <s v="SGD"/>
    <n v="119059"/>
    <n v="9921.5833333333339"/>
    <s v="SG"/>
    <s v="Asia"/>
    <x v="2"/>
    <x v="31"/>
    <x v="6"/>
    <s v="M"/>
  </r>
  <r>
    <x v="157"/>
    <x v="1"/>
    <x v="0"/>
    <x v="0"/>
    <x v="35"/>
    <x v="17"/>
    <s v="USD"/>
    <n v="423000"/>
    <n v="35250"/>
    <s v="US"/>
    <s v="North America"/>
    <x v="1"/>
    <x v="4"/>
    <x v="2"/>
    <s v="L"/>
  </r>
  <r>
    <x v="158"/>
    <x v="1"/>
    <x v="1"/>
    <x v="0"/>
    <x v="36"/>
    <x v="49"/>
    <s v="USD"/>
    <n v="120000"/>
    <n v="10000"/>
    <s v="US"/>
    <s v="North America"/>
    <x v="2"/>
    <x v="4"/>
    <x v="2"/>
    <s v="M"/>
  </r>
  <r>
    <x v="159"/>
    <x v="1"/>
    <x v="2"/>
    <x v="0"/>
    <x v="4"/>
    <x v="9"/>
    <s v="USD"/>
    <n v="125000"/>
    <n v="10416.666666666666"/>
    <s v="US"/>
    <s v="North America"/>
    <x v="2"/>
    <x v="4"/>
    <x v="2"/>
    <s v="S"/>
  </r>
  <r>
    <x v="160"/>
    <x v="1"/>
    <x v="3"/>
    <x v="0"/>
    <x v="23"/>
    <x v="100"/>
    <s v="USD"/>
    <n v="230000"/>
    <n v="19166.666666666668"/>
    <s v="RU"/>
    <s v="Asia/Europe"/>
    <x v="1"/>
    <x v="32"/>
    <x v="7"/>
    <s v="L"/>
  </r>
  <r>
    <x v="161"/>
    <x v="1"/>
    <x v="3"/>
    <x v="0"/>
    <x v="37"/>
    <x v="2"/>
    <s v="USD"/>
    <n v="85000"/>
    <n v="7083.333333333333"/>
    <s v="RU"/>
    <s v="Asia/Europe"/>
    <x v="0"/>
    <x v="32"/>
    <x v="7"/>
    <s v="M"/>
  </r>
  <r>
    <x v="162"/>
    <x v="1"/>
    <x v="0"/>
    <x v="0"/>
    <x v="10"/>
    <x v="87"/>
    <s v="EUR"/>
    <n v="28369"/>
    <n v="2364.0833333333335"/>
    <s v="MT"/>
    <s v="Europe"/>
    <x v="1"/>
    <x v="33"/>
    <x v="0"/>
    <s v="L"/>
  </r>
  <r>
    <x v="163"/>
    <x v="1"/>
    <x v="2"/>
    <x v="0"/>
    <x v="11"/>
    <x v="101"/>
    <s v="EUR"/>
    <n v="63831"/>
    <n v="5319.25"/>
    <s v="DE"/>
    <s v="Europe"/>
    <x v="1"/>
    <x v="0"/>
    <x v="0"/>
    <s v="L"/>
  </r>
  <r>
    <x v="164"/>
    <x v="1"/>
    <x v="3"/>
    <x v="0"/>
    <x v="13"/>
    <x v="51"/>
    <s v="EUR"/>
    <n v="130026"/>
    <n v="10835.5"/>
    <s v="DE"/>
    <s v="Europe"/>
    <x v="1"/>
    <x v="0"/>
    <x v="0"/>
    <s v="M"/>
  </r>
  <r>
    <x v="165"/>
    <x v="1"/>
    <x v="1"/>
    <x v="0"/>
    <x v="38"/>
    <x v="102"/>
    <s v="USD"/>
    <n v="165000"/>
    <n v="13750"/>
    <s v="US"/>
    <s v="North America"/>
    <x v="2"/>
    <x v="4"/>
    <x v="2"/>
    <s v="L"/>
  </r>
  <r>
    <x v="166"/>
    <x v="1"/>
    <x v="2"/>
    <x v="0"/>
    <x v="10"/>
    <x v="59"/>
    <s v="USD"/>
    <n v="80000"/>
    <n v="6666.666666666667"/>
    <s v="US"/>
    <s v="North America"/>
    <x v="2"/>
    <x v="4"/>
    <x v="2"/>
    <s v="L"/>
  </r>
  <r>
    <x v="167"/>
    <x v="1"/>
    <x v="3"/>
    <x v="0"/>
    <x v="13"/>
    <x v="32"/>
    <s v="USD"/>
    <n v="250000"/>
    <n v="20833.333333333332"/>
    <s v="US"/>
    <s v="North America"/>
    <x v="0"/>
    <x v="4"/>
    <x v="2"/>
    <s v="L"/>
  </r>
  <r>
    <x v="168"/>
    <x v="1"/>
    <x v="2"/>
    <x v="0"/>
    <x v="12"/>
    <x v="56"/>
    <s v="USD"/>
    <n v="55000"/>
    <n v="4583.333333333333"/>
    <s v="US"/>
    <s v="North America"/>
    <x v="1"/>
    <x v="4"/>
    <x v="2"/>
    <s v="S"/>
  </r>
  <r>
    <x v="169"/>
    <x v="1"/>
    <x v="0"/>
    <x v="0"/>
    <x v="39"/>
    <x v="4"/>
    <s v="USD"/>
    <n v="150000"/>
    <n v="12500"/>
    <s v="US"/>
    <s v="North America"/>
    <x v="2"/>
    <x v="4"/>
    <x v="2"/>
    <s v="L"/>
  </r>
  <r>
    <x v="170"/>
    <x v="1"/>
    <x v="0"/>
    <x v="0"/>
    <x v="39"/>
    <x v="68"/>
    <s v="USD"/>
    <n v="170000"/>
    <n v="14166.666666666666"/>
    <s v="US"/>
    <s v="North America"/>
    <x v="2"/>
    <x v="4"/>
    <x v="2"/>
    <s v="L"/>
  </r>
  <r>
    <x v="171"/>
    <x v="1"/>
    <x v="0"/>
    <x v="0"/>
    <x v="10"/>
    <x v="28"/>
    <s v="GBP"/>
    <n v="82528"/>
    <n v="6877.333333333333"/>
    <s v="GB"/>
    <s v="Europe"/>
    <x v="2"/>
    <x v="2"/>
    <x v="0"/>
    <s v="L"/>
  </r>
  <r>
    <x v="172"/>
    <x v="1"/>
    <x v="2"/>
    <x v="0"/>
    <x v="5"/>
    <x v="28"/>
    <s v="USD"/>
    <n v="60000"/>
    <n v="5000"/>
    <s v="US"/>
    <s v="North America"/>
    <x v="2"/>
    <x v="4"/>
    <x v="2"/>
    <s v="S"/>
  </r>
  <r>
    <x v="173"/>
    <x v="1"/>
    <x v="1"/>
    <x v="0"/>
    <x v="21"/>
    <x v="61"/>
    <s v="USD"/>
    <n v="235000"/>
    <n v="19583.333333333332"/>
    <s v="US"/>
    <s v="North America"/>
    <x v="2"/>
    <x v="4"/>
    <x v="2"/>
    <s v="L"/>
  </r>
  <r>
    <x v="174"/>
    <x v="1"/>
    <x v="1"/>
    <x v="0"/>
    <x v="14"/>
    <x v="103"/>
    <s v="EUR"/>
    <n v="60757"/>
    <n v="5063.083333333333"/>
    <s v="PT"/>
    <s v="Europe"/>
    <x v="1"/>
    <x v="19"/>
    <x v="0"/>
    <s v="L"/>
  </r>
  <r>
    <x v="175"/>
    <x v="1"/>
    <x v="1"/>
    <x v="0"/>
    <x v="16"/>
    <x v="104"/>
    <s v="USD"/>
    <n v="174000"/>
    <n v="14500"/>
    <s v="US"/>
    <s v="North America"/>
    <x v="2"/>
    <x v="4"/>
    <x v="2"/>
    <s v="L"/>
  </r>
  <r>
    <x v="176"/>
    <x v="1"/>
    <x v="0"/>
    <x v="0"/>
    <x v="0"/>
    <x v="105"/>
    <s v="MXN"/>
    <n v="2859"/>
    <n v="238.25"/>
    <s v="MX"/>
    <s v="North America"/>
    <x v="0"/>
    <x v="14"/>
    <x v="2"/>
    <s v="S"/>
  </r>
  <r>
    <x v="177"/>
    <x v="1"/>
    <x v="0"/>
    <x v="0"/>
    <x v="0"/>
    <x v="106"/>
    <s v="CLP"/>
    <n v="40038"/>
    <n v="3336.5"/>
    <s v="CL"/>
    <s v="South America"/>
    <x v="2"/>
    <x v="34"/>
    <x v="5"/>
    <s v="L"/>
  </r>
  <r>
    <x v="178"/>
    <x v="1"/>
    <x v="2"/>
    <x v="0"/>
    <x v="4"/>
    <x v="74"/>
    <s v="USD"/>
    <n v="81000"/>
    <n v="6750"/>
    <s v="US"/>
    <s v="North America"/>
    <x v="1"/>
    <x v="4"/>
    <x v="2"/>
    <s v="S"/>
  </r>
  <r>
    <x v="179"/>
    <x v="1"/>
    <x v="0"/>
    <x v="0"/>
    <x v="0"/>
    <x v="107"/>
    <s v="INR"/>
    <n v="5679"/>
    <n v="473.25"/>
    <s v="IN"/>
    <s v="Asia"/>
    <x v="2"/>
    <x v="4"/>
    <x v="2"/>
    <s v="S"/>
  </r>
  <r>
    <x v="180"/>
    <x v="1"/>
    <x v="0"/>
    <x v="0"/>
    <x v="2"/>
    <x v="108"/>
    <s v="INR"/>
    <n v="22611"/>
    <n v="1884.25"/>
    <s v="IN"/>
    <s v="Asia"/>
    <x v="0"/>
    <x v="8"/>
    <x v="1"/>
    <s v="L"/>
  </r>
  <r>
    <x v="181"/>
    <x v="1"/>
    <x v="0"/>
    <x v="0"/>
    <x v="0"/>
    <x v="109"/>
    <s v="EUR"/>
    <n v="90734"/>
    <n v="7561.166666666667"/>
    <s v="DE"/>
    <s v="Europe"/>
    <x v="1"/>
    <x v="0"/>
    <x v="0"/>
    <s v="L"/>
  </r>
  <r>
    <x v="182"/>
    <x v="1"/>
    <x v="0"/>
    <x v="0"/>
    <x v="10"/>
    <x v="110"/>
    <s v="EUR"/>
    <n v="26005"/>
    <n v="2167.0833333333335"/>
    <s v="RO"/>
    <s v="Europe"/>
    <x v="0"/>
    <x v="4"/>
    <x v="2"/>
    <s v="L"/>
  </r>
  <r>
    <x v="183"/>
    <x v="1"/>
    <x v="1"/>
    <x v="0"/>
    <x v="40"/>
    <x v="10"/>
    <s v="GBP"/>
    <n v="61896"/>
    <n v="5158"/>
    <s v="GB"/>
    <s v="Europe"/>
    <x v="1"/>
    <x v="2"/>
    <x v="0"/>
    <s v="L"/>
  </r>
  <r>
    <x v="184"/>
    <x v="1"/>
    <x v="0"/>
    <x v="3"/>
    <x v="1"/>
    <x v="73"/>
    <s v="USD"/>
    <n v="12000"/>
    <n v="1000"/>
    <s v="PK"/>
    <s v="Asia"/>
    <x v="1"/>
    <x v="9"/>
    <x v="1"/>
    <s v="M"/>
  </r>
  <r>
    <x v="185"/>
    <x v="1"/>
    <x v="0"/>
    <x v="0"/>
    <x v="10"/>
    <x v="111"/>
    <s v="USD"/>
    <n v="4000"/>
    <n v="333.33333333333331"/>
    <s v="IR"/>
    <s v="Asia"/>
    <x v="2"/>
    <x v="35"/>
    <x v="1"/>
    <s v="M"/>
  </r>
  <r>
    <x v="186"/>
    <x v="1"/>
    <x v="1"/>
    <x v="0"/>
    <x v="25"/>
    <x v="67"/>
    <s v="USD"/>
    <n v="50000"/>
    <n v="4166.666666666667"/>
    <s v="VN"/>
    <s v="Asia"/>
    <x v="2"/>
    <x v="2"/>
    <x v="0"/>
    <s v="M"/>
  </r>
  <r>
    <x v="187"/>
    <x v="1"/>
    <x v="3"/>
    <x v="0"/>
    <x v="11"/>
    <x v="112"/>
    <s v="EUR"/>
    <n v="69741"/>
    <n v="5811.75"/>
    <s v="FR"/>
    <s v="Europe"/>
    <x v="2"/>
    <x v="18"/>
    <x v="0"/>
    <s v="S"/>
  </r>
  <r>
    <x v="188"/>
    <x v="1"/>
    <x v="1"/>
    <x v="0"/>
    <x v="10"/>
    <x v="30"/>
    <s v="EUR"/>
    <n v="76833"/>
    <n v="6402.75"/>
    <s v="RO"/>
    <s v="Europe"/>
    <x v="1"/>
    <x v="2"/>
    <x v="0"/>
    <s v="S"/>
  </r>
  <r>
    <x v="189"/>
    <x v="1"/>
    <x v="0"/>
    <x v="0"/>
    <x v="4"/>
    <x v="113"/>
    <s v="USD"/>
    <n v="74000"/>
    <n v="6166.666666666667"/>
    <s v="JP"/>
    <s v="Asia"/>
    <x v="1"/>
    <x v="1"/>
    <x v="1"/>
    <s v="S"/>
  </r>
  <r>
    <x v="190"/>
    <x v="1"/>
    <x v="1"/>
    <x v="0"/>
    <x v="22"/>
    <x v="114"/>
    <s v="USD"/>
    <n v="152000"/>
    <n v="12666.666666666666"/>
    <s v="US"/>
    <s v="North America"/>
    <x v="2"/>
    <x v="7"/>
    <x v="0"/>
    <s v="L"/>
  </r>
  <r>
    <x v="191"/>
    <x v="1"/>
    <x v="2"/>
    <x v="0"/>
    <x v="4"/>
    <x v="115"/>
    <s v="USD"/>
    <n v="21844"/>
    <n v="1820.3333333333333"/>
    <s v="CO"/>
    <s v="South America"/>
    <x v="1"/>
    <x v="36"/>
    <x v="5"/>
    <s v="M"/>
  </r>
  <r>
    <x v="192"/>
    <x v="1"/>
    <x v="0"/>
    <x v="0"/>
    <x v="2"/>
    <x v="116"/>
    <s v="USD"/>
    <n v="18000"/>
    <n v="1500"/>
    <s v="MD"/>
    <s v="Europe"/>
    <x v="0"/>
    <x v="37"/>
    <x v="0"/>
    <s v="S"/>
  </r>
  <r>
    <x v="193"/>
    <x v="1"/>
    <x v="1"/>
    <x v="0"/>
    <x v="22"/>
    <x v="104"/>
    <s v="USD"/>
    <n v="174000"/>
    <n v="14500"/>
    <s v="US"/>
    <s v="North America"/>
    <x v="2"/>
    <x v="4"/>
    <x v="2"/>
    <s v="L"/>
  </r>
  <r>
    <x v="194"/>
    <x v="1"/>
    <x v="1"/>
    <x v="0"/>
    <x v="14"/>
    <x v="117"/>
    <s v="CAD"/>
    <n v="96113"/>
    <n v="8009.416666666667"/>
    <s v="CA"/>
    <s v="North America"/>
    <x v="1"/>
    <x v="15"/>
    <x v="2"/>
    <s v="L"/>
  </r>
  <r>
    <x v="195"/>
    <x v="1"/>
    <x v="0"/>
    <x v="0"/>
    <x v="0"/>
    <x v="118"/>
    <s v="USD"/>
    <n v="147000"/>
    <n v="12250"/>
    <s v="US"/>
    <s v="North America"/>
    <x v="1"/>
    <x v="4"/>
    <x v="2"/>
    <s v="L"/>
  </r>
  <r>
    <x v="196"/>
    <x v="1"/>
    <x v="2"/>
    <x v="0"/>
    <x v="12"/>
    <x v="119"/>
    <s v="USD"/>
    <n v="9272"/>
    <n v="772.66666666666663"/>
    <s v="KE"/>
    <s v="Africa"/>
    <x v="2"/>
    <x v="38"/>
    <x v="4"/>
    <s v="S"/>
  </r>
  <r>
    <x v="197"/>
    <x v="1"/>
    <x v="1"/>
    <x v="0"/>
    <x v="4"/>
    <x v="120"/>
    <s v="INR"/>
    <n v="24342"/>
    <n v="2028.5"/>
    <s v="IN"/>
    <s v="Asia"/>
    <x v="2"/>
    <x v="8"/>
    <x v="1"/>
    <s v="L"/>
  </r>
  <r>
    <x v="198"/>
    <x v="1"/>
    <x v="1"/>
    <x v="0"/>
    <x v="22"/>
    <x v="121"/>
    <s v="INR"/>
    <n v="54094"/>
    <n v="4507.833333333333"/>
    <s v="IN"/>
    <s v="Asia"/>
    <x v="1"/>
    <x v="4"/>
    <x v="2"/>
    <s v="L"/>
  </r>
  <r>
    <x v="199"/>
    <x v="1"/>
    <x v="2"/>
    <x v="0"/>
    <x v="11"/>
    <x v="82"/>
    <s v="USD"/>
    <n v="90000"/>
    <n v="7500"/>
    <s v="US"/>
    <s v="North America"/>
    <x v="2"/>
    <x v="4"/>
    <x v="2"/>
    <s v="S"/>
  </r>
  <r>
    <x v="200"/>
    <x v="1"/>
    <x v="0"/>
    <x v="0"/>
    <x v="0"/>
    <x v="122"/>
    <s v="EUR"/>
    <n v="61467"/>
    <n v="5122.25"/>
    <s v="DE"/>
    <s v="Europe"/>
    <x v="1"/>
    <x v="16"/>
    <x v="0"/>
    <s v="M"/>
  </r>
  <r>
    <x v="201"/>
    <x v="1"/>
    <x v="1"/>
    <x v="0"/>
    <x v="17"/>
    <x v="123"/>
    <s v="USD"/>
    <n v="195000"/>
    <n v="16250"/>
    <s v="US"/>
    <s v="North America"/>
    <x v="2"/>
    <x v="4"/>
    <x v="2"/>
    <s v="M"/>
  </r>
  <r>
    <x v="202"/>
    <x v="1"/>
    <x v="0"/>
    <x v="0"/>
    <x v="0"/>
    <x v="124"/>
    <s v="EUR"/>
    <n v="37825"/>
    <n v="3152.0833333333335"/>
    <s v="ES"/>
    <s v="Europe"/>
    <x v="2"/>
    <x v="18"/>
    <x v="0"/>
    <s v="L"/>
  </r>
  <r>
    <x v="203"/>
    <x v="1"/>
    <x v="1"/>
    <x v="0"/>
    <x v="14"/>
    <x v="67"/>
    <s v="USD"/>
    <n v="50000"/>
    <n v="4166.666666666667"/>
    <s v="FR"/>
    <s v="Europe"/>
    <x v="2"/>
    <x v="4"/>
    <x v="2"/>
    <s v="S"/>
  </r>
  <r>
    <x v="204"/>
    <x v="1"/>
    <x v="0"/>
    <x v="0"/>
    <x v="0"/>
    <x v="94"/>
    <s v="USD"/>
    <n v="160000"/>
    <n v="13333.333333333334"/>
    <s v="US"/>
    <s v="North America"/>
    <x v="2"/>
    <x v="4"/>
    <x v="2"/>
    <s v="L"/>
  </r>
  <r>
    <x v="205"/>
    <x v="1"/>
    <x v="0"/>
    <x v="0"/>
    <x v="0"/>
    <x v="125"/>
    <s v="BRL"/>
    <n v="12901"/>
    <n v="1075.0833333333333"/>
    <s v="BR"/>
    <s v="South America"/>
    <x v="0"/>
    <x v="28"/>
    <x v="5"/>
    <s v="S"/>
  </r>
  <r>
    <x v="206"/>
    <x v="1"/>
    <x v="1"/>
    <x v="0"/>
    <x v="4"/>
    <x v="83"/>
    <s v="USD"/>
    <n v="200000"/>
    <n v="16666.666666666668"/>
    <s v="US"/>
    <s v="North America"/>
    <x v="2"/>
    <x v="4"/>
    <x v="2"/>
    <s v="L"/>
  </r>
  <r>
    <x v="207"/>
    <x v="1"/>
    <x v="1"/>
    <x v="0"/>
    <x v="10"/>
    <x v="102"/>
    <s v="USD"/>
    <n v="165000"/>
    <n v="13750"/>
    <s v="US"/>
    <s v="North America"/>
    <x v="0"/>
    <x v="4"/>
    <x v="2"/>
    <s v="M"/>
  </r>
  <r>
    <x v="208"/>
    <x v="1"/>
    <x v="0"/>
    <x v="3"/>
    <x v="10"/>
    <x v="3"/>
    <s v="USD"/>
    <n v="20000"/>
    <n v="1666.6666666666667"/>
    <s v="IT"/>
    <s v="Europe"/>
    <x v="0"/>
    <x v="4"/>
    <x v="2"/>
    <s v="L"/>
  </r>
  <r>
    <x v="209"/>
    <x v="1"/>
    <x v="1"/>
    <x v="0"/>
    <x v="36"/>
    <x v="49"/>
    <s v="USD"/>
    <n v="120000"/>
    <n v="10000"/>
    <s v="US"/>
    <s v="North America"/>
    <x v="0"/>
    <x v="4"/>
    <x v="2"/>
    <s v="L"/>
  </r>
  <r>
    <x v="210"/>
    <x v="1"/>
    <x v="0"/>
    <x v="0"/>
    <x v="4"/>
    <x v="126"/>
    <s v="EUR"/>
    <n v="24823"/>
    <n v="2068.5833333333335"/>
    <s v="SI"/>
    <s v="Europe"/>
    <x v="1"/>
    <x v="39"/>
    <x v="0"/>
    <s v="L"/>
  </r>
  <r>
    <x v="211"/>
    <x v="1"/>
    <x v="0"/>
    <x v="0"/>
    <x v="14"/>
    <x v="45"/>
    <s v="EUR"/>
    <n v="56738"/>
    <n v="4728.166666666667"/>
    <s v="FR"/>
    <s v="Europe"/>
    <x v="1"/>
    <x v="7"/>
    <x v="0"/>
    <s v="S"/>
  </r>
  <r>
    <x v="212"/>
    <x v="1"/>
    <x v="0"/>
    <x v="0"/>
    <x v="10"/>
    <x v="45"/>
    <s v="GBP"/>
    <n v="66022"/>
    <n v="5501.833333333333"/>
    <s v="HK"/>
    <s v="Asia"/>
    <x v="1"/>
    <x v="2"/>
    <x v="0"/>
    <s v="S"/>
  </r>
  <r>
    <x v="213"/>
    <x v="1"/>
    <x v="2"/>
    <x v="0"/>
    <x v="2"/>
    <x v="127"/>
    <s v="INR"/>
    <n v="5882"/>
    <n v="490.16666666666669"/>
    <s v="IN"/>
    <s v="Asia"/>
    <x v="0"/>
    <x v="40"/>
    <x v="0"/>
    <s v="L"/>
  </r>
  <r>
    <x v="214"/>
    <x v="1"/>
    <x v="2"/>
    <x v="0"/>
    <x v="4"/>
    <x v="126"/>
    <s v="EUR"/>
    <n v="24823"/>
    <n v="2068.5833333333335"/>
    <s v="DE"/>
    <s v="Europe"/>
    <x v="1"/>
    <x v="0"/>
    <x v="0"/>
    <s v="M"/>
  </r>
  <r>
    <x v="215"/>
    <x v="1"/>
    <x v="1"/>
    <x v="0"/>
    <x v="33"/>
    <x v="128"/>
    <s v="USD"/>
    <n v="185000"/>
    <n v="15416.666666666666"/>
    <s v="US"/>
    <s v="North America"/>
    <x v="2"/>
    <x v="4"/>
    <x v="2"/>
    <s v="L"/>
  </r>
  <r>
    <x v="216"/>
    <x v="1"/>
    <x v="2"/>
    <x v="2"/>
    <x v="20"/>
    <x v="129"/>
    <s v="DKK"/>
    <n v="28609"/>
    <n v="2384.0833333333335"/>
    <s v="DK"/>
    <s v="Europe"/>
    <x v="1"/>
    <x v="20"/>
    <x v="0"/>
    <s v="S"/>
  </r>
  <r>
    <x v="217"/>
    <x v="1"/>
    <x v="0"/>
    <x v="0"/>
    <x v="0"/>
    <x v="109"/>
    <s v="EUR"/>
    <n v="90734"/>
    <n v="7561.166666666667"/>
    <s v="DE"/>
    <s v="Europe"/>
    <x v="1"/>
    <x v="0"/>
    <x v="0"/>
    <s v="L"/>
  </r>
  <r>
    <x v="218"/>
    <x v="1"/>
    <x v="0"/>
    <x v="0"/>
    <x v="4"/>
    <x v="69"/>
    <s v="EUR"/>
    <n v="88654"/>
    <n v="7387.833333333333"/>
    <s v="BE"/>
    <s v="Europe"/>
    <x v="2"/>
    <x v="29"/>
    <x v="0"/>
    <s v="M"/>
  </r>
  <r>
    <x v="219"/>
    <x v="1"/>
    <x v="1"/>
    <x v="0"/>
    <x v="36"/>
    <x v="65"/>
    <s v="USD"/>
    <n v="140000"/>
    <n v="11666.666666666666"/>
    <s v="US"/>
    <s v="North America"/>
    <x v="2"/>
    <x v="4"/>
    <x v="2"/>
    <s v="L"/>
  </r>
  <r>
    <x v="220"/>
    <x v="1"/>
    <x v="0"/>
    <x v="0"/>
    <x v="4"/>
    <x v="129"/>
    <s v="PLN"/>
    <n v="46597"/>
    <n v="3883.0833333333335"/>
    <s v="PL"/>
    <s v="Europe"/>
    <x v="2"/>
    <x v="24"/>
    <x v="0"/>
    <s v="L"/>
  </r>
  <r>
    <x v="221"/>
    <x v="1"/>
    <x v="0"/>
    <x v="0"/>
    <x v="0"/>
    <x v="2"/>
    <s v="GBP"/>
    <n v="116914"/>
    <n v="9742.8333333333339"/>
    <s v="GB"/>
    <s v="Europe"/>
    <x v="1"/>
    <x v="2"/>
    <x v="0"/>
    <s v="L"/>
  </r>
  <r>
    <x v="222"/>
    <x v="1"/>
    <x v="0"/>
    <x v="0"/>
    <x v="0"/>
    <x v="130"/>
    <s v="INR"/>
    <n v="33808"/>
    <n v="2817.3333333333335"/>
    <s v="IN"/>
    <s v="Asia"/>
    <x v="0"/>
    <x v="8"/>
    <x v="1"/>
    <s v="M"/>
  </r>
  <r>
    <x v="223"/>
    <x v="1"/>
    <x v="0"/>
    <x v="0"/>
    <x v="0"/>
    <x v="131"/>
    <s v="GBP"/>
    <n v="56256"/>
    <n v="4688"/>
    <s v="GB"/>
    <s v="Europe"/>
    <x v="1"/>
    <x v="2"/>
    <x v="0"/>
    <s v="L"/>
  </r>
  <r>
    <x v="224"/>
    <x v="1"/>
    <x v="1"/>
    <x v="0"/>
    <x v="1"/>
    <x v="81"/>
    <s v="USD"/>
    <n v="225000"/>
    <n v="18750"/>
    <s v="US"/>
    <s v="North America"/>
    <x v="2"/>
    <x v="15"/>
    <x v="2"/>
    <s v="L"/>
  </r>
  <r>
    <x v="225"/>
    <x v="1"/>
    <x v="3"/>
    <x v="1"/>
    <x v="21"/>
    <x v="132"/>
    <s v="USD"/>
    <n v="416000"/>
    <n v="34666.666666666664"/>
    <s v="US"/>
    <s v="North America"/>
    <x v="2"/>
    <x v="4"/>
    <x v="2"/>
    <s v="S"/>
  </r>
  <r>
    <x v="226"/>
    <x v="1"/>
    <x v="1"/>
    <x v="0"/>
    <x v="0"/>
    <x v="51"/>
    <s v="CAD"/>
    <n v="87738"/>
    <n v="7311.5"/>
    <s v="CA"/>
    <s v="North America"/>
    <x v="2"/>
    <x v="15"/>
    <x v="2"/>
    <s v="S"/>
  </r>
  <r>
    <x v="227"/>
    <x v="1"/>
    <x v="0"/>
    <x v="0"/>
    <x v="0"/>
    <x v="69"/>
    <s v="EUR"/>
    <n v="88654"/>
    <n v="7387.833333333333"/>
    <s v="DE"/>
    <s v="Europe"/>
    <x v="1"/>
    <x v="0"/>
    <x v="0"/>
    <s v="L"/>
  </r>
  <r>
    <x v="228"/>
    <x v="1"/>
    <x v="1"/>
    <x v="0"/>
    <x v="0"/>
    <x v="8"/>
    <s v="USD"/>
    <n v="135000"/>
    <n v="11250"/>
    <s v="US"/>
    <s v="North America"/>
    <x v="0"/>
    <x v="4"/>
    <x v="2"/>
    <s v="L"/>
  </r>
  <r>
    <x v="229"/>
    <x v="1"/>
    <x v="1"/>
    <x v="0"/>
    <x v="5"/>
    <x v="82"/>
    <s v="CAD"/>
    <n v="71786"/>
    <n v="5982.166666666667"/>
    <s v="CA"/>
    <s v="North America"/>
    <x v="2"/>
    <x v="15"/>
    <x v="2"/>
    <s v="M"/>
  </r>
  <r>
    <x v="230"/>
    <x v="1"/>
    <x v="2"/>
    <x v="0"/>
    <x v="2"/>
    <x v="133"/>
    <s v="INR"/>
    <n v="16228"/>
    <n v="1352.3333333333333"/>
    <s v="IN"/>
    <s v="Asia"/>
    <x v="2"/>
    <x v="8"/>
    <x v="1"/>
    <s v="L"/>
  </r>
  <r>
    <x v="231"/>
    <x v="1"/>
    <x v="1"/>
    <x v="0"/>
    <x v="18"/>
    <x v="134"/>
    <s v="USD"/>
    <n v="256000"/>
    <n v="21333.333333333332"/>
    <s v="US"/>
    <s v="North America"/>
    <x v="2"/>
    <x v="4"/>
    <x v="2"/>
    <s v="S"/>
  </r>
  <r>
    <x v="232"/>
    <x v="1"/>
    <x v="1"/>
    <x v="0"/>
    <x v="31"/>
    <x v="83"/>
    <s v="USD"/>
    <n v="200000"/>
    <n v="16666.666666666668"/>
    <s v="US"/>
    <s v="North America"/>
    <x v="2"/>
    <x v="4"/>
    <x v="2"/>
    <s v="L"/>
  </r>
  <r>
    <x v="233"/>
    <x v="1"/>
    <x v="1"/>
    <x v="0"/>
    <x v="5"/>
    <x v="83"/>
    <s v="USD"/>
    <n v="200000"/>
    <n v="16666.666666666668"/>
    <s v="US"/>
    <s v="North America"/>
    <x v="2"/>
    <x v="4"/>
    <x v="2"/>
    <s v="L"/>
  </r>
  <r>
    <x v="234"/>
    <x v="1"/>
    <x v="0"/>
    <x v="0"/>
    <x v="39"/>
    <x v="129"/>
    <s v="USD"/>
    <n v="180000"/>
    <n v="15000"/>
    <s v="US"/>
    <s v="North America"/>
    <x v="2"/>
    <x v="4"/>
    <x v="2"/>
    <s v="L"/>
  </r>
  <r>
    <x v="235"/>
    <x v="1"/>
    <x v="0"/>
    <x v="0"/>
    <x v="37"/>
    <x v="51"/>
    <s v="USD"/>
    <n v="110000"/>
    <n v="9166.6666666666661"/>
    <s v="US"/>
    <s v="North America"/>
    <x v="0"/>
    <x v="4"/>
    <x v="2"/>
    <s v="S"/>
  </r>
  <r>
    <x v="236"/>
    <x v="1"/>
    <x v="0"/>
    <x v="0"/>
    <x v="14"/>
    <x v="59"/>
    <s v="CAD"/>
    <n v="63810"/>
    <n v="5317.5"/>
    <s v="CA"/>
    <s v="North America"/>
    <x v="2"/>
    <x v="15"/>
    <x v="2"/>
    <s v="M"/>
  </r>
  <r>
    <x v="237"/>
    <x v="1"/>
    <x v="0"/>
    <x v="0"/>
    <x v="0"/>
    <x v="135"/>
    <s v="EUR"/>
    <n v="46809"/>
    <n v="3900.75"/>
    <s v="ES"/>
    <s v="Europe"/>
    <x v="2"/>
    <x v="18"/>
    <x v="0"/>
    <s v="M"/>
  </r>
  <r>
    <x v="238"/>
    <x v="1"/>
    <x v="2"/>
    <x v="0"/>
    <x v="0"/>
    <x v="111"/>
    <s v="USD"/>
    <n v="4000"/>
    <n v="333.33333333333331"/>
    <s v="VN"/>
    <s v="Asia"/>
    <x v="0"/>
    <x v="41"/>
    <x v="1"/>
    <s v="M"/>
  </r>
  <r>
    <x v="239"/>
    <x v="1"/>
    <x v="2"/>
    <x v="0"/>
    <x v="10"/>
    <x v="136"/>
    <s v="INR"/>
    <n v="21637"/>
    <n v="1803.0833333333333"/>
    <s v="IN"/>
    <s v="Asia"/>
    <x v="1"/>
    <x v="8"/>
    <x v="1"/>
    <s v="M"/>
  </r>
  <r>
    <x v="240"/>
    <x v="1"/>
    <x v="1"/>
    <x v="0"/>
    <x v="0"/>
    <x v="46"/>
    <s v="CAD"/>
    <n v="103691"/>
    <n v="8640.9166666666661"/>
    <s v="CA"/>
    <s v="North America"/>
    <x v="2"/>
    <x v="15"/>
    <x v="2"/>
    <s v="L"/>
  </r>
  <r>
    <x v="241"/>
    <x v="1"/>
    <x v="0"/>
    <x v="0"/>
    <x v="5"/>
    <x v="59"/>
    <s v="USD"/>
    <n v="80000"/>
    <n v="6666.666666666667"/>
    <s v="US"/>
    <s v="North America"/>
    <x v="2"/>
    <x v="4"/>
    <x v="2"/>
    <s v="L"/>
  </r>
  <r>
    <x v="242"/>
    <x v="1"/>
    <x v="0"/>
    <x v="0"/>
    <x v="10"/>
    <x v="51"/>
    <s v="USD"/>
    <n v="110000"/>
    <n v="9166.6666666666661"/>
    <s v="US"/>
    <s v="North America"/>
    <x v="2"/>
    <x v="4"/>
    <x v="2"/>
    <s v="L"/>
  </r>
  <r>
    <x v="243"/>
    <x v="1"/>
    <x v="1"/>
    <x v="0"/>
    <x v="0"/>
    <x v="102"/>
    <s v="USD"/>
    <n v="165000"/>
    <n v="13750"/>
    <s v="US"/>
    <s v="North America"/>
    <x v="2"/>
    <x v="4"/>
    <x v="2"/>
    <s v="L"/>
  </r>
  <r>
    <x v="244"/>
    <x v="1"/>
    <x v="2"/>
    <x v="0"/>
    <x v="19"/>
    <x v="137"/>
    <s v="INR"/>
    <n v="18053"/>
    <n v="1504.4166666666667"/>
    <s v="IN"/>
    <s v="Asia"/>
    <x v="2"/>
    <x v="42"/>
    <x v="6"/>
    <s v="S"/>
  </r>
  <r>
    <x v="245"/>
    <x v="1"/>
    <x v="0"/>
    <x v="0"/>
    <x v="10"/>
    <x v="138"/>
    <s v="GBP"/>
    <n v="72212"/>
    <n v="6017.666666666667"/>
    <s v="GB"/>
    <s v="Europe"/>
    <x v="1"/>
    <x v="2"/>
    <x v="0"/>
    <s v="L"/>
  </r>
  <r>
    <x v="246"/>
    <x v="1"/>
    <x v="2"/>
    <x v="0"/>
    <x v="0"/>
    <x v="139"/>
    <s v="EUR"/>
    <n v="36643"/>
    <n v="3053.5833333333335"/>
    <s v="FR"/>
    <s v="Europe"/>
    <x v="1"/>
    <x v="7"/>
    <x v="0"/>
    <s v="L"/>
  </r>
  <r>
    <x v="247"/>
    <x v="1"/>
    <x v="0"/>
    <x v="0"/>
    <x v="10"/>
    <x v="140"/>
    <s v="TRY"/>
    <n v="12103"/>
    <n v="1008.5833333333334"/>
    <s v="TR"/>
    <s v="Asia/Europe"/>
    <x v="0"/>
    <x v="43"/>
    <x v="7"/>
    <s v="M"/>
  </r>
  <r>
    <x v="248"/>
    <x v="1"/>
    <x v="1"/>
    <x v="0"/>
    <x v="10"/>
    <x v="0"/>
    <s v="GBP"/>
    <n v="96282"/>
    <n v="8023.5"/>
    <s v="GB"/>
    <s v="Europe"/>
    <x v="1"/>
    <x v="2"/>
    <x v="0"/>
    <s v="L"/>
  </r>
  <r>
    <x v="249"/>
    <x v="1"/>
    <x v="1"/>
    <x v="0"/>
    <x v="41"/>
    <x v="68"/>
    <s v="USD"/>
    <n v="170000"/>
    <n v="14166.666666666666"/>
    <s v="US"/>
    <s v="North America"/>
    <x v="2"/>
    <x v="4"/>
    <x v="2"/>
    <s v="M"/>
  </r>
  <r>
    <x v="250"/>
    <x v="1"/>
    <x v="0"/>
    <x v="0"/>
    <x v="0"/>
    <x v="23"/>
    <s v="USD"/>
    <n v="115000"/>
    <n v="9583.3333333333339"/>
    <s v="US"/>
    <s v="North America"/>
    <x v="1"/>
    <x v="4"/>
    <x v="2"/>
    <s v="L"/>
  </r>
  <r>
    <x v="251"/>
    <x v="1"/>
    <x v="2"/>
    <x v="0"/>
    <x v="0"/>
    <x v="82"/>
    <s v="USD"/>
    <n v="90000"/>
    <n v="7500"/>
    <s v="US"/>
    <s v="North America"/>
    <x v="2"/>
    <x v="4"/>
    <x v="2"/>
    <s v="S"/>
  </r>
  <r>
    <x v="252"/>
    <x v="1"/>
    <x v="3"/>
    <x v="0"/>
    <x v="33"/>
    <x v="141"/>
    <s v="USD"/>
    <n v="600000"/>
    <n v="50000"/>
    <s v="US"/>
    <s v="North America"/>
    <x v="2"/>
    <x v="4"/>
    <x v="2"/>
    <s v="L"/>
  </r>
  <r>
    <x v="253"/>
    <x v="1"/>
    <x v="2"/>
    <x v="0"/>
    <x v="0"/>
    <x v="142"/>
    <s v="INR"/>
    <n v="28399"/>
    <n v="2366.5833333333335"/>
    <s v="IN"/>
    <s v="Asia"/>
    <x v="2"/>
    <x v="8"/>
    <x v="1"/>
    <s v="M"/>
  </r>
  <r>
    <x v="254"/>
    <x v="1"/>
    <x v="0"/>
    <x v="0"/>
    <x v="5"/>
    <x v="143"/>
    <s v="USD"/>
    <n v="93000"/>
    <n v="7750"/>
    <s v="US"/>
    <s v="North America"/>
    <x v="2"/>
    <x v="4"/>
    <x v="2"/>
    <s v="L"/>
  </r>
  <r>
    <x v="255"/>
    <x v="1"/>
    <x v="1"/>
    <x v="0"/>
    <x v="42"/>
    <x v="9"/>
    <s v="CAD"/>
    <n v="99703"/>
    <n v="8308.5833333333339"/>
    <s v="CA"/>
    <s v="North America"/>
    <x v="1"/>
    <x v="15"/>
    <x v="2"/>
    <s v="M"/>
  </r>
  <r>
    <x v="256"/>
    <x v="1"/>
    <x v="0"/>
    <x v="0"/>
    <x v="10"/>
    <x v="83"/>
    <s v="USD"/>
    <n v="200000"/>
    <n v="16666.666666666668"/>
    <s v="US"/>
    <s v="North America"/>
    <x v="2"/>
    <x v="4"/>
    <x v="2"/>
    <s v="L"/>
  </r>
  <r>
    <x v="257"/>
    <x v="1"/>
    <x v="1"/>
    <x v="0"/>
    <x v="21"/>
    <x v="118"/>
    <s v="EUR"/>
    <n v="173762"/>
    <n v="14480.166666666666"/>
    <s v="DE"/>
    <s v="Europe"/>
    <x v="2"/>
    <x v="0"/>
    <x v="0"/>
    <s v="M"/>
  </r>
  <r>
    <x v="258"/>
    <x v="1"/>
    <x v="1"/>
    <x v="0"/>
    <x v="4"/>
    <x v="128"/>
    <s v="USD"/>
    <n v="185000"/>
    <n v="15416.666666666666"/>
    <s v="US"/>
    <s v="North America"/>
    <x v="1"/>
    <x v="4"/>
    <x v="2"/>
    <s v="L"/>
  </r>
  <r>
    <x v="259"/>
    <x v="1"/>
    <x v="3"/>
    <x v="0"/>
    <x v="13"/>
    <x v="49"/>
    <s v="EUR"/>
    <n v="141846"/>
    <n v="11820.5"/>
    <s v="DE"/>
    <s v="Europe"/>
    <x v="0"/>
    <x v="0"/>
    <x v="0"/>
    <s v="L"/>
  </r>
  <r>
    <x v="260"/>
    <x v="1"/>
    <x v="0"/>
    <x v="0"/>
    <x v="0"/>
    <x v="46"/>
    <s v="USD"/>
    <n v="130000"/>
    <n v="10833.333333333334"/>
    <s v="US"/>
    <s v="North America"/>
    <x v="1"/>
    <x v="4"/>
    <x v="2"/>
    <s v="L"/>
  </r>
  <r>
    <x v="261"/>
    <x v="1"/>
    <x v="1"/>
    <x v="0"/>
    <x v="5"/>
    <x v="101"/>
    <s v="EUR"/>
    <n v="63831"/>
    <n v="5319.25"/>
    <s v="DE"/>
    <s v="Europe"/>
    <x v="1"/>
    <x v="0"/>
    <x v="0"/>
    <s v="L"/>
  </r>
  <r>
    <x v="262"/>
    <x v="1"/>
    <x v="0"/>
    <x v="0"/>
    <x v="0"/>
    <x v="144"/>
    <s v="INR"/>
    <n v="16904"/>
    <n v="1408.6666666666667"/>
    <s v="IN"/>
    <s v="Asia"/>
    <x v="2"/>
    <x v="8"/>
    <x v="1"/>
    <s v="S"/>
  </r>
  <r>
    <x v="263"/>
    <x v="1"/>
    <x v="1"/>
    <x v="0"/>
    <x v="4"/>
    <x v="145"/>
    <s v="INR"/>
    <n v="66265"/>
    <n v="5522.083333333333"/>
    <s v="IN"/>
    <s v="Asia"/>
    <x v="0"/>
    <x v="8"/>
    <x v="1"/>
    <s v="L"/>
  </r>
  <r>
    <x v="264"/>
    <x v="1"/>
    <x v="0"/>
    <x v="0"/>
    <x v="0"/>
    <x v="146"/>
    <s v="EUR"/>
    <n v="25532"/>
    <n v="2127.6666666666665"/>
    <s v="RS"/>
    <s v="Europe"/>
    <x v="2"/>
    <x v="0"/>
    <x v="0"/>
    <s v="S"/>
  </r>
  <r>
    <x v="265"/>
    <x v="1"/>
    <x v="1"/>
    <x v="0"/>
    <x v="8"/>
    <x v="94"/>
    <s v="USD"/>
    <n v="160000"/>
    <n v="13333.333333333334"/>
    <s v="PR"/>
    <s v="North America"/>
    <x v="1"/>
    <x v="4"/>
    <x v="2"/>
    <s v="S"/>
  </r>
  <r>
    <x v="266"/>
    <x v="1"/>
    <x v="0"/>
    <x v="0"/>
    <x v="10"/>
    <x v="147"/>
    <s v="USD"/>
    <n v="93150"/>
    <n v="7762.5"/>
    <s v="US"/>
    <s v="North America"/>
    <x v="0"/>
    <x v="4"/>
    <x v="2"/>
    <s v="M"/>
  </r>
  <r>
    <x v="267"/>
    <x v="1"/>
    <x v="0"/>
    <x v="0"/>
    <x v="10"/>
    <x v="148"/>
    <s v="USD"/>
    <n v="111775"/>
    <n v="9314.5833333333339"/>
    <s v="US"/>
    <s v="North America"/>
    <x v="0"/>
    <x v="4"/>
    <x v="2"/>
    <s v="M"/>
  </r>
  <r>
    <x v="268"/>
    <x v="1"/>
    <x v="0"/>
    <x v="0"/>
    <x v="10"/>
    <x v="32"/>
    <s v="TRY"/>
    <n v="28016"/>
    <n v="2334.6666666666665"/>
    <s v="TR"/>
    <s v="Asia/Europe"/>
    <x v="2"/>
    <x v="43"/>
    <x v="7"/>
    <s v="M"/>
  </r>
  <r>
    <x v="269"/>
    <x v="1"/>
    <x v="2"/>
    <x v="0"/>
    <x v="10"/>
    <x v="56"/>
    <s v="EUR"/>
    <n v="65013"/>
    <n v="5417.75"/>
    <s v="DE"/>
    <s v="Europe"/>
    <x v="1"/>
    <x v="0"/>
    <x v="0"/>
    <s v="M"/>
  </r>
  <r>
    <x v="270"/>
    <x v="1"/>
    <x v="2"/>
    <x v="0"/>
    <x v="10"/>
    <x v="149"/>
    <s v="USD"/>
    <n v="72500"/>
    <n v="6041.666666666667"/>
    <s v="US"/>
    <s v="North America"/>
    <x v="2"/>
    <x v="4"/>
    <x v="2"/>
    <s v="L"/>
  </r>
  <r>
    <x v="271"/>
    <x v="1"/>
    <x v="1"/>
    <x v="0"/>
    <x v="20"/>
    <x v="150"/>
    <s v="BRL"/>
    <n v="18907"/>
    <n v="1575.5833333333333"/>
    <s v="BR"/>
    <s v="South America"/>
    <x v="0"/>
    <x v="28"/>
    <x v="5"/>
    <s v="M"/>
  </r>
  <r>
    <x v="272"/>
    <x v="1"/>
    <x v="2"/>
    <x v="0"/>
    <x v="11"/>
    <x v="30"/>
    <s v="EUR"/>
    <n v="76833"/>
    <n v="6402.75"/>
    <s v="DE"/>
    <s v="Europe"/>
    <x v="0"/>
    <x v="0"/>
    <x v="0"/>
    <s v="L"/>
  </r>
  <r>
    <x v="273"/>
    <x v="1"/>
    <x v="2"/>
    <x v="0"/>
    <x v="4"/>
    <x v="2"/>
    <s v="USD"/>
    <n v="85000"/>
    <n v="7083.333333333333"/>
    <s v="NL"/>
    <s v="Europe"/>
    <x v="2"/>
    <x v="0"/>
    <x v="0"/>
    <s v="S"/>
  </r>
  <r>
    <x v="274"/>
    <x v="1"/>
    <x v="1"/>
    <x v="0"/>
    <x v="0"/>
    <x v="151"/>
    <s v="EUR"/>
    <n v="77684"/>
    <n v="6473.666666666667"/>
    <s v="FR"/>
    <s v="Europe"/>
    <x v="1"/>
    <x v="7"/>
    <x v="0"/>
    <s v="M"/>
  </r>
  <r>
    <x v="275"/>
    <x v="1"/>
    <x v="2"/>
    <x v="0"/>
    <x v="0"/>
    <x v="16"/>
    <s v="USD"/>
    <n v="100000"/>
    <n v="8333.3333333333339"/>
    <s v="US"/>
    <s v="North America"/>
    <x v="2"/>
    <x v="4"/>
    <x v="2"/>
    <s v="M"/>
  </r>
  <r>
    <x v="276"/>
    <x v="1"/>
    <x v="2"/>
    <x v="0"/>
    <x v="0"/>
    <x v="105"/>
    <s v="USD"/>
    <n v="58000"/>
    <n v="4833.333333333333"/>
    <s v="US"/>
    <s v="North America"/>
    <x v="1"/>
    <x v="4"/>
    <x v="2"/>
    <s v="L"/>
  </r>
  <r>
    <x v="277"/>
    <x v="1"/>
    <x v="1"/>
    <x v="0"/>
    <x v="19"/>
    <x v="56"/>
    <s v="USD"/>
    <n v="55000"/>
    <n v="4583.333333333333"/>
    <s v="ES"/>
    <s v="Europe"/>
    <x v="2"/>
    <x v="18"/>
    <x v="0"/>
    <s v="L"/>
  </r>
  <r>
    <x v="278"/>
    <x v="1"/>
    <x v="1"/>
    <x v="0"/>
    <x v="0"/>
    <x v="129"/>
    <s v="TRY"/>
    <n v="20171"/>
    <n v="1680.9166666666667"/>
    <s v="TR"/>
    <s v="Asia/Europe"/>
    <x v="1"/>
    <x v="43"/>
    <x v="7"/>
    <s v="L"/>
  </r>
  <r>
    <x v="279"/>
    <x v="1"/>
    <x v="2"/>
    <x v="0"/>
    <x v="7"/>
    <x v="67"/>
    <s v="EUR"/>
    <n v="59102"/>
    <n v="4925.166666666667"/>
    <s v="LU"/>
    <s v="Europe"/>
    <x v="2"/>
    <x v="23"/>
    <x v="0"/>
    <s v="L"/>
  </r>
  <r>
    <x v="280"/>
    <x v="1"/>
    <x v="0"/>
    <x v="0"/>
    <x v="10"/>
    <x v="152"/>
    <s v="USD"/>
    <n v="112000"/>
    <n v="9333.3333333333339"/>
    <s v="US"/>
    <s v="North America"/>
    <x v="2"/>
    <x v="4"/>
    <x v="2"/>
    <s v="L"/>
  </r>
  <r>
    <x v="281"/>
    <x v="1"/>
    <x v="2"/>
    <x v="0"/>
    <x v="14"/>
    <x v="16"/>
    <s v="USD"/>
    <n v="100000"/>
    <n v="8333.3333333333339"/>
    <s v="JE"/>
    <s v="Europe"/>
    <x v="0"/>
    <x v="10"/>
    <x v="1"/>
    <s v="L"/>
  </r>
  <r>
    <x v="282"/>
    <x v="1"/>
    <x v="0"/>
    <x v="2"/>
    <x v="10"/>
    <x v="112"/>
    <s v="EUR"/>
    <n v="69741"/>
    <n v="5811.75"/>
    <s v="NL"/>
    <s v="Europe"/>
    <x v="2"/>
    <x v="13"/>
    <x v="0"/>
    <s v="L"/>
  </r>
  <r>
    <x v="283"/>
    <x v="1"/>
    <x v="1"/>
    <x v="1"/>
    <x v="43"/>
    <x v="41"/>
    <s v="USD"/>
    <n v="105000"/>
    <n v="8750"/>
    <s v="US"/>
    <s v="North America"/>
    <x v="2"/>
    <x v="4"/>
    <x v="2"/>
    <s v="M"/>
  </r>
  <r>
    <x v="284"/>
    <x v="1"/>
    <x v="0"/>
    <x v="0"/>
    <x v="14"/>
    <x v="153"/>
    <s v="USD"/>
    <n v="69999"/>
    <n v="5833.25"/>
    <s v="CZ"/>
    <s v="Europe"/>
    <x v="1"/>
    <x v="44"/>
    <x v="0"/>
    <s v="L"/>
  </r>
  <r>
    <x v="285"/>
    <x v="1"/>
    <x v="1"/>
    <x v="0"/>
    <x v="22"/>
    <x v="88"/>
    <s v="INR"/>
    <n v="94665"/>
    <n v="7888.75"/>
    <s v="IN"/>
    <s v="Asia"/>
    <x v="1"/>
    <x v="8"/>
    <x v="1"/>
    <s v="L"/>
  </r>
  <r>
    <x v="286"/>
    <x v="1"/>
    <x v="1"/>
    <x v="0"/>
    <x v="23"/>
    <x v="13"/>
    <s v="EUR"/>
    <n v="102839"/>
    <n v="8569.9166666666661"/>
    <s v="SI"/>
    <s v="Europe"/>
    <x v="2"/>
    <x v="39"/>
    <x v="0"/>
    <s v="L"/>
  </r>
  <r>
    <x v="287"/>
    <x v="1"/>
    <x v="0"/>
    <x v="0"/>
    <x v="0"/>
    <x v="154"/>
    <s v="USD"/>
    <n v="109000"/>
    <n v="9083.3333333333339"/>
    <s v="US"/>
    <s v="North America"/>
    <x v="1"/>
    <x v="4"/>
    <x v="2"/>
    <s v="L"/>
  </r>
  <r>
    <x v="288"/>
    <x v="1"/>
    <x v="0"/>
    <x v="0"/>
    <x v="4"/>
    <x v="57"/>
    <s v="EUR"/>
    <n v="51064"/>
    <n v="4255.333333333333"/>
    <s v="IT"/>
    <s v="Europe"/>
    <x v="1"/>
    <x v="21"/>
    <x v="0"/>
    <s v="L"/>
  </r>
  <r>
    <x v="289"/>
    <x v="2"/>
    <x v="1"/>
    <x v="0"/>
    <x v="10"/>
    <x v="8"/>
    <s v="USD"/>
    <n v="135000"/>
    <n v="11250"/>
    <s v="US"/>
    <s v="North America"/>
    <x v="2"/>
    <x v="4"/>
    <x v="2"/>
    <s v="M"/>
  </r>
  <r>
    <x v="290"/>
    <x v="2"/>
    <x v="1"/>
    <x v="0"/>
    <x v="5"/>
    <x v="155"/>
    <s v="USD"/>
    <n v="155000"/>
    <n v="12916.666666666666"/>
    <s v="US"/>
    <s v="North America"/>
    <x v="2"/>
    <x v="4"/>
    <x v="2"/>
    <s v="M"/>
  </r>
  <r>
    <x v="291"/>
    <x v="2"/>
    <x v="1"/>
    <x v="0"/>
    <x v="5"/>
    <x v="156"/>
    <s v="USD"/>
    <n v="120600"/>
    <n v="10050"/>
    <s v="US"/>
    <s v="North America"/>
    <x v="2"/>
    <x v="4"/>
    <x v="2"/>
    <s v="M"/>
  </r>
  <r>
    <x v="292"/>
    <x v="2"/>
    <x v="0"/>
    <x v="0"/>
    <x v="0"/>
    <x v="46"/>
    <s v="USD"/>
    <n v="130000"/>
    <n v="10833.333333333334"/>
    <s v="US"/>
    <s v="North America"/>
    <x v="0"/>
    <x v="4"/>
    <x v="2"/>
    <s v="M"/>
  </r>
  <r>
    <x v="293"/>
    <x v="2"/>
    <x v="0"/>
    <x v="0"/>
    <x v="0"/>
    <x v="82"/>
    <s v="USD"/>
    <n v="90000"/>
    <n v="7500"/>
    <s v="US"/>
    <s v="North America"/>
    <x v="0"/>
    <x v="4"/>
    <x v="2"/>
    <s v="M"/>
  </r>
  <r>
    <x v="294"/>
    <x v="2"/>
    <x v="0"/>
    <x v="0"/>
    <x v="10"/>
    <x v="68"/>
    <s v="USD"/>
    <n v="170000"/>
    <n v="14166.666666666666"/>
    <s v="US"/>
    <s v="North America"/>
    <x v="2"/>
    <x v="4"/>
    <x v="2"/>
    <s v="M"/>
  </r>
  <r>
    <x v="295"/>
    <x v="2"/>
    <x v="0"/>
    <x v="0"/>
    <x v="10"/>
    <x v="4"/>
    <s v="USD"/>
    <n v="150000"/>
    <n v="12500"/>
    <s v="US"/>
    <s v="North America"/>
    <x v="2"/>
    <x v="4"/>
    <x v="2"/>
    <s v="M"/>
  </r>
  <r>
    <x v="296"/>
    <x v="2"/>
    <x v="1"/>
    <x v="0"/>
    <x v="5"/>
    <x v="157"/>
    <s v="USD"/>
    <n v="102100"/>
    <n v="8508.3333333333339"/>
    <s v="US"/>
    <s v="North America"/>
    <x v="2"/>
    <x v="4"/>
    <x v="2"/>
    <s v="M"/>
  </r>
  <r>
    <x v="297"/>
    <x v="2"/>
    <x v="1"/>
    <x v="0"/>
    <x v="5"/>
    <x v="158"/>
    <s v="USD"/>
    <n v="84900"/>
    <n v="7075"/>
    <s v="US"/>
    <s v="North America"/>
    <x v="2"/>
    <x v="4"/>
    <x v="2"/>
    <s v="M"/>
  </r>
  <r>
    <x v="298"/>
    <x v="2"/>
    <x v="1"/>
    <x v="0"/>
    <x v="0"/>
    <x v="159"/>
    <s v="USD"/>
    <n v="136620"/>
    <n v="11385"/>
    <s v="US"/>
    <s v="North America"/>
    <x v="2"/>
    <x v="4"/>
    <x v="2"/>
    <s v="M"/>
  </r>
  <r>
    <x v="299"/>
    <x v="2"/>
    <x v="1"/>
    <x v="0"/>
    <x v="0"/>
    <x v="160"/>
    <s v="USD"/>
    <n v="99360"/>
    <n v="8280"/>
    <s v="US"/>
    <s v="North America"/>
    <x v="2"/>
    <x v="4"/>
    <x v="2"/>
    <s v="M"/>
  </r>
  <r>
    <x v="300"/>
    <x v="2"/>
    <x v="1"/>
    <x v="0"/>
    <x v="0"/>
    <x v="82"/>
    <s v="GBP"/>
    <n v="117789"/>
    <n v="9815.75"/>
    <s v="GB"/>
    <s v="Europe"/>
    <x v="0"/>
    <x v="2"/>
    <x v="0"/>
    <s v="M"/>
  </r>
  <r>
    <x v="301"/>
    <x v="2"/>
    <x v="1"/>
    <x v="0"/>
    <x v="0"/>
    <x v="59"/>
    <s v="GBP"/>
    <n v="104702"/>
    <n v="8725.1666666666661"/>
    <s v="GB"/>
    <s v="Europe"/>
    <x v="0"/>
    <x v="2"/>
    <x v="0"/>
    <s v="M"/>
  </r>
  <r>
    <x v="302"/>
    <x v="2"/>
    <x v="1"/>
    <x v="0"/>
    <x v="0"/>
    <x v="161"/>
    <s v="USD"/>
    <n v="146000"/>
    <n v="12166.666666666666"/>
    <s v="US"/>
    <s v="North America"/>
    <x v="2"/>
    <x v="4"/>
    <x v="2"/>
    <s v="M"/>
  </r>
  <r>
    <x v="303"/>
    <x v="2"/>
    <x v="1"/>
    <x v="0"/>
    <x v="0"/>
    <x v="162"/>
    <s v="USD"/>
    <n v="123000"/>
    <n v="10250"/>
    <s v="US"/>
    <s v="North America"/>
    <x v="2"/>
    <x v="4"/>
    <x v="2"/>
    <s v="M"/>
  </r>
  <r>
    <x v="304"/>
    <x v="2"/>
    <x v="2"/>
    <x v="0"/>
    <x v="10"/>
    <x v="55"/>
    <s v="GBP"/>
    <n v="52351"/>
    <n v="4362.583333333333"/>
    <s v="GB"/>
    <s v="Europe"/>
    <x v="2"/>
    <x v="2"/>
    <x v="0"/>
    <s v="M"/>
  </r>
  <r>
    <x v="305"/>
    <x v="2"/>
    <x v="1"/>
    <x v="0"/>
    <x v="5"/>
    <x v="163"/>
    <s v="USD"/>
    <n v="99000"/>
    <n v="8250"/>
    <s v="US"/>
    <s v="North America"/>
    <x v="0"/>
    <x v="4"/>
    <x v="2"/>
    <s v="M"/>
  </r>
  <r>
    <x v="306"/>
    <x v="2"/>
    <x v="1"/>
    <x v="0"/>
    <x v="5"/>
    <x v="164"/>
    <s v="USD"/>
    <n v="116000"/>
    <n v="9666.6666666666661"/>
    <s v="US"/>
    <s v="North America"/>
    <x v="0"/>
    <x v="4"/>
    <x v="2"/>
    <s v="M"/>
  </r>
  <r>
    <x v="307"/>
    <x v="2"/>
    <x v="0"/>
    <x v="0"/>
    <x v="5"/>
    <x v="165"/>
    <s v="USD"/>
    <n v="106260"/>
    <n v="8855"/>
    <s v="US"/>
    <s v="North America"/>
    <x v="0"/>
    <x v="4"/>
    <x v="2"/>
    <s v="M"/>
  </r>
  <r>
    <x v="308"/>
    <x v="2"/>
    <x v="0"/>
    <x v="0"/>
    <x v="5"/>
    <x v="166"/>
    <s v="USD"/>
    <n v="126500"/>
    <n v="10541.666666666666"/>
    <s v="US"/>
    <s v="North America"/>
    <x v="0"/>
    <x v="4"/>
    <x v="2"/>
    <s v="M"/>
  </r>
  <r>
    <x v="309"/>
    <x v="2"/>
    <x v="3"/>
    <x v="0"/>
    <x v="10"/>
    <x v="167"/>
    <s v="USD"/>
    <n v="242000"/>
    <n v="20166.666666666668"/>
    <s v="US"/>
    <s v="North America"/>
    <x v="2"/>
    <x v="4"/>
    <x v="2"/>
    <s v="M"/>
  </r>
  <r>
    <x v="310"/>
    <x v="2"/>
    <x v="3"/>
    <x v="0"/>
    <x v="10"/>
    <x v="83"/>
    <s v="USD"/>
    <n v="200000"/>
    <n v="16666.666666666668"/>
    <s v="US"/>
    <s v="North America"/>
    <x v="2"/>
    <x v="4"/>
    <x v="2"/>
    <s v="M"/>
  </r>
  <r>
    <x v="311"/>
    <x v="2"/>
    <x v="0"/>
    <x v="0"/>
    <x v="0"/>
    <x v="67"/>
    <s v="GBP"/>
    <n v="65438"/>
    <n v="5453.166666666667"/>
    <s v="GB"/>
    <s v="Europe"/>
    <x v="0"/>
    <x v="2"/>
    <x v="0"/>
    <s v="M"/>
  </r>
  <r>
    <x v="312"/>
    <x v="2"/>
    <x v="0"/>
    <x v="0"/>
    <x v="0"/>
    <x v="168"/>
    <s v="GBP"/>
    <n v="39263"/>
    <n v="3271.9166666666665"/>
    <s v="GB"/>
    <s v="Europe"/>
    <x v="0"/>
    <x v="2"/>
    <x v="0"/>
    <s v="M"/>
  </r>
  <r>
    <x v="313"/>
    <x v="2"/>
    <x v="0"/>
    <x v="0"/>
    <x v="10"/>
    <x v="28"/>
    <s v="GBP"/>
    <n v="78526"/>
    <n v="6543.833333333333"/>
    <s v="GB"/>
    <s v="Europe"/>
    <x v="0"/>
    <x v="2"/>
    <x v="0"/>
    <s v="M"/>
  </r>
  <r>
    <x v="314"/>
    <x v="2"/>
    <x v="0"/>
    <x v="0"/>
    <x v="10"/>
    <x v="55"/>
    <s v="GBP"/>
    <n v="52351"/>
    <n v="4362.583333333333"/>
    <s v="GB"/>
    <s v="Europe"/>
    <x v="0"/>
    <x v="2"/>
    <x v="0"/>
    <s v="M"/>
  </r>
  <r>
    <x v="315"/>
    <x v="2"/>
    <x v="1"/>
    <x v="0"/>
    <x v="0"/>
    <x v="169"/>
    <s v="USD"/>
    <n v="165220"/>
    <n v="13768.333333333334"/>
    <s v="US"/>
    <s v="North America"/>
    <x v="2"/>
    <x v="4"/>
    <x v="2"/>
    <s v="M"/>
  </r>
  <r>
    <x v="316"/>
    <x v="2"/>
    <x v="2"/>
    <x v="0"/>
    <x v="10"/>
    <x v="12"/>
    <s v="GBP"/>
    <n v="45807"/>
    <n v="3817.25"/>
    <s v="GB"/>
    <s v="Europe"/>
    <x v="2"/>
    <x v="2"/>
    <x v="0"/>
    <s v="M"/>
  </r>
  <r>
    <x v="317"/>
    <x v="2"/>
    <x v="1"/>
    <x v="0"/>
    <x v="0"/>
    <x v="170"/>
    <s v="USD"/>
    <n v="120160"/>
    <n v="10013.333333333334"/>
    <s v="US"/>
    <s v="North America"/>
    <x v="2"/>
    <x v="4"/>
    <x v="2"/>
    <s v="M"/>
  </r>
  <r>
    <x v="318"/>
    <x v="2"/>
    <x v="1"/>
    <x v="0"/>
    <x v="5"/>
    <x v="171"/>
    <s v="USD"/>
    <n v="90320"/>
    <n v="7526.666666666667"/>
    <s v="US"/>
    <s v="North America"/>
    <x v="2"/>
    <x v="4"/>
    <x v="2"/>
    <s v="M"/>
  </r>
  <r>
    <x v="319"/>
    <x v="2"/>
    <x v="1"/>
    <x v="0"/>
    <x v="10"/>
    <x v="172"/>
    <s v="USD"/>
    <n v="181940"/>
    <n v="15161.666666666666"/>
    <s v="US"/>
    <s v="North America"/>
    <x v="0"/>
    <x v="4"/>
    <x v="2"/>
    <s v="M"/>
  </r>
  <r>
    <x v="320"/>
    <x v="2"/>
    <x v="1"/>
    <x v="0"/>
    <x v="10"/>
    <x v="173"/>
    <s v="USD"/>
    <n v="132320"/>
    <n v="11026.666666666666"/>
    <s v="US"/>
    <s v="North America"/>
    <x v="0"/>
    <x v="4"/>
    <x v="2"/>
    <s v="M"/>
  </r>
  <r>
    <x v="321"/>
    <x v="2"/>
    <x v="1"/>
    <x v="0"/>
    <x v="10"/>
    <x v="174"/>
    <s v="USD"/>
    <n v="220110"/>
    <n v="18342.5"/>
    <s v="US"/>
    <s v="North America"/>
    <x v="0"/>
    <x v="4"/>
    <x v="2"/>
    <s v="M"/>
  </r>
  <r>
    <x v="322"/>
    <x v="2"/>
    <x v="1"/>
    <x v="0"/>
    <x v="10"/>
    <x v="175"/>
    <s v="USD"/>
    <n v="160080"/>
    <n v="13340"/>
    <s v="US"/>
    <s v="North America"/>
    <x v="0"/>
    <x v="4"/>
    <x v="2"/>
    <s v="M"/>
  </r>
  <r>
    <x v="323"/>
    <x v="2"/>
    <x v="1"/>
    <x v="0"/>
    <x v="0"/>
    <x v="129"/>
    <s v="USD"/>
    <n v="180000"/>
    <n v="15000"/>
    <s v="US"/>
    <s v="North America"/>
    <x v="0"/>
    <x v="4"/>
    <x v="2"/>
    <s v="L"/>
  </r>
  <r>
    <x v="324"/>
    <x v="2"/>
    <x v="1"/>
    <x v="0"/>
    <x v="0"/>
    <x v="49"/>
    <s v="USD"/>
    <n v="120000"/>
    <n v="10000"/>
    <s v="US"/>
    <s v="North America"/>
    <x v="0"/>
    <x v="4"/>
    <x v="2"/>
    <s v="L"/>
  </r>
  <r>
    <x v="325"/>
    <x v="2"/>
    <x v="1"/>
    <x v="0"/>
    <x v="5"/>
    <x v="176"/>
    <s v="USD"/>
    <n v="124190"/>
    <n v="10349.166666666666"/>
    <s v="US"/>
    <s v="North America"/>
    <x v="2"/>
    <x v="4"/>
    <x v="2"/>
    <s v="M"/>
  </r>
  <r>
    <x v="326"/>
    <x v="2"/>
    <x v="3"/>
    <x v="0"/>
    <x v="5"/>
    <x v="46"/>
    <s v="USD"/>
    <n v="130000"/>
    <n v="10833.333333333334"/>
    <s v="US"/>
    <s v="North America"/>
    <x v="2"/>
    <x v="4"/>
    <x v="2"/>
    <s v="M"/>
  </r>
  <r>
    <x v="327"/>
    <x v="2"/>
    <x v="3"/>
    <x v="0"/>
    <x v="5"/>
    <x v="51"/>
    <s v="USD"/>
    <n v="110000"/>
    <n v="9166.6666666666661"/>
    <s v="US"/>
    <s v="North America"/>
    <x v="2"/>
    <x v="4"/>
    <x v="2"/>
    <s v="M"/>
  </r>
  <r>
    <x v="328"/>
    <x v="2"/>
    <x v="1"/>
    <x v="0"/>
    <x v="5"/>
    <x v="68"/>
    <s v="USD"/>
    <n v="170000"/>
    <n v="14166.666666666666"/>
    <s v="US"/>
    <s v="North America"/>
    <x v="2"/>
    <x v="4"/>
    <x v="2"/>
    <s v="M"/>
  </r>
  <r>
    <x v="329"/>
    <x v="2"/>
    <x v="0"/>
    <x v="0"/>
    <x v="5"/>
    <x v="177"/>
    <s v="USD"/>
    <n v="115500"/>
    <n v="9625"/>
    <s v="US"/>
    <s v="North America"/>
    <x v="2"/>
    <x v="4"/>
    <x v="2"/>
    <s v="M"/>
  </r>
  <r>
    <x v="330"/>
    <x v="2"/>
    <x v="1"/>
    <x v="0"/>
    <x v="5"/>
    <x v="178"/>
    <s v="USD"/>
    <n v="112900"/>
    <n v="9408.3333333333339"/>
    <s v="US"/>
    <s v="North America"/>
    <x v="2"/>
    <x v="4"/>
    <x v="2"/>
    <s v="M"/>
  </r>
  <r>
    <x v="331"/>
    <x v="2"/>
    <x v="1"/>
    <x v="0"/>
    <x v="5"/>
    <x v="171"/>
    <s v="USD"/>
    <n v="90320"/>
    <n v="7526.666666666667"/>
    <s v="US"/>
    <s v="North America"/>
    <x v="2"/>
    <x v="4"/>
    <x v="2"/>
    <s v="M"/>
  </r>
  <r>
    <x v="332"/>
    <x v="2"/>
    <x v="1"/>
    <x v="0"/>
    <x v="5"/>
    <x v="178"/>
    <s v="USD"/>
    <n v="112900"/>
    <n v="9408.3333333333339"/>
    <s v="US"/>
    <s v="North America"/>
    <x v="2"/>
    <x v="4"/>
    <x v="2"/>
    <s v="M"/>
  </r>
  <r>
    <x v="333"/>
    <x v="2"/>
    <x v="1"/>
    <x v="0"/>
    <x v="5"/>
    <x v="171"/>
    <s v="USD"/>
    <n v="90320"/>
    <n v="7526.666666666667"/>
    <s v="US"/>
    <s v="North America"/>
    <x v="2"/>
    <x v="4"/>
    <x v="2"/>
    <s v="M"/>
  </r>
  <r>
    <x v="334"/>
    <x v="2"/>
    <x v="1"/>
    <x v="0"/>
    <x v="10"/>
    <x v="179"/>
    <s v="USD"/>
    <n v="165400"/>
    <n v="13783.333333333334"/>
    <s v="US"/>
    <s v="North America"/>
    <x v="2"/>
    <x v="4"/>
    <x v="2"/>
    <s v="M"/>
  </r>
  <r>
    <x v="335"/>
    <x v="2"/>
    <x v="1"/>
    <x v="0"/>
    <x v="10"/>
    <x v="173"/>
    <s v="USD"/>
    <n v="132320"/>
    <n v="11026.666666666666"/>
    <s v="US"/>
    <s v="North America"/>
    <x v="2"/>
    <x v="4"/>
    <x v="2"/>
    <s v="M"/>
  </r>
  <r>
    <x v="336"/>
    <x v="2"/>
    <x v="0"/>
    <x v="0"/>
    <x v="5"/>
    <x v="180"/>
    <s v="USD"/>
    <n v="167000"/>
    <n v="13916.666666666666"/>
    <s v="US"/>
    <s v="North America"/>
    <x v="2"/>
    <x v="4"/>
    <x v="2"/>
    <s v="M"/>
  </r>
  <r>
    <x v="337"/>
    <x v="2"/>
    <x v="1"/>
    <x v="0"/>
    <x v="10"/>
    <x v="181"/>
    <s v="USD"/>
    <n v="243900"/>
    <n v="20325"/>
    <s v="US"/>
    <s v="North America"/>
    <x v="2"/>
    <x v="4"/>
    <x v="2"/>
    <s v="M"/>
  </r>
  <r>
    <x v="338"/>
    <x v="2"/>
    <x v="1"/>
    <x v="0"/>
    <x v="5"/>
    <x v="182"/>
    <s v="USD"/>
    <n v="136600"/>
    <n v="11383.333333333334"/>
    <s v="US"/>
    <s v="North America"/>
    <x v="2"/>
    <x v="4"/>
    <x v="2"/>
    <s v="M"/>
  </r>
  <r>
    <x v="339"/>
    <x v="2"/>
    <x v="1"/>
    <x v="0"/>
    <x v="5"/>
    <x v="183"/>
    <s v="USD"/>
    <n v="109280"/>
    <n v="9106.6666666666661"/>
    <s v="US"/>
    <s v="North America"/>
    <x v="2"/>
    <x v="4"/>
    <x v="2"/>
    <s v="M"/>
  </r>
  <r>
    <x v="340"/>
    <x v="2"/>
    <x v="1"/>
    <x v="0"/>
    <x v="10"/>
    <x v="184"/>
    <s v="USD"/>
    <n v="128875"/>
    <n v="10739.583333333334"/>
    <s v="US"/>
    <s v="North America"/>
    <x v="2"/>
    <x v="4"/>
    <x v="2"/>
    <s v="M"/>
  </r>
  <r>
    <x v="341"/>
    <x v="2"/>
    <x v="1"/>
    <x v="0"/>
    <x v="10"/>
    <x v="185"/>
    <s v="USD"/>
    <n v="93700"/>
    <n v="7808.333333333333"/>
    <s v="US"/>
    <s v="North America"/>
    <x v="2"/>
    <x v="4"/>
    <x v="2"/>
    <s v="M"/>
  </r>
  <r>
    <x v="342"/>
    <x v="2"/>
    <x v="3"/>
    <x v="0"/>
    <x v="37"/>
    <x v="186"/>
    <s v="USD"/>
    <n v="224000"/>
    <n v="18666.666666666668"/>
    <s v="US"/>
    <s v="North America"/>
    <x v="2"/>
    <x v="4"/>
    <x v="2"/>
    <s v="M"/>
  </r>
  <r>
    <x v="343"/>
    <x v="2"/>
    <x v="3"/>
    <x v="0"/>
    <x v="37"/>
    <x v="187"/>
    <s v="USD"/>
    <n v="167875"/>
    <n v="13989.583333333334"/>
    <s v="US"/>
    <s v="North America"/>
    <x v="2"/>
    <x v="4"/>
    <x v="2"/>
    <s v="M"/>
  </r>
  <r>
    <x v="344"/>
    <x v="2"/>
    <x v="3"/>
    <x v="0"/>
    <x v="44"/>
    <x v="188"/>
    <s v="USD"/>
    <n v="175000"/>
    <n v="14583.333333333334"/>
    <s v="US"/>
    <s v="North America"/>
    <x v="2"/>
    <x v="4"/>
    <x v="2"/>
    <s v="M"/>
  </r>
  <r>
    <x v="345"/>
    <x v="2"/>
    <x v="1"/>
    <x v="0"/>
    <x v="10"/>
    <x v="189"/>
    <s v="USD"/>
    <n v="156600"/>
    <n v="13050"/>
    <s v="US"/>
    <s v="North America"/>
    <x v="2"/>
    <x v="4"/>
    <x v="2"/>
    <s v="M"/>
  </r>
  <r>
    <x v="346"/>
    <x v="2"/>
    <x v="1"/>
    <x v="0"/>
    <x v="10"/>
    <x v="190"/>
    <s v="USD"/>
    <n v="108800"/>
    <n v="9066.6666666666661"/>
    <s v="US"/>
    <s v="North America"/>
    <x v="0"/>
    <x v="4"/>
    <x v="2"/>
    <s v="M"/>
  </r>
  <r>
    <x v="347"/>
    <x v="2"/>
    <x v="1"/>
    <x v="0"/>
    <x v="0"/>
    <x v="191"/>
    <s v="USD"/>
    <n v="95550"/>
    <n v="7962.5"/>
    <s v="US"/>
    <s v="North America"/>
    <x v="0"/>
    <x v="4"/>
    <x v="2"/>
    <s v="M"/>
  </r>
  <r>
    <x v="348"/>
    <x v="2"/>
    <x v="1"/>
    <x v="0"/>
    <x v="10"/>
    <x v="192"/>
    <s v="USD"/>
    <n v="113000"/>
    <n v="9416.6666666666661"/>
    <s v="US"/>
    <s v="North America"/>
    <x v="0"/>
    <x v="4"/>
    <x v="2"/>
    <s v="L"/>
  </r>
  <r>
    <x v="349"/>
    <x v="2"/>
    <x v="1"/>
    <x v="0"/>
    <x v="5"/>
    <x v="8"/>
    <s v="USD"/>
    <n v="135000"/>
    <n v="11250"/>
    <s v="US"/>
    <s v="North America"/>
    <x v="2"/>
    <x v="4"/>
    <x v="2"/>
    <s v="M"/>
  </r>
  <r>
    <x v="350"/>
    <x v="2"/>
    <x v="1"/>
    <x v="0"/>
    <x v="22"/>
    <x v="193"/>
    <s v="USD"/>
    <n v="161342"/>
    <n v="13445.166666666666"/>
    <s v="US"/>
    <s v="North America"/>
    <x v="2"/>
    <x v="4"/>
    <x v="2"/>
    <s v="M"/>
  </r>
  <r>
    <x v="351"/>
    <x v="2"/>
    <x v="1"/>
    <x v="0"/>
    <x v="22"/>
    <x v="194"/>
    <s v="USD"/>
    <n v="137141"/>
    <n v="11428.416666666666"/>
    <s v="US"/>
    <s v="North America"/>
    <x v="2"/>
    <x v="4"/>
    <x v="2"/>
    <s v="M"/>
  </r>
  <r>
    <x v="352"/>
    <x v="2"/>
    <x v="1"/>
    <x v="0"/>
    <x v="0"/>
    <x v="180"/>
    <s v="USD"/>
    <n v="167000"/>
    <n v="13916.666666666666"/>
    <s v="US"/>
    <s v="North America"/>
    <x v="2"/>
    <x v="4"/>
    <x v="2"/>
    <s v="M"/>
  </r>
  <r>
    <x v="353"/>
    <x v="2"/>
    <x v="1"/>
    <x v="0"/>
    <x v="0"/>
    <x v="162"/>
    <s v="USD"/>
    <n v="123000"/>
    <n v="10250"/>
    <s v="US"/>
    <s v="North America"/>
    <x v="2"/>
    <x v="4"/>
    <x v="2"/>
    <s v="M"/>
  </r>
  <r>
    <x v="354"/>
    <x v="2"/>
    <x v="1"/>
    <x v="0"/>
    <x v="10"/>
    <x v="28"/>
    <s v="GBP"/>
    <n v="78526"/>
    <n v="6543.833333333333"/>
    <s v="GB"/>
    <s v="Europe"/>
    <x v="0"/>
    <x v="2"/>
    <x v="0"/>
    <s v="M"/>
  </r>
  <r>
    <x v="355"/>
    <x v="2"/>
    <x v="1"/>
    <x v="0"/>
    <x v="10"/>
    <x v="67"/>
    <s v="GBP"/>
    <n v="65438"/>
    <n v="5453.166666666667"/>
    <s v="GB"/>
    <s v="Europe"/>
    <x v="0"/>
    <x v="2"/>
    <x v="0"/>
    <s v="M"/>
  </r>
  <r>
    <x v="356"/>
    <x v="2"/>
    <x v="1"/>
    <x v="0"/>
    <x v="0"/>
    <x v="4"/>
    <s v="USD"/>
    <n v="150000"/>
    <n v="12500"/>
    <s v="US"/>
    <s v="North America"/>
    <x v="0"/>
    <x v="4"/>
    <x v="2"/>
    <s v="M"/>
  </r>
  <r>
    <x v="357"/>
    <x v="2"/>
    <x v="1"/>
    <x v="0"/>
    <x v="0"/>
    <x v="195"/>
    <s v="USD"/>
    <n v="211500"/>
    <n v="17625"/>
    <s v="US"/>
    <s v="North America"/>
    <x v="2"/>
    <x v="4"/>
    <x v="2"/>
    <s v="M"/>
  </r>
  <r>
    <x v="358"/>
    <x v="2"/>
    <x v="1"/>
    <x v="0"/>
    <x v="39"/>
    <x v="196"/>
    <s v="USD"/>
    <n v="192400"/>
    <n v="16033.333333333334"/>
    <s v="CA"/>
    <s v="North America"/>
    <x v="2"/>
    <x v="15"/>
    <x v="2"/>
    <s v="M"/>
  </r>
  <r>
    <x v="359"/>
    <x v="2"/>
    <x v="1"/>
    <x v="0"/>
    <x v="39"/>
    <x v="197"/>
    <s v="USD"/>
    <n v="90700"/>
    <n v="7558.333333333333"/>
    <s v="CA"/>
    <s v="North America"/>
    <x v="2"/>
    <x v="15"/>
    <x v="2"/>
    <s v="M"/>
  </r>
  <r>
    <x v="360"/>
    <x v="2"/>
    <x v="1"/>
    <x v="0"/>
    <x v="5"/>
    <x v="46"/>
    <s v="USD"/>
    <n v="130000"/>
    <n v="10833.333333333334"/>
    <s v="CA"/>
    <s v="North America"/>
    <x v="2"/>
    <x v="15"/>
    <x v="2"/>
    <s v="M"/>
  </r>
  <r>
    <x v="361"/>
    <x v="2"/>
    <x v="1"/>
    <x v="0"/>
    <x v="5"/>
    <x v="198"/>
    <s v="USD"/>
    <n v="61300"/>
    <n v="5108.333333333333"/>
    <s v="CA"/>
    <s v="North America"/>
    <x v="2"/>
    <x v="15"/>
    <x v="2"/>
    <s v="M"/>
  </r>
  <r>
    <x v="362"/>
    <x v="2"/>
    <x v="1"/>
    <x v="0"/>
    <x v="5"/>
    <x v="46"/>
    <s v="USD"/>
    <n v="130000"/>
    <n v="10833.333333333334"/>
    <s v="CA"/>
    <s v="North America"/>
    <x v="2"/>
    <x v="15"/>
    <x v="2"/>
    <s v="M"/>
  </r>
  <r>
    <x v="363"/>
    <x v="2"/>
    <x v="1"/>
    <x v="0"/>
    <x v="5"/>
    <x v="198"/>
    <s v="USD"/>
    <n v="61300"/>
    <n v="5108.333333333333"/>
    <s v="CA"/>
    <s v="North America"/>
    <x v="2"/>
    <x v="15"/>
    <x v="2"/>
    <s v="M"/>
  </r>
  <r>
    <x v="364"/>
    <x v="2"/>
    <x v="1"/>
    <x v="0"/>
    <x v="10"/>
    <x v="94"/>
    <s v="USD"/>
    <n v="160000"/>
    <n v="13333.333333333334"/>
    <s v="US"/>
    <s v="North America"/>
    <x v="0"/>
    <x v="4"/>
    <x v="2"/>
    <s v="L"/>
  </r>
  <r>
    <x v="365"/>
    <x v="2"/>
    <x v="1"/>
    <x v="0"/>
    <x v="0"/>
    <x v="199"/>
    <s v="USD"/>
    <n v="138600"/>
    <n v="11550"/>
    <s v="US"/>
    <s v="North America"/>
    <x v="2"/>
    <x v="4"/>
    <x v="2"/>
    <s v="M"/>
  </r>
  <r>
    <x v="366"/>
    <x v="2"/>
    <x v="1"/>
    <x v="0"/>
    <x v="10"/>
    <x v="200"/>
    <s v="USD"/>
    <n v="136000"/>
    <n v="11333.333333333334"/>
    <s v="US"/>
    <s v="North America"/>
    <x v="0"/>
    <x v="4"/>
    <x v="2"/>
    <s v="M"/>
  </r>
  <r>
    <x v="367"/>
    <x v="2"/>
    <x v="0"/>
    <x v="0"/>
    <x v="5"/>
    <x v="105"/>
    <s v="USD"/>
    <n v="58000"/>
    <n v="4833.333333333333"/>
    <s v="US"/>
    <s v="North America"/>
    <x v="0"/>
    <x v="4"/>
    <x v="2"/>
    <s v="S"/>
  </r>
  <r>
    <x v="368"/>
    <x v="2"/>
    <x v="3"/>
    <x v="0"/>
    <x v="44"/>
    <x v="8"/>
    <s v="USD"/>
    <n v="135000"/>
    <n v="11250"/>
    <s v="US"/>
    <s v="North America"/>
    <x v="2"/>
    <x v="4"/>
    <x v="2"/>
    <s v="M"/>
  </r>
  <r>
    <x v="369"/>
    <x v="2"/>
    <x v="1"/>
    <x v="0"/>
    <x v="0"/>
    <x v="68"/>
    <s v="USD"/>
    <n v="170000"/>
    <n v="14166.666666666666"/>
    <s v="US"/>
    <s v="North America"/>
    <x v="2"/>
    <x v="4"/>
    <x v="2"/>
    <s v="M"/>
  </r>
  <r>
    <x v="370"/>
    <x v="2"/>
    <x v="1"/>
    <x v="0"/>
    <x v="0"/>
    <x v="162"/>
    <s v="USD"/>
    <n v="123000"/>
    <n v="10250"/>
    <s v="US"/>
    <s v="North America"/>
    <x v="2"/>
    <x v="4"/>
    <x v="2"/>
    <s v="M"/>
  </r>
  <r>
    <x v="371"/>
    <x v="2"/>
    <x v="1"/>
    <x v="0"/>
    <x v="4"/>
    <x v="201"/>
    <s v="USD"/>
    <n v="189650"/>
    <n v="15804.166666666666"/>
    <s v="US"/>
    <s v="North America"/>
    <x v="0"/>
    <x v="4"/>
    <x v="2"/>
    <s v="M"/>
  </r>
  <r>
    <x v="372"/>
    <x v="2"/>
    <x v="1"/>
    <x v="0"/>
    <x v="4"/>
    <x v="202"/>
    <s v="USD"/>
    <n v="164996"/>
    <n v="13749.666666666666"/>
    <s v="US"/>
    <s v="North America"/>
    <x v="0"/>
    <x v="4"/>
    <x v="2"/>
    <s v="M"/>
  </r>
  <r>
    <x v="373"/>
    <x v="2"/>
    <x v="0"/>
    <x v="0"/>
    <x v="45"/>
    <x v="67"/>
    <s v="EUR"/>
    <n v="54957"/>
    <n v="4579.75"/>
    <s v="GR"/>
    <s v="Europe"/>
    <x v="0"/>
    <x v="11"/>
    <x v="0"/>
    <s v="M"/>
  </r>
  <r>
    <x v="374"/>
    <x v="2"/>
    <x v="0"/>
    <x v="0"/>
    <x v="45"/>
    <x v="67"/>
    <s v="EUR"/>
    <n v="54957"/>
    <n v="4579.75"/>
    <s v="GR"/>
    <s v="Europe"/>
    <x v="0"/>
    <x v="11"/>
    <x v="0"/>
    <s v="M"/>
  </r>
  <r>
    <x v="375"/>
    <x v="2"/>
    <x v="3"/>
    <x v="0"/>
    <x v="8"/>
    <x v="4"/>
    <s v="CAD"/>
    <n v="118187"/>
    <n v="9848.9166666666661"/>
    <s v="CA"/>
    <s v="North America"/>
    <x v="2"/>
    <x v="15"/>
    <x v="2"/>
    <s v="S"/>
  </r>
  <r>
    <x v="376"/>
    <x v="2"/>
    <x v="1"/>
    <x v="0"/>
    <x v="5"/>
    <x v="203"/>
    <s v="USD"/>
    <n v="132000"/>
    <n v="11000"/>
    <s v="US"/>
    <s v="North America"/>
    <x v="0"/>
    <x v="4"/>
    <x v="2"/>
    <s v="M"/>
  </r>
  <r>
    <x v="377"/>
    <x v="2"/>
    <x v="1"/>
    <x v="0"/>
    <x v="10"/>
    <x v="179"/>
    <s v="USD"/>
    <n v="165400"/>
    <n v="13783.333333333334"/>
    <s v="US"/>
    <s v="North America"/>
    <x v="2"/>
    <x v="4"/>
    <x v="2"/>
    <s v="M"/>
  </r>
  <r>
    <x v="378"/>
    <x v="2"/>
    <x v="1"/>
    <x v="0"/>
    <x v="39"/>
    <x v="204"/>
    <s v="USD"/>
    <n v="208775"/>
    <n v="17397.916666666668"/>
    <s v="US"/>
    <s v="North America"/>
    <x v="2"/>
    <x v="4"/>
    <x v="2"/>
    <s v="M"/>
  </r>
  <r>
    <x v="379"/>
    <x v="2"/>
    <x v="1"/>
    <x v="0"/>
    <x v="39"/>
    <x v="205"/>
    <s v="USD"/>
    <n v="147800"/>
    <n v="12316.666666666666"/>
    <s v="US"/>
    <s v="North America"/>
    <x v="2"/>
    <x v="4"/>
    <x v="2"/>
    <s v="M"/>
  </r>
  <r>
    <x v="380"/>
    <x v="2"/>
    <x v="1"/>
    <x v="0"/>
    <x v="10"/>
    <x v="206"/>
    <s v="USD"/>
    <n v="136994"/>
    <n v="11416.166666666666"/>
    <s v="US"/>
    <s v="North America"/>
    <x v="2"/>
    <x v="4"/>
    <x v="2"/>
    <s v="M"/>
  </r>
  <r>
    <x v="381"/>
    <x v="2"/>
    <x v="1"/>
    <x v="0"/>
    <x v="10"/>
    <x v="207"/>
    <s v="USD"/>
    <n v="101570"/>
    <n v="8464.1666666666661"/>
    <s v="US"/>
    <s v="North America"/>
    <x v="2"/>
    <x v="4"/>
    <x v="2"/>
    <s v="M"/>
  </r>
  <r>
    <x v="382"/>
    <x v="2"/>
    <x v="1"/>
    <x v="0"/>
    <x v="5"/>
    <x v="184"/>
    <s v="USD"/>
    <n v="128875"/>
    <n v="10739.583333333334"/>
    <s v="US"/>
    <s v="North America"/>
    <x v="2"/>
    <x v="4"/>
    <x v="2"/>
    <s v="M"/>
  </r>
  <r>
    <x v="383"/>
    <x v="2"/>
    <x v="1"/>
    <x v="0"/>
    <x v="5"/>
    <x v="185"/>
    <s v="USD"/>
    <n v="93700"/>
    <n v="7808.333333333333"/>
    <s v="US"/>
    <s v="North America"/>
    <x v="2"/>
    <x v="4"/>
    <x v="2"/>
    <s v="M"/>
  </r>
  <r>
    <x v="384"/>
    <x v="2"/>
    <x v="3"/>
    <x v="0"/>
    <x v="46"/>
    <x v="208"/>
    <s v="INR"/>
    <n v="79039"/>
    <n v="6586.583333333333"/>
    <s v="IN"/>
    <s v="Asia"/>
    <x v="1"/>
    <x v="8"/>
    <x v="1"/>
    <s v="L"/>
  </r>
  <r>
    <x v="385"/>
    <x v="2"/>
    <x v="1"/>
    <x v="0"/>
    <x v="10"/>
    <x v="173"/>
    <s v="USD"/>
    <n v="132320"/>
    <n v="11026.666666666666"/>
    <s v="US"/>
    <s v="North America"/>
    <x v="2"/>
    <x v="4"/>
    <x v="2"/>
    <s v="M"/>
  </r>
  <r>
    <x v="386"/>
    <x v="2"/>
    <x v="2"/>
    <x v="0"/>
    <x v="4"/>
    <x v="209"/>
    <s v="GBP"/>
    <n v="37300"/>
    <n v="3108.3333333333335"/>
    <s v="GB"/>
    <s v="Europe"/>
    <x v="2"/>
    <x v="2"/>
    <x v="0"/>
    <s v="L"/>
  </r>
  <r>
    <x v="387"/>
    <x v="2"/>
    <x v="1"/>
    <x v="0"/>
    <x v="5"/>
    <x v="210"/>
    <s v="USD"/>
    <n v="164000"/>
    <n v="13666.666666666666"/>
    <s v="US"/>
    <s v="North America"/>
    <x v="0"/>
    <x v="4"/>
    <x v="2"/>
    <s v="M"/>
  </r>
  <r>
    <x v="388"/>
    <x v="2"/>
    <x v="1"/>
    <x v="0"/>
    <x v="10"/>
    <x v="155"/>
    <s v="USD"/>
    <n v="155000"/>
    <n v="12916.666666666666"/>
    <s v="US"/>
    <s v="North America"/>
    <x v="2"/>
    <x v="4"/>
    <x v="2"/>
    <s v="M"/>
  </r>
  <r>
    <x v="389"/>
    <x v="2"/>
    <x v="0"/>
    <x v="0"/>
    <x v="4"/>
    <x v="96"/>
    <s v="GBP"/>
    <n v="124333"/>
    <n v="10361.083333333334"/>
    <s v="GB"/>
    <s v="Europe"/>
    <x v="0"/>
    <x v="2"/>
    <x v="0"/>
    <s v="M"/>
  </r>
  <r>
    <x v="390"/>
    <x v="2"/>
    <x v="0"/>
    <x v="0"/>
    <x v="4"/>
    <x v="69"/>
    <s v="GBP"/>
    <n v="98158"/>
    <n v="8179.833333333333"/>
    <s v="GB"/>
    <s v="Europe"/>
    <x v="0"/>
    <x v="2"/>
    <x v="0"/>
    <s v="M"/>
  </r>
  <r>
    <x v="391"/>
    <x v="2"/>
    <x v="0"/>
    <x v="0"/>
    <x v="19"/>
    <x v="49"/>
    <s v="USD"/>
    <n v="120000"/>
    <n v="10000"/>
    <s v="US"/>
    <s v="North America"/>
    <x v="0"/>
    <x v="4"/>
    <x v="2"/>
    <s v="M"/>
  </r>
  <r>
    <x v="392"/>
    <x v="2"/>
    <x v="1"/>
    <x v="0"/>
    <x v="5"/>
    <x v="178"/>
    <s v="USD"/>
    <n v="112900"/>
    <n v="9408.3333333333339"/>
    <s v="US"/>
    <s v="North America"/>
    <x v="2"/>
    <x v="4"/>
    <x v="2"/>
    <s v="M"/>
  </r>
  <r>
    <x v="393"/>
    <x v="2"/>
    <x v="1"/>
    <x v="0"/>
    <x v="5"/>
    <x v="171"/>
    <s v="USD"/>
    <n v="90320"/>
    <n v="7526.666666666667"/>
    <s v="US"/>
    <s v="North America"/>
    <x v="2"/>
    <x v="4"/>
    <x v="2"/>
    <s v="M"/>
  </r>
  <r>
    <x v="394"/>
    <x v="2"/>
    <x v="1"/>
    <x v="0"/>
    <x v="36"/>
    <x v="211"/>
    <s v="USD"/>
    <n v="145000"/>
    <n v="12083.333333333334"/>
    <s v="US"/>
    <s v="North America"/>
    <x v="2"/>
    <x v="4"/>
    <x v="2"/>
    <s v="M"/>
  </r>
  <r>
    <x v="395"/>
    <x v="2"/>
    <x v="1"/>
    <x v="0"/>
    <x v="36"/>
    <x v="212"/>
    <s v="USD"/>
    <n v="105400"/>
    <n v="8783.3333333333339"/>
    <s v="US"/>
    <s v="North America"/>
    <x v="2"/>
    <x v="4"/>
    <x v="2"/>
    <s v="M"/>
  </r>
  <r>
    <x v="396"/>
    <x v="2"/>
    <x v="0"/>
    <x v="0"/>
    <x v="4"/>
    <x v="59"/>
    <s v="EUR"/>
    <n v="87932"/>
    <n v="7327.666666666667"/>
    <s v="FR"/>
    <s v="Europe"/>
    <x v="2"/>
    <x v="0"/>
    <x v="0"/>
    <s v="M"/>
  </r>
  <r>
    <x v="397"/>
    <x v="2"/>
    <x v="0"/>
    <x v="0"/>
    <x v="10"/>
    <x v="82"/>
    <s v="GBP"/>
    <n v="117789"/>
    <n v="9815.75"/>
    <s v="GB"/>
    <s v="Europe"/>
    <x v="0"/>
    <x v="2"/>
    <x v="0"/>
    <s v="M"/>
  </r>
  <r>
    <x v="398"/>
    <x v="2"/>
    <x v="1"/>
    <x v="0"/>
    <x v="0"/>
    <x v="213"/>
    <s v="USD"/>
    <n v="215300"/>
    <n v="17941.666666666668"/>
    <s v="US"/>
    <s v="North America"/>
    <x v="2"/>
    <x v="4"/>
    <x v="2"/>
    <s v="L"/>
  </r>
  <r>
    <x v="399"/>
    <x v="2"/>
    <x v="1"/>
    <x v="0"/>
    <x v="0"/>
    <x v="214"/>
    <s v="USD"/>
    <n v="158200"/>
    <n v="13183.333333333334"/>
    <s v="US"/>
    <s v="North America"/>
    <x v="2"/>
    <x v="4"/>
    <x v="2"/>
    <s v="L"/>
  </r>
  <r>
    <x v="400"/>
    <x v="2"/>
    <x v="1"/>
    <x v="0"/>
    <x v="10"/>
    <x v="215"/>
    <s v="USD"/>
    <n v="209100"/>
    <n v="17425"/>
    <s v="US"/>
    <s v="North America"/>
    <x v="2"/>
    <x v="4"/>
    <x v="2"/>
    <s v="L"/>
  </r>
  <r>
    <x v="401"/>
    <x v="2"/>
    <x v="1"/>
    <x v="0"/>
    <x v="10"/>
    <x v="216"/>
    <s v="USD"/>
    <n v="154600"/>
    <n v="12883.333333333334"/>
    <s v="US"/>
    <s v="North America"/>
    <x v="2"/>
    <x v="4"/>
    <x v="2"/>
    <s v="L"/>
  </r>
  <r>
    <x v="402"/>
    <x v="2"/>
    <x v="1"/>
    <x v="0"/>
    <x v="5"/>
    <x v="217"/>
    <s v="USD"/>
    <n v="115934"/>
    <n v="9661.1666666666661"/>
    <s v="US"/>
    <s v="North America"/>
    <x v="0"/>
    <x v="4"/>
    <x v="2"/>
    <s v="M"/>
  </r>
  <r>
    <x v="403"/>
    <x v="2"/>
    <x v="1"/>
    <x v="0"/>
    <x v="5"/>
    <x v="218"/>
    <s v="USD"/>
    <n v="81666"/>
    <n v="6805.5"/>
    <s v="US"/>
    <s v="North America"/>
    <x v="0"/>
    <x v="4"/>
    <x v="2"/>
    <s v="M"/>
  </r>
  <r>
    <x v="404"/>
    <x v="2"/>
    <x v="1"/>
    <x v="0"/>
    <x v="10"/>
    <x v="188"/>
    <s v="USD"/>
    <n v="175000"/>
    <n v="14583.333333333334"/>
    <s v="US"/>
    <s v="North America"/>
    <x v="2"/>
    <x v="4"/>
    <x v="2"/>
    <s v="M"/>
  </r>
  <r>
    <x v="405"/>
    <x v="2"/>
    <x v="0"/>
    <x v="0"/>
    <x v="10"/>
    <x v="69"/>
    <s v="GBP"/>
    <n v="98158"/>
    <n v="8179.833333333333"/>
    <s v="GB"/>
    <s v="Europe"/>
    <x v="0"/>
    <x v="2"/>
    <x v="0"/>
    <s v="M"/>
  </r>
  <r>
    <x v="406"/>
    <x v="2"/>
    <x v="0"/>
    <x v="0"/>
    <x v="5"/>
    <x v="105"/>
    <s v="USD"/>
    <n v="58000"/>
    <n v="4833.333333333333"/>
    <s v="US"/>
    <s v="North America"/>
    <x v="0"/>
    <x v="4"/>
    <x v="2"/>
    <s v="S"/>
  </r>
  <r>
    <x v="407"/>
    <x v="2"/>
    <x v="1"/>
    <x v="0"/>
    <x v="10"/>
    <x v="219"/>
    <s v="USD"/>
    <n v="183600"/>
    <n v="15300"/>
    <s v="US"/>
    <s v="North America"/>
    <x v="2"/>
    <x v="4"/>
    <x v="2"/>
    <s v="L"/>
  </r>
  <r>
    <x v="408"/>
    <x v="2"/>
    <x v="0"/>
    <x v="0"/>
    <x v="5"/>
    <x v="55"/>
    <s v="GBP"/>
    <n v="52351"/>
    <n v="4362.583333333333"/>
    <s v="GB"/>
    <s v="Europe"/>
    <x v="2"/>
    <x v="2"/>
    <x v="0"/>
    <s v="M"/>
  </r>
  <r>
    <x v="409"/>
    <x v="2"/>
    <x v="1"/>
    <x v="0"/>
    <x v="0"/>
    <x v="129"/>
    <s v="USD"/>
    <n v="180000"/>
    <n v="15000"/>
    <s v="US"/>
    <s v="North America"/>
    <x v="2"/>
    <x v="4"/>
    <x v="2"/>
    <s v="M"/>
  </r>
  <r>
    <x v="410"/>
    <x v="2"/>
    <x v="0"/>
    <x v="0"/>
    <x v="0"/>
    <x v="56"/>
    <s v="GBP"/>
    <n v="71982"/>
    <n v="5998.5"/>
    <s v="GB"/>
    <s v="Europe"/>
    <x v="0"/>
    <x v="2"/>
    <x v="0"/>
    <s v="M"/>
  </r>
  <r>
    <x v="411"/>
    <x v="2"/>
    <x v="0"/>
    <x v="0"/>
    <x v="0"/>
    <x v="12"/>
    <s v="GBP"/>
    <n v="45807"/>
    <n v="3817.25"/>
    <s v="GB"/>
    <s v="Europe"/>
    <x v="0"/>
    <x v="2"/>
    <x v="0"/>
    <s v="M"/>
  </r>
  <r>
    <x v="412"/>
    <x v="2"/>
    <x v="0"/>
    <x v="0"/>
    <x v="10"/>
    <x v="28"/>
    <s v="EUR"/>
    <n v="65949"/>
    <n v="5495.75"/>
    <s v="GR"/>
    <s v="Europe"/>
    <x v="2"/>
    <x v="11"/>
    <x v="0"/>
    <s v="M"/>
  </r>
  <r>
    <x v="413"/>
    <x v="2"/>
    <x v="0"/>
    <x v="0"/>
    <x v="10"/>
    <x v="10"/>
    <s v="EUR"/>
    <n v="49461"/>
    <n v="4121.75"/>
    <s v="GR"/>
    <s v="Europe"/>
    <x v="2"/>
    <x v="11"/>
    <x v="0"/>
    <s v="M"/>
  </r>
  <r>
    <x v="414"/>
    <x v="2"/>
    <x v="0"/>
    <x v="0"/>
    <x v="10"/>
    <x v="28"/>
    <s v="GBP"/>
    <n v="78526"/>
    <n v="6543.833333333333"/>
    <s v="GB"/>
    <s v="Europe"/>
    <x v="2"/>
    <x v="2"/>
    <x v="0"/>
    <s v="M"/>
  </r>
  <r>
    <x v="415"/>
    <x v="2"/>
    <x v="0"/>
    <x v="0"/>
    <x v="10"/>
    <x v="10"/>
    <s v="GBP"/>
    <n v="58894"/>
    <n v="4907.833333333333"/>
    <s v="GB"/>
    <s v="Europe"/>
    <x v="2"/>
    <x v="2"/>
    <x v="0"/>
    <s v="M"/>
  </r>
  <r>
    <x v="416"/>
    <x v="2"/>
    <x v="1"/>
    <x v="0"/>
    <x v="0"/>
    <x v="1"/>
    <s v="USD"/>
    <n v="260000"/>
    <n v="21666.666666666668"/>
    <s v="US"/>
    <s v="North America"/>
    <x v="2"/>
    <x v="4"/>
    <x v="2"/>
    <s v="M"/>
  </r>
  <r>
    <x v="417"/>
    <x v="2"/>
    <x v="1"/>
    <x v="0"/>
    <x v="32"/>
    <x v="28"/>
    <s v="USD"/>
    <n v="60000"/>
    <n v="5000"/>
    <s v="AR"/>
    <s v="South America"/>
    <x v="2"/>
    <x v="14"/>
    <x v="2"/>
    <s v="L"/>
  </r>
  <r>
    <x v="418"/>
    <x v="2"/>
    <x v="0"/>
    <x v="0"/>
    <x v="10"/>
    <x v="220"/>
    <s v="USD"/>
    <n v="63900"/>
    <n v="5325"/>
    <s v="US"/>
    <s v="North America"/>
    <x v="0"/>
    <x v="4"/>
    <x v="2"/>
    <s v="M"/>
  </r>
  <r>
    <x v="419"/>
    <x v="2"/>
    <x v="0"/>
    <x v="0"/>
    <x v="1"/>
    <x v="94"/>
    <s v="USD"/>
    <n v="160000"/>
    <n v="13333.333333333334"/>
    <s v="US"/>
    <s v="North America"/>
    <x v="2"/>
    <x v="4"/>
    <x v="2"/>
    <s v="L"/>
  </r>
  <r>
    <x v="420"/>
    <x v="2"/>
    <x v="0"/>
    <x v="0"/>
    <x v="1"/>
    <x v="221"/>
    <s v="USD"/>
    <n v="112300"/>
    <n v="9358.3333333333339"/>
    <s v="US"/>
    <s v="North America"/>
    <x v="2"/>
    <x v="4"/>
    <x v="2"/>
    <s v="L"/>
  </r>
  <r>
    <x v="421"/>
    <x v="2"/>
    <x v="0"/>
    <x v="0"/>
    <x v="22"/>
    <x v="222"/>
    <s v="USD"/>
    <n v="241000"/>
    <n v="20083.333333333332"/>
    <s v="US"/>
    <s v="North America"/>
    <x v="2"/>
    <x v="4"/>
    <x v="2"/>
    <s v="M"/>
  </r>
  <r>
    <x v="422"/>
    <x v="2"/>
    <x v="0"/>
    <x v="0"/>
    <x v="22"/>
    <x v="223"/>
    <s v="USD"/>
    <n v="159000"/>
    <n v="13250"/>
    <s v="US"/>
    <s v="North America"/>
    <x v="2"/>
    <x v="4"/>
    <x v="2"/>
    <s v="M"/>
  </r>
  <r>
    <x v="423"/>
    <x v="2"/>
    <x v="1"/>
    <x v="0"/>
    <x v="0"/>
    <x v="129"/>
    <s v="USD"/>
    <n v="180000"/>
    <n v="15000"/>
    <s v="US"/>
    <s v="North America"/>
    <x v="0"/>
    <x v="4"/>
    <x v="2"/>
    <s v="M"/>
  </r>
  <r>
    <x v="424"/>
    <x v="2"/>
    <x v="1"/>
    <x v="0"/>
    <x v="0"/>
    <x v="59"/>
    <s v="USD"/>
    <n v="80000"/>
    <n v="6666.666666666667"/>
    <s v="US"/>
    <s v="North America"/>
    <x v="0"/>
    <x v="4"/>
    <x v="2"/>
    <s v="M"/>
  </r>
  <r>
    <x v="425"/>
    <x v="2"/>
    <x v="0"/>
    <x v="0"/>
    <x v="10"/>
    <x v="224"/>
    <s v="USD"/>
    <n v="82900"/>
    <n v="6908.333333333333"/>
    <s v="US"/>
    <s v="North America"/>
    <x v="0"/>
    <x v="4"/>
    <x v="2"/>
    <s v="M"/>
  </r>
  <r>
    <x v="426"/>
    <x v="2"/>
    <x v="1"/>
    <x v="0"/>
    <x v="10"/>
    <x v="225"/>
    <s v="USD"/>
    <n v="100800"/>
    <n v="8400"/>
    <s v="US"/>
    <s v="North America"/>
    <x v="2"/>
    <x v="4"/>
    <x v="2"/>
    <s v="L"/>
  </r>
  <r>
    <x v="427"/>
    <x v="2"/>
    <x v="0"/>
    <x v="0"/>
    <x v="10"/>
    <x v="10"/>
    <s v="EUR"/>
    <n v="49461"/>
    <n v="4121.75"/>
    <s v="ES"/>
    <s v="Europe"/>
    <x v="2"/>
    <x v="18"/>
    <x v="0"/>
    <s v="M"/>
  </r>
  <r>
    <x v="428"/>
    <x v="2"/>
    <x v="1"/>
    <x v="0"/>
    <x v="0"/>
    <x v="226"/>
    <s v="USD"/>
    <n v="140400"/>
    <n v="11700"/>
    <s v="US"/>
    <s v="North America"/>
    <x v="0"/>
    <x v="4"/>
    <x v="2"/>
    <s v="L"/>
  </r>
  <r>
    <x v="429"/>
    <x v="2"/>
    <x v="0"/>
    <x v="0"/>
    <x v="5"/>
    <x v="168"/>
    <s v="GBP"/>
    <n v="39263"/>
    <n v="3271.9166666666665"/>
    <s v="GB"/>
    <s v="Europe"/>
    <x v="2"/>
    <x v="2"/>
    <x v="0"/>
    <s v="M"/>
  </r>
  <r>
    <x v="430"/>
    <x v="2"/>
    <x v="0"/>
    <x v="0"/>
    <x v="5"/>
    <x v="55"/>
    <s v="EUR"/>
    <n v="43966"/>
    <n v="3663.8333333333335"/>
    <s v="ES"/>
    <s v="Europe"/>
    <x v="2"/>
    <x v="18"/>
    <x v="0"/>
    <s v="M"/>
  </r>
  <r>
    <x v="431"/>
    <x v="2"/>
    <x v="0"/>
    <x v="0"/>
    <x v="5"/>
    <x v="168"/>
    <s v="EUR"/>
    <n v="32974"/>
    <n v="2747.8333333333335"/>
    <s v="ES"/>
    <s v="Europe"/>
    <x v="2"/>
    <x v="18"/>
    <x v="0"/>
    <s v="M"/>
  </r>
  <r>
    <x v="432"/>
    <x v="2"/>
    <x v="0"/>
    <x v="0"/>
    <x v="10"/>
    <x v="59"/>
    <s v="EUR"/>
    <n v="87932"/>
    <n v="7327.666666666667"/>
    <s v="ES"/>
    <s v="Europe"/>
    <x v="2"/>
    <x v="18"/>
    <x v="0"/>
    <s v="M"/>
  </r>
  <r>
    <x v="433"/>
    <x v="2"/>
    <x v="0"/>
    <x v="0"/>
    <x v="10"/>
    <x v="0"/>
    <s v="EUR"/>
    <n v="76940"/>
    <n v="6411.666666666667"/>
    <s v="ES"/>
    <s v="Europe"/>
    <x v="2"/>
    <x v="18"/>
    <x v="0"/>
    <s v="M"/>
  </r>
  <r>
    <x v="434"/>
    <x v="2"/>
    <x v="0"/>
    <x v="0"/>
    <x v="10"/>
    <x v="59"/>
    <s v="GBP"/>
    <n v="104702"/>
    <n v="8725.1666666666661"/>
    <s v="GB"/>
    <s v="Europe"/>
    <x v="2"/>
    <x v="2"/>
    <x v="0"/>
    <s v="M"/>
  </r>
  <r>
    <x v="435"/>
    <x v="2"/>
    <x v="0"/>
    <x v="0"/>
    <x v="10"/>
    <x v="0"/>
    <s v="GBP"/>
    <n v="91614"/>
    <n v="7634.5"/>
    <s v="GB"/>
    <s v="Europe"/>
    <x v="2"/>
    <x v="2"/>
    <x v="0"/>
    <s v="M"/>
  </r>
  <r>
    <x v="436"/>
    <x v="2"/>
    <x v="0"/>
    <x v="0"/>
    <x v="10"/>
    <x v="28"/>
    <s v="EUR"/>
    <n v="65949"/>
    <n v="5495.75"/>
    <s v="ES"/>
    <s v="Europe"/>
    <x v="2"/>
    <x v="18"/>
    <x v="0"/>
    <s v="M"/>
  </r>
  <r>
    <x v="437"/>
    <x v="2"/>
    <x v="0"/>
    <x v="0"/>
    <x v="10"/>
    <x v="59"/>
    <s v="EUR"/>
    <n v="87932"/>
    <n v="7327.666666666667"/>
    <s v="GR"/>
    <s v="Europe"/>
    <x v="2"/>
    <x v="11"/>
    <x v="0"/>
    <s v="M"/>
  </r>
  <r>
    <x v="438"/>
    <x v="2"/>
    <x v="1"/>
    <x v="0"/>
    <x v="4"/>
    <x v="201"/>
    <s v="USD"/>
    <n v="189650"/>
    <n v="15804.166666666666"/>
    <s v="US"/>
    <s v="North America"/>
    <x v="0"/>
    <x v="4"/>
    <x v="2"/>
    <s v="M"/>
  </r>
  <r>
    <x v="439"/>
    <x v="2"/>
    <x v="1"/>
    <x v="0"/>
    <x v="4"/>
    <x v="202"/>
    <s v="USD"/>
    <n v="164996"/>
    <n v="13749.666666666666"/>
    <s v="US"/>
    <s v="North America"/>
    <x v="0"/>
    <x v="4"/>
    <x v="2"/>
    <s v="M"/>
  </r>
  <r>
    <x v="440"/>
    <x v="2"/>
    <x v="0"/>
    <x v="0"/>
    <x v="5"/>
    <x v="55"/>
    <s v="EUR"/>
    <n v="43966"/>
    <n v="3663.8333333333335"/>
    <s v="GR"/>
    <s v="Europe"/>
    <x v="2"/>
    <x v="11"/>
    <x v="0"/>
    <s v="M"/>
  </r>
  <r>
    <x v="441"/>
    <x v="2"/>
    <x v="0"/>
    <x v="0"/>
    <x v="5"/>
    <x v="168"/>
    <s v="EUR"/>
    <n v="32974"/>
    <n v="2747.8333333333335"/>
    <s v="GR"/>
    <s v="Europe"/>
    <x v="2"/>
    <x v="11"/>
    <x v="0"/>
    <s v="M"/>
  </r>
  <r>
    <x v="442"/>
    <x v="2"/>
    <x v="0"/>
    <x v="0"/>
    <x v="10"/>
    <x v="69"/>
    <s v="GBP"/>
    <n v="98158"/>
    <n v="8179.833333333333"/>
    <s v="GB"/>
    <s v="Europe"/>
    <x v="2"/>
    <x v="2"/>
    <x v="0"/>
    <s v="M"/>
  </r>
  <r>
    <x v="443"/>
    <x v="2"/>
    <x v="0"/>
    <x v="0"/>
    <x v="10"/>
    <x v="28"/>
    <s v="GBP"/>
    <n v="78526"/>
    <n v="6543.833333333333"/>
    <s v="GB"/>
    <s v="Europe"/>
    <x v="2"/>
    <x v="2"/>
    <x v="0"/>
    <s v="M"/>
  </r>
  <r>
    <x v="444"/>
    <x v="2"/>
    <x v="1"/>
    <x v="0"/>
    <x v="0"/>
    <x v="213"/>
    <s v="USD"/>
    <n v="215300"/>
    <n v="17941.666666666668"/>
    <s v="US"/>
    <s v="North America"/>
    <x v="0"/>
    <x v="4"/>
    <x v="2"/>
    <s v="L"/>
  </r>
  <r>
    <x v="445"/>
    <x v="2"/>
    <x v="0"/>
    <x v="0"/>
    <x v="10"/>
    <x v="0"/>
    <s v="EUR"/>
    <n v="76940"/>
    <n v="6411.666666666667"/>
    <s v="GR"/>
    <s v="Europe"/>
    <x v="2"/>
    <x v="11"/>
    <x v="0"/>
    <s v="M"/>
  </r>
  <r>
    <x v="446"/>
    <x v="2"/>
    <x v="1"/>
    <x v="0"/>
    <x v="10"/>
    <x v="215"/>
    <s v="USD"/>
    <n v="209100"/>
    <n v="17425"/>
    <s v="US"/>
    <s v="North America"/>
    <x v="2"/>
    <x v="4"/>
    <x v="2"/>
    <s v="L"/>
  </r>
  <r>
    <x v="447"/>
    <x v="2"/>
    <x v="1"/>
    <x v="0"/>
    <x v="10"/>
    <x v="216"/>
    <s v="USD"/>
    <n v="154600"/>
    <n v="12883.333333333334"/>
    <s v="US"/>
    <s v="North America"/>
    <x v="2"/>
    <x v="4"/>
    <x v="2"/>
    <s v="L"/>
  </r>
  <r>
    <x v="448"/>
    <x v="2"/>
    <x v="1"/>
    <x v="0"/>
    <x v="10"/>
    <x v="129"/>
    <s v="USD"/>
    <n v="180000"/>
    <n v="15000"/>
    <s v="US"/>
    <s v="North America"/>
    <x v="2"/>
    <x v="4"/>
    <x v="2"/>
    <s v="M"/>
  </r>
  <r>
    <x v="449"/>
    <x v="2"/>
    <x v="2"/>
    <x v="0"/>
    <x v="18"/>
    <x v="3"/>
    <s v="EUR"/>
    <n v="21983"/>
    <n v="1831.9166666666667"/>
    <s v="PT"/>
    <s v="Europe"/>
    <x v="2"/>
    <x v="19"/>
    <x v="0"/>
    <s v="L"/>
  </r>
  <r>
    <x v="450"/>
    <x v="2"/>
    <x v="1"/>
    <x v="0"/>
    <x v="10"/>
    <x v="59"/>
    <s v="USD"/>
    <n v="80000"/>
    <n v="6666.666666666667"/>
    <s v="US"/>
    <s v="North America"/>
    <x v="2"/>
    <x v="4"/>
    <x v="2"/>
    <s v="M"/>
  </r>
  <r>
    <x v="451"/>
    <x v="2"/>
    <x v="0"/>
    <x v="0"/>
    <x v="34"/>
    <x v="16"/>
    <s v="CAD"/>
    <n v="78791"/>
    <n v="6565.916666666667"/>
    <s v="CA"/>
    <s v="North America"/>
    <x v="2"/>
    <x v="15"/>
    <x v="2"/>
    <s v="M"/>
  </r>
  <r>
    <x v="452"/>
    <x v="2"/>
    <x v="3"/>
    <x v="0"/>
    <x v="13"/>
    <x v="32"/>
    <s v="CAD"/>
    <n v="196979"/>
    <n v="16414.916666666668"/>
    <s v="CA"/>
    <s v="North America"/>
    <x v="1"/>
    <x v="15"/>
    <x v="2"/>
    <s v="L"/>
  </r>
  <r>
    <x v="453"/>
    <x v="2"/>
    <x v="0"/>
    <x v="0"/>
    <x v="4"/>
    <x v="49"/>
    <s v="USD"/>
    <n v="120000"/>
    <n v="10000"/>
    <s v="US"/>
    <s v="North America"/>
    <x v="2"/>
    <x v="4"/>
    <x v="2"/>
    <s v="S"/>
  </r>
  <r>
    <x v="454"/>
    <x v="2"/>
    <x v="2"/>
    <x v="0"/>
    <x v="20"/>
    <x v="9"/>
    <s v="USD"/>
    <n v="125000"/>
    <n v="10416.666666666666"/>
    <s v="US"/>
    <s v="North America"/>
    <x v="0"/>
    <x v="4"/>
    <x v="2"/>
    <s v="M"/>
  </r>
  <r>
    <x v="455"/>
    <x v="2"/>
    <x v="0"/>
    <x v="0"/>
    <x v="47"/>
    <x v="91"/>
    <s v="CNY"/>
    <n v="37236"/>
    <n v="3103"/>
    <s v="US"/>
    <s v="North America"/>
    <x v="1"/>
    <x v="4"/>
    <x v="2"/>
    <s v="L"/>
  </r>
  <r>
    <x v="456"/>
    <x v="2"/>
    <x v="1"/>
    <x v="0"/>
    <x v="10"/>
    <x v="41"/>
    <s v="USD"/>
    <n v="105000"/>
    <n v="8750"/>
    <s v="US"/>
    <s v="North America"/>
    <x v="2"/>
    <x v="4"/>
    <x v="2"/>
    <s v="M"/>
  </r>
  <r>
    <x v="457"/>
    <x v="2"/>
    <x v="1"/>
    <x v="0"/>
    <x v="48"/>
    <x v="59"/>
    <s v="EUR"/>
    <n v="87932"/>
    <n v="7327.666666666667"/>
    <s v="DE"/>
    <s v="Europe"/>
    <x v="0"/>
    <x v="0"/>
    <x v="0"/>
    <s v="M"/>
  </r>
  <r>
    <x v="458"/>
    <x v="2"/>
    <x v="0"/>
    <x v="0"/>
    <x v="7"/>
    <x v="227"/>
    <s v="INR"/>
    <n v="18442"/>
    <n v="1536.8333333333333"/>
    <s v="IN"/>
    <s v="Asia"/>
    <x v="2"/>
    <x v="8"/>
    <x v="1"/>
    <s v="M"/>
  </r>
  <r>
    <x v="459"/>
    <x v="2"/>
    <x v="0"/>
    <x v="0"/>
    <x v="0"/>
    <x v="228"/>
    <s v="INR"/>
    <n v="31615"/>
    <n v="2634.5833333333335"/>
    <s v="IN"/>
    <s v="Asia"/>
    <x v="2"/>
    <x v="8"/>
    <x v="1"/>
    <s v="L"/>
  </r>
  <r>
    <x v="460"/>
    <x v="2"/>
    <x v="0"/>
    <x v="0"/>
    <x v="17"/>
    <x v="92"/>
    <s v="EUR"/>
    <n v="58255"/>
    <n v="4854.583333333333"/>
    <s v="PT"/>
    <s v="Europe"/>
    <x v="1"/>
    <x v="19"/>
    <x v="0"/>
    <s v="L"/>
  </r>
  <r>
    <x v="461"/>
    <x v="2"/>
    <x v="2"/>
    <x v="0"/>
    <x v="29"/>
    <x v="16"/>
    <s v="USD"/>
    <n v="100000"/>
    <n v="8333.3333333333339"/>
    <s v="US"/>
    <s v="North America"/>
    <x v="1"/>
    <x v="4"/>
    <x v="2"/>
    <s v="L"/>
  </r>
  <r>
    <x v="462"/>
    <x v="2"/>
    <x v="0"/>
    <x v="2"/>
    <x v="10"/>
    <x v="67"/>
    <s v="EUR"/>
    <n v="54957"/>
    <n v="4579.75"/>
    <s v="DE"/>
    <s v="Europe"/>
    <x v="1"/>
    <x v="0"/>
    <x v="0"/>
    <s v="L"/>
  </r>
  <r>
    <x v="463"/>
    <x v="2"/>
    <x v="2"/>
    <x v="0"/>
    <x v="0"/>
    <x v="227"/>
    <s v="INR"/>
    <n v="18442"/>
    <n v="1536.8333333333333"/>
    <s v="IN"/>
    <s v="Asia"/>
    <x v="2"/>
    <x v="8"/>
    <x v="1"/>
    <s v="M"/>
  </r>
  <r>
    <x v="464"/>
    <x v="2"/>
    <x v="1"/>
    <x v="0"/>
    <x v="21"/>
    <x v="229"/>
    <s v="EUR"/>
    <n v="162674"/>
    <n v="13556.166666666666"/>
    <s v="DE"/>
    <s v="Europe"/>
    <x v="2"/>
    <x v="0"/>
    <x v="0"/>
    <s v="M"/>
  </r>
  <r>
    <x v="465"/>
    <x v="2"/>
    <x v="2"/>
    <x v="0"/>
    <x v="10"/>
    <x v="49"/>
    <s v="USD"/>
    <n v="120000"/>
    <n v="10000"/>
    <s v="US"/>
    <s v="North America"/>
    <x v="2"/>
    <x v="4"/>
    <x v="2"/>
    <s v="M"/>
  </r>
  <r>
    <x v="466"/>
    <x v="2"/>
    <x v="1"/>
    <x v="0"/>
    <x v="14"/>
    <x v="98"/>
    <s v="USD"/>
    <n v="144000"/>
    <n v="12000"/>
    <s v="US"/>
    <s v="North America"/>
    <x v="1"/>
    <x v="4"/>
    <x v="2"/>
    <s v="L"/>
  </r>
  <r>
    <x v="467"/>
    <x v="2"/>
    <x v="1"/>
    <x v="0"/>
    <x v="0"/>
    <x v="230"/>
    <s v="USD"/>
    <n v="104890"/>
    <n v="8740.8333333333339"/>
    <s v="US"/>
    <s v="North America"/>
    <x v="2"/>
    <x v="4"/>
    <x v="2"/>
    <s v="M"/>
  </r>
  <r>
    <x v="468"/>
    <x v="2"/>
    <x v="1"/>
    <x v="0"/>
    <x v="10"/>
    <x v="16"/>
    <s v="USD"/>
    <n v="100000"/>
    <n v="8333.3333333333339"/>
    <s v="US"/>
    <s v="North America"/>
    <x v="2"/>
    <x v="4"/>
    <x v="2"/>
    <s v="M"/>
  </r>
  <r>
    <x v="469"/>
    <x v="2"/>
    <x v="1"/>
    <x v="0"/>
    <x v="0"/>
    <x v="65"/>
    <s v="USD"/>
    <n v="140000"/>
    <n v="11666.666666666666"/>
    <s v="US"/>
    <s v="North America"/>
    <x v="2"/>
    <x v="4"/>
    <x v="2"/>
    <s v="M"/>
  </r>
  <r>
    <x v="470"/>
    <x v="2"/>
    <x v="0"/>
    <x v="0"/>
    <x v="5"/>
    <x v="8"/>
    <s v="USD"/>
    <n v="135000"/>
    <n v="11250"/>
    <s v="US"/>
    <s v="North America"/>
    <x v="2"/>
    <x v="4"/>
    <x v="2"/>
    <s v="M"/>
  </r>
  <r>
    <x v="471"/>
    <x v="2"/>
    <x v="0"/>
    <x v="0"/>
    <x v="5"/>
    <x v="67"/>
    <s v="USD"/>
    <n v="50000"/>
    <n v="4166.666666666667"/>
    <s v="US"/>
    <s v="North America"/>
    <x v="2"/>
    <x v="4"/>
    <x v="2"/>
    <s v="M"/>
  </r>
  <r>
    <x v="472"/>
    <x v="2"/>
    <x v="1"/>
    <x v="0"/>
    <x v="0"/>
    <x v="90"/>
    <s v="USD"/>
    <n v="220000"/>
    <n v="18333.333333333332"/>
    <s v="US"/>
    <s v="North America"/>
    <x v="2"/>
    <x v="4"/>
    <x v="2"/>
    <s v="M"/>
  </r>
  <r>
    <x v="473"/>
    <x v="2"/>
    <x v="1"/>
    <x v="0"/>
    <x v="0"/>
    <x v="65"/>
    <s v="USD"/>
    <n v="140000"/>
    <n v="11666.666666666666"/>
    <s v="US"/>
    <s v="North America"/>
    <x v="2"/>
    <x v="4"/>
    <x v="2"/>
    <s v="M"/>
  </r>
  <r>
    <x v="474"/>
    <x v="2"/>
    <x v="0"/>
    <x v="0"/>
    <x v="0"/>
    <x v="65"/>
    <s v="GBP"/>
    <n v="183228"/>
    <n v="15269"/>
    <s v="GB"/>
    <s v="Europe"/>
    <x v="0"/>
    <x v="2"/>
    <x v="0"/>
    <s v="M"/>
  </r>
  <r>
    <x v="475"/>
    <x v="2"/>
    <x v="0"/>
    <x v="0"/>
    <x v="0"/>
    <x v="0"/>
    <s v="GBP"/>
    <n v="91614"/>
    <n v="7634.5"/>
    <s v="GB"/>
    <s v="Europe"/>
    <x v="0"/>
    <x v="2"/>
    <x v="0"/>
    <s v="M"/>
  </r>
  <r>
    <x v="476"/>
    <x v="2"/>
    <x v="1"/>
    <x v="0"/>
    <x v="0"/>
    <x v="231"/>
    <s v="USD"/>
    <n v="185100"/>
    <n v="15425"/>
    <s v="US"/>
    <s v="North America"/>
    <x v="2"/>
    <x v="4"/>
    <x v="2"/>
    <s v="M"/>
  </r>
  <r>
    <x v="477"/>
    <x v="2"/>
    <x v="1"/>
    <x v="0"/>
    <x v="4"/>
    <x v="90"/>
    <s v="USD"/>
    <n v="220000"/>
    <n v="18333.333333333332"/>
    <s v="US"/>
    <s v="North America"/>
    <x v="2"/>
    <x v="4"/>
    <x v="2"/>
    <s v="M"/>
  </r>
  <r>
    <x v="478"/>
    <x v="2"/>
    <x v="0"/>
    <x v="0"/>
    <x v="0"/>
    <x v="83"/>
    <s v="USD"/>
    <n v="200000"/>
    <n v="16666.666666666668"/>
    <s v="US"/>
    <s v="North America"/>
    <x v="2"/>
    <x v="4"/>
    <x v="2"/>
    <s v="M"/>
  </r>
  <r>
    <x v="479"/>
    <x v="2"/>
    <x v="0"/>
    <x v="0"/>
    <x v="0"/>
    <x v="49"/>
    <s v="USD"/>
    <n v="120000"/>
    <n v="10000"/>
    <s v="US"/>
    <s v="North America"/>
    <x v="2"/>
    <x v="4"/>
    <x v="2"/>
    <s v="M"/>
  </r>
  <r>
    <x v="480"/>
    <x v="2"/>
    <x v="1"/>
    <x v="0"/>
    <x v="4"/>
    <x v="49"/>
    <s v="USD"/>
    <n v="120000"/>
    <n v="10000"/>
    <s v="AE"/>
    <s v="Asia"/>
    <x v="2"/>
    <x v="12"/>
    <x v="1"/>
    <s v="S"/>
  </r>
  <r>
    <x v="481"/>
    <x v="2"/>
    <x v="1"/>
    <x v="0"/>
    <x v="4"/>
    <x v="30"/>
    <s v="USD"/>
    <n v="65000"/>
    <n v="5416.666666666667"/>
    <s v="AE"/>
    <s v="Asia"/>
    <x v="2"/>
    <x v="12"/>
    <x v="1"/>
    <s v="S"/>
  </r>
  <r>
    <x v="482"/>
    <x v="2"/>
    <x v="3"/>
    <x v="0"/>
    <x v="10"/>
    <x v="232"/>
    <s v="USD"/>
    <n v="324000"/>
    <n v="27000"/>
    <s v="US"/>
    <s v="North America"/>
    <x v="2"/>
    <x v="4"/>
    <x v="2"/>
    <s v="M"/>
  </r>
  <r>
    <x v="483"/>
    <x v="2"/>
    <x v="3"/>
    <x v="0"/>
    <x v="10"/>
    <x v="233"/>
    <s v="USD"/>
    <n v="216000"/>
    <n v="18000"/>
    <s v="US"/>
    <s v="North America"/>
    <x v="2"/>
    <x v="4"/>
    <x v="2"/>
    <s v="M"/>
  </r>
  <r>
    <x v="484"/>
    <x v="2"/>
    <x v="1"/>
    <x v="0"/>
    <x v="10"/>
    <x v="234"/>
    <s v="USD"/>
    <n v="210000"/>
    <n v="17500"/>
    <s v="US"/>
    <s v="North America"/>
    <x v="2"/>
    <x v="4"/>
    <x v="2"/>
    <s v="M"/>
  </r>
  <r>
    <x v="485"/>
    <x v="2"/>
    <x v="1"/>
    <x v="0"/>
    <x v="4"/>
    <x v="49"/>
    <s v="USD"/>
    <n v="120000"/>
    <n v="10000"/>
    <s v="US"/>
    <s v="North America"/>
    <x v="2"/>
    <x v="4"/>
    <x v="2"/>
    <s v="M"/>
  </r>
  <r>
    <x v="486"/>
    <x v="2"/>
    <x v="1"/>
    <x v="0"/>
    <x v="0"/>
    <x v="100"/>
    <s v="USD"/>
    <n v="230000"/>
    <n v="19166.666666666668"/>
    <s v="US"/>
    <s v="North America"/>
    <x v="2"/>
    <x v="4"/>
    <x v="2"/>
    <s v="M"/>
  </r>
  <r>
    <x v="487"/>
    <x v="2"/>
    <x v="2"/>
    <x v="2"/>
    <x v="0"/>
    <x v="16"/>
    <s v="USD"/>
    <n v="100000"/>
    <n v="8333.3333333333339"/>
    <s v="DZ"/>
    <s v="Africa"/>
    <x v="1"/>
    <x v="45"/>
    <x v="4"/>
    <s v="M"/>
  </r>
  <r>
    <x v="488"/>
    <x v="2"/>
    <x v="0"/>
    <x v="3"/>
    <x v="0"/>
    <x v="16"/>
    <s v="USD"/>
    <n v="100000"/>
    <n v="8333.3333333333339"/>
    <s v="CA"/>
    <s v="North America"/>
    <x v="2"/>
    <x v="4"/>
    <x v="2"/>
    <s v="M"/>
  </r>
  <r>
    <x v="489"/>
    <x v="2"/>
    <x v="2"/>
    <x v="1"/>
    <x v="35"/>
    <x v="235"/>
    <s v="EUR"/>
    <n v="31875"/>
    <n v="2656.25"/>
    <s v="TN"/>
    <s v="Africa"/>
    <x v="2"/>
    <x v="44"/>
    <x v="0"/>
    <s v="M"/>
  </r>
  <r>
    <x v="490"/>
    <x v="2"/>
    <x v="1"/>
    <x v="0"/>
    <x v="23"/>
    <x v="83"/>
    <s v="USD"/>
    <n v="200000"/>
    <n v="16666.666666666668"/>
    <s v="MY"/>
    <s v="Asia"/>
    <x v="2"/>
    <x v="4"/>
    <x v="2"/>
    <s v="M"/>
  </r>
  <r>
    <x v="491"/>
    <x v="2"/>
    <x v="0"/>
    <x v="0"/>
    <x v="41"/>
    <x v="69"/>
    <s v="USD"/>
    <n v="75000"/>
    <n v="6250"/>
    <s v="CA"/>
    <s v="North America"/>
    <x v="2"/>
    <x v="15"/>
    <x v="2"/>
    <s v="S"/>
  </r>
  <r>
    <x v="492"/>
    <x v="2"/>
    <x v="0"/>
    <x v="0"/>
    <x v="0"/>
    <x v="4"/>
    <s v="PLN"/>
    <n v="35590"/>
    <n v="2965.8333333333335"/>
    <s v="PL"/>
    <s v="Europe"/>
    <x v="2"/>
    <x v="24"/>
    <x v="0"/>
    <s v="L"/>
  </r>
  <r>
    <x v="493"/>
    <x v="2"/>
    <x v="1"/>
    <x v="0"/>
    <x v="34"/>
    <x v="16"/>
    <s v="CAD"/>
    <n v="78791"/>
    <n v="6565.916666666667"/>
    <s v="CA"/>
    <s v="North America"/>
    <x v="2"/>
    <x v="15"/>
    <x v="2"/>
    <s v="M"/>
  </r>
  <r>
    <x v="494"/>
    <x v="2"/>
    <x v="1"/>
    <x v="0"/>
    <x v="0"/>
    <x v="16"/>
    <s v="USD"/>
    <n v="100000"/>
    <n v="8333.3333333333339"/>
    <s v="BR"/>
    <s v="South America"/>
    <x v="2"/>
    <x v="4"/>
    <x v="2"/>
    <s v="M"/>
  </r>
  <r>
    <x v="495"/>
    <x v="2"/>
    <x v="0"/>
    <x v="0"/>
    <x v="1"/>
    <x v="93"/>
    <s v="USD"/>
    <n v="153000"/>
    <n v="12750"/>
    <s v="US"/>
    <s v="North America"/>
    <x v="1"/>
    <x v="4"/>
    <x v="2"/>
    <s v="M"/>
  </r>
  <r>
    <x v="496"/>
    <x v="2"/>
    <x v="2"/>
    <x v="0"/>
    <x v="10"/>
    <x v="236"/>
    <s v="EUR"/>
    <n v="58035"/>
    <n v="4836.25"/>
    <s v="PK"/>
    <s v="Asia"/>
    <x v="2"/>
    <x v="0"/>
    <x v="0"/>
    <s v="M"/>
  </r>
  <r>
    <x v="497"/>
    <x v="2"/>
    <x v="1"/>
    <x v="0"/>
    <x v="0"/>
    <x v="102"/>
    <s v="USD"/>
    <n v="165000"/>
    <n v="13750"/>
    <s v="US"/>
    <s v="North America"/>
    <x v="2"/>
    <x v="4"/>
    <x v="2"/>
    <s v="M"/>
  </r>
  <r>
    <x v="498"/>
    <x v="2"/>
    <x v="1"/>
    <x v="0"/>
    <x v="14"/>
    <x v="2"/>
    <s v="EUR"/>
    <n v="93427"/>
    <n v="7785.583333333333"/>
    <s v="FR"/>
    <s v="Europe"/>
    <x v="1"/>
    <x v="7"/>
    <x v="0"/>
    <s v="L"/>
  </r>
  <r>
    <x v="499"/>
    <x v="2"/>
    <x v="2"/>
    <x v="0"/>
    <x v="0"/>
    <x v="237"/>
    <s v="CAD"/>
    <n v="52396"/>
    <n v="4366.333333333333"/>
    <s v="CA"/>
    <s v="North America"/>
    <x v="2"/>
    <x v="15"/>
    <x v="2"/>
    <s v="L"/>
  </r>
  <r>
    <x v="500"/>
    <x v="2"/>
    <x v="1"/>
    <x v="0"/>
    <x v="4"/>
    <x v="238"/>
    <s v="EUR"/>
    <n v="62651"/>
    <n v="5220.916666666667"/>
    <s v="NL"/>
    <s v="Europe"/>
    <x v="2"/>
    <x v="13"/>
    <x v="0"/>
    <s v="L"/>
  </r>
  <r>
    <x v="501"/>
    <x v="2"/>
    <x v="0"/>
    <x v="0"/>
    <x v="23"/>
    <x v="168"/>
    <s v="EUR"/>
    <n v="32974"/>
    <n v="2747.8333333333335"/>
    <s v="EE"/>
    <s v="Europe"/>
    <x v="2"/>
    <x v="46"/>
    <x v="0"/>
    <s v="S"/>
  </r>
  <r>
    <x v="502"/>
    <x v="2"/>
    <x v="2"/>
    <x v="0"/>
    <x v="0"/>
    <x v="55"/>
    <s v="USD"/>
    <n v="40000"/>
    <n v="3333.3333333333335"/>
    <s v="JP"/>
    <s v="Asia"/>
    <x v="2"/>
    <x v="47"/>
    <x v="1"/>
    <s v="L"/>
  </r>
  <r>
    <x v="503"/>
    <x v="2"/>
    <x v="0"/>
    <x v="0"/>
    <x v="4"/>
    <x v="239"/>
    <s v="AUD"/>
    <n v="87425"/>
    <n v="7285.416666666667"/>
    <s v="AU"/>
    <s v="Oceania"/>
    <x v="2"/>
    <x v="48"/>
    <x v="3"/>
    <s v="L"/>
  </r>
  <r>
    <x v="504"/>
    <x v="2"/>
    <x v="1"/>
    <x v="0"/>
    <x v="10"/>
    <x v="23"/>
    <s v="USD"/>
    <n v="115000"/>
    <n v="9583.3333333333339"/>
    <s v="US"/>
    <s v="North America"/>
    <x v="2"/>
    <x v="4"/>
    <x v="2"/>
    <s v="M"/>
  </r>
  <r>
    <x v="505"/>
    <x v="2"/>
    <x v="2"/>
    <x v="0"/>
    <x v="0"/>
    <x v="49"/>
    <s v="AUD"/>
    <n v="86703"/>
    <n v="7225.25"/>
    <s v="AU"/>
    <s v="Oceania"/>
    <x v="1"/>
    <x v="48"/>
    <x v="3"/>
    <s v="M"/>
  </r>
  <r>
    <x v="506"/>
    <x v="2"/>
    <x v="0"/>
    <x v="0"/>
    <x v="35"/>
    <x v="69"/>
    <s v="USD"/>
    <n v="75000"/>
    <n v="6250"/>
    <s v="BO"/>
    <s v="South America"/>
    <x v="2"/>
    <x v="4"/>
    <x v="2"/>
    <s v="L"/>
  </r>
  <r>
    <x v="507"/>
    <x v="2"/>
    <x v="0"/>
    <x v="0"/>
    <x v="14"/>
    <x v="112"/>
    <s v="EUR"/>
    <n v="64849"/>
    <n v="5404.083333333333"/>
    <s v="AT"/>
    <s v="Europe"/>
    <x v="0"/>
    <x v="16"/>
    <x v="0"/>
    <s v="L"/>
  </r>
  <r>
    <x v="508"/>
    <x v="2"/>
    <x v="2"/>
    <x v="0"/>
    <x v="14"/>
    <x v="49"/>
    <s v="USD"/>
    <n v="120000"/>
    <n v="10000"/>
    <s v="US"/>
    <s v="North America"/>
    <x v="2"/>
    <x v="4"/>
    <x v="2"/>
    <s v="L"/>
  </r>
  <r>
    <x v="509"/>
    <x v="2"/>
    <x v="0"/>
    <x v="0"/>
    <x v="26"/>
    <x v="26"/>
    <s v="USD"/>
    <n v="157000"/>
    <n v="13083.333333333334"/>
    <s v="US"/>
    <s v="North America"/>
    <x v="2"/>
    <x v="4"/>
    <x v="2"/>
    <s v="L"/>
  </r>
  <r>
    <x v="510"/>
    <x v="2"/>
    <x v="2"/>
    <x v="0"/>
    <x v="30"/>
    <x v="4"/>
    <s v="USD"/>
    <n v="150000"/>
    <n v="12500"/>
    <s v="AU"/>
    <s v="Oceania"/>
    <x v="2"/>
    <x v="48"/>
    <x v="3"/>
    <s v="S"/>
  </r>
  <r>
    <x v="511"/>
    <x v="2"/>
    <x v="0"/>
    <x v="0"/>
    <x v="7"/>
    <x v="82"/>
    <s v="CAD"/>
    <n v="70912"/>
    <n v="5909.333333333333"/>
    <s v="CA"/>
    <s v="North America"/>
    <x v="1"/>
    <x v="15"/>
    <x v="2"/>
    <s v="L"/>
  </r>
  <r>
    <x v="512"/>
    <x v="2"/>
    <x v="2"/>
    <x v="0"/>
    <x v="10"/>
    <x v="30"/>
    <s v="USD"/>
    <n v="65000"/>
    <n v="5416.666666666667"/>
    <s v="US"/>
    <s v="North America"/>
    <x v="2"/>
    <x v="4"/>
    <x v="2"/>
    <s v="S"/>
  </r>
  <r>
    <x v="513"/>
    <x v="2"/>
    <x v="1"/>
    <x v="0"/>
    <x v="4"/>
    <x v="30"/>
    <s v="EUR"/>
    <n v="71444"/>
    <n v="5953.666666666667"/>
    <s v="IE"/>
    <s v="Europe"/>
    <x v="2"/>
    <x v="49"/>
    <x v="0"/>
    <s v="S"/>
  </r>
  <r>
    <x v="514"/>
    <x v="2"/>
    <x v="2"/>
    <x v="0"/>
    <x v="25"/>
    <x v="3"/>
    <s v="USD"/>
    <n v="20000"/>
    <n v="1666.6666666666667"/>
    <s v="PK"/>
    <s v="Asia"/>
    <x v="0"/>
    <x v="9"/>
    <x v="1"/>
    <s v="M"/>
  </r>
  <r>
    <x v="515"/>
    <x v="2"/>
    <x v="0"/>
    <x v="0"/>
    <x v="0"/>
    <x v="45"/>
    <s v="USD"/>
    <n v="48000"/>
    <n v="4000"/>
    <s v="RU"/>
    <s v="Asia/Europe"/>
    <x v="2"/>
    <x v="4"/>
    <x v="2"/>
    <s v="S"/>
  </r>
  <r>
    <x v="516"/>
    <x v="2"/>
    <x v="1"/>
    <x v="0"/>
    <x v="22"/>
    <x v="240"/>
    <s v="USD"/>
    <n v="152500"/>
    <n v="12708.333333333334"/>
    <s v="US"/>
    <s v="North America"/>
    <x v="2"/>
    <x v="4"/>
    <x v="2"/>
    <s v="M"/>
  </r>
  <r>
    <x v="517"/>
    <x v="2"/>
    <x v="0"/>
    <x v="0"/>
    <x v="10"/>
    <x v="75"/>
    <s v="EUR"/>
    <n v="68147"/>
    <n v="5678.916666666667"/>
    <s v="FR"/>
    <s v="Europe"/>
    <x v="2"/>
    <x v="7"/>
    <x v="0"/>
    <s v="M"/>
  </r>
  <r>
    <x v="518"/>
    <x v="2"/>
    <x v="0"/>
    <x v="0"/>
    <x v="0"/>
    <x v="23"/>
    <s v="CHF"/>
    <n v="122346"/>
    <n v="10195.5"/>
    <s v="CH"/>
    <s v="Europe"/>
    <x v="0"/>
    <x v="40"/>
    <x v="0"/>
    <s v="L"/>
  </r>
  <r>
    <x v="519"/>
    <x v="2"/>
    <x v="1"/>
    <x v="0"/>
    <x v="26"/>
    <x v="241"/>
    <s v="USD"/>
    <n v="380000"/>
    <n v="31666.666666666668"/>
    <s v="US"/>
    <s v="North America"/>
    <x v="2"/>
    <x v="4"/>
    <x v="2"/>
    <s v="L"/>
  </r>
  <r>
    <x v="520"/>
    <x v="2"/>
    <x v="0"/>
    <x v="0"/>
    <x v="0"/>
    <x v="38"/>
    <s v="CAD"/>
    <n v="69336"/>
    <n v="5778"/>
    <s v="CA"/>
    <s v="North America"/>
    <x v="2"/>
    <x v="15"/>
    <x v="2"/>
    <s v="M"/>
  </r>
  <r>
    <x v="521"/>
    <x v="2"/>
    <x v="2"/>
    <x v="0"/>
    <x v="20"/>
    <x v="33"/>
    <s v="USD"/>
    <n v="10000"/>
    <n v="833.33333333333337"/>
    <s v="PT"/>
    <s v="Europe"/>
    <x v="2"/>
    <x v="23"/>
    <x v="0"/>
    <s v="M"/>
  </r>
  <r>
    <x v="522"/>
    <x v="2"/>
    <x v="0"/>
    <x v="0"/>
    <x v="5"/>
    <x v="3"/>
    <s v="USD"/>
    <n v="20000"/>
    <n v="1666.6666666666667"/>
    <s v="GR"/>
    <s v="Europe"/>
    <x v="2"/>
    <x v="11"/>
    <x v="0"/>
    <s v="S"/>
  </r>
  <r>
    <x v="523"/>
    <x v="2"/>
    <x v="1"/>
    <x v="0"/>
    <x v="49"/>
    <x v="242"/>
    <s v="USD"/>
    <n v="405000"/>
    <n v="33750"/>
    <s v="US"/>
    <s v="North America"/>
    <x v="2"/>
    <x v="4"/>
    <x v="2"/>
    <s v="L"/>
  </r>
  <r>
    <x v="524"/>
    <x v="2"/>
    <x v="0"/>
    <x v="0"/>
    <x v="0"/>
    <x v="8"/>
    <s v="USD"/>
    <n v="135000"/>
    <n v="11250"/>
    <s v="US"/>
    <s v="North America"/>
    <x v="2"/>
    <x v="4"/>
    <x v="2"/>
    <s v="L"/>
  </r>
  <r>
    <x v="525"/>
    <x v="2"/>
    <x v="1"/>
    <x v="0"/>
    <x v="26"/>
    <x v="243"/>
    <s v="USD"/>
    <n v="177000"/>
    <n v="14750"/>
    <s v="US"/>
    <s v="North America"/>
    <x v="2"/>
    <x v="4"/>
    <x v="2"/>
    <s v="L"/>
  </r>
  <r>
    <x v="526"/>
    <x v="2"/>
    <x v="0"/>
    <x v="0"/>
    <x v="0"/>
    <x v="244"/>
    <s v="USD"/>
    <n v="78000"/>
    <n v="6500"/>
    <s v="US"/>
    <s v="North America"/>
    <x v="2"/>
    <x v="4"/>
    <x v="2"/>
    <s v="M"/>
  </r>
  <r>
    <x v="527"/>
    <x v="2"/>
    <x v="1"/>
    <x v="0"/>
    <x v="5"/>
    <x v="8"/>
    <s v="USD"/>
    <n v="135000"/>
    <n v="11250"/>
    <s v="US"/>
    <s v="North America"/>
    <x v="2"/>
    <x v="4"/>
    <x v="2"/>
    <s v="M"/>
  </r>
  <r>
    <x v="528"/>
    <x v="2"/>
    <x v="1"/>
    <x v="0"/>
    <x v="5"/>
    <x v="16"/>
    <s v="USD"/>
    <n v="100000"/>
    <n v="8333.3333333333339"/>
    <s v="US"/>
    <s v="North America"/>
    <x v="2"/>
    <x v="4"/>
    <x v="2"/>
    <s v="M"/>
  </r>
  <r>
    <x v="529"/>
    <x v="2"/>
    <x v="1"/>
    <x v="0"/>
    <x v="5"/>
    <x v="171"/>
    <s v="USD"/>
    <n v="90320"/>
    <n v="7526.666666666667"/>
    <s v="US"/>
    <s v="North America"/>
    <x v="2"/>
    <x v="4"/>
    <x v="2"/>
    <s v="M"/>
  </r>
  <r>
    <x v="530"/>
    <x v="2"/>
    <x v="0"/>
    <x v="0"/>
    <x v="5"/>
    <x v="2"/>
    <s v="USD"/>
    <n v="85000"/>
    <n v="7083.333333333333"/>
    <s v="CA"/>
    <s v="North America"/>
    <x v="0"/>
    <x v="15"/>
    <x v="2"/>
    <s v="M"/>
  </r>
  <r>
    <x v="531"/>
    <x v="2"/>
    <x v="0"/>
    <x v="0"/>
    <x v="5"/>
    <x v="69"/>
    <s v="USD"/>
    <n v="75000"/>
    <n v="6250"/>
    <s v="CA"/>
    <s v="North America"/>
    <x v="0"/>
    <x v="15"/>
    <x v="2"/>
    <s v="M"/>
  </r>
  <r>
    <x v="532"/>
    <x v="2"/>
    <x v="1"/>
    <x v="0"/>
    <x v="4"/>
    <x v="245"/>
    <s v="USD"/>
    <n v="214000"/>
    <n v="17833.333333333332"/>
    <s v="US"/>
    <s v="North America"/>
    <x v="2"/>
    <x v="4"/>
    <x v="2"/>
    <s v="M"/>
  </r>
  <r>
    <x v="533"/>
    <x v="2"/>
    <x v="1"/>
    <x v="0"/>
    <x v="4"/>
    <x v="246"/>
    <s v="USD"/>
    <n v="192600"/>
    <n v="16050"/>
    <s v="US"/>
    <s v="North America"/>
    <x v="2"/>
    <x v="4"/>
    <x v="2"/>
    <s v="M"/>
  </r>
  <r>
    <x v="534"/>
    <x v="2"/>
    <x v="1"/>
    <x v="0"/>
    <x v="39"/>
    <x v="247"/>
    <s v="USD"/>
    <n v="266400"/>
    <n v="22200"/>
    <s v="US"/>
    <s v="North America"/>
    <x v="2"/>
    <x v="4"/>
    <x v="2"/>
    <s v="M"/>
  </r>
  <r>
    <x v="535"/>
    <x v="2"/>
    <x v="1"/>
    <x v="0"/>
    <x v="39"/>
    <x v="248"/>
    <s v="USD"/>
    <n v="213120"/>
    <n v="17760"/>
    <s v="US"/>
    <s v="North America"/>
    <x v="2"/>
    <x v="4"/>
    <x v="2"/>
    <s v="M"/>
  </r>
  <r>
    <x v="536"/>
    <x v="2"/>
    <x v="1"/>
    <x v="0"/>
    <x v="5"/>
    <x v="178"/>
    <s v="USD"/>
    <n v="112900"/>
    <n v="9408.3333333333339"/>
    <s v="US"/>
    <s v="North America"/>
    <x v="2"/>
    <x v="4"/>
    <x v="2"/>
    <s v="M"/>
  </r>
  <r>
    <x v="537"/>
    <x v="2"/>
    <x v="1"/>
    <x v="0"/>
    <x v="10"/>
    <x v="155"/>
    <s v="USD"/>
    <n v="155000"/>
    <n v="12916.666666666666"/>
    <s v="US"/>
    <s v="North America"/>
    <x v="2"/>
    <x v="4"/>
    <x v="2"/>
    <s v="M"/>
  </r>
  <r>
    <x v="538"/>
    <x v="2"/>
    <x v="0"/>
    <x v="0"/>
    <x v="0"/>
    <x v="249"/>
    <s v="USD"/>
    <n v="141300"/>
    <n v="11775"/>
    <s v="US"/>
    <s v="North America"/>
    <x v="0"/>
    <x v="4"/>
    <x v="2"/>
    <s v="M"/>
  </r>
  <r>
    <x v="539"/>
    <x v="2"/>
    <x v="0"/>
    <x v="0"/>
    <x v="0"/>
    <x v="157"/>
    <s v="USD"/>
    <n v="102100"/>
    <n v="8508.3333333333339"/>
    <s v="US"/>
    <s v="North America"/>
    <x v="0"/>
    <x v="4"/>
    <x v="2"/>
    <s v="M"/>
  </r>
  <r>
    <x v="540"/>
    <x v="2"/>
    <x v="1"/>
    <x v="0"/>
    <x v="5"/>
    <x v="217"/>
    <s v="USD"/>
    <n v="115934"/>
    <n v="9661.1666666666661"/>
    <s v="US"/>
    <s v="North America"/>
    <x v="2"/>
    <x v="4"/>
    <x v="2"/>
    <s v="M"/>
  </r>
  <r>
    <x v="541"/>
    <x v="2"/>
    <x v="1"/>
    <x v="0"/>
    <x v="5"/>
    <x v="218"/>
    <s v="USD"/>
    <n v="81666"/>
    <n v="6805.5"/>
    <s v="US"/>
    <s v="North America"/>
    <x v="2"/>
    <x v="4"/>
    <x v="2"/>
    <s v="M"/>
  </r>
  <r>
    <x v="542"/>
    <x v="2"/>
    <x v="0"/>
    <x v="0"/>
    <x v="10"/>
    <x v="250"/>
    <s v="USD"/>
    <n v="206699"/>
    <n v="17224.916666666668"/>
    <s v="US"/>
    <s v="North America"/>
    <x v="0"/>
    <x v="4"/>
    <x v="2"/>
    <s v="M"/>
  </r>
  <r>
    <x v="543"/>
    <x v="2"/>
    <x v="0"/>
    <x v="0"/>
    <x v="10"/>
    <x v="251"/>
    <s v="USD"/>
    <n v="99100"/>
    <n v="8258.3333333333339"/>
    <s v="US"/>
    <s v="North America"/>
    <x v="0"/>
    <x v="4"/>
    <x v="2"/>
    <s v="M"/>
  </r>
  <r>
    <x v="544"/>
    <x v="2"/>
    <x v="1"/>
    <x v="0"/>
    <x v="10"/>
    <x v="46"/>
    <s v="USD"/>
    <n v="130000"/>
    <n v="10833.333333333334"/>
    <s v="US"/>
    <s v="North America"/>
    <x v="2"/>
    <x v="4"/>
    <x v="2"/>
    <s v="M"/>
  </r>
  <r>
    <x v="545"/>
    <x v="2"/>
    <x v="1"/>
    <x v="0"/>
    <x v="10"/>
    <x v="23"/>
    <s v="USD"/>
    <n v="115000"/>
    <n v="9583.3333333333339"/>
    <s v="US"/>
    <s v="North America"/>
    <x v="2"/>
    <x v="4"/>
    <x v="2"/>
    <s v="M"/>
  </r>
  <r>
    <x v="546"/>
    <x v="2"/>
    <x v="1"/>
    <x v="0"/>
    <x v="10"/>
    <x v="252"/>
    <s v="USD"/>
    <n v="110500"/>
    <n v="9208.3333333333339"/>
    <s v="US"/>
    <s v="North America"/>
    <x v="2"/>
    <x v="4"/>
    <x v="2"/>
    <s v="M"/>
  </r>
  <r>
    <x v="547"/>
    <x v="2"/>
    <x v="1"/>
    <x v="0"/>
    <x v="10"/>
    <x v="46"/>
    <s v="USD"/>
    <n v="130000"/>
    <n v="10833.333333333334"/>
    <s v="US"/>
    <s v="North America"/>
    <x v="2"/>
    <x v="4"/>
    <x v="2"/>
    <s v="M"/>
  </r>
  <r>
    <x v="548"/>
    <x v="2"/>
    <x v="1"/>
    <x v="0"/>
    <x v="5"/>
    <x v="253"/>
    <s v="USD"/>
    <n v="99050"/>
    <n v="8254.1666666666661"/>
    <s v="US"/>
    <s v="North America"/>
    <x v="2"/>
    <x v="4"/>
    <x v="2"/>
    <s v="M"/>
  </r>
  <r>
    <x v="549"/>
    <x v="2"/>
    <x v="1"/>
    <x v="0"/>
    <x v="10"/>
    <x v="94"/>
    <s v="USD"/>
    <n v="160000"/>
    <n v="13333.333333333334"/>
    <s v="US"/>
    <s v="North America"/>
    <x v="2"/>
    <x v="4"/>
    <x v="2"/>
    <s v="M"/>
  </r>
  <r>
    <x v="550"/>
    <x v="2"/>
    <x v="1"/>
    <x v="0"/>
    <x v="0"/>
    <x v="254"/>
    <s v="USD"/>
    <n v="205300"/>
    <n v="17108.333333333332"/>
    <s v="US"/>
    <s v="North America"/>
    <x v="0"/>
    <x v="4"/>
    <x v="2"/>
    <s v="L"/>
  </r>
  <r>
    <x v="551"/>
    <x v="2"/>
    <x v="1"/>
    <x v="0"/>
    <x v="0"/>
    <x v="226"/>
    <s v="USD"/>
    <n v="140400"/>
    <n v="11700"/>
    <s v="US"/>
    <s v="North America"/>
    <x v="0"/>
    <x v="4"/>
    <x v="2"/>
    <s v="L"/>
  </r>
  <r>
    <x v="552"/>
    <x v="2"/>
    <x v="1"/>
    <x v="0"/>
    <x v="0"/>
    <x v="255"/>
    <s v="USD"/>
    <n v="176000"/>
    <n v="14666.666666666666"/>
    <s v="US"/>
    <s v="North America"/>
    <x v="2"/>
    <x v="4"/>
    <x v="2"/>
    <s v="M"/>
  </r>
  <r>
    <x v="553"/>
    <x v="2"/>
    <x v="1"/>
    <x v="0"/>
    <x v="0"/>
    <x v="98"/>
    <s v="USD"/>
    <n v="144000"/>
    <n v="12000"/>
    <s v="US"/>
    <s v="North America"/>
    <x v="2"/>
    <x v="4"/>
    <x v="2"/>
    <s v="M"/>
  </r>
  <r>
    <x v="554"/>
    <x v="2"/>
    <x v="1"/>
    <x v="0"/>
    <x v="10"/>
    <x v="256"/>
    <s v="USD"/>
    <n v="200100"/>
    <n v="16675"/>
    <s v="US"/>
    <s v="North America"/>
    <x v="2"/>
    <x v="4"/>
    <x v="2"/>
    <s v="M"/>
  </r>
  <r>
    <x v="555"/>
    <x v="2"/>
    <x v="1"/>
    <x v="0"/>
    <x v="10"/>
    <x v="94"/>
    <s v="USD"/>
    <n v="160000"/>
    <n v="13333.333333333334"/>
    <s v="US"/>
    <s v="North America"/>
    <x v="2"/>
    <x v="4"/>
    <x v="2"/>
    <s v="M"/>
  </r>
  <r>
    <x v="556"/>
    <x v="2"/>
    <x v="1"/>
    <x v="0"/>
    <x v="10"/>
    <x v="211"/>
    <s v="USD"/>
    <n v="145000"/>
    <n v="12083.333333333334"/>
    <s v="US"/>
    <s v="North America"/>
    <x v="2"/>
    <x v="4"/>
    <x v="2"/>
    <s v="M"/>
  </r>
  <r>
    <x v="557"/>
    <x v="2"/>
    <x v="1"/>
    <x v="0"/>
    <x v="10"/>
    <x v="257"/>
    <s v="USD"/>
    <n v="70500"/>
    <n v="5875"/>
    <s v="US"/>
    <s v="North America"/>
    <x v="0"/>
    <x v="4"/>
    <x v="2"/>
    <s v="M"/>
  </r>
  <r>
    <x v="558"/>
    <x v="2"/>
    <x v="1"/>
    <x v="0"/>
    <x v="0"/>
    <x v="254"/>
    <s v="USD"/>
    <n v="205300"/>
    <n v="17108.333333333332"/>
    <s v="US"/>
    <s v="North America"/>
    <x v="0"/>
    <x v="4"/>
    <x v="2"/>
    <s v="M"/>
  </r>
  <r>
    <x v="559"/>
    <x v="2"/>
    <x v="1"/>
    <x v="0"/>
    <x v="0"/>
    <x v="226"/>
    <s v="USD"/>
    <n v="140400"/>
    <n v="11700"/>
    <s v="US"/>
    <s v="North America"/>
    <x v="0"/>
    <x v="4"/>
    <x v="2"/>
    <s v="M"/>
  </r>
  <r>
    <x v="560"/>
    <x v="2"/>
    <x v="1"/>
    <x v="0"/>
    <x v="44"/>
    <x v="254"/>
    <s v="USD"/>
    <n v="205300"/>
    <n v="17108.333333333332"/>
    <s v="US"/>
    <s v="North America"/>
    <x v="0"/>
    <x v="4"/>
    <x v="2"/>
    <s v="M"/>
  </r>
  <r>
    <x v="561"/>
    <x v="2"/>
    <x v="1"/>
    <x v="0"/>
    <x v="44"/>
    <x v="258"/>
    <s v="USD"/>
    <n v="184700"/>
    <n v="15391.666666666666"/>
    <s v="US"/>
    <s v="North America"/>
    <x v="0"/>
    <x v="4"/>
    <x v="2"/>
    <s v="M"/>
  </r>
  <r>
    <x v="562"/>
    <x v="2"/>
    <x v="1"/>
    <x v="0"/>
    <x v="10"/>
    <x v="259"/>
    <s v="USD"/>
    <n v="175100"/>
    <n v="14591.666666666666"/>
    <s v="US"/>
    <s v="North America"/>
    <x v="2"/>
    <x v="4"/>
    <x v="2"/>
    <s v="M"/>
  </r>
  <r>
    <x v="563"/>
    <x v="2"/>
    <x v="1"/>
    <x v="0"/>
    <x v="10"/>
    <x v="260"/>
    <s v="USD"/>
    <n v="140250"/>
    <n v="11687.5"/>
    <s v="US"/>
    <s v="North America"/>
    <x v="2"/>
    <x v="4"/>
    <x v="2"/>
    <s v="M"/>
  </r>
  <r>
    <x v="564"/>
    <x v="2"/>
    <x v="1"/>
    <x v="0"/>
    <x v="5"/>
    <x v="261"/>
    <s v="USD"/>
    <n v="116150"/>
    <n v="9679.1666666666661"/>
    <s v="US"/>
    <s v="North America"/>
    <x v="2"/>
    <x v="4"/>
    <x v="2"/>
    <s v="M"/>
  </r>
  <r>
    <x v="565"/>
    <x v="2"/>
    <x v="1"/>
    <x v="0"/>
    <x v="10"/>
    <x v="101"/>
    <s v="USD"/>
    <n v="54000"/>
    <n v="4500"/>
    <s v="US"/>
    <s v="North America"/>
    <x v="0"/>
    <x v="4"/>
    <x v="2"/>
    <s v="M"/>
  </r>
  <r>
    <x v="566"/>
    <x v="2"/>
    <x v="1"/>
    <x v="0"/>
    <x v="5"/>
    <x v="68"/>
    <s v="USD"/>
    <n v="170000"/>
    <n v="14166.666666666666"/>
    <s v="US"/>
    <s v="North America"/>
    <x v="2"/>
    <x v="4"/>
    <x v="2"/>
    <s v="M"/>
  </r>
  <r>
    <x v="567"/>
    <x v="2"/>
    <x v="0"/>
    <x v="0"/>
    <x v="5"/>
    <x v="67"/>
    <s v="GBP"/>
    <n v="65438"/>
    <n v="5453.166666666667"/>
    <s v="GB"/>
    <s v="Europe"/>
    <x v="0"/>
    <x v="2"/>
    <x v="0"/>
    <s v="M"/>
  </r>
  <r>
    <x v="568"/>
    <x v="2"/>
    <x v="1"/>
    <x v="0"/>
    <x v="5"/>
    <x v="59"/>
    <s v="USD"/>
    <n v="80000"/>
    <n v="6666.666666666667"/>
    <s v="US"/>
    <s v="North America"/>
    <x v="2"/>
    <x v="4"/>
    <x v="2"/>
    <s v="M"/>
  </r>
  <r>
    <x v="569"/>
    <x v="2"/>
    <x v="1"/>
    <x v="0"/>
    <x v="0"/>
    <x v="65"/>
    <s v="USD"/>
    <n v="140000"/>
    <n v="11666.666666666666"/>
    <s v="US"/>
    <s v="North America"/>
    <x v="2"/>
    <x v="4"/>
    <x v="2"/>
    <s v="M"/>
  </r>
  <r>
    <x v="570"/>
    <x v="2"/>
    <x v="1"/>
    <x v="0"/>
    <x v="0"/>
    <x v="234"/>
    <s v="USD"/>
    <n v="210000"/>
    <n v="17500"/>
    <s v="US"/>
    <s v="North America"/>
    <x v="2"/>
    <x v="4"/>
    <x v="2"/>
    <s v="M"/>
  </r>
  <r>
    <x v="571"/>
    <x v="2"/>
    <x v="1"/>
    <x v="0"/>
    <x v="0"/>
    <x v="65"/>
    <s v="USD"/>
    <n v="140000"/>
    <n v="11666.666666666666"/>
    <s v="US"/>
    <s v="North America"/>
    <x v="2"/>
    <x v="4"/>
    <x v="2"/>
    <s v="M"/>
  </r>
  <r>
    <x v="572"/>
    <x v="2"/>
    <x v="1"/>
    <x v="0"/>
    <x v="5"/>
    <x v="16"/>
    <s v="USD"/>
    <n v="100000"/>
    <n v="8333.3333333333339"/>
    <s v="US"/>
    <s v="North America"/>
    <x v="2"/>
    <x v="4"/>
    <x v="2"/>
    <s v="M"/>
  </r>
  <r>
    <x v="573"/>
    <x v="2"/>
    <x v="1"/>
    <x v="0"/>
    <x v="5"/>
    <x v="262"/>
    <s v="USD"/>
    <n v="69000"/>
    <n v="5750"/>
    <s v="US"/>
    <s v="North America"/>
    <x v="2"/>
    <x v="4"/>
    <x v="2"/>
    <s v="M"/>
  </r>
  <r>
    <x v="574"/>
    <x v="2"/>
    <x v="1"/>
    <x v="0"/>
    <x v="0"/>
    <x v="234"/>
    <s v="USD"/>
    <n v="210000"/>
    <n v="17500"/>
    <s v="US"/>
    <s v="North America"/>
    <x v="2"/>
    <x v="4"/>
    <x v="2"/>
    <s v="M"/>
  </r>
  <r>
    <x v="575"/>
    <x v="2"/>
    <x v="1"/>
    <x v="0"/>
    <x v="0"/>
    <x v="65"/>
    <s v="USD"/>
    <n v="140000"/>
    <n v="11666.666666666666"/>
    <s v="US"/>
    <s v="North America"/>
    <x v="2"/>
    <x v="4"/>
    <x v="2"/>
    <s v="M"/>
  </r>
  <r>
    <x v="576"/>
    <x v="2"/>
    <x v="1"/>
    <x v="0"/>
    <x v="0"/>
    <x v="234"/>
    <s v="USD"/>
    <n v="210000"/>
    <n v="17500"/>
    <s v="US"/>
    <s v="North America"/>
    <x v="2"/>
    <x v="4"/>
    <x v="2"/>
    <s v="M"/>
  </r>
  <r>
    <x v="577"/>
    <x v="2"/>
    <x v="1"/>
    <x v="0"/>
    <x v="5"/>
    <x v="263"/>
    <s v="USD"/>
    <n v="150075"/>
    <n v="12506.25"/>
    <s v="US"/>
    <s v="North America"/>
    <x v="2"/>
    <x v="4"/>
    <x v="2"/>
    <s v="M"/>
  </r>
  <r>
    <x v="578"/>
    <x v="2"/>
    <x v="1"/>
    <x v="0"/>
    <x v="10"/>
    <x v="16"/>
    <s v="USD"/>
    <n v="100000"/>
    <n v="8333.3333333333339"/>
    <s v="US"/>
    <s v="North America"/>
    <x v="2"/>
    <x v="4"/>
    <x v="2"/>
    <s v="M"/>
  </r>
  <r>
    <x v="579"/>
    <x v="2"/>
    <x v="1"/>
    <x v="0"/>
    <x v="10"/>
    <x v="264"/>
    <s v="USD"/>
    <n v="25000"/>
    <n v="2083.3333333333335"/>
    <s v="US"/>
    <s v="North America"/>
    <x v="2"/>
    <x v="4"/>
    <x v="2"/>
    <s v="M"/>
  </r>
  <r>
    <x v="580"/>
    <x v="2"/>
    <x v="1"/>
    <x v="0"/>
    <x v="5"/>
    <x v="166"/>
    <s v="USD"/>
    <n v="126500"/>
    <n v="10541.666666666666"/>
    <s v="US"/>
    <s v="North America"/>
    <x v="2"/>
    <x v="4"/>
    <x v="2"/>
    <s v="M"/>
  </r>
  <r>
    <x v="581"/>
    <x v="2"/>
    <x v="1"/>
    <x v="0"/>
    <x v="5"/>
    <x v="165"/>
    <s v="USD"/>
    <n v="106260"/>
    <n v="8855"/>
    <s v="US"/>
    <s v="North America"/>
    <x v="2"/>
    <x v="4"/>
    <x v="2"/>
    <s v="M"/>
  </r>
  <r>
    <x v="582"/>
    <x v="2"/>
    <x v="1"/>
    <x v="0"/>
    <x v="10"/>
    <x v="174"/>
    <s v="USD"/>
    <n v="220110"/>
    <n v="18342.5"/>
    <s v="US"/>
    <s v="North America"/>
    <x v="2"/>
    <x v="4"/>
    <x v="2"/>
    <s v="M"/>
  </r>
  <r>
    <x v="583"/>
    <x v="2"/>
    <x v="1"/>
    <x v="0"/>
    <x v="10"/>
    <x v="175"/>
    <s v="USD"/>
    <n v="160080"/>
    <n v="13340"/>
    <s v="US"/>
    <s v="North America"/>
    <x v="2"/>
    <x v="4"/>
    <x v="2"/>
    <s v="M"/>
  </r>
  <r>
    <x v="584"/>
    <x v="2"/>
    <x v="1"/>
    <x v="0"/>
    <x v="5"/>
    <x v="41"/>
    <s v="USD"/>
    <n v="105000"/>
    <n v="8750"/>
    <s v="US"/>
    <s v="North America"/>
    <x v="2"/>
    <x v="4"/>
    <x v="2"/>
    <s v="M"/>
  </r>
  <r>
    <x v="585"/>
    <x v="2"/>
    <x v="1"/>
    <x v="0"/>
    <x v="5"/>
    <x v="265"/>
    <s v="USD"/>
    <n v="110925"/>
    <n v="9243.75"/>
    <s v="US"/>
    <s v="North America"/>
    <x v="2"/>
    <x v="4"/>
    <x v="2"/>
    <s v="M"/>
  </r>
  <r>
    <x v="586"/>
    <x v="2"/>
    <x v="0"/>
    <x v="0"/>
    <x v="5"/>
    <x v="12"/>
    <s v="GBP"/>
    <n v="45807"/>
    <n v="3817.25"/>
    <s v="GB"/>
    <s v="Europe"/>
    <x v="0"/>
    <x v="2"/>
    <x v="0"/>
    <s v="M"/>
  </r>
  <r>
    <x v="587"/>
    <x v="2"/>
    <x v="1"/>
    <x v="0"/>
    <x v="0"/>
    <x v="65"/>
    <s v="USD"/>
    <n v="140000"/>
    <n v="11666.666666666666"/>
    <s v="US"/>
    <s v="North America"/>
    <x v="2"/>
    <x v="4"/>
    <x v="2"/>
    <s v="M"/>
  </r>
  <r>
    <x v="588"/>
    <x v="2"/>
    <x v="1"/>
    <x v="0"/>
    <x v="5"/>
    <x v="163"/>
    <s v="USD"/>
    <n v="99000"/>
    <n v="8250"/>
    <s v="US"/>
    <s v="North America"/>
    <x v="0"/>
    <x v="4"/>
    <x v="2"/>
    <s v="M"/>
  </r>
  <r>
    <x v="589"/>
    <x v="2"/>
    <x v="1"/>
    <x v="0"/>
    <x v="5"/>
    <x v="28"/>
    <s v="USD"/>
    <n v="60000"/>
    <n v="5000"/>
    <s v="US"/>
    <s v="North America"/>
    <x v="2"/>
    <x v="4"/>
    <x v="2"/>
    <s v="M"/>
  </r>
  <r>
    <x v="590"/>
    <x v="2"/>
    <x v="1"/>
    <x v="0"/>
    <x v="39"/>
    <x v="266"/>
    <s v="USD"/>
    <n v="192564"/>
    <n v="16047"/>
    <s v="US"/>
    <s v="North America"/>
    <x v="2"/>
    <x v="4"/>
    <x v="2"/>
    <s v="M"/>
  </r>
  <r>
    <x v="591"/>
    <x v="2"/>
    <x v="1"/>
    <x v="0"/>
    <x v="39"/>
    <x v="267"/>
    <s v="USD"/>
    <n v="144854"/>
    <n v="12071.166666666666"/>
    <s v="US"/>
    <s v="North America"/>
    <x v="2"/>
    <x v="4"/>
    <x v="2"/>
    <s v="M"/>
  </r>
  <r>
    <x v="592"/>
    <x v="2"/>
    <x v="1"/>
    <x v="0"/>
    <x v="0"/>
    <x v="100"/>
    <s v="USD"/>
    <n v="230000"/>
    <n v="19166.666666666668"/>
    <s v="US"/>
    <s v="North America"/>
    <x v="2"/>
    <x v="4"/>
    <x v="2"/>
    <s v="M"/>
  </r>
  <r>
    <x v="593"/>
    <x v="2"/>
    <x v="1"/>
    <x v="0"/>
    <x v="0"/>
    <x v="4"/>
    <s v="USD"/>
    <n v="150000"/>
    <n v="12500"/>
    <s v="US"/>
    <s v="North America"/>
    <x v="2"/>
    <x v="4"/>
    <x v="2"/>
    <s v="M"/>
  </r>
  <r>
    <x v="594"/>
    <x v="2"/>
    <x v="1"/>
    <x v="0"/>
    <x v="36"/>
    <x v="268"/>
    <s v="USD"/>
    <n v="150260"/>
    <n v="12521.666666666666"/>
    <s v="US"/>
    <s v="North America"/>
    <x v="2"/>
    <x v="4"/>
    <x v="2"/>
    <s v="M"/>
  </r>
  <r>
    <x v="595"/>
    <x v="2"/>
    <x v="1"/>
    <x v="0"/>
    <x v="36"/>
    <x v="183"/>
    <s v="USD"/>
    <n v="109280"/>
    <n v="9106.6666666666661"/>
    <s v="US"/>
    <s v="North America"/>
    <x v="2"/>
    <x v="4"/>
    <x v="2"/>
    <s v="M"/>
  </r>
  <r>
    <x v="596"/>
    <x v="2"/>
    <x v="1"/>
    <x v="0"/>
    <x v="0"/>
    <x v="234"/>
    <s v="USD"/>
    <n v="210000"/>
    <n v="17500"/>
    <s v="US"/>
    <s v="North America"/>
    <x v="2"/>
    <x v="4"/>
    <x v="2"/>
    <s v="M"/>
  </r>
  <r>
    <x v="597"/>
    <x v="2"/>
    <x v="1"/>
    <x v="0"/>
    <x v="5"/>
    <x v="68"/>
    <s v="USD"/>
    <n v="170000"/>
    <n v="14166.666666666666"/>
    <s v="US"/>
    <s v="North America"/>
    <x v="2"/>
    <x v="4"/>
    <x v="2"/>
    <s v="M"/>
  </r>
  <r>
    <x v="598"/>
    <x v="2"/>
    <x v="0"/>
    <x v="0"/>
    <x v="0"/>
    <x v="94"/>
    <s v="USD"/>
    <n v="160000"/>
    <n v="13333.333333333334"/>
    <s v="US"/>
    <s v="North America"/>
    <x v="2"/>
    <x v="4"/>
    <x v="2"/>
    <s v="M"/>
  </r>
  <r>
    <x v="599"/>
    <x v="2"/>
    <x v="0"/>
    <x v="0"/>
    <x v="0"/>
    <x v="46"/>
    <s v="USD"/>
    <n v="130000"/>
    <n v="10833.333333333334"/>
    <s v="US"/>
    <s v="North America"/>
    <x v="2"/>
    <x v="4"/>
    <x v="2"/>
    <s v="M"/>
  </r>
  <r>
    <x v="600"/>
    <x v="2"/>
    <x v="2"/>
    <x v="0"/>
    <x v="5"/>
    <x v="64"/>
    <s v="USD"/>
    <n v="67000"/>
    <n v="5583.333333333333"/>
    <s v="CA"/>
    <s v="North America"/>
    <x v="0"/>
    <x v="15"/>
    <x v="2"/>
    <s v="M"/>
  </r>
  <r>
    <x v="601"/>
    <x v="2"/>
    <x v="2"/>
    <x v="0"/>
    <x v="5"/>
    <x v="122"/>
    <s v="USD"/>
    <n v="52000"/>
    <n v="4333.333333333333"/>
    <s v="CA"/>
    <s v="North America"/>
    <x v="0"/>
    <x v="15"/>
    <x v="2"/>
    <s v="M"/>
  </r>
  <r>
    <x v="602"/>
    <x v="2"/>
    <x v="1"/>
    <x v="0"/>
    <x v="10"/>
    <x v="269"/>
    <s v="USD"/>
    <n v="154000"/>
    <n v="12833.333333333334"/>
    <s v="US"/>
    <s v="North America"/>
    <x v="2"/>
    <x v="4"/>
    <x v="2"/>
    <s v="M"/>
  </r>
  <r>
    <x v="603"/>
    <x v="2"/>
    <x v="1"/>
    <x v="0"/>
    <x v="10"/>
    <x v="270"/>
    <s v="USD"/>
    <n v="126000"/>
    <n v="10500"/>
    <s v="US"/>
    <s v="North America"/>
    <x v="2"/>
    <x v="4"/>
    <x v="2"/>
    <s v="M"/>
  </r>
  <r>
    <x v="604"/>
    <x v="2"/>
    <x v="1"/>
    <x v="0"/>
    <x v="5"/>
    <x v="271"/>
    <s v="USD"/>
    <n v="129000"/>
    <n v="10750"/>
    <s v="US"/>
    <s v="North America"/>
    <x v="0"/>
    <x v="4"/>
    <x v="2"/>
    <s v="M"/>
  </r>
  <r>
    <x v="605"/>
    <x v="2"/>
    <x v="1"/>
    <x v="0"/>
    <x v="5"/>
    <x v="4"/>
    <s v="USD"/>
    <n v="150000"/>
    <n v="12500"/>
    <s v="US"/>
    <s v="North America"/>
    <x v="2"/>
    <x v="4"/>
    <x v="2"/>
    <s v="M"/>
  </r>
  <r>
    <x v="606"/>
    <x v="2"/>
    <x v="0"/>
    <x v="0"/>
    <x v="19"/>
    <x v="83"/>
    <s v="USD"/>
    <n v="200000"/>
    <n v="16666.666666666668"/>
    <s v="IN"/>
    <s v="Asia"/>
    <x v="2"/>
    <x v="4"/>
    <x v="2"/>
    <s v="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960F5C-B26E-4A84-A9E5-6DCABBA9CBB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Job Title">
  <location ref="L2:M52" firstHeaderRow="1" firstDataRow="1" firstDataCol="1"/>
  <pivotFields count="15">
    <pivotField showAll="0"/>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axis="axisRow" showAll="0" sortType="de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numFmtId="165" showAll="0"/>
    <pivotField showAll="0"/>
    <pivotField dataField="1" numFmtId="164" showAll="0"/>
    <pivotField numFmtId="164" showAll="0"/>
    <pivotField showAll="0"/>
    <pivotField showAll="0"/>
    <pivotField showAll="0"/>
    <pivotField showAll="0"/>
    <pivotField showAll="0">
      <items count="9">
        <item x="4"/>
        <item x="1"/>
        <item x="7"/>
        <item x="0"/>
        <item x="2"/>
        <item x="3"/>
        <item x="5"/>
        <item x="6"/>
        <item t="default"/>
      </items>
    </pivotField>
    <pivotField showAll="0"/>
  </pivotFields>
  <rowFields count="1">
    <field x="4"/>
  </rowFields>
  <rowItems count="50">
    <i>
      <x v="14"/>
    </i>
    <i>
      <x v="45"/>
    </i>
    <i>
      <x v="28"/>
    </i>
    <i>
      <x v="46"/>
    </i>
    <i>
      <x v="25"/>
    </i>
    <i>
      <x v="16"/>
    </i>
    <i>
      <x v="3"/>
    </i>
    <i>
      <x v="2"/>
    </i>
    <i>
      <x v="23"/>
    </i>
    <i>
      <x v="29"/>
    </i>
    <i>
      <x v="40"/>
    </i>
    <i>
      <x v="21"/>
    </i>
    <i>
      <x v="24"/>
    </i>
    <i>
      <x v="30"/>
    </i>
    <i>
      <x v="4"/>
    </i>
    <i>
      <x v="33"/>
    </i>
    <i>
      <x v="15"/>
    </i>
    <i>
      <x v="9"/>
    </i>
    <i>
      <x v="18"/>
    </i>
    <i>
      <x v="44"/>
    </i>
    <i>
      <x v="42"/>
    </i>
    <i>
      <x v="39"/>
    </i>
    <i>
      <x v="34"/>
    </i>
    <i>
      <x v="17"/>
    </i>
    <i>
      <x v="48"/>
    </i>
    <i>
      <x v="22"/>
    </i>
    <i>
      <x v="11"/>
    </i>
    <i>
      <x v="49"/>
    </i>
    <i>
      <x v="37"/>
    </i>
    <i>
      <x v="38"/>
    </i>
    <i>
      <x v="6"/>
    </i>
    <i>
      <x v="12"/>
    </i>
    <i>
      <x v="32"/>
    </i>
    <i>
      <x v="41"/>
    </i>
    <i>
      <x v="35"/>
    </i>
    <i>
      <x v="36"/>
    </i>
    <i>
      <x v="31"/>
    </i>
    <i>
      <x v="8"/>
    </i>
    <i>
      <x v="20"/>
    </i>
    <i>
      <x v="5"/>
    </i>
    <i>
      <x v="19"/>
    </i>
    <i>
      <x v="1"/>
    </i>
    <i>
      <x v="13"/>
    </i>
    <i>
      <x v="27"/>
    </i>
    <i>
      <x v="26"/>
    </i>
    <i>
      <x v="7"/>
    </i>
    <i>
      <x v="10"/>
    </i>
    <i>
      <x v="43"/>
    </i>
    <i>
      <x v="47"/>
    </i>
    <i>
      <x/>
    </i>
  </rowItems>
  <colItems count="1">
    <i/>
  </colItems>
  <dataFields count="1">
    <dataField name="Average of Salary (USD)" fld="7" subtotal="average" baseField="4" baseItem="12"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3D389F-7F53-48A2-BF01-9D94B6FF3B37}"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mpany Region">
  <location ref="B25:C75" firstHeaderRow="1" firstDataRow="1" firstDataCol="1"/>
  <pivotFields count="15">
    <pivotField showAll="0"/>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showAll="0"/>
    <pivotField numFmtId="165" showAll="0"/>
    <pivotField showAll="0"/>
    <pivotField dataField="1" numFmtId="164" showAll="0"/>
    <pivotField numFmtId="164" showAll="0"/>
    <pivotField showAll="0"/>
    <pivotField showAll="0"/>
    <pivotField showAll="0"/>
    <pivotField axis="axisRow" showAll="0" sortType="descending">
      <items count="51">
        <item x="12"/>
        <item x="42"/>
        <item x="16"/>
        <item x="48"/>
        <item x="29"/>
        <item x="28"/>
        <item x="15"/>
        <item x="40"/>
        <item x="34"/>
        <item x="10"/>
        <item x="36"/>
        <item x="44"/>
        <item x="0"/>
        <item x="20"/>
        <item x="45"/>
        <item x="46"/>
        <item x="18"/>
        <item x="7"/>
        <item x="2"/>
        <item x="11"/>
        <item x="3"/>
        <item x="22"/>
        <item x="5"/>
        <item x="49"/>
        <item x="31"/>
        <item x="8"/>
        <item x="27"/>
        <item x="35"/>
        <item x="21"/>
        <item x="1"/>
        <item x="38"/>
        <item x="23"/>
        <item x="37"/>
        <item x="33"/>
        <item x="14"/>
        <item x="47"/>
        <item x="17"/>
        <item x="13"/>
        <item x="6"/>
        <item x="9"/>
        <item x="24"/>
        <item x="19"/>
        <item x="26"/>
        <item x="32"/>
        <item x="25"/>
        <item x="39"/>
        <item x="43"/>
        <item x="30"/>
        <item x="4"/>
        <item x="41"/>
        <item t="default"/>
      </items>
      <autoSortScope>
        <pivotArea dataOnly="0" outline="0" fieldPosition="0">
          <references count="1">
            <reference field="4294967294" count="1" selected="0">
              <x v="0"/>
            </reference>
          </references>
        </pivotArea>
      </autoSortScope>
    </pivotField>
    <pivotField showAll="0" measureFilter="1" sortType="descending">
      <items count="9">
        <item x="4"/>
        <item x="1"/>
        <item x="7"/>
        <item x="0"/>
        <item x="2"/>
        <item x="3"/>
        <item x="5"/>
        <item x="6"/>
        <item t="default"/>
      </items>
      <autoSortScope>
        <pivotArea dataOnly="0" outline="0" fieldPosition="0">
          <references count="1">
            <reference field="4294967294" count="1" selected="0">
              <x v="0"/>
            </reference>
          </references>
        </pivotArea>
      </autoSortScope>
    </pivotField>
    <pivotField showAll="0"/>
  </pivotFields>
  <rowFields count="1">
    <field x="12"/>
  </rowFields>
  <rowItems count="50">
    <i>
      <x v="48"/>
    </i>
    <i>
      <x v="18"/>
    </i>
    <i>
      <x v="6"/>
    </i>
    <i>
      <x v="12"/>
    </i>
    <i>
      <x v="17"/>
    </i>
    <i>
      <x v="16"/>
    </i>
    <i>
      <x v="25"/>
    </i>
    <i>
      <x v="29"/>
    </i>
    <i>
      <x v="19"/>
    </i>
    <i>
      <x v="3"/>
    </i>
    <i>
      <x v="43"/>
    </i>
    <i>
      <x/>
    </i>
    <i>
      <x v="2"/>
    </i>
    <i>
      <x v="40"/>
    </i>
    <i>
      <x v="37"/>
    </i>
    <i>
      <x v="41"/>
    </i>
    <i>
      <x v="4"/>
    </i>
    <i>
      <x v="13"/>
    </i>
    <i>
      <x v="9"/>
    </i>
    <i>
      <x v="31"/>
    </i>
    <i>
      <x v="7"/>
    </i>
    <i>
      <x v="45"/>
    </i>
    <i>
      <x v="38"/>
    </i>
    <i>
      <x v="24"/>
    </i>
    <i>
      <x v="11"/>
    </i>
    <i>
      <x v="26"/>
    </i>
    <i>
      <x v="14"/>
    </i>
    <i>
      <x v="34"/>
    </i>
    <i>
      <x v="44"/>
    </i>
    <i>
      <x v="28"/>
    </i>
    <i>
      <x v="23"/>
    </i>
    <i>
      <x v="46"/>
    </i>
    <i>
      <x v="42"/>
    </i>
    <i>
      <x v="36"/>
    </i>
    <i>
      <x v="5"/>
    </i>
    <i>
      <x v="21"/>
    </i>
    <i>
      <x v="8"/>
    </i>
    <i>
      <x v="39"/>
    </i>
    <i>
      <x v="35"/>
    </i>
    <i>
      <x v="22"/>
    </i>
    <i>
      <x v="15"/>
    </i>
    <i>
      <x v="33"/>
    </i>
    <i>
      <x v="10"/>
    </i>
    <i>
      <x v="20"/>
    </i>
    <i>
      <x v="1"/>
    </i>
    <i>
      <x v="32"/>
    </i>
    <i>
      <x v="47"/>
    </i>
    <i>
      <x v="30"/>
    </i>
    <i>
      <x v="49"/>
    </i>
    <i>
      <x v="27"/>
    </i>
  </rowItems>
  <colItems count="1">
    <i/>
  </colItems>
  <dataFields count="1">
    <dataField name="Sum of Salary (USD)" fld="7" baseField="13" baseItem="4" numFmtId="164"/>
  </dataField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224E8C-098B-42D5-BFA3-9B04141A60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xperience">
  <location ref="B2:C7" firstHeaderRow="1" firstDataRow="1" firstDataCol="1"/>
  <pivotFields count="15">
    <pivotField showAll="0"/>
    <pivotField showAll="0">
      <items count="4">
        <item x="0"/>
        <item x="1"/>
        <item x="2"/>
        <item t="default"/>
      </items>
    </pivotField>
    <pivotField axis="axisRow" showAll="0">
      <items count="5">
        <item x="2"/>
        <item x="0"/>
        <item x="1"/>
        <item x="3"/>
        <item t="default"/>
      </items>
    </pivotField>
    <pivotField showAll="0">
      <items count="5">
        <item x="1"/>
        <item x="3"/>
        <item x="0"/>
        <item x="2"/>
        <item t="default"/>
      </items>
    </pivotField>
    <pivotField showAll="0"/>
    <pivotField numFmtId="165" showAll="0"/>
    <pivotField showAll="0"/>
    <pivotField dataField="1" numFmtId="164" showAll="0"/>
    <pivotField numFmtId="164"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Average of Salary (USD)" fld="7" subtotal="average" baseField="2" baseItem="0" numFmtId="164"/>
  </dataFields>
  <chartFormats count="2">
    <chartFormat chart="3"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99C2C2-C66C-4AAC-BDFF-CE7224090D5C}"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Worker Index">
  <location ref="E16:F623" firstHeaderRow="1" firstDataRow="1" firstDataCol="1"/>
  <pivotFields count="15">
    <pivotField axis="axisRow" showAll="0">
      <items count="6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t="default"/>
      </items>
    </pivotField>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showAll="0"/>
    <pivotField numFmtId="165" showAll="0">
      <items count="273">
        <item x="111"/>
        <item x="14"/>
        <item x="84"/>
        <item x="119"/>
        <item x="33"/>
        <item x="73"/>
        <item x="97"/>
        <item x="39"/>
        <item x="116"/>
        <item x="53"/>
        <item x="3"/>
        <item x="126"/>
        <item x="146"/>
        <item x="115"/>
        <item x="110"/>
        <item x="87"/>
        <item x="264"/>
        <item x="209"/>
        <item x="235"/>
        <item x="168"/>
        <item x="139"/>
        <item x="124"/>
        <item x="47"/>
        <item x="12"/>
        <item x="60"/>
        <item x="77"/>
        <item x="80"/>
        <item x="135"/>
        <item x="55"/>
        <item x="131"/>
        <item x="29"/>
        <item x="21"/>
        <item x="57"/>
        <item x="36"/>
        <item x="10"/>
        <item x="35"/>
        <item x="45"/>
        <item x="67"/>
        <item x="103"/>
        <item x="27"/>
        <item x="122"/>
        <item x="138"/>
        <item x="236"/>
        <item x="92"/>
        <item x="101"/>
        <item x="56"/>
        <item x="18"/>
        <item x="238"/>
        <item x="105"/>
        <item x="112"/>
        <item x="28"/>
        <item x="198"/>
        <item x="42"/>
        <item x="75"/>
        <item x="220"/>
        <item x="30"/>
        <item x="151"/>
        <item x="237"/>
        <item x="64"/>
        <item x="66"/>
        <item x="262"/>
        <item x="125"/>
        <item x="153"/>
        <item x="0"/>
        <item x="257"/>
        <item x="5"/>
        <item x="149"/>
        <item x="76"/>
        <item x="113"/>
        <item x="69"/>
        <item x="109"/>
        <item x="244"/>
        <item x="59"/>
        <item x="74"/>
        <item x="218"/>
        <item x="79"/>
        <item x="224"/>
        <item x="158"/>
        <item x="2"/>
        <item x="13"/>
        <item x="38"/>
        <item x="82"/>
        <item x="171"/>
        <item x="197"/>
        <item x="43"/>
        <item x="143"/>
        <item x="147"/>
        <item x="185"/>
        <item x="96"/>
        <item x="191"/>
        <item x="22"/>
        <item x="163"/>
        <item x="253"/>
        <item x="251"/>
        <item x="160"/>
        <item x="16"/>
        <item x="225"/>
        <item x="207"/>
        <item x="150"/>
        <item x="157"/>
        <item x="31"/>
        <item x="230"/>
        <item x="41"/>
        <item x="212"/>
        <item x="37"/>
        <item x="165"/>
        <item x="140"/>
        <item x="190"/>
        <item x="154"/>
        <item x="183"/>
        <item x="51"/>
        <item x="252"/>
        <item x="265"/>
        <item x="148"/>
        <item x="152"/>
        <item x="221"/>
        <item x="178"/>
        <item x="192"/>
        <item x="23"/>
        <item x="177"/>
        <item x="217"/>
        <item x="164"/>
        <item x="261"/>
        <item x="48"/>
        <item x="49"/>
        <item x="170"/>
        <item x="117"/>
        <item x="156"/>
        <item x="239"/>
        <item x="162"/>
        <item x="176"/>
        <item x="9"/>
        <item x="270"/>
        <item x="166"/>
        <item x="184"/>
        <item x="271"/>
        <item x="46"/>
        <item x="52"/>
        <item x="203"/>
        <item x="173"/>
        <item x="8"/>
        <item x="200"/>
        <item x="182"/>
        <item x="159"/>
        <item x="206"/>
        <item x="194"/>
        <item x="34"/>
        <item x="50"/>
        <item x="199"/>
        <item x="65"/>
        <item x="260"/>
        <item x="226"/>
        <item x="249"/>
        <item x="98"/>
        <item x="267"/>
        <item x="211"/>
        <item x="161"/>
        <item x="118"/>
        <item x="205"/>
        <item x="229"/>
        <item x="4"/>
        <item x="263"/>
        <item x="268"/>
        <item x="85"/>
        <item x="114"/>
        <item x="240"/>
        <item x="93"/>
        <item x="269"/>
        <item x="216"/>
        <item x="155"/>
        <item x="189"/>
        <item x="26"/>
        <item x="214"/>
        <item x="223"/>
        <item x="99"/>
        <item x="94"/>
        <item x="175"/>
        <item x="193"/>
        <item x="210"/>
        <item x="202"/>
        <item x="102"/>
        <item x="169"/>
        <item x="179"/>
        <item x="180"/>
        <item x="187"/>
        <item x="95"/>
        <item x="68"/>
        <item x="104"/>
        <item x="188"/>
        <item x="259"/>
        <item x="255"/>
        <item x="243"/>
        <item x="129"/>
        <item x="172"/>
        <item x="219"/>
        <item x="258"/>
        <item x="128"/>
        <item x="231"/>
        <item x="40"/>
        <item x="201"/>
        <item x="6"/>
        <item x="58"/>
        <item x="196"/>
        <item x="266"/>
        <item x="246"/>
        <item x="123"/>
        <item x="83"/>
        <item x="256"/>
        <item x="254"/>
        <item x="250"/>
        <item x="204"/>
        <item x="215"/>
        <item x="234"/>
        <item x="195"/>
        <item x="248"/>
        <item x="245"/>
        <item x="213"/>
        <item x="233"/>
        <item x="90"/>
        <item x="174"/>
        <item x="186"/>
        <item x="81"/>
        <item x="100"/>
        <item x="61"/>
        <item x="91"/>
        <item x="222"/>
        <item x="167"/>
        <item x="181"/>
        <item x="32"/>
        <item x="134"/>
        <item x="1"/>
        <item x="247"/>
        <item x="63"/>
        <item x="71"/>
        <item x="19"/>
        <item x="44"/>
        <item x="232"/>
        <item x="24"/>
        <item x="241"/>
        <item x="62"/>
        <item x="242"/>
        <item x="54"/>
        <item x="132"/>
        <item x="107"/>
        <item x="17"/>
        <item x="127"/>
        <item x="20"/>
        <item x="141"/>
        <item x="86"/>
        <item x="25"/>
        <item x="133"/>
        <item x="144"/>
        <item x="137"/>
        <item x="227"/>
        <item x="70"/>
        <item x="136"/>
        <item x="108"/>
        <item x="120"/>
        <item x="142"/>
        <item x="72"/>
        <item x="78"/>
        <item x="228"/>
        <item x="130"/>
        <item x="11"/>
        <item x="121"/>
        <item x="15"/>
        <item x="145"/>
        <item x="208"/>
        <item x="88"/>
        <item x="89"/>
        <item x="7"/>
        <item x="106"/>
        <item t="default"/>
      </items>
    </pivotField>
    <pivotField showAll="0"/>
    <pivotField dataField="1" numFmtId="164" showAll="0"/>
    <pivotField numFmtId="164" showAll="0"/>
    <pivotField showAll="0"/>
    <pivotField showAll="0"/>
    <pivotField showAll="0">
      <items count="5">
        <item x="2"/>
        <item m="1" x="3"/>
        <item x="0"/>
        <item x="1"/>
        <item t="default"/>
      </items>
    </pivotField>
    <pivotField showAll="0"/>
    <pivotField showAll="0"/>
    <pivotField showAll="0"/>
  </pivotFields>
  <rowFields count="1">
    <field x="0"/>
  </rowFields>
  <rowItems count="6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rowItems>
  <colItems count="1">
    <i/>
  </colItems>
  <dataFields count="1">
    <dataField name="Sum of Salary (USD)" fld="7" baseField="0" baseItem="0" numFmtId="164"/>
  </dataFields>
  <pivotTableStyleInfo name="PivotStyleLight16" showRowHeaders="1" showColHeaders="1" showRowStripes="0" showColStripes="0" showLastColumn="1"/>
  <filters count="1">
    <filter fld="5" type="captionGreaterThanOrEqual" evalOrder="-1" id="1" stringValue1="100000">
      <autoFilter ref="A1">
        <filterColumn colId="0">
          <customFilters>
            <customFilter operator="greaterThanOrEqual" val="1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3EAB93-BD59-45B7-872D-847105DFF6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Work Mode">
  <location ref="B10:C14" firstHeaderRow="1" firstDataRow="1" firstDataCol="1"/>
  <pivotFields count="15">
    <pivotField dataField="1" showAll="0"/>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showAll="0"/>
    <pivotField numFmtId="165" showAll="0"/>
    <pivotField showAll="0"/>
    <pivotField numFmtId="164" showAll="0"/>
    <pivotField numFmtId="164" showAll="0"/>
    <pivotField showAll="0"/>
    <pivotField showAll="0"/>
    <pivotField axis="axisRow" showAll="0">
      <items count="5">
        <item x="2"/>
        <item m="1" x="3"/>
        <item x="0"/>
        <item x="1"/>
        <item t="default"/>
      </items>
    </pivotField>
    <pivotField showAll="0"/>
    <pivotField showAll="0"/>
    <pivotField showAll="0"/>
  </pivotFields>
  <rowFields count="1">
    <field x="11"/>
  </rowFields>
  <rowItems count="4">
    <i>
      <x/>
    </i>
    <i>
      <x v="2"/>
    </i>
    <i>
      <x v="3"/>
    </i>
    <i t="grand">
      <x/>
    </i>
  </rowItems>
  <colItems count="1">
    <i/>
  </colItems>
  <dataFields count="1">
    <dataField name="Count of Employees" fld="0" subtotal="count" baseField="11" baseItem="1"/>
  </dataFields>
  <chartFormats count="8">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1" count="1" selected="0">
            <x v="0"/>
          </reference>
        </references>
      </pivotArea>
    </chartFormat>
    <chartFormat chart="4" format="8">
      <pivotArea type="data" outline="0" fieldPosition="0">
        <references count="2">
          <reference field="4294967294" count="1" selected="0">
            <x v="0"/>
          </reference>
          <reference field="11" count="1" selected="0">
            <x v="2"/>
          </reference>
        </references>
      </pivotArea>
    </chartFormat>
    <chartFormat chart="4" format="9">
      <pivotArea type="data" outline="0" fieldPosition="0">
        <references count="2">
          <reference field="4294967294" count="1" selected="0">
            <x v="0"/>
          </reference>
          <reference field="11"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1" count="1" selected="0">
            <x v="0"/>
          </reference>
        </references>
      </pivotArea>
    </chartFormat>
    <chartFormat chart="6" format="12">
      <pivotArea type="data" outline="0" fieldPosition="0">
        <references count="2">
          <reference field="4294967294" count="1" selected="0">
            <x v="0"/>
          </reference>
          <reference field="11" count="1" selected="0">
            <x v="2"/>
          </reference>
        </references>
      </pivotArea>
    </chartFormat>
    <chartFormat chart="6" format="13">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FFDD45-3F65-439A-97EC-98F4542F8AE3}"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Job Title">
  <location ref="H2:I53" firstHeaderRow="1" firstDataRow="1" firstDataCol="1"/>
  <pivotFields count="15">
    <pivotField dataField="1" showAll="0"/>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axis="axisRow" showAll="0" sortType="de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numFmtId="165" showAll="0"/>
    <pivotField showAll="0"/>
    <pivotField numFmtId="164" showAll="0"/>
    <pivotField numFmtId="164" showAll="0"/>
    <pivotField showAll="0"/>
    <pivotField showAll="0"/>
    <pivotField showAll="0"/>
    <pivotField showAll="0"/>
    <pivotField showAll="0"/>
    <pivotField showAll="0"/>
  </pivotFields>
  <rowFields count="1">
    <field x="4"/>
  </rowFields>
  <rowItems count="51">
    <i>
      <x v="22"/>
    </i>
    <i>
      <x v="17"/>
    </i>
    <i>
      <x v="12"/>
    </i>
    <i>
      <x v="37"/>
    </i>
    <i>
      <x v="48"/>
    </i>
    <i>
      <x v="21"/>
    </i>
    <i>
      <x v="16"/>
    </i>
    <i>
      <x v="40"/>
    </i>
    <i>
      <x v="7"/>
    </i>
    <i>
      <x v="15"/>
    </i>
    <i>
      <x v="25"/>
    </i>
    <i>
      <x v="1"/>
    </i>
    <i>
      <x v="19"/>
    </i>
    <i>
      <x v="46"/>
    </i>
    <i>
      <x v="10"/>
    </i>
    <i>
      <x v="5"/>
    </i>
    <i>
      <x v="33"/>
    </i>
    <i>
      <x v="42"/>
    </i>
    <i>
      <x v="8"/>
    </i>
    <i>
      <x v="3"/>
    </i>
    <i>
      <x v="29"/>
    </i>
    <i>
      <x v="18"/>
    </i>
    <i>
      <x v="4"/>
    </i>
    <i>
      <x v="13"/>
    </i>
    <i>
      <x v="2"/>
    </i>
    <i>
      <x v="30"/>
    </i>
    <i>
      <x v="34"/>
    </i>
    <i>
      <x v="45"/>
    </i>
    <i>
      <x v="11"/>
    </i>
    <i>
      <x v="32"/>
    </i>
    <i>
      <x v="38"/>
    </i>
    <i>
      <x v="36"/>
    </i>
    <i>
      <x v="20"/>
    </i>
    <i>
      <x v="28"/>
    </i>
    <i>
      <x v="9"/>
    </i>
    <i>
      <x v="47"/>
    </i>
    <i>
      <x v="44"/>
    </i>
    <i>
      <x v="26"/>
    </i>
    <i>
      <x v="24"/>
    </i>
    <i>
      <x/>
    </i>
    <i>
      <x v="39"/>
    </i>
    <i>
      <x v="31"/>
    </i>
    <i>
      <x v="14"/>
    </i>
    <i>
      <x v="35"/>
    </i>
    <i>
      <x v="41"/>
    </i>
    <i>
      <x v="6"/>
    </i>
    <i>
      <x v="27"/>
    </i>
    <i>
      <x v="49"/>
    </i>
    <i>
      <x v="43"/>
    </i>
    <i>
      <x v="23"/>
    </i>
    <i t="grand">
      <x/>
    </i>
  </rowItems>
  <colItems count="1">
    <i/>
  </colItems>
  <dataFields count="1">
    <dataField name="Job Count" fld="0" subtotal="count" baseField="4" baseItem="2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2BA9A1-248C-4A05-85D4-EB78D0403C7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Company Loc.">
  <location ref="E2:F12" firstHeaderRow="1" firstDataRow="1" firstDataCol="1"/>
  <pivotFields count="15">
    <pivotField showAll="0"/>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showAll="0"/>
    <pivotField numFmtId="165" showAll="0"/>
    <pivotField showAll="0"/>
    <pivotField dataField="1" numFmtId="164" showAll="0"/>
    <pivotField numFmtId="164" showAll="0"/>
    <pivotField showAll="0"/>
    <pivotField showAll="0"/>
    <pivotField showAll="0"/>
    <pivotField axis="axisRow" showAll="0" measureFilter="1" sortType="descending">
      <items count="51">
        <item x="12"/>
        <item x="42"/>
        <item x="16"/>
        <item x="48"/>
        <item x="29"/>
        <item x="28"/>
        <item x="15"/>
        <item x="40"/>
        <item x="34"/>
        <item x="10"/>
        <item x="36"/>
        <item x="44"/>
        <item x="0"/>
        <item x="20"/>
        <item x="45"/>
        <item x="46"/>
        <item x="18"/>
        <item x="7"/>
        <item x="2"/>
        <item x="11"/>
        <item x="3"/>
        <item x="22"/>
        <item x="5"/>
        <item x="49"/>
        <item x="31"/>
        <item x="8"/>
        <item x="27"/>
        <item x="35"/>
        <item x="21"/>
        <item x="1"/>
        <item x="38"/>
        <item x="23"/>
        <item x="37"/>
        <item x="33"/>
        <item x="14"/>
        <item x="47"/>
        <item x="17"/>
        <item x="13"/>
        <item x="6"/>
        <item x="9"/>
        <item x="24"/>
        <item x="19"/>
        <item x="26"/>
        <item x="32"/>
        <item x="25"/>
        <item x="39"/>
        <item x="43"/>
        <item x="30"/>
        <item x="4"/>
        <item x="41"/>
        <item t="default"/>
      </items>
      <autoSortScope>
        <pivotArea dataOnly="0" outline="0" fieldPosition="0">
          <references count="1">
            <reference field="4294967294" count="1" selected="0">
              <x v="0"/>
            </reference>
          </references>
        </pivotArea>
      </autoSortScope>
    </pivotField>
    <pivotField showAll="0"/>
    <pivotField showAll="0"/>
  </pivotFields>
  <rowFields count="1">
    <field x="12"/>
  </rowFields>
  <rowItems count="10">
    <i>
      <x v="43"/>
    </i>
    <i>
      <x v="48"/>
    </i>
    <i>
      <x v="38"/>
    </i>
    <i>
      <x v="24"/>
    </i>
    <i>
      <x v="29"/>
    </i>
    <i>
      <x v="3"/>
    </i>
    <i>
      <x/>
    </i>
    <i>
      <x v="14"/>
    </i>
    <i>
      <x v="26"/>
    </i>
    <i>
      <x v="6"/>
    </i>
  </rowItems>
  <colItems count="1">
    <i/>
  </colItems>
  <dataFields count="1">
    <dataField name="Average of Salary (USD)" fld="7" subtotal="average" baseField="12" baseItem="6" numFmtId="164"/>
  </dataFields>
  <chartFormats count="2">
    <chartFormat chart="3"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E2696C-5D95-412B-8643-0F81AD29C18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mpany Region">
  <location ref="B17:C22" firstHeaderRow="1" firstDataRow="1" firstDataCol="1"/>
  <pivotFields count="15">
    <pivotField showAll="0"/>
    <pivotField showAll="0">
      <items count="4">
        <item x="0"/>
        <item x="1"/>
        <item x="2"/>
        <item t="default"/>
      </items>
    </pivotField>
    <pivotField showAll="0">
      <items count="5">
        <item x="2"/>
        <item x="3"/>
        <item x="0"/>
        <item x="1"/>
        <item t="default"/>
      </items>
    </pivotField>
    <pivotField showAll="0">
      <items count="5">
        <item x="1"/>
        <item x="3"/>
        <item x="0"/>
        <item x="2"/>
        <item t="default"/>
      </items>
    </pivotField>
    <pivotField showAll="0"/>
    <pivotField numFmtId="165" showAll="0"/>
    <pivotField showAll="0"/>
    <pivotField dataField="1" numFmtId="164" showAll="0"/>
    <pivotField numFmtId="164" showAll="0"/>
    <pivotField showAll="0"/>
    <pivotField showAll="0"/>
    <pivotField showAll="0"/>
    <pivotField showAll="0"/>
    <pivotField axis="axisRow" showAll="0" measureFilter="1" sortType="descending">
      <items count="9">
        <item x="4"/>
        <item x="1"/>
        <item x="7"/>
        <item x="0"/>
        <item x="2"/>
        <item x="3"/>
        <item x="5"/>
        <item x="6"/>
        <item t="default"/>
      </items>
      <autoSortScope>
        <pivotArea dataOnly="0" outline="0" fieldPosition="0">
          <references count="1">
            <reference field="4294967294" count="1" selected="0">
              <x v="0"/>
            </reference>
          </references>
        </pivotArea>
      </autoSortScope>
    </pivotField>
    <pivotField showAll="0"/>
  </pivotFields>
  <rowFields count="1">
    <field x="13"/>
  </rowFields>
  <rowItems count="5">
    <i>
      <x v="4"/>
    </i>
    <i>
      <x v="5"/>
    </i>
    <i>
      <x v="2"/>
    </i>
    <i>
      <x v="7"/>
    </i>
    <i>
      <x v="3"/>
    </i>
  </rowItems>
  <colItems count="1">
    <i/>
  </colItems>
  <dataFields count="1">
    <dataField name="Average Salary (USD)" fld="7" subtotal="average" baseField="13" baseItem="4" numFmtId="164"/>
  </dataField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 xr10:uid="{EBB64EB9-2FC0-41BB-894D-4D8F8D5315D1}" sourceName="Experience">
  <pivotTables>
    <pivotTable tabId="3" name="PivotTable1"/>
    <pivotTable tabId="3" name="PivotTable2"/>
    <pivotTable tabId="3" name="PivotTable4"/>
    <pivotTable tabId="3" name="PivotTable3"/>
    <pivotTable tabId="3" name="PivotTable5"/>
    <pivotTable tabId="3" name="PivotTable17"/>
    <pivotTable tabId="3" name="PivotTable6"/>
    <pivotTable tabId="3" name="PivotTable7"/>
  </pivotTables>
  <data>
    <tabular pivotCacheId="393713411">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94A42D-8B2B-4CA5-BEC1-D976B840ED12}" sourceName="Year">
  <pivotTables>
    <pivotTable tabId="3" name="PivotTable1"/>
    <pivotTable tabId="3" name="PivotTable2"/>
    <pivotTable tabId="3" name="PivotTable3"/>
    <pivotTable tabId="3" name="PivotTable4"/>
    <pivotTable tabId="3" name="PivotTable5"/>
    <pivotTable tabId="3" name="PivotTable17"/>
    <pivotTable tabId="3" name="PivotTable6"/>
    <pivotTable tabId="3" name="PivotTable7"/>
  </pivotTables>
  <data>
    <tabular pivotCacheId="39371341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B7398878-5B66-4472-B057-D709802C1C2B}" sourceName="Employment type">
  <pivotTables>
    <pivotTable tabId="3" name="PivotTable1"/>
    <pivotTable tabId="3" name="PivotTable2"/>
    <pivotTable tabId="3" name="PivotTable3"/>
    <pivotTable tabId="3" name="PivotTable4"/>
    <pivotTable tabId="3" name="PivotTable5"/>
    <pivotTable tabId="3" name="PivotTable17"/>
    <pivotTable tabId="3" name="PivotTable6"/>
    <pivotTable tabId="3" name="PivotTable7"/>
  </pivotTables>
  <data>
    <tabular pivotCacheId="393713411">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 1" xr10:uid="{AB82B1C3-4DDE-4522-9D20-C897C97B1584}" cache="Slicer_Experience" caption="Experience" rowHeight="257175"/>
  <slicer name="Year" xr10:uid="{46242167-4158-4AA6-838C-108D718F867C}" cache="Slicer_Year" caption="Year" rowHeight="257175"/>
  <slicer name="Employment type" xr10:uid="{C45543A1-9040-4340-ABCC-CFB781C9803E}" cache="Slicer_Employment_type" caption="Employment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0821A4-9749-4C7D-B98E-ED3C4CAD902E}" name="Table3" displayName="Table3" ref="A1:O608" totalsRowShown="0">
  <autoFilter ref="A1:O608" xr:uid="{F70821A4-9749-4C7D-B98E-ED3C4CAD902E}"/>
  <tableColumns count="15">
    <tableColumn id="1" xr3:uid="{12137018-BF87-44BD-B478-E5023D7CA6D4}" name="Index"/>
    <tableColumn id="2" xr3:uid="{9F8BACEB-29B9-4CDF-AEC4-7B7EC6853D7A}" name="Year"/>
    <tableColumn id="3" xr3:uid="{770ED153-C0EE-4BA0-8F3B-7E1D3897279E}" name="Experience"/>
    <tableColumn id="4" xr3:uid="{5B0D572B-ECD1-4360-B8DA-433C5077CBF9}" name="Employment mode"/>
    <tableColumn id="5" xr3:uid="{3C9E194D-D371-4ACC-AE7F-F5E9FF6250CF}" name="Job Title"/>
    <tableColumn id="6" xr3:uid="{4FD41B7F-25C6-4285-A8AF-BD6784126A11}" name="Salary" dataDxfId="4" dataCellStyle="Comma"/>
    <tableColumn id="7" xr3:uid="{AE6F9033-6DB8-47F0-B034-84524F93844B}" name="Currency"/>
    <tableColumn id="8" xr3:uid="{38640DCB-EA7D-4B51-8A7E-8EB4FF230893}" name="Salary (USD)" dataDxfId="3" dataCellStyle="Currency"/>
    <tableColumn id="9" xr3:uid="{AA962DF1-7F6F-4587-82B8-EF1B3EE42BA9}" name="Salary (Monthly)" dataDxfId="2" dataCellStyle="Currency">
      <calculatedColumnFormula>H2/12</calculatedColumnFormula>
    </tableColumn>
    <tableColumn id="10" xr3:uid="{EFA23388-E07A-4C15-AD86-BDCCD752A464}" name="Employee residence" dataDxfId="1"/>
    <tableColumn id="15" xr3:uid="{E4D6FE32-28D2-4684-8CD5-D6778032CE02}" name="Employee Region" dataDxfId="0">
      <calculatedColumnFormula array="1">_xlfn.XLOOKUP(Table3[[#This Row],[Employee residence]],_xlfn.ANCHORARRAY(Regions!$A$2),Regions!$C$2:$C$58,"Unknown")</calculatedColumnFormula>
    </tableColumn>
    <tableColumn id="11" xr3:uid="{CE9F2BA7-1CDA-43E4-BB72-5497F6A2D07F}" name="Work type"/>
    <tableColumn id="12" xr3:uid="{52851067-1B0C-4E0D-BC63-7781DF0E92E6}" name="Company Location"/>
    <tableColumn id="13" xr3:uid="{CE1DB9C8-29FF-40A0-BD3D-29BFA405E8B3}" name="Company Region"/>
    <tableColumn id="14" xr3:uid="{E58BB816-AD8C-4986-9198-41ADA55C29E2}" name="Company siz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8375-B06A-4FD5-ADD4-7D0AECBB8F63}">
  <dimension ref="A1:XFD29"/>
  <sheetViews>
    <sheetView showGridLines="0" showRowColHeaders="0" tabSelected="1" showRuler="0" showWhiteSpace="0" view="pageLayout" zoomScaleNormal="100" workbookViewId="0">
      <selection activeCell="XFD1" sqref="XFD1:XFD1048576"/>
    </sheetView>
  </sheetViews>
  <sheetFormatPr defaultColWidth="9.140625" defaultRowHeight="15" zeroHeight="1" x14ac:dyDescent="0.25"/>
  <cols>
    <col min="1" max="1" width="3.85546875" customWidth="1"/>
    <col min="2" max="4" width="9.140625" customWidth="1"/>
    <col min="5" max="5" width="17.5703125" customWidth="1"/>
    <col min="6" max="14" width="9.140625" customWidth="1"/>
    <col min="15" max="15" width="3.85546875" customWidth="1"/>
    <col min="16" max="16383" width="0" hidden="1" customWidth="1"/>
    <col min="16384" max="16384" width="5.7109375" hidden="1" customWidth="1"/>
  </cols>
  <sheetData>
    <row r="1" spans="2:14" ht="40.5" x14ac:dyDescent="0.35">
      <c r="B1" s="29" t="s">
        <v>226</v>
      </c>
      <c r="C1" s="29"/>
      <c r="E1" s="9" t="s">
        <v>232</v>
      </c>
      <c r="F1" s="8"/>
      <c r="G1" s="40" t="s">
        <v>234</v>
      </c>
      <c r="H1" s="40"/>
      <c r="I1" s="8"/>
      <c r="J1" s="28" t="s">
        <v>227</v>
      </c>
      <c r="K1" s="28"/>
      <c r="M1" s="28" t="s">
        <v>235</v>
      </c>
      <c r="N1" s="28"/>
    </row>
    <row r="2" spans="2:14" ht="20.25" customHeight="1" x14ac:dyDescent="0.35">
      <c r="B2" s="36">
        <f>GETPIVOTDATA("Index",PivotTables!$H$2)</f>
        <v>607</v>
      </c>
      <c r="C2" s="37"/>
      <c r="D2" s="8"/>
      <c r="E2" s="34">
        <f>COUNTIF(PivotTables!F17:F623,"&gt;100000")</f>
        <v>305</v>
      </c>
      <c r="F2" s="8"/>
      <c r="G2" s="30" t="str">
        <f>PivotTables!H3</f>
        <v>Data Scientist</v>
      </c>
      <c r="H2" s="31"/>
      <c r="I2" s="8"/>
      <c r="J2" s="20">
        <f>AVERAGE(PivotTables!F17:F623)</f>
        <v>112297.86985172982</v>
      </c>
      <c r="K2" s="21"/>
      <c r="L2" s="8"/>
      <c r="M2" s="24" t="str">
        <f>PivotTables!L3</f>
        <v>Data Analytics Lead</v>
      </c>
      <c r="N2" s="25"/>
    </row>
    <row r="3" spans="2:14" ht="15.75" x14ac:dyDescent="0.25">
      <c r="B3" s="38"/>
      <c r="C3" s="39"/>
      <c r="D3" s="7"/>
      <c r="E3" s="35"/>
      <c r="G3" s="32"/>
      <c r="H3" s="33"/>
      <c r="I3" s="7"/>
      <c r="J3" s="22"/>
      <c r="K3" s="23"/>
      <c r="M3" s="26"/>
      <c r="N3" s="27"/>
    </row>
    <row r="4" spans="2:14" x14ac:dyDescent="0.25"/>
    <row r="5" spans="2:14" x14ac:dyDescent="0.25"/>
    <row r="6" spans="2:14" x14ac:dyDescent="0.25"/>
    <row r="7" spans="2:14" x14ac:dyDescent="0.25"/>
    <row r="8" spans="2:14" x14ac:dyDescent="0.25"/>
    <row r="9" spans="2:14" x14ac:dyDescent="0.25"/>
    <row r="10" spans="2:14" x14ac:dyDescent="0.25"/>
    <row r="11" spans="2:14" x14ac:dyDescent="0.25"/>
    <row r="12" spans="2:14" x14ac:dyDescent="0.25"/>
    <row r="13" spans="2:14" x14ac:dyDescent="0.25"/>
    <row r="14" spans="2:14" x14ac:dyDescent="0.25"/>
    <row r="15" spans="2:14" x14ac:dyDescent="0.25"/>
    <row r="16" spans="2:14"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sheetData>
  <mergeCells count="9">
    <mergeCell ref="J2:K3"/>
    <mergeCell ref="M2:N3"/>
    <mergeCell ref="M1:N1"/>
    <mergeCell ref="J1:K1"/>
    <mergeCell ref="B1:C1"/>
    <mergeCell ref="G2:H3"/>
    <mergeCell ref="E2:E3"/>
    <mergeCell ref="B2:C3"/>
    <mergeCell ref="G1:H1"/>
  </mergeCells>
  <pageMargins left="0.25" right="0.25" top="0.75" bottom="0.75" header="0.3" footer="0.3"/>
  <pageSetup paperSize="9" orientation="landscape"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5F934-EAB2-45E4-8AB4-30A60EFFB67D}">
  <dimension ref="A1:XFD5"/>
  <sheetViews>
    <sheetView showGridLines="0" workbookViewId="0">
      <selection activeCell="F3" sqref="F3"/>
    </sheetView>
  </sheetViews>
  <sheetFormatPr defaultColWidth="0" defaultRowHeight="15" zeroHeight="1" x14ac:dyDescent="0.25"/>
  <cols>
    <col min="1" max="14" width="9.140625" customWidth="1"/>
    <col min="15" max="16383" width="9.140625" hidden="1"/>
    <col min="16384" max="16384" width="1.140625" customWidth="1"/>
  </cols>
  <sheetData>
    <row r="1" spans="1:14 16384:16384" ht="28.5" x14ac:dyDescent="0.45">
      <c r="A1" s="13" t="s">
        <v>236</v>
      </c>
      <c r="B1" s="12"/>
      <c r="C1" s="12"/>
      <c r="D1" s="12"/>
      <c r="E1" s="12"/>
      <c r="F1" s="12"/>
      <c r="G1" s="12"/>
      <c r="H1" s="12"/>
      <c r="I1" s="12"/>
      <c r="J1" s="12"/>
      <c r="K1" s="12"/>
      <c r="L1" s="12"/>
      <c r="M1" s="12"/>
      <c r="N1" s="12"/>
      <c r="XFD1" s="11"/>
    </row>
    <row r="2" spans="1:14 16384:16384" ht="28.5" x14ac:dyDescent="0.45">
      <c r="A2" s="14" t="s">
        <v>237</v>
      </c>
      <c r="B2" s="12"/>
      <c r="C2" s="12"/>
      <c r="D2" s="12"/>
      <c r="E2" s="12"/>
      <c r="F2" s="12"/>
      <c r="G2" s="12"/>
      <c r="H2" s="12"/>
      <c r="I2" s="12"/>
      <c r="J2" s="12"/>
      <c r="K2" s="12"/>
      <c r="L2" s="12"/>
      <c r="M2" s="12"/>
      <c r="N2" s="12"/>
      <c r="XFD2" s="11"/>
    </row>
    <row r="3" spans="1:14 16384:16384" ht="28.5" x14ac:dyDescent="0.45">
      <c r="A3" s="13" t="s">
        <v>238</v>
      </c>
      <c r="B3" s="12"/>
      <c r="C3" s="12"/>
      <c r="D3" s="12"/>
      <c r="E3" s="12"/>
      <c r="F3" s="12"/>
      <c r="G3" s="12"/>
      <c r="H3" s="12"/>
      <c r="I3" s="12"/>
      <c r="J3" s="12"/>
      <c r="K3" s="12"/>
      <c r="L3" s="12"/>
      <c r="M3" s="12"/>
      <c r="N3" s="12"/>
      <c r="XFD3" s="11"/>
    </row>
    <row r="4" spans="1:14 16384:16384" ht="28.5" x14ac:dyDescent="0.25">
      <c r="A4" s="15" t="s">
        <v>239</v>
      </c>
      <c r="B4" s="12"/>
      <c r="C4" s="12"/>
      <c r="D4" s="12"/>
      <c r="E4" s="12"/>
      <c r="F4" s="12"/>
      <c r="G4" s="12"/>
      <c r="H4" s="12"/>
      <c r="I4" s="12"/>
      <c r="J4" s="12"/>
      <c r="K4" s="12"/>
      <c r="L4" s="12"/>
      <c r="M4" s="12"/>
      <c r="N4" s="12"/>
      <c r="XFD4" s="11"/>
    </row>
    <row r="5" spans="1:14 16384:16384" ht="28.5" hidden="1" x14ac:dyDescent="0.45">
      <c r="A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4551-7C85-49D7-A1D8-EF0FACD12DC6}">
  <dimension ref="B1:O623"/>
  <sheetViews>
    <sheetView workbookViewId="0">
      <selection activeCell="E17" sqref="E17"/>
    </sheetView>
  </sheetViews>
  <sheetFormatPr defaultRowHeight="15" x14ac:dyDescent="0.25"/>
  <cols>
    <col min="2" max="2" width="18.7109375" bestFit="1" customWidth="1"/>
    <col min="3" max="3" width="19.140625" bestFit="1" customWidth="1"/>
    <col min="4" max="4" width="11.7109375" bestFit="1" customWidth="1"/>
    <col min="5" max="5" width="15.42578125" bestFit="1" customWidth="1"/>
    <col min="6" max="6" width="19.140625" bestFit="1" customWidth="1"/>
    <col min="8" max="8" width="38" bestFit="1" customWidth="1"/>
    <col min="9" max="9" width="10" bestFit="1" customWidth="1"/>
    <col min="11" max="11" width="5" bestFit="1" customWidth="1"/>
    <col min="12" max="12" width="38" bestFit="1" customWidth="1"/>
    <col min="13" max="13" width="22.42578125" bestFit="1" customWidth="1"/>
    <col min="14" max="14" width="34" bestFit="1" customWidth="1"/>
    <col min="15" max="15" width="25.28515625" bestFit="1" customWidth="1"/>
  </cols>
  <sheetData>
    <row r="1" spans="2:15" x14ac:dyDescent="0.25">
      <c r="N1" s="16"/>
    </row>
    <row r="2" spans="2:15" x14ac:dyDescent="0.25">
      <c r="B2" s="4" t="s">
        <v>131</v>
      </c>
      <c r="C2" t="s">
        <v>230</v>
      </c>
      <c r="E2" s="4" t="s">
        <v>221</v>
      </c>
      <c r="F2" t="s">
        <v>230</v>
      </c>
      <c r="H2" s="4" t="s">
        <v>132</v>
      </c>
      <c r="I2" t="s">
        <v>240</v>
      </c>
      <c r="L2" s="4" t="s">
        <v>132</v>
      </c>
      <c r="M2" t="s">
        <v>230</v>
      </c>
      <c r="N2" s="17"/>
      <c r="O2" s="18"/>
    </row>
    <row r="3" spans="2:15" x14ac:dyDescent="0.25">
      <c r="B3" s="5" t="s">
        <v>141</v>
      </c>
      <c r="C3" s="6">
        <v>61643.318181818184</v>
      </c>
      <c r="E3" s="5" t="s">
        <v>57</v>
      </c>
      <c r="F3" s="6">
        <v>157500</v>
      </c>
      <c r="H3" s="5" t="s">
        <v>0</v>
      </c>
      <c r="I3">
        <v>143</v>
      </c>
      <c r="L3" s="5" t="s">
        <v>128</v>
      </c>
      <c r="M3" s="6">
        <v>405000</v>
      </c>
      <c r="N3" s="17"/>
      <c r="O3" s="18"/>
    </row>
    <row r="4" spans="2:15" x14ac:dyDescent="0.25">
      <c r="B4" s="5" t="s">
        <v>139</v>
      </c>
      <c r="C4" s="6">
        <v>87996.056338028167</v>
      </c>
      <c r="E4" s="5" t="s">
        <v>15</v>
      </c>
      <c r="F4" s="6">
        <v>144055.26197183097</v>
      </c>
      <c r="H4" s="5" t="s">
        <v>28</v>
      </c>
      <c r="I4">
        <v>132</v>
      </c>
      <c r="L4" s="5" t="s">
        <v>79</v>
      </c>
      <c r="M4" s="6">
        <v>328333.33333333331</v>
      </c>
      <c r="N4" s="17"/>
      <c r="O4" s="18"/>
    </row>
    <row r="5" spans="2:15" x14ac:dyDescent="0.25">
      <c r="B5" s="5" t="s">
        <v>140</v>
      </c>
      <c r="C5" s="6">
        <v>138617.29285714286</v>
      </c>
      <c r="E5" s="5" t="s">
        <v>22</v>
      </c>
      <c r="F5" s="6">
        <v>125000</v>
      </c>
      <c r="H5" s="5" t="s">
        <v>16</v>
      </c>
      <c r="I5">
        <v>97</v>
      </c>
      <c r="L5" s="5" t="s">
        <v>74</v>
      </c>
      <c r="M5" s="6">
        <v>275000</v>
      </c>
      <c r="N5" s="17"/>
      <c r="O5" s="18"/>
    </row>
    <row r="6" spans="2:15" x14ac:dyDescent="0.25">
      <c r="B6" s="5" t="s">
        <v>142</v>
      </c>
      <c r="C6" s="6">
        <v>199392.03846153847</v>
      </c>
      <c r="E6" s="5" t="s">
        <v>86</v>
      </c>
      <c r="F6" s="6">
        <v>119059</v>
      </c>
      <c r="H6" s="5" t="s">
        <v>14</v>
      </c>
      <c r="I6">
        <v>41</v>
      </c>
      <c r="L6" s="5" t="s">
        <v>58</v>
      </c>
      <c r="M6" s="6">
        <v>215242.42857142858</v>
      </c>
    </row>
    <row r="7" spans="2:15" x14ac:dyDescent="0.25">
      <c r="B7" s="5" t="s">
        <v>220</v>
      </c>
      <c r="C7" s="6">
        <v>112297.86985172982</v>
      </c>
      <c r="E7" s="5" t="s">
        <v>6</v>
      </c>
      <c r="F7" s="6">
        <v>114127.33333333333</v>
      </c>
      <c r="H7" s="5" t="s">
        <v>39</v>
      </c>
      <c r="I7">
        <v>16</v>
      </c>
      <c r="L7" s="5" t="s">
        <v>38</v>
      </c>
      <c r="M7" s="6">
        <v>195074</v>
      </c>
      <c r="N7" s="17"/>
    </row>
    <row r="8" spans="2:15" x14ac:dyDescent="0.25">
      <c r="E8" s="5" t="s">
        <v>124</v>
      </c>
      <c r="F8" s="6">
        <v>108042.66666666667</v>
      </c>
      <c r="H8" s="5" t="s">
        <v>61</v>
      </c>
      <c r="I8">
        <v>12</v>
      </c>
      <c r="L8" s="5" t="s">
        <v>91</v>
      </c>
      <c r="M8" s="6">
        <v>177873.90909090909</v>
      </c>
    </row>
    <row r="9" spans="2:15" x14ac:dyDescent="0.25">
      <c r="E9" s="5" t="s">
        <v>37</v>
      </c>
      <c r="F9" s="6">
        <v>100000</v>
      </c>
      <c r="H9" s="5" t="s">
        <v>91</v>
      </c>
      <c r="I9">
        <v>11</v>
      </c>
      <c r="K9" s="19"/>
      <c r="L9" s="5" t="s">
        <v>66</v>
      </c>
      <c r="M9" s="6">
        <v>175655</v>
      </c>
    </row>
    <row r="10" spans="2:15" x14ac:dyDescent="0.25">
      <c r="B10" s="4" t="s">
        <v>229</v>
      </c>
      <c r="C10" t="s">
        <v>222</v>
      </c>
      <c r="E10" s="5" t="s">
        <v>119</v>
      </c>
      <c r="F10" s="6">
        <v>100000</v>
      </c>
      <c r="H10" s="5" t="s">
        <v>4</v>
      </c>
      <c r="I10">
        <v>8</v>
      </c>
      <c r="K10" s="19"/>
      <c r="L10" s="5" t="s">
        <v>113</v>
      </c>
      <c r="M10" s="6">
        <v>175000</v>
      </c>
    </row>
    <row r="11" spans="2:15" x14ac:dyDescent="0.25">
      <c r="B11" s="5" t="s">
        <v>149</v>
      </c>
      <c r="C11">
        <v>381</v>
      </c>
      <c r="E11" s="5" t="s">
        <v>81</v>
      </c>
      <c r="F11" s="6">
        <v>100000</v>
      </c>
      <c r="H11" s="5" t="s">
        <v>8</v>
      </c>
      <c r="I11">
        <v>8</v>
      </c>
      <c r="K11" s="19"/>
      <c r="L11" s="5" t="s">
        <v>90</v>
      </c>
      <c r="M11" s="6">
        <v>165000</v>
      </c>
    </row>
    <row r="12" spans="2:15" x14ac:dyDescent="0.25">
      <c r="B12" s="5" t="s">
        <v>228</v>
      </c>
      <c r="C12">
        <v>127</v>
      </c>
      <c r="E12" s="5" t="s">
        <v>45</v>
      </c>
      <c r="F12" s="6">
        <v>99823.733333333337</v>
      </c>
      <c r="H12" s="5" t="s">
        <v>87</v>
      </c>
      <c r="I12">
        <v>7</v>
      </c>
      <c r="L12" s="5" t="s">
        <v>63</v>
      </c>
      <c r="M12" s="6">
        <v>160162.6</v>
      </c>
    </row>
    <row r="13" spans="2:15" x14ac:dyDescent="0.25">
      <c r="B13" s="5" t="s">
        <v>148</v>
      </c>
      <c r="C13">
        <v>99</v>
      </c>
      <c r="H13" s="5" t="s">
        <v>38</v>
      </c>
      <c r="I13">
        <v>7</v>
      </c>
      <c r="L13" s="5" t="s">
        <v>4</v>
      </c>
      <c r="M13" s="6">
        <v>158412.5</v>
      </c>
    </row>
    <row r="14" spans="2:15" x14ac:dyDescent="0.25">
      <c r="B14" s="5" t="s">
        <v>220</v>
      </c>
      <c r="C14">
        <v>607</v>
      </c>
      <c r="H14" s="5" t="s">
        <v>53</v>
      </c>
      <c r="I14">
        <v>7</v>
      </c>
      <c r="L14" s="5" t="s">
        <v>61</v>
      </c>
      <c r="M14" s="6">
        <v>158328.5</v>
      </c>
    </row>
    <row r="15" spans="2:15" x14ac:dyDescent="0.25">
      <c r="H15" s="5" t="s">
        <v>31</v>
      </c>
      <c r="I15">
        <v>7</v>
      </c>
      <c r="L15" s="5" t="s">
        <v>76</v>
      </c>
      <c r="M15" s="6">
        <v>156738</v>
      </c>
    </row>
    <row r="16" spans="2:15" x14ac:dyDescent="0.25">
      <c r="E16" s="4" t="s">
        <v>241</v>
      </c>
      <c r="F16" t="s">
        <v>231</v>
      </c>
      <c r="H16" s="5" t="s">
        <v>58</v>
      </c>
      <c r="I16">
        <v>7</v>
      </c>
      <c r="L16" s="5" t="s">
        <v>88</v>
      </c>
      <c r="M16" s="6">
        <v>146718.75</v>
      </c>
    </row>
    <row r="17" spans="2:14" x14ac:dyDescent="0.25">
      <c r="B17" s="4" t="s">
        <v>208</v>
      </c>
      <c r="C17" t="s">
        <v>224</v>
      </c>
      <c r="E17" s="5">
        <v>0</v>
      </c>
      <c r="F17" s="6">
        <v>79833</v>
      </c>
      <c r="H17" s="5" t="s">
        <v>56</v>
      </c>
      <c r="I17">
        <v>6</v>
      </c>
      <c r="L17" s="5" t="s">
        <v>82</v>
      </c>
      <c r="M17" s="6">
        <v>142068.75</v>
      </c>
    </row>
    <row r="18" spans="2:14" x14ac:dyDescent="0.25">
      <c r="B18" s="5" t="s">
        <v>211</v>
      </c>
      <c r="C18" s="6">
        <v>139461.95372750642</v>
      </c>
      <c r="E18" s="5">
        <v>1</v>
      </c>
      <c r="F18" s="6">
        <v>260000</v>
      </c>
      <c r="H18" s="5" t="s">
        <v>36</v>
      </c>
      <c r="I18">
        <v>6</v>
      </c>
      <c r="L18" s="5" t="s">
        <v>21</v>
      </c>
      <c r="M18" s="6">
        <v>139724.5</v>
      </c>
    </row>
    <row r="19" spans="2:14" x14ac:dyDescent="0.25">
      <c r="B19" s="5" t="s">
        <v>212</v>
      </c>
      <c r="C19" s="6">
        <v>112282</v>
      </c>
      <c r="E19" s="5">
        <v>2</v>
      </c>
      <c r="F19" s="6">
        <v>109024</v>
      </c>
      <c r="H19" s="5" t="s">
        <v>21</v>
      </c>
      <c r="I19">
        <v>6</v>
      </c>
      <c r="L19" s="5" t="s">
        <v>87</v>
      </c>
      <c r="M19" s="6">
        <v>127134.28571428571</v>
      </c>
      <c r="N19" t="s">
        <v>225</v>
      </c>
    </row>
    <row r="20" spans="2:14" x14ac:dyDescent="0.25">
      <c r="B20" s="5" t="s">
        <v>214</v>
      </c>
      <c r="C20" s="6">
        <v>75058</v>
      </c>
      <c r="E20" s="5">
        <v>3</v>
      </c>
      <c r="F20" s="6">
        <v>20000</v>
      </c>
      <c r="H20" s="5" t="s">
        <v>52</v>
      </c>
      <c r="I20">
        <v>6</v>
      </c>
      <c r="L20" s="5" t="s">
        <v>70</v>
      </c>
      <c r="M20" s="6">
        <v>124647</v>
      </c>
    </row>
    <row r="21" spans="2:14" ht="15" customHeight="1" x14ac:dyDescent="0.25">
      <c r="B21" s="5" t="s">
        <v>223</v>
      </c>
      <c r="C21" s="6">
        <v>68556</v>
      </c>
      <c r="E21" s="5">
        <v>4</v>
      </c>
      <c r="F21" s="6">
        <v>150000</v>
      </c>
      <c r="H21" s="5" t="s">
        <v>20</v>
      </c>
      <c r="I21">
        <v>5</v>
      </c>
      <c r="L21" s="5" t="s">
        <v>46</v>
      </c>
      <c r="M21" s="6">
        <v>123227.2</v>
      </c>
    </row>
    <row r="22" spans="2:14" ht="15" customHeight="1" x14ac:dyDescent="0.25">
      <c r="B22" s="5" t="s">
        <v>209</v>
      </c>
      <c r="C22" s="6">
        <v>68221.058064516124</v>
      </c>
      <c r="E22" s="5">
        <v>5</v>
      </c>
      <c r="F22" s="6">
        <v>72000</v>
      </c>
      <c r="H22" s="5" t="s">
        <v>66</v>
      </c>
      <c r="I22">
        <v>5</v>
      </c>
      <c r="L22" s="5" t="s">
        <v>106</v>
      </c>
      <c r="M22" s="6">
        <v>122500</v>
      </c>
    </row>
    <row r="23" spans="2:14" x14ac:dyDescent="0.25">
      <c r="E23" s="5">
        <v>6</v>
      </c>
      <c r="F23" s="6">
        <v>190000</v>
      </c>
      <c r="H23" s="5" t="s">
        <v>63</v>
      </c>
      <c r="I23">
        <v>5</v>
      </c>
      <c r="L23" s="5" t="s">
        <v>52</v>
      </c>
      <c r="M23" s="6">
        <v>117504</v>
      </c>
    </row>
    <row r="24" spans="2:14" x14ac:dyDescent="0.25">
      <c r="E24" s="5">
        <v>7</v>
      </c>
      <c r="F24" s="6">
        <v>35735</v>
      </c>
      <c r="H24" s="5" t="s">
        <v>46</v>
      </c>
      <c r="I24">
        <v>5</v>
      </c>
      <c r="L24" s="5" t="s">
        <v>43</v>
      </c>
      <c r="M24" s="6">
        <v>117104</v>
      </c>
    </row>
    <row r="25" spans="2:14" x14ac:dyDescent="0.25">
      <c r="B25" s="4" t="s">
        <v>208</v>
      </c>
      <c r="C25" t="s">
        <v>231</v>
      </c>
      <c r="E25" s="5">
        <v>8</v>
      </c>
      <c r="F25" s="6">
        <v>135000</v>
      </c>
      <c r="H25" s="5" t="s">
        <v>82</v>
      </c>
      <c r="I25">
        <v>4</v>
      </c>
      <c r="L25" s="5" t="s">
        <v>17</v>
      </c>
      <c r="M25" s="6">
        <v>115190</v>
      </c>
    </row>
    <row r="26" spans="2:14" x14ac:dyDescent="0.25">
      <c r="B26" s="5" t="s">
        <v>15</v>
      </c>
      <c r="C26" s="6">
        <v>51139618</v>
      </c>
      <c r="E26" s="5">
        <v>9</v>
      </c>
      <c r="F26" s="6">
        <v>125000</v>
      </c>
      <c r="H26" s="5" t="s">
        <v>65</v>
      </c>
      <c r="I26">
        <v>4</v>
      </c>
      <c r="L26" s="5" t="s">
        <v>28</v>
      </c>
      <c r="M26" s="6">
        <v>112725</v>
      </c>
    </row>
    <row r="27" spans="2:14" x14ac:dyDescent="0.25">
      <c r="B27" s="5" t="s">
        <v>10</v>
      </c>
      <c r="C27" s="6">
        <v>3834403</v>
      </c>
      <c r="E27" s="5">
        <v>10</v>
      </c>
      <c r="F27" s="6">
        <v>51321</v>
      </c>
      <c r="H27" s="5" t="s">
        <v>113</v>
      </c>
      <c r="I27">
        <v>4</v>
      </c>
      <c r="L27" s="5" t="s">
        <v>39</v>
      </c>
      <c r="M27" s="6">
        <v>109019.5</v>
      </c>
    </row>
    <row r="28" spans="2:14" x14ac:dyDescent="0.25">
      <c r="B28" s="5" t="s">
        <v>45</v>
      </c>
      <c r="C28" s="6">
        <v>2994712</v>
      </c>
      <c r="E28" s="5">
        <v>11</v>
      </c>
      <c r="F28" s="6">
        <v>40481</v>
      </c>
      <c r="H28" s="5" t="s">
        <v>88</v>
      </c>
      <c r="I28">
        <v>4</v>
      </c>
      <c r="L28" s="5" t="s">
        <v>0</v>
      </c>
      <c r="M28" s="6">
        <v>108187.83216783217</v>
      </c>
    </row>
    <row r="29" spans="2:14" x14ac:dyDescent="0.25">
      <c r="B29" s="5" t="s">
        <v>2</v>
      </c>
      <c r="C29" s="6">
        <v>2292842</v>
      </c>
      <c r="E29" s="5">
        <v>12</v>
      </c>
      <c r="F29" s="6">
        <v>39916</v>
      </c>
      <c r="H29" s="5" t="s">
        <v>17</v>
      </c>
      <c r="I29">
        <v>3</v>
      </c>
      <c r="L29" s="5" t="s">
        <v>75</v>
      </c>
      <c r="M29" s="6">
        <v>105248.66666666667</v>
      </c>
    </row>
    <row r="30" spans="2:14" x14ac:dyDescent="0.25">
      <c r="B30" s="5" t="s">
        <v>23</v>
      </c>
      <c r="C30" s="6">
        <v>959560</v>
      </c>
      <c r="E30" s="5">
        <v>13</v>
      </c>
      <c r="F30" s="6">
        <v>87000</v>
      </c>
      <c r="H30" s="5" t="s">
        <v>79</v>
      </c>
      <c r="I30">
        <v>3</v>
      </c>
      <c r="L30" s="5" t="s">
        <v>111</v>
      </c>
      <c r="M30" s="6">
        <v>105000</v>
      </c>
    </row>
    <row r="31" spans="2:14" x14ac:dyDescent="0.25">
      <c r="B31" s="5" t="s">
        <v>50</v>
      </c>
      <c r="C31" s="6">
        <v>742842</v>
      </c>
      <c r="E31" s="5">
        <v>14</v>
      </c>
      <c r="F31" s="6">
        <v>85000</v>
      </c>
      <c r="H31" s="5" t="s">
        <v>75</v>
      </c>
      <c r="I31">
        <v>3</v>
      </c>
      <c r="L31" s="5" t="s">
        <v>14</v>
      </c>
      <c r="M31" s="6">
        <v>104880.14634146342</v>
      </c>
    </row>
    <row r="32" spans="2:14" x14ac:dyDescent="0.25">
      <c r="B32" s="5" t="s">
        <v>25</v>
      </c>
      <c r="C32" s="6">
        <v>685962</v>
      </c>
      <c r="E32" s="5">
        <v>15</v>
      </c>
      <c r="F32" s="6">
        <v>8000</v>
      </c>
      <c r="H32" s="5" t="s">
        <v>26</v>
      </c>
      <c r="I32">
        <v>3</v>
      </c>
      <c r="L32" s="5" t="s">
        <v>51</v>
      </c>
      <c r="M32" s="6">
        <v>101145</v>
      </c>
    </row>
    <row r="33" spans="2:13" x14ac:dyDescent="0.25">
      <c r="B33" s="5" t="s">
        <v>6</v>
      </c>
      <c r="C33" s="6">
        <v>684764</v>
      </c>
      <c r="E33" s="5">
        <v>16</v>
      </c>
      <c r="F33" s="6">
        <v>41689</v>
      </c>
      <c r="H33" s="5" t="s">
        <v>51</v>
      </c>
      <c r="I33">
        <v>3</v>
      </c>
      <c r="L33" s="5" t="s">
        <v>107</v>
      </c>
      <c r="M33" s="6">
        <v>99703</v>
      </c>
    </row>
    <row r="34" spans="2:13" x14ac:dyDescent="0.25">
      <c r="B34" s="5" t="s">
        <v>35</v>
      </c>
      <c r="C34" s="6">
        <v>575224</v>
      </c>
      <c r="E34" s="5">
        <v>17</v>
      </c>
      <c r="F34" s="6">
        <v>114047</v>
      </c>
      <c r="H34" s="5" t="s">
        <v>80</v>
      </c>
      <c r="I34">
        <v>3</v>
      </c>
      <c r="L34" s="5" t="s">
        <v>16</v>
      </c>
      <c r="M34" s="6">
        <v>92893.061855670108</v>
      </c>
    </row>
    <row r="35" spans="2:13" x14ac:dyDescent="0.25">
      <c r="B35" s="5" t="s">
        <v>124</v>
      </c>
      <c r="C35" s="6">
        <v>324128</v>
      </c>
      <c r="E35" s="5">
        <v>18</v>
      </c>
      <c r="F35" s="6">
        <v>5707</v>
      </c>
      <c r="H35" s="5" t="s">
        <v>77</v>
      </c>
      <c r="I35">
        <v>3</v>
      </c>
      <c r="L35" s="5" t="s">
        <v>26</v>
      </c>
      <c r="M35" s="6">
        <v>92203</v>
      </c>
    </row>
    <row r="36" spans="2:13" x14ac:dyDescent="0.25">
      <c r="B36" s="5" t="s">
        <v>57</v>
      </c>
      <c r="C36" s="6">
        <v>315000</v>
      </c>
      <c r="E36" s="5">
        <v>19</v>
      </c>
      <c r="F36" s="6">
        <v>56000</v>
      </c>
      <c r="H36" s="5" t="s">
        <v>74</v>
      </c>
      <c r="I36">
        <v>2</v>
      </c>
      <c r="L36" s="5" t="s">
        <v>69</v>
      </c>
      <c r="M36" s="6">
        <v>88654</v>
      </c>
    </row>
    <row r="37" spans="2:13" x14ac:dyDescent="0.25">
      <c r="B37" s="5" t="s">
        <v>37</v>
      </c>
      <c r="C37" s="6">
        <v>300000</v>
      </c>
      <c r="E37" s="5">
        <v>20</v>
      </c>
      <c r="F37" s="6">
        <v>43331</v>
      </c>
      <c r="H37" s="5" t="s">
        <v>70</v>
      </c>
      <c r="I37">
        <v>2</v>
      </c>
      <c r="L37" s="5" t="s">
        <v>118</v>
      </c>
      <c r="M37" s="6">
        <v>87932</v>
      </c>
    </row>
    <row r="38" spans="2:13" x14ac:dyDescent="0.25">
      <c r="B38" s="5" t="s">
        <v>47</v>
      </c>
      <c r="C38" s="6">
        <v>291683</v>
      </c>
      <c r="E38" s="5">
        <v>21</v>
      </c>
      <c r="F38" s="6">
        <v>6072</v>
      </c>
      <c r="H38" s="5" t="s">
        <v>12</v>
      </c>
      <c r="I38">
        <v>2</v>
      </c>
      <c r="L38" s="5" t="s">
        <v>80</v>
      </c>
      <c r="M38" s="6">
        <v>85860.666666666672</v>
      </c>
    </row>
    <row r="39" spans="2:13" x14ac:dyDescent="0.25">
      <c r="B39" s="5" t="s">
        <v>30</v>
      </c>
      <c r="C39" s="6">
        <v>264330</v>
      </c>
      <c r="E39" s="5">
        <v>22</v>
      </c>
      <c r="F39" s="6">
        <v>47899</v>
      </c>
      <c r="H39" s="5" t="s">
        <v>106</v>
      </c>
      <c r="I39">
        <v>2</v>
      </c>
      <c r="L39" s="5" t="s">
        <v>115</v>
      </c>
      <c r="M39" s="6">
        <v>79039</v>
      </c>
    </row>
    <row r="40" spans="2:13" x14ac:dyDescent="0.25">
      <c r="B40" s="5" t="s">
        <v>40</v>
      </c>
      <c r="C40" s="6">
        <v>219783</v>
      </c>
      <c r="E40" s="5">
        <v>23</v>
      </c>
      <c r="F40" s="6">
        <v>98000</v>
      </c>
      <c r="H40" s="5" t="s">
        <v>114</v>
      </c>
      <c r="I40">
        <v>2</v>
      </c>
      <c r="L40" s="5" t="s">
        <v>20</v>
      </c>
      <c r="M40" s="6">
        <v>76691.199999999997</v>
      </c>
    </row>
    <row r="41" spans="2:13" x14ac:dyDescent="0.25">
      <c r="B41" s="5" t="s">
        <v>32</v>
      </c>
      <c r="C41" s="6">
        <v>191175</v>
      </c>
      <c r="E41" s="5">
        <v>24</v>
      </c>
      <c r="F41" s="6">
        <v>115000</v>
      </c>
      <c r="H41" s="5" t="s">
        <v>76</v>
      </c>
      <c r="I41">
        <v>2</v>
      </c>
      <c r="L41" s="5" t="s">
        <v>77</v>
      </c>
      <c r="M41" s="6">
        <v>75803.333333333328</v>
      </c>
    </row>
    <row r="42" spans="2:13" x14ac:dyDescent="0.25">
      <c r="B42" s="5" t="s">
        <v>84</v>
      </c>
      <c r="C42" s="6">
        <v>171398</v>
      </c>
      <c r="E42" s="5">
        <v>25</v>
      </c>
      <c r="F42" s="6">
        <v>325000</v>
      </c>
      <c r="H42" s="5" t="s">
        <v>64</v>
      </c>
      <c r="I42">
        <v>1</v>
      </c>
      <c r="L42" s="5" t="s">
        <v>36</v>
      </c>
      <c r="M42" s="6">
        <v>74755.166666666672</v>
      </c>
    </row>
    <row r="43" spans="2:13" x14ac:dyDescent="0.25">
      <c r="B43" s="5" t="s">
        <v>55</v>
      </c>
      <c r="C43" s="6">
        <v>163159</v>
      </c>
      <c r="E43" s="5">
        <v>26</v>
      </c>
      <c r="F43" s="6">
        <v>42000</v>
      </c>
      <c r="H43" s="5" t="s">
        <v>43</v>
      </c>
      <c r="I43">
        <v>1</v>
      </c>
      <c r="L43" s="5" t="s">
        <v>31</v>
      </c>
      <c r="M43" s="6">
        <v>69420.71428571429</v>
      </c>
    </row>
    <row r="44" spans="2:13" x14ac:dyDescent="0.25">
      <c r="B44" s="5" t="s">
        <v>34</v>
      </c>
      <c r="C44" s="6">
        <v>143331</v>
      </c>
      <c r="E44" s="5">
        <v>27</v>
      </c>
      <c r="F44" s="6">
        <v>33511</v>
      </c>
      <c r="H44" s="5" t="s">
        <v>115</v>
      </c>
      <c r="I44">
        <v>1</v>
      </c>
      <c r="L44" s="5" t="s">
        <v>53</v>
      </c>
      <c r="M44" s="6">
        <v>66135.571428571435</v>
      </c>
    </row>
    <row r="45" spans="2:13" x14ac:dyDescent="0.25">
      <c r="B45" s="5" t="s">
        <v>62</v>
      </c>
      <c r="C45" s="6">
        <v>131828</v>
      </c>
      <c r="E45" s="5">
        <v>28</v>
      </c>
      <c r="F45" s="6">
        <v>100000</v>
      </c>
      <c r="H45" s="5" t="s">
        <v>128</v>
      </c>
      <c r="I45">
        <v>1</v>
      </c>
      <c r="L45" s="5" t="s">
        <v>65</v>
      </c>
      <c r="M45" s="6">
        <v>64799.25</v>
      </c>
    </row>
    <row r="46" spans="2:13" x14ac:dyDescent="0.25">
      <c r="B46" s="5" t="s">
        <v>102</v>
      </c>
      <c r="C46" s="6">
        <v>128228</v>
      </c>
      <c r="E46" s="5">
        <v>29</v>
      </c>
      <c r="F46" s="6">
        <v>117104</v>
      </c>
      <c r="H46" s="5" t="s">
        <v>118</v>
      </c>
      <c r="I46">
        <v>1</v>
      </c>
      <c r="L46" s="5" t="s">
        <v>94</v>
      </c>
      <c r="M46" s="6">
        <v>61896</v>
      </c>
    </row>
    <row r="47" spans="2:13" x14ac:dyDescent="0.25">
      <c r="B47" s="5" t="s">
        <v>100</v>
      </c>
      <c r="C47" s="6">
        <v>127662</v>
      </c>
      <c r="E47" s="5">
        <v>30</v>
      </c>
      <c r="F47" s="6">
        <v>59303</v>
      </c>
      <c r="H47" s="5" t="s">
        <v>69</v>
      </c>
      <c r="I47">
        <v>1</v>
      </c>
      <c r="L47" s="5" t="s">
        <v>114</v>
      </c>
      <c r="M47" s="6">
        <v>54957</v>
      </c>
    </row>
    <row r="48" spans="2:13" x14ac:dyDescent="0.25">
      <c r="B48" s="5" t="s">
        <v>22</v>
      </c>
      <c r="C48" s="6">
        <v>125000</v>
      </c>
      <c r="E48" s="5">
        <v>31</v>
      </c>
      <c r="F48" s="6">
        <v>70000</v>
      </c>
      <c r="H48" s="5" t="s">
        <v>107</v>
      </c>
      <c r="I48">
        <v>1</v>
      </c>
      <c r="L48" s="5" t="s">
        <v>8</v>
      </c>
      <c r="M48" s="6">
        <v>51974</v>
      </c>
    </row>
    <row r="49" spans="2:13" x14ac:dyDescent="0.25">
      <c r="B49" s="5" t="s">
        <v>86</v>
      </c>
      <c r="C49" s="6">
        <v>119059</v>
      </c>
      <c r="E49" s="5">
        <v>32</v>
      </c>
      <c r="F49" s="6">
        <v>68428</v>
      </c>
      <c r="H49" s="5" t="s">
        <v>94</v>
      </c>
      <c r="I49">
        <v>1</v>
      </c>
      <c r="L49" s="5" t="s">
        <v>56</v>
      </c>
      <c r="M49" s="6">
        <v>44419.333333333336</v>
      </c>
    </row>
    <row r="50" spans="2:13" x14ac:dyDescent="0.25">
      <c r="B50" s="5" t="s">
        <v>112</v>
      </c>
      <c r="C50" s="6">
        <v>101874</v>
      </c>
      <c r="E50" s="5">
        <v>33</v>
      </c>
      <c r="F50" s="6">
        <v>450000</v>
      </c>
      <c r="H50" s="5" t="s">
        <v>111</v>
      </c>
      <c r="I50">
        <v>1</v>
      </c>
      <c r="L50" s="5" t="s">
        <v>117</v>
      </c>
      <c r="M50" s="6">
        <v>37236</v>
      </c>
    </row>
    <row r="51" spans="2:13" x14ac:dyDescent="0.25">
      <c r="B51" s="5" t="s">
        <v>81</v>
      </c>
      <c r="C51" s="6">
        <v>100000</v>
      </c>
      <c r="E51" s="5">
        <v>34</v>
      </c>
      <c r="F51" s="6">
        <v>46759</v>
      </c>
      <c r="H51" s="5" t="s">
        <v>117</v>
      </c>
      <c r="I51">
        <v>1</v>
      </c>
      <c r="L51" s="5" t="s">
        <v>12</v>
      </c>
      <c r="M51" s="6">
        <v>13036</v>
      </c>
    </row>
    <row r="52" spans="2:13" x14ac:dyDescent="0.25">
      <c r="B52" s="5" t="s">
        <v>119</v>
      </c>
      <c r="C52" s="6">
        <v>100000</v>
      </c>
      <c r="E52" s="5">
        <v>35</v>
      </c>
      <c r="F52" s="6">
        <v>74130</v>
      </c>
      <c r="H52" s="5" t="s">
        <v>90</v>
      </c>
      <c r="I52">
        <v>1</v>
      </c>
      <c r="L52" s="5" t="s">
        <v>64</v>
      </c>
      <c r="M52" s="6">
        <v>5409</v>
      </c>
    </row>
    <row r="53" spans="2:13" x14ac:dyDescent="0.25">
      <c r="B53" s="5" t="s">
        <v>42</v>
      </c>
      <c r="C53" s="6">
        <v>96370</v>
      </c>
      <c r="E53" s="5">
        <v>36</v>
      </c>
      <c r="F53" s="6">
        <v>103000</v>
      </c>
      <c r="H53" s="5" t="s">
        <v>220</v>
      </c>
      <c r="I53">
        <v>607</v>
      </c>
    </row>
    <row r="54" spans="2:13" x14ac:dyDescent="0.25">
      <c r="B54" s="5" t="s">
        <v>72</v>
      </c>
      <c r="C54" s="6">
        <v>89294</v>
      </c>
      <c r="E54" s="5">
        <v>37</v>
      </c>
      <c r="F54" s="6">
        <v>250000</v>
      </c>
    </row>
    <row r="55" spans="2:13" x14ac:dyDescent="0.25">
      <c r="B55" s="5" t="s">
        <v>59</v>
      </c>
      <c r="C55" s="6">
        <v>72733</v>
      </c>
      <c r="E55" s="5">
        <v>38</v>
      </c>
      <c r="F55" s="6">
        <v>10000</v>
      </c>
    </row>
    <row r="56" spans="2:13" x14ac:dyDescent="0.25">
      <c r="B56" s="5" t="s">
        <v>126</v>
      </c>
      <c r="C56" s="6">
        <v>71444</v>
      </c>
      <c r="E56" s="5">
        <v>39</v>
      </c>
      <c r="F56" s="6">
        <v>138000</v>
      </c>
    </row>
    <row r="57" spans="2:13" x14ac:dyDescent="0.25">
      <c r="B57" s="5" t="s">
        <v>105</v>
      </c>
      <c r="C57" s="6">
        <v>60290</v>
      </c>
      <c r="E57" s="5">
        <v>40</v>
      </c>
      <c r="F57" s="6">
        <v>45760</v>
      </c>
    </row>
    <row r="58" spans="2:13" x14ac:dyDescent="0.25">
      <c r="B58" s="5" t="s">
        <v>78</v>
      </c>
      <c r="C58" s="6">
        <v>60000</v>
      </c>
      <c r="E58" s="5">
        <v>41</v>
      </c>
      <c r="F58" s="6">
        <v>79833</v>
      </c>
    </row>
    <row r="59" spans="2:13" x14ac:dyDescent="0.25">
      <c r="B59" s="5" t="s">
        <v>48</v>
      </c>
      <c r="C59" s="6">
        <v>60000</v>
      </c>
      <c r="E59" s="5">
        <v>42</v>
      </c>
      <c r="F59" s="6">
        <v>50180</v>
      </c>
    </row>
    <row r="60" spans="2:13" x14ac:dyDescent="0.25">
      <c r="B60" s="5" t="s">
        <v>73</v>
      </c>
      <c r="C60" s="6">
        <v>55808</v>
      </c>
      <c r="E60" s="5">
        <v>43</v>
      </c>
      <c r="F60" s="6">
        <v>106000</v>
      </c>
    </row>
    <row r="61" spans="2:13" x14ac:dyDescent="0.25">
      <c r="B61" s="5" t="s">
        <v>60</v>
      </c>
      <c r="C61" s="6">
        <v>45618</v>
      </c>
      <c r="E61" s="5">
        <v>44</v>
      </c>
      <c r="F61" s="6">
        <v>112872</v>
      </c>
    </row>
    <row r="62" spans="2:13" x14ac:dyDescent="0.25">
      <c r="B62" s="5" t="s">
        <v>93</v>
      </c>
      <c r="C62" s="6">
        <v>40038</v>
      </c>
      <c r="E62" s="5">
        <v>45</v>
      </c>
      <c r="F62" s="6">
        <v>15966</v>
      </c>
    </row>
    <row r="63" spans="2:13" x14ac:dyDescent="0.25">
      <c r="B63" s="5" t="s">
        <v>27</v>
      </c>
      <c r="C63" s="6">
        <v>40000</v>
      </c>
      <c r="E63" s="5">
        <v>46</v>
      </c>
      <c r="F63" s="6">
        <v>76958</v>
      </c>
    </row>
    <row r="64" spans="2:13" x14ac:dyDescent="0.25">
      <c r="B64" s="5" t="s">
        <v>121</v>
      </c>
      <c r="C64" s="6">
        <v>40000</v>
      </c>
      <c r="E64" s="5">
        <v>47</v>
      </c>
      <c r="F64" s="6">
        <v>188000</v>
      </c>
    </row>
    <row r="65" spans="2:6" x14ac:dyDescent="0.25">
      <c r="B65" s="5" t="s">
        <v>19</v>
      </c>
      <c r="C65" s="6">
        <v>35735</v>
      </c>
      <c r="E65" s="5">
        <v>48</v>
      </c>
      <c r="F65" s="6">
        <v>105000</v>
      </c>
    </row>
    <row r="66" spans="2:6" x14ac:dyDescent="0.25">
      <c r="B66" s="5" t="s">
        <v>122</v>
      </c>
      <c r="C66" s="6">
        <v>32974</v>
      </c>
      <c r="E66" s="5">
        <v>49</v>
      </c>
      <c r="F66" s="6">
        <v>70139</v>
      </c>
    </row>
    <row r="67" spans="2:6" x14ac:dyDescent="0.25">
      <c r="B67" s="5" t="s">
        <v>89</v>
      </c>
      <c r="C67" s="6">
        <v>28369</v>
      </c>
      <c r="E67" s="5">
        <v>50</v>
      </c>
      <c r="F67" s="6">
        <v>6072</v>
      </c>
    </row>
    <row r="68" spans="2:6" x14ac:dyDescent="0.25">
      <c r="B68" s="5" t="s">
        <v>96</v>
      </c>
      <c r="C68" s="6">
        <v>21844</v>
      </c>
      <c r="E68" s="5">
        <v>51</v>
      </c>
      <c r="F68" s="6">
        <v>91000</v>
      </c>
    </row>
    <row r="69" spans="2:6" x14ac:dyDescent="0.25">
      <c r="B69" s="5" t="s">
        <v>13</v>
      </c>
      <c r="C69" s="6">
        <v>20000</v>
      </c>
      <c r="E69" s="5">
        <v>52</v>
      </c>
      <c r="F69" s="6">
        <v>45896</v>
      </c>
    </row>
    <row r="70" spans="2:6" x14ac:dyDescent="0.25">
      <c r="B70" s="5" t="s">
        <v>103</v>
      </c>
      <c r="C70" s="6">
        <v>18053</v>
      </c>
      <c r="E70" s="5">
        <v>53</v>
      </c>
      <c r="F70" s="6">
        <v>54742</v>
      </c>
    </row>
    <row r="71" spans="2:6" x14ac:dyDescent="0.25">
      <c r="B71" s="5" t="s">
        <v>97</v>
      </c>
      <c r="C71" s="6">
        <v>18000</v>
      </c>
      <c r="E71" s="5">
        <v>54</v>
      </c>
      <c r="F71" s="6">
        <v>60000</v>
      </c>
    </row>
    <row r="72" spans="2:6" x14ac:dyDescent="0.25">
      <c r="B72" s="5" t="s">
        <v>85</v>
      </c>
      <c r="C72" s="6">
        <v>13400</v>
      </c>
      <c r="E72" s="5">
        <v>55</v>
      </c>
      <c r="F72" s="6">
        <v>148261</v>
      </c>
    </row>
    <row r="73" spans="2:6" x14ac:dyDescent="0.25">
      <c r="B73" s="5" t="s">
        <v>98</v>
      </c>
      <c r="C73" s="6">
        <v>9272</v>
      </c>
      <c r="E73" s="5">
        <v>56</v>
      </c>
      <c r="F73" s="6">
        <v>38776</v>
      </c>
    </row>
    <row r="74" spans="2:6" x14ac:dyDescent="0.25">
      <c r="B74" s="5" t="s">
        <v>83</v>
      </c>
      <c r="C74" s="6">
        <v>4000</v>
      </c>
      <c r="E74" s="5">
        <v>57</v>
      </c>
      <c r="F74" s="6">
        <v>118000</v>
      </c>
    </row>
    <row r="75" spans="2:6" x14ac:dyDescent="0.25">
      <c r="B75" s="5" t="s">
        <v>95</v>
      </c>
      <c r="C75" s="6">
        <v>4000</v>
      </c>
      <c r="E75" s="5">
        <v>58</v>
      </c>
      <c r="F75" s="6">
        <v>120000</v>
      </c>
    </row>
    <row r="76" spans="2:6" x14ac:dyDescent="0.25">
      <c r="E76" s="5">
        <v>59</v>
      </c>
      <c r="F76" s="6">
        <v>138350</v>
      </c>
    </row>
    <row r="77" spans="2:6" x14ac:dyDescent="0.25">
      <c r="E77" s="5">
        <v>60</v>
      </c>
      <c r="F77" s="6">
        <v>110000</v>
      </c>
    </row>
    <row r="78" spans="2:6" ht="18.75" customHeight="1" x14ac:dyDescent="0.25">
      <c r="E78" s="5">
        <v>61</v>
      </c>
      <c r="F78" s="6">
        <v>130800</v>
      </c>
    </row>
    <row r="79" spans="2:6" x14ac:dyDescent="0.25">
      <c r="E79" s="5">
        <v>62</v>
      </c>
      <c r="F79" s="6">
        <v>21669</v>
      </c>
    </row>
    <row r="80" spans="2:6" x14ac:dyDescent="0.25">
      <c r="E80" s="5">
        <v>63</v>
      </c>
      <c r="F80" s="6">
        <v>412000</v>
      </c>
    </row>
    <row r="81" spans="5:6" x14ac:dyDescent="0.25">
      <c r="E81" s="5">
        <v>64</v>
      </c>
      <c r="F81" s="6">
        <v>45618</v>
      </c>
    </row>
    <row r="82" spans="5:6" x14ac:dyDescent="0.25">
      <c r="E82" s="5">
        <v>65</v>
      </c>
      <c r="F82" s="6">
        <v>62726</v>
      </c>
    </row>
    <row r="83" spans="5:6" x14ac:dyDescent="0.25">
      <c r="E83" s="5">
        <v>66</v>
      </c>
      <c r="F83" s="6">
        <v>49268</v>
      </c>
    </row>
    <row r="84" spans="5:6" x14ac:dyDescent="0.25">
      <c r="E84" s="5">
        <v>67</v>
      </c>
      <c r="F84" s="6">
        <v>190200</v>
      </c>
    </row>
    <row r="85" spans="5:6" x14ac:dyDescent="0.25">
      <c r="E85" s="5">
        <v>68</v>
      </c>
      <c r="F85" s="6">
        <v>105000</v>
      </c>
    </row>
    <row r="86" spans="5:6" x14ac:dyDescent="0.25">
      <c r="E86" s="5">
        <v>69</v>
      </c>
      <c r="F86" s="6">
        <v>91237</v>
      </c>
    </row>
    <row r="87" spans="5:6" x14ac:dyDescent="0.25">
      <c r="E87" s="5">
        <v>70</v>
      </c>
      <c r="F87" s="6">
        <v>62726</v>
      </c>
    </row>
    <row r="88" spans="5:6" x14ac:dyDescent="0.25">
      <c r="E88" s="5">
        <v>71</v>
      </c>
      <c r="F88" s="6">
        <v>42197</v>
      </c>
    </row>
    <row r="89" spans="5:6" x14ac:dyDescent="0.25">
      <c r="E89" s="5">
        <v>72</v>
      </c>
      <c r="F89" s="6">
        <v>82528</v>
      </c>
    </row>
    <row r="90" spans="5:6" x14ac:dyDescent="0.25">
      <c r="E90" s="5">
        <v>73</v>
      </c>
      <c r="F90" s="6">
        <v>150000</v>
      </c>
    </row>
    <row r="91" spans="5:6" x14ac:dyDescent="0.25">
      <c r="E91" s="5">
        <v>74</v>
      </c>
      <c r="F91" s="6">
        <v>235000</v>
      </c>
    </row>
    <row r="92" spans="5:6" x14ac:dyDescent="0.25">
      <c r="E92" s="5">
        <v>75</v>
      </c>
      <c r="F92" s="6">
        <v>53192</v>
      </c>
    </row>
    <row r="93" spans="5:6" x14ac:dyDescent="0.25">
      <c r="E93" s="5">
        <v>76</v>
      </c>
      <c r="F93" s="6">
        <v>100000</v>
      </c>
    </row>
    <row r="94" spans="5:6" x14ac:dyDescent="0.25">
      <c r="E94" s="5">
        <v>77</v>
      </c>
      <c r="F94" s="6">
        <v>5409</v>
      </c>
    </row>
    <row r="95" spans="5:6" x14ac:dyDescent="0.25">
      <c r="E95" s="5">
        <v>78</v>
      </c>
      <c r="F95" s="6">
        <v>270000</v>
      </c>
    </row>
    <row r="96" spans="5:6" x14ac:dyDescent="0.25">
      <c r="E96" s="5">
        <v>79</v>
      </c>
      <c r="F96" s="6">
        <v>80000</v>
      </c>
    </row>
    <row r="97" spans="5:6" x14ac:dyDescent="0.25">
      <c r="E97" s="5">
        <v>80</v>
      </c>
      <c r="F97" s="6">
        <v>79197</v>
      </c>
    </row>
    <row r="98" spans="5:6" x14ac:dyDescent="0.25">
      <c r="E98" s="5">
        <v>81</v>
      </c>
      <c r="F98" s="6">
        <v>140000</v>
      </c>
    </row>
    <row r="99" spans="5:6" x14ac:dyDescent="0.25">
      <c r="E99" s="5">
        <v>82</v>
      </c>
      <c r="F99" s="6">
        <v>54238</v>
      </c>
    </row>
    <row r="100" spans="5:6" x14ac:dyDescent="0.25">
      <c r="E100" s="5">
        <v>83</v>
      </c>
      <c r="F100" s="6">
        <v>47282</v>
      </c>
    </row>
    <row r="101" spans="5:6" x14ac:dyDescent="0.25">
      <c r="E101" s="5">
        <v>84</v>
      </c>
      <c r="F101" s="6">
        <v>153667</v>
      </c>
    </row>
    <row r="102" spans="5:6" x14ac:dyDescent="0.25">
      <c r="E102" s="5">
        <v>85</v>
      </c>
      <c r="F102" s="6">
        <v>28476</v>
      </c>
    </row>
    <row r="103" spans="5:6" x14ac:dyDescent="0.25">
      <c r="E103" s="5">
        <v>86</v>
      </c>
      <c r="F103" s="6">
        <v>59102</v>
      </c>
    </row>
    <row r="104" spans="5:6" x14ac:dyDescent="0.25">
      <c r="E104" s="5">
        <v>87</v>
      </c>
      <c r="F104" s="6">
        <v>110000</v>
      </c>
    </row>
    <row r="105" spans="5:6" x14ac:dyDescent="0.25">
      <c r="E105" s="5">
        <v>88</v>
      </c>
      <c r="F105" s="6">
        <v>170000</v>
      </c>
    </row>
    <row r="106" spans="5:6" x14ac:dyDescent="0.25">
      <c r="E106" s="5">
        <v>89</v>
      </c>
      <c r="F106" s="6">
        <v>80000</v>
      </c>
    </row>
    <row r="107" spans="5:6" x14ac:dyDescent="0.25">
      <c r="E107" s="5">
        <v>90</v>
      </c>
      <c r="F107" s="6">
        <v>88654</v>
      </c>
    </row>
    <row r="108" spans="5:6" x14ac:dyDescent="0.25">
      <c r="E108" s="5">
        <v>91</v>
      </c>
      <c r="F108" s="6">
        <v>76833</v>
      </c>
    </row>
    <row r="109" spans="5:6" x14ac:dyDescent="0.25">
      <c r="E109" s="5">
        <v>92</v>
      </c>
      <c r="F109" s="6">
        <v>19609</v>
      </c>
    </row>
    <row r="110" spans="5:6" x14ac:dyDescent="0.25">
      <c r="E110" s="5">
        <v>93</v>
      </c>
      <c r="F110" s="6">
        <v>276000</v>
      </c>
    </row>
    <row r="111" spans="5:6" x14ac:dyDescent="0.25">
      <c r="E111" s="5">
        <v>94</v>
      </c>
      <c r="F111" s="6">
        <v>29751</v>
      </c>
    </row>
    <row r="112" spans="5:6" x14ac:dyDescent="0.25">
      <c r="E112" s="5">
        <v>95</v>
      </c>
      <c r="F112" s="6">
        <v>89294</v>
      </c>
    </row>
    <row r="113" spans="5:6" x14ac:dyDescent="0.25">
      <c r="E113" s="5">
        <v>96</v>
      </c>
      <c r="F113" s="6">
        <v>12000</v>
      </c>
    </row>
    <row r="114" spans="5:6" x14ac:dyDescent="0.25">
      <c r="E114" s="5">
        <v>97</v>
      </c>
      <c r="F114" s="6">
        <v>450000</v>
      </c>
    </row>
    <row r="115" spans="5:6" x14ac:dyDescent="0.25">
      <c r="E115" s="5">
        <v>98</v>
      </c>
      <c r="F115" s="6">
        <v>70000</v>
      </c>
    </row>
    <row r="116" spans="5:6" x14ac:dyDescent="0.25">
      <c r="E116" s="5">
        <v>99</v>
      </c>
      <c r="F116" s="6">
        <v>95746</v>
      </c>
    </row>
    <row r="117" spans="5:6" x14ac:dyDescent="0.25">
      <c r="E117" s="5">
        <v>100</v>
      </c>
      <c r="F117" s="6">
        <v>75000</v>
      </c>
    </row>
    <row r="118" spans="5:6" x14ac:dyDescent="0.25">
      <c r="E118" s="5">
        <v>101</v>
      </c>
      <c r="F118" s="6">
        <v>150000</v>
      </c>
    </row>
    <row r="119" spans="5:6" x14ac:dyDescent="0.25">
      <c r="E119" s="5">
        <v>102</v>
      </c>
      <c r="F119" s="6">
        <v>36259</v>
      </c>
    </row>
    <row r="120" spans="5:6" x14ac:dyDescent="0.25">
      <c r="E120" s="5">
        <v>103</v>
      </c>
      <c r="F120" s="6">
        <v>62000</v>
      </c>
    </row>
    <row r="121" spans="5:6" x14ac:dyDescent="0.25">
      <c r="E121" s="5">
        <v>104</v>
      </c>
      <c r="F121" s="6">
        <v>73000</v>
      </c>
    </row>
    <row r="122" spans="5:6" x14ac:dyDescent="0.25">
      <c r="E122" s="5">
        <v>105</v>
      </c>
      <c r="F122" s="6">
        <v>51519</v>
      </c>
    </row>
    <row r="123" spans="5:6" x14ac:dyDescent="0.25">
      <c r="E123" s="5">
        <v>106</v>
      </c>
      <c r="F123" s="6">
        <v>187442</v>
      </c>
    </row>
    <row r="124" spans="5:6" x14ac:dyDescent="0.25">
      <c r="E124" s="5">
        <v>107</v>
      </c>
      <c r="F124" s="6">
        <v>115000</v>
      </c>
    </row>
    <row r="125" spans="5:6" x14ac:dyDescent="0.25">
      <c r="E125" s="5">
        <v>108</v>
      </c>
      <c r="F125" s="6">
        <v>150000</v>
      </c>
    </row>
    <row r="126" spans="5:6" x14ac:dyDescent="0.25">
      <c r="E126" s="5">
        <v>109</v>
      </c>
      <c r="F126" s="6">
        <v>30428</v>
      </c>
    </row>
    <row r="127" spans="5:6" x14ac:dyDescent="0.25">
      <c r="E127" s="5">
        <v>110</v>
      </c>
      <c r="F127" s="6">
        <v>94564</v>
      </c>
    </row>
    <row r="128" spans="5:6" x14ac:dyDescent="0.25">
      <c r="E128" s="5">
        <v>111</v>
      </c>
      <c r="F128" s="6">
        <v>113476</v>
      </c>
    </row>
    <row r="129" spans="5:6" x14ac:dyDescent="0.25">
      <c r="E129" s="5">
        <v>112</v>
      </c>
      <c r="F129" s="6">
        <v>103160</v>
      </c>
    </row>
    <row r="130" spans="5:6" x14ac:dyDescent="0.25">
      <c r="E130" s="5">
        <v>113</v>
      </c>
      <c r="F130" s="6">
        <v>12000</v>
      </c>
    </row>
    <row r="131" spans="5:6" x14ac:dyDescent="0.25">
      <c r="E131" s="5">
        <v>114</v>
      </c>
      <c r="F131" s="6">
        <v>45391</v>
      </c>
    </row>
    <row r="132" spans="5:6" x14ac:dyDescent="0.25">
      <c r="E132" s="5">
        <v>115</v>
      </c>
      <c r="F132" s="6">
        <v>225000</v>
      </c>
    </row>
    <row r="133" spans="5:6" x14ac:dyDescent="0.25">
      <c r="E133" s="5">
        <v>116</v>
      </c>
      <c r="F133" s="6">
        <v>50000</v>
      </c>
    </row>
    <row r="134" spans="5:6" x14ac:dyDescent="0.25">
      <c r="E134" s="5">
        <v>117</v>
      </c>
      <c r="F134" s="6">
        <v>40189</v>
      </c>
    </row>
    <row r="135" spans="5:6" x14ac:dyDescent="0.25">
      <c r="E135" s="5">
        <v>118</v>
      </c>
      <c r="F135" s="6">
        <v>90000</v>
      </c>
    </row>
    <row r="136" spans="5:6" x14ac:dyDescent="0.25">
      <c r="E136" s="5">
        <v>119</v>
      </c>
      <c r="F136" s="6">
        <v>200000</v>
      </c>
    </row>
    <row r="137" spans="5:6" x14ac:dyDescent="0.25">
      <c r="E137" s="5">
        <v>120</v>
      </c>
      <c r="F137" s="6">
        <v>60000</v>
      </c>
    </row>
    <row r="138" spans="5:6" x14ac:dyDescent="0.25">
      <c r="E138" s="5">
        <v>121</v>
      </c>
      <c r="F138" s="6">
        <v>200000</v>
      </c>
    </row>
    <row r="139" spans="5:6" x14ac:dyDescent="0.25">
      <c r="E139" s="5">
        <v>122</v>
      </c>
      <c r="F139" s="6">
        <v>50000</v>
      </c>
    </row>
    <row r="140" spans="5:6" x14ac:dyDescent="0.25">
      <c r="E140" s="5">
        <v>123</v>
      </c>
      <c r="F140" s="6">
        <v>110037</v>
      </c>
    </row>
    <row r="141" spans="5:6" x14ac:dyDescent="0.25">
      <c r="E141" s="5">
        <v>124</v>
      </c>
      <c r="F141" s="6">
        <v>10354</v>
      </c>
    </row>
    <row r="142" spans="5:6" x14ac:dyDescent="0.25">
      <c r="E142" s="5">
        <v>125</v>
      </c>
      <c r="F142" s="6">
        <v>151000</v>
      </c>
    </row>
    <row r="143" spans="5:6" x14ac:dyDescent="0.25">
      <c r="E143" s="5">
        <v>126</v>
      </c>
      <c r="F143" s="6">
        <v>120000</v>
      </c>
    </row>
    <row r="144" spans="5:6" x14ac:dyDescent="0.25">
      <c r="E144" s="5">
        <v>127</v>
      </c>
      <c r="F144" s="6">
        <v>9466</v>
      </c>
    </row>
    <row r="145" spans="5:6" x14ac:dyDescent="0.25">
      <c r="E145" s="5">
        <v>128</v>
      </c>
      <c r="F145" s="6">
        <v>20000</v>
      </c>
    </row>
    <row r="146" spans="5:6" x14ac:dyDescent="0.25">
      <c r="E146" s="5">
        <v>129</v>
      </c>
      <c r="F146" s="6">
        <v>40570</v>
      </c>
    </row>
    <row r="147" spans="5:6" x14ac:dyDescent="0.25">
      <c r="E147" s="5">
        <v>130</v>
      </c>
      <c r="F147" s="6">
        <v>100000</v>
      </c>
    </row>
    <row r="148" spans="5:6" x14ac:dyDescent="0.25">
      <c r="E148" s="5">
        <v>131</v>
      </c>
      <c r="F148" s="6">
        <v>49646</v>
      </c>
    </row>
    <row r="149" spans="5:6" x14ac:dyDescent="0.25">
      <c r="E149" s="5">
        <v>132</v>
      </c>
      <c r="F149" s="6">
        <v>38400</v>
      </c>
    </row>
    <row r="150" spans="5:6" x14ac:dyDescent="0.25">
      <c r="E150" s="5">
        <v>133</v>
      </c>
      <c r="F150" s="6">
        <v>24000</v>
      </c>
    </row>
    <row r="151" spans="5:6" x14ac:dyDescent="0.25">
      <c r="E151" s="5">
        <v>134</v>
      </c>
      <c r="F151" s="6">
        <v>100000</v>
      </c>
    </row>
    <row r="152" spans="5:6" x14ac:dyDescent="0.25">
      <c r="E152" s="5">
        <v>135</v>
      </c>
      <c r="F152" s="6">
        <v>90000</v>
      </c>
    </row>
    <row r="153" spans="5:6" x14ac:dyDescent="0.25">
      <c r="E153" s="5">
        <v>136</v>
      </c>
      <c r="F153" s="6">
        <v>63711</v>
      </c>
    </row>
    <row r="154" spans="5:6" x14ac:dyDescent="0.25">
      <c r="E154" s="5">
        <v>137</v>
      </c>
      <c r="F154" s="6">
        <v>77364</v>
      </c>
    </row>
    <row r="155" spans="5:6" x14ac:dyDescent="0.25">
      <c r="E155" s="5">
        <v>138</v>
      </c>
      <c r="F155" s="6">
        <v>220000</v>
      </c>
    </row>
    <row r="156" spans="5:6" x14ac:dyDescent="0.25">
      <c r="E156" s="5">
        <v>139</v>
      </c>
      <c r="F156" s="6">
        <v>80000</v>
      </c>
    </row>
    <row r="157" spans="5:6" x14ac:dyDescent="0.25">
      <c r="E157" s="5">
        <v>140</v>
      </c>
      <c r="F157" s="6">
        <v>135000</v>
      </c>
    </row>
    <row r="158" spans="5:6" x14ac:dyDescent="0.25">
      <c r="E158" s="5">
        <v>141</v>
      </c>
      <c r="F158" s="6">
        <v>240000</v>
      </c>
    </row>
    <row r="159" spans="5:6" x14ac:dyDescent="0.25">
      <c r="E159" s="5">
        <v>142</v>
      </c>
      <c r="F159" s="6">
        <v>150000</v>
      </c>
    </row>
    <row r="160" spans="5:6" x14ac:dyDescent="0.25">
      <c r="E160" s="5">
        <v>143</v>
      </c>
      <c r="F160" s="6">
        <v>82500</v>
      </c>
    </row>
    <row r="161" spans="5:6" x14ac:dyDescent="0.25">
      <c r="E161" s="5">
        <v>144</v>
      </c>
      <c r="F161" s="6">
        <v>100000</v>
      </c>
    </row>
    <row r="162" spans="5:6" x14ac:dyDescent="0.25">
      <c r="E162" s="5">
        <v>145</v>
      </c>
      <c r="F162" s="6">
        <v>82744</v>
      </c>
    </row>
    <row r="163" spans="5:6" x14ac:dyDescent="0.25">
      <c r="E163" s="5">
        <v>146</v>
      </c>
      <c r="F163" s="6">
        <v>62649</v>
      </c>
    </row>
    <row r="164" spans="5:6" x14ac:dyDescent="0.25">
      <c r="E164" s="5">
        <v>147</v>
      </c>
      <c r="F164" s="6">
        <v>90000</v>
      </c>
    </row>
    <row r="165" spans="5:6" x14ac:dyDescent="0.25">
      <c r="E165" s="5">
        <v>148</v>
      </c>
      <c r="F165" s="6">
        <v>153000</v>
      </c>
    </row>
    <row r="166" spans="5:6" x14ac:dyDescent="0.25">
      <c r="E166" s="5">
        <v>149</v>
      </c>
      <c r="F166" s="6">
        <v>160000</v>
      </c>
    </row>
    <row r="167" spans="5:6" x14ac:dyDescent="0.25">
      <c r="E167" s="5">
        <v>150</v>
      </c>
      <c r="F167" s="6">
        <v>168000</v>
      </c>
    </row>
    <row r="168" spans="5:6" x14ac:dyDescent="0.25">
      <c r="E168" s="5">
        <v>151</v>
      </c>
      <c r="F168" s="6">
        <v>150000</v>
      </c>
    </row>
    <row r="169" spans="5:6" x14ac:dyDescent="0.25">
      <c r="E169" s="5">
        <v>152</v>
      </c>
      <c r="F169" s="6">
        <v>75774</v>
      </c>
    </row>
    <row r="170" spans="5:6" x14ac:dyDescent="0.25">
      <c r="E170" s="5">
        <v>153</v>
      </c>
      <c r="F170" s="6">
        <v>13400</v>
      </c>
    </row>
    <row r="171" spans="5:6" x14ac:dyDescent="0.25">
      <c r="E171" s="5">
        <v>154</v>
      </c>
      <c r="F171" s="6">
        <v>144000</v>
      </c>
    </row>
    <row r="172" spans="5:6" x14ac:dyDescent="0.25">
      <c r="E172" s="5">
        <v>155</v>
      </c>
      <c r="F172" s="6">
        <v>127221</v>
      </c>
    </row>
    <row r="173" spans="5:6" x14ac:dyDescent="0.25">
      <c r="E173" s="5">
        <v>156</v>
      </c>
      <c r="F173" s="6">
        <v>119059</v>
      </c>
    </row>
    <row r="174" spans="5:6" x14ac:dyDescent="0.25">
      <c r="E174" s="5">
        <v>157</v>
      </c>
      <c r="F174" s="6">
        <v>423000</v>
      </c>
    </row>
    <row r="175" spans="5:6" x14ac:dyDescent="0.25">
      <c r="E175" s="5">
        <v>158</v>
      </c>
      <c r="F175" s="6">
        <v>120000</v>
      </c>
    </row>
    <row r="176" spans="5:6" x14ac:dyDescent="0.25">
      <c r="E176" s="5">
        <v>159</v>
      </c>
      <c r="F176" s="6">
        <v>125000</v>
      </c>
    </row>
    <row r="177" spans="5:6" x14ac:dyDescent="0.25">
      <c r="E177" s="5">
        <v>160</v>
      </c>
      <c r="F177" s="6">
        <v>230000</v>
      </c>
    </row>
    <row r="178" spans="5:6" x14ac:dyDescent="0.25">
      <c r="E178" s="5">
        <v>161</v>
      </c>
      <c r="F178" s="6">
        <v>85000</v>
      </c>
    </row>
    <row r="179" spans="5:6" x14ac:dyDescent="0.25">
      <c r="E179" s="5">
        <v>162</v>
      </c>
      <c r="F179" s="6">
        <v>28369</v>
      </c>
    </row>
    <row r="180" spans="5:6" x14ac:dyDescent="0.25">
      <c r="E180" s="5">
        <v>163</v>
      </c>
      <c r="F180" s="6">
        <v>63831</v>
      </c>
    </row>
    <row r="181" spans="5:6" x14ac:dyDescent="0.25">
      <c r="E181" s="5">
        <v>164</v>
      </c>
      <c r="F181" s="6">
        <v>130026</v>
      </c>
    </row>
    <row r="182" spans="5:6" x14ac:dyDescent="0.25">
      <c r="E182" s="5">
        <v>165</v>
      </c>
      <c r="F182" s="6">
        <v>165000</v>
      </c>
    </row>
    <row r="183" spans="5:6" x14ac:dyDescent="0.25">
      <c r="E183" s="5">
        <v>166</v>
      </c>
      <c r="F183" s="6">
        <v>80000</v>
      </c>
    </row>
    <row r="184" spans="5:6" x14ac:dyDescent="0.25">
      <c r="E184" s="5">
        <v>167</v>
      </c>
      <c r="F184" s="6">
        <v>250000</v>
      </c>
    </row>
    <row r="185" spans="5:6" x14ac:dyDescent="0.25">
      <c r="E185" s="5">
        <v>168</v>
      </c>
      <c r="F185" s="6">
        <v>55000</v>
      </c>
    </row>
    <row r="186" spans="5:6" x14ac:dyDescent="0.25">
      <c r="E186" s="5">
        <v>169</v>
      </c>
      <c r="F186" s="6">
        <v>150000</v>
      </c>
    </row>
    <row r="187" spans="5:6" x14ac:dyDescent="0.25">
      <c r="E187" s="5">
        <v>170</v>
      </c>
      <c r="F187" s="6">
        <v>170000</v>
      </c>
    </row>
    <row r="188" spans="5:6" x14ac:dyDescent="0.25">
      <c r="E188" s="5">
        <v>171</v>
      </c>
      <c r="F188" s="6">
        <v>82528</v>
      </c>
    </row>
    <row r="189" spans="5:6" x14ac:dyDescent="0.25">
      <c r="E189" s="5">
        <v>172</v>
      </c>
      <c r="F189" s="6">
        <v>60000</v>
      </c>
    </row>
    <row r="190" spans="5:6" x14ac:dyDescent="0.25">
      <c r="E190" s="5">
        <v>173</v>
      </c>
      <c r="F190" s="6">
        <v>235000</v>
      </c>
    </row>
    <row r="191" spans="5:6" x14ac:dyDescent="0.25">
      <c r="E191" s="5">
        <v>174</v>
      </c>
      <c r="F191" s="6">
        <v>60757</v>
      </c>
    </row>
    <row r="192" spans="5:6" x14ac:dyDescent="0.25">
      <c r="E192" s="5">
        <v>175</v>
      </c>
      <c r="F192" s="6">
        <v>174000</v>
      </c>
    </row>
    <row r="193" spans="5:6" x14ac:dyDescent="0.25">
      <c r="E193" s="5">
        <v>176</v>
      </c>
      <c r="F193" s="6">
        <v>2859</v>
      </c>
    </row>
    <row r="194" spans="5:6" x14ac:dyDescent="0.25">
      <c r="E194" s="5">
        <v>177</v>
      </c>
      <c r="F194" s="6">
        <v>40038</v>
      </c>
    </row>
    <row r="195" spans="5:6" x14ac:dyDescent="0.25">
      <c r="E195" s="5">
        <v>178</v>
      </c>
      <c r="F195" s="6">
        <v>81000</v>
      </c>
    </row>
    <row r="196" spans="5:6" x14ac:dyDescent="0.25">
      <c r="E196" s="5">
        <v>179</v>
      </c>
      <c r="F196" s="6">
        <v>5679</v>
      </c>
    </row>
    <row r="197" spans="5:6" x14ac:dyDescent="0.25">
      <c r="E197" s="5">
        <v>180</v>
      </c>
      <c r="F197" s="6">
        <v>22611</v>
      </c>
    </row>
    <row r="198" spans="5:6" x14ac:dyDescent="0.25">
      <c r="E198" s="5">
        <v>181</v>
      </c>
      <c r="F198" s="6">
        <v>90734</v>
      </c>
    </row>
    <row r="199" spans="5:6" x14ac:dyDescent="0.25">
      <c r="E199" s="5">
        <v>182</v>
      </c>
      <c r="F199" s="6">
        <v>26005</v>
      </c>
    </row>
    <row r="200" spans="5:6" x14ac:dyDescent="0.25">
      <c r="E200" s="5">
        <v>183</v>
      </c>
      <c r="F200" s="6">
        <v>61896</v>
      </c>
    </row>
    <row r="201" spans="5:6" x14ac:dyDescent="0.25">
      <c r="E201" s="5">
        <v>184</v>
      </c>
      <c r="F201" s="6">
        <v>12000</v>
      </c>
    </row>
    <row r="202" spans="5:6" x14ac:dyDescent="0.25">
      <c r="E202" s="5">
        <v>185</v>
      </c>
      <c r="F202" s="6">
        <v>4000</v>
      </c>
    </row>
    <row r="203" spans="5:6" x14ac:dyDescent="0.25">
      <c r="E203" s="5">
        <v>186</v>
      </c>
      <c r="F203" s="6">
        <v>50000</v>
      </c>
    </row>
    <row r="204" spans="5:6" x14ac:dyDescent="0.25">
      <c r="E204" s="5">
        <v>187</v>
      </c>
      <c r="F204" s="6">
        <v>69741</v>
      </c>
    </row>
    <row r="205" spans="5:6" x14ac:dyDescent="0.25">
      <c r="E205" s="5">
        <v>188</v>
      </c>
      <c r="F205" s="6">
        <v>76833</v>
      </c>
    </row>
    <row r="206" spans="5:6" x14ac:dyDescent="0.25">
      <c r="E206" s="5">
        <v>189</v>
      </c>
      <c r="F206" s="6">
        <v>74000</v>
      </c>
    </row>
    <row r="207" spans="5:6" x14ac:dyDescent="0.25">
      <c r="E207" s="5">
        <v>190</v>
      </c>
      <c r="F207" s="6">
        <v>152000</v>
      </c>
    </row>
    <row r="208" spans="5:6" x14ac:dyDescent="0.25">
      <c r="E208" s="5">
        <v>191</v>
      </c>
      <c r="F208" s="6">
        <v>21844</v>
      </c>
    </row>
    <row r="209" spans="5:6" x14ac:dyDescent="0.25">
      <c r="E209" s="5">
        <v>192</v>
      </c>
      <c r="F209" s="6">
        <v>18000</v>
      </c>
    </row>
    <row r="210" spans="5:6" x14ac:dyDescent="0.25">
      <c r="E210" s="5">
        <v>193</v>
      </c>
      <c r="F210" s="6">
        <v>174000</v>
      </c>
    </row>
    <row r="211" spans="5:6" x14ac:dyDescent="0.25">
      <c r="E211" s="5">
        <v>194</v>
      </c>
      <c r="F211" s="6">
        <v>96113</v>
      </c>
    </row>
    <row r="212" spans="5:6" x14ac:dyDescent="0.25">
      <c r="E212" s="5">
        <v>195</v>
      </c>
      <c r="F212" s="6">
        <v>147000</v>
      </c>
    </row>
    <row r="213" spans="5:6" x14ac:dyDescent="0.25">
      <c r="E213" s="5">
        <v>196</v>
      </c>
      <c r="F213" s="6">
        <v>9272</v>
      </c>
    </row>
    <row r="214" spans="5:6" x14ac:dyDescent="0.25">
      <c r="E214" s="5">
        <v>197</v>
      </c>
      <c r="F214" s="6">
        <v>24342</v>
      </c>
    </row>
    <row r="215" spans="5:6" x14ac:dyDescent="0.25">
      <c r="E215" s="5">
        <v>198</v>
      </c>
      <c r="F215" s="6">
        <v>54094</v>
      </c>
    </row>
    <row r="216" spans="5:6" x14ac:dyDescent="0.25">
      <c r="E216" s="5">
        <v>199</v>
      </c>
      <c r="F216" s="6">
        <v>90000</v>
      </c>
    </row>
    <row r="217" spans="5:6" x14ac:dyDescent="0.25">
      <c r="E217" s="5">
        <v>200</v>
      </c>
      <c r="F217" s="6">
        <v>61467</v>
      </c>
    </row>
    <row r="218" spans="5:6" x14ac:dyDescent="0.25">
      <c r="E218" s="5">
        <v>201</v>
      </c>
      <c r="F218" s="6">
        <v>195000</v>
      </c>
    </row>
    <row r="219" spans="5:6" x14ac:dyDescent="0.25">
      <c r="E219" s="5">
        <v>202</v>
      </c>
      <c r="F219" s="6">
        <v>37825</v>
      </c>
    </row>
    <row r="220" spans="5:6" x14ac:dyDescent="0.25">
      <c r="E220" s="5">
        <v>203</v>
      </c>
      <c r="F220" s="6">
        <v>50000</v>
      </c>
    </row>
    <row r="221" spans="5:6" x14ac:dyDescent="0.25">
      <c r="E221" s="5">
        <v>204</v>
      </c>
      <c r="F221" s="6">
        <v>160000</v>
      </c>
    </row>
    <row r="222" spans="5:6" x14ac:dyDescent="0.25">
      <c r="E222" s="5">
        <v>205</v>
      </c>
      <c r="F222" s="6">
        <v>12901</v>
      </c>
    </row>
    <row r="223" spans="5:6" x14ac:dyDescent="0.25">
      <c r="E223" s="5">
        <v>206</v>
      </c>
      <c r="F223" s="6">
        <v>200000</v>
      </c>
    </row>
    <row r="224" spans="5:6" x14ac:dyDescent="0.25">
      <c r="E224" s="5">
        <v>207</v>
      </c>
      <c r="F224" s="6">
        <v>165000</v>
      </c>
    </row>
    <row r="225" spans="5:6" x14ac:dyDescent="0.25">
      <c r="E225" s="5">
        <v>208</v>
      </c>
      <c r="F225" s="6">
        <v>20000</v>
      </c>
    </row>
    <row r="226" spans="5:6" x14ac:dyDescent="0.25">
      <c r="E226" s="5">
        <v>209</v>
      </c>
      <c r="F226" s="6">
        <v>120000</v>
      </c>
    </row>
    <row r="227" spans="5:6" x14ac:dyDescent="0.25">
      <c r="E227" s="5">
        <v>210</v>
      </c>
      <c r="F227" s="6">
        <v>24823</v>
      </c>
    </row>
    <row r="228" spans="5:6" x14ac:dyDescent="0.25">
      <c r="E228" s="5">
        <v>211</v>
      </c>
      <c r="F228" s="6">
        <v>56738</v>
      </c>
    </row>
    <row r="229" spans="5:6" x14ac:dyDescent="0.25">
      <c r="E229" s="5">
        <v>212</v>
      </c>
      <c r="F229" s="6">
        <v>66022</v>
      </c>
    </row>
    <row r="230" spans="5:6" x14ac:dyDescent="0.25">
      <c r="E230" s="5">
        <v>213</v>
      </c>
      <c r="F230" s="6">
        <v>5882</v>
      </c>
    </row>
    <row r="231" spans="5:6" x14ac:dyDescent="0.25">
      <c r="E231" s="5">
        <v>214</v>
      </c>
      <c r="F231" s="6">
        <v>24823</v>
      </c>
    </row>
    <row r="232" spans="5:6" x14ac:dyDescent="0.25">
      <c r="E232" s="5">
        <v>215</v>
      </c>
      <c r="F232" s="6">
        <v>185000</v>
      </c>
    </row>
    <row r="233" spans="5:6" x14ac:dyDescent="0.25">
      <c r="E233" s="5">
        <v>216</v>
      </c>
      <c r="F233" s="6">
        <v>28609</v>
      </c>
    </row>
    <row r="234" spans="5:6" x14ac:dyDescent="0.25">
      <c r="E234" s="5">
        <v>217</v>
      </c>
      <c r="F234" s="6">
        <v>90734</v>
      </c>
    </row>
    <row r="235" spans="5:6" x14ac:dyDescent="0.25">
      <c r="E235" s="5">
        <v>218</v>
      </c>
      <c r="F235" s="6">
        <v>88654</v>
      </c>
    </row>
    <row r="236" spans="5:6" x14ac:dyDescent="0.25">
      <c r="E236" s="5">
        <v>219</v>
      </c>
      <c r="F236" s="6">
        <v>140000</v>
      </c>
    </row>
    <row r="237" spans="5:6" x14ac:dyDescent="0.25">
      <c r="E237" s="5">
        <v>220</v>
      </c>
      <c r="F237" s="6">
        <v>46597</v>
      </c>
    </row>
    <row r="238" spans="5:6" x14ac:dyDescent="0.25">
      <c r="E238" s="5">
        <v>221</v>
      </c>
      <c r="F238" s="6">
        <v>116914</v>
      </c>
    </row>
    <row r="239" spans="5:6" x14ac:dyDescent="0.25">
      <c r="E239" s="5">
        <v>222</v>
      </c>
      <c r="F239" s="6">
        <v>33808</v>
      </c>
    </row>
    <row r="240" spans="5:6" x14ac:dyDescent="0.25">
      <c r="E240" s="5">
        <v>223</v>
      </c>
      <c r="F240" s="6">
        <v>56256</v>
      </c>
    </row>
    <row r="241" spans="5:6" x14ac:dyDescent="0.25">
      <c r="E241" s="5">
        <v>224</v>
      </c>
      <c r="F241" s="6">
        <v>225000</v>
      </c>
    </row>
    <row r="242" spans="5:6" x14ac:dyDescent="0.25">
      <c r="E242" s="5">
        <v>225</v>
      </c>
      <c r="F242" s="6">
        <v>416000</v>
      </c>
    </row>
    <row r="243" spans="5:6" x14ac:dyDescent="0.25">
      <c r="E243" s="5">
        <v>226</v>
      </c>
      <c r="F243" s="6">
        <v>87738</v>
      </c>
    </row>
    <row r="244" spans="5:6" x14ac:dyDescent="0.25">
      <c r="E244" s="5">
        <v>227</v>
      </c>
      <c r="F244" s="6">
        <v>88654</v>
      </c>
    </row>
    <row r="245" spans="5:6" x14ac:dyDescent="0.25">
      <c r="E245" s="5">
        <v>228</v>
      </c>
      <c r="F245" s="6">
        <v>135000</v>
      </c>
    </row>
    <row r="246" spans="5:6" x14ac:dyDescent="0.25">
      <c r="E246" s="5">
        <v>229</v>
      </c>
      <c r="F246" s="6">
        <v>71786</v>
      </c>
    </row>
    <row r="247" spans="5:6" x14ac:dyDescent="0.25">
      <c r="E247" s="5">
        <v>230</v>
      </c>
      <c r="F247" s="6">
        <v>16228</v>
      </c>
    </row>
    <row r="248" spans="5:6" x14ac:dyDescent="0.25">
      <c r="E248" s="5">
        <v>231</v>
      </c>
      <c r="F248" s="6">
        <v>256000</v>
      </c>
    </row>
    <row r="249" spans="5:6" x14ac:dyDescent="0.25">
      <c r="E249" s="5">
        <v>232</v>
      </c>
      <c r="F249" s="6">
        <v>200000</v>
      </c>
    </row>
    <row r="250" spans="5:6" x14ac:dyDescent="0.25">
      <c r="E250" s="5">
        <v>233</v>
      </c>
      <c r="F250" s="6">
        <v>200000</v>
      </c>
    </row>
    <row r="251" spans="5:6" x14ac:dyDescent="0.25">
      <c r="E251" s="5">
        <v>234</v>
      </c>
      <c r="F251" s="6">
        <v>180000</v>
      </c>
    </row>
    <row r="252" spans="5:6" x14ac:dyDescent="0.25">
      <c r="E252" s="5">
        <v>235</v>
      </c>
      <c r="F252" s="6">
        <v>110000</v>
      </c>
    </row>
    <row r="253" spans="5:6" x14ac:dyDescent="0.25">
      <c r="E253" s="5">
        <v>236</v>
      </c>
      <c r="F253" s="6">
        <v>63810</v>
      </c>
    </row>
    <row r="254" spans="5:6" x14ac:dyDescent="0.25">
      <c r="E254" s="5">
        <v>237</v>
      </c>
      <c r="F254" s="6">
        <v>46809</v>
      </c>
    </row>
    <row r="255" spans="5:6" x14ac:dyDescent="0.25">
      <c r="E255" s="5">
        <v>238</v>
      </c>
      <c r="F255" s="6">
        <v>4000</v>
      </c>
    </row>
    <row r="256" spans="5:6" x14ac:dyDescent="0.25">
      <c r="E256" s="5">
        <v>239</v>
      </c>
      <c r="F256" s="6">
        <v>21637</v>
      </c>
    </row>
    <row r="257" spans="5:6" x14ac:dyDescent="0.25">
      <c r="E257" s="5">
        <v>240</v>
      </c>
      <c r="F257" s="6">
        <v>103691</v>
      </c>
    </row>
    <row r="258" spans="5:6" x14ac:dyDescent="0.25">
      <c r="E258" s="5">
        <v>241</v>
      </c>
      <c r="F258" s="6">
        <v>80000</v>
      </c>
    </row>
    <row r="259" spans="5:6" x14ac:dyDescent="0.25">
      <c r="E259" s="5">
        <v>242</v>
      </c>
      <c r="F259" s="6">
        <v>110000</v>
      </c>
    </row>
    <row r="260" spans="5:6" x14ac:dyDescent="0.25">
      <c r="E260" s="5">
        <v>243</v>
      </c>
      <c r="F260" s="6">
        <v>165000</v>
      </c>
    </row>
    <row r="261" spans="5:6" x14ac:dyDescent="0.25">
      <c r="E261" s="5">
        <v>244</v>
      </c>
      <c r="F261" s="6">
        <v>18053</v>
      </c>
    </row>
    <row r="262" spans="5:6" x14ac:dyDescent="0.25">
      <c r="E262" s="5">
        <v>245</v>
      </c>
      <c r="F262" s="6">
        <v>72212</v>
      </c>
    </row>
    <row r="263" spans="5:6" x14ac:dyDescent="0.25">
      <c r="E263" s="5">
        <v>246</v>
      </c>
      <c r="F263" s="6">
        <v>36643</v>
      </c>
    </row>
    <row r="264" spans="5:6" x14ac:dyDescent="0.25">
      <c r="E264" s="5">
        <v>247</v>
      </c>
      <c r="F264" s="6">
        <v>12103</v>
      </c>
    </row>
    <row r="265" spans="5:6" x14ac:dyDescent="0.25">
      <c r="E265" s="5">
        <v>248</v>
      </c>
      <c r="F265" s="6">
        <v>96282</v>
      </c>
    </row>
    <row r="266" spans="5:6" x14ac:dyDescent="0.25">
      <c r="E266" s="5">
        <v>249</v>
      </c>
      <c r="F266" s="6">
        <v>170000</v>
      </c>
    </row>
    <row r="267" spans="5:6" x14ac:dyDescent="0.25">
      <c r="E267" s="5">
        <v>250</v>
      </c>
      <c r="F267" s="6">
        <v>115000</v>
      </c>
    </row>
    <row r="268" spans="5:6" x14ac:dyDescent="0.25">
      <c r="E268" s="5">
        <v>251</v>
      </c>
      <c r="F268" s="6">
        <v>90000</v>
      </c>
    </row>
    <row r="269" spans="5:6" x14ac:dyDescent="0.25">
      <c r="E269" s="5">
        <v>252</v>
      </c>
      <c r="F269" s="6">
        <v>600000</v>
      </c>
    </row>
    <row r="270" spans="5:6" x14ac:dyDescent="0.25">
      <c r="E270" s="5">
        <v>253</v>
      </c>
      <c r="F270" s="6">
        <v>28399</v>
      </c>
    </row>
    <row r="271" spans="5:6" x14ac:dyDescent="0.25">
      <c r="E271" s="5">
        <v>254</v>
      </c>
      <c r="F271" s="6">
        <v>93000</v>
      </c>
    </row>
    <row r="272" spans="5:6" x14ac:dyDescent="0.25">
      <c r="E272" s="5">
        <v>255</v>
      </c>
      <c r="F272" s="6">
        <v>99703</v>
      </c>
    </row>
    <row r="273" spans="5:6" x14ac:dyDescent="0.25">
      <c r="E273" s="5">
        <v>256</v>
      </c>
      <c r="F273" s="6">
        <v>200000</v>
      </c>
    </row>
    <row r="274" spans="5:6" x14ac:dyDescent="0.25">
      <c r="E274" s="5">
        <v>257</v>
      </c>
      <c r="F274" s="6">
        <v>173762</v>
      </c>
    </row>
    <row r="275" spans="5:6" x14ac:dyDescent="0.25">
      <c r="E275" s="5">
        <v>258</v>
      </c>
      <c r="F275" s="6">
        <v>185000</v>
      </c>
    </row>
    <row r="276" spans="5:6" x14ac:dyDescent="0.25">
      <c r="E276" s="5">
        <v>259</v>
      </c>
      <c r="F276" s="6">
        <v>141846</v>
      </c>
    </row>
    <row r="277" spans="5:6" x14ac:dyDescent="0.25">
      <c r="E277" s="5">
        <v>260</v>
      </c>
      <c r="F277" s="6">
        <v>130000</v>
      </c>
    </row>
    <row r="278" spans="5:6" x14ac:dyDescent="0.25">
      <c r="E278" s="5">
        <v>261</v>
      </c>
      <c r="F278" s="6">
        <v>63831</v>
      </c>
    </row>
    <row r="279" spans="5:6" x14ac:dyDescent="0.25">
      <c r="E279" s="5">
        <v>262</v>
      </c>
      <c r="F279" s="6">
        <v>16904</v>
      </c>
    </row>
    <row r="280" spans="5:6" x14ac:dyDescent="0.25">
      <c r="E280" s="5">
        <v>263</v>
      </c>
      <c r="F280" s="6">
        <v>66265</v>
      </c>
    </row>
    <row r="281" spans="5:6" x14ac:dyDescent="0.25">
      <c r="E281" s="5">
        <v>264</v>
      </c>
      <c r="F281" s="6">
        <v>25532</v>
      </c>
    </row>
    <row r="282" spans="5:6" x14ac:dyDescent="0.25">
      <c r="E282" s="5">
        <v>265</v>
      </c>
      <c r="F282" s="6">
        <v>160000</v>
      </c>
    </row>
    <row r="283" spans="5:6" x14ac:dyDescent="0.25">
      <c r="E283" s="5">
        <v>266</v>
      </c>
      <c r="F283" s="6">
        <v>93150</v>
      </c>
    </row>
    <row r="284" spans="5:6" x14ac:dyDescent="0.25">
      <c r="E284" s="5">
        <v>267</v>
      </c>
      <c r="F284" s="6">
        <v>111775</v>
      </c>
    </row>
    <row r="285" spans="5:6" x14ac:dyDescent="0.25">
      <c r="E285" s="5">
        <v>268</v>
      </c>
      <c r="F285" s="6">
        <v>28016</v>
      </c>
    </row>
    <row r="286" spans="5:6" x14ac:dyDescent="0.25">
      <c r="E286" s="5">
        <v>269</v>
      </c>
      <c r="F286" s="6">
        <v>65013</v>
      </c>
    </row>
    <row r="287" spans="5:6" x14ac:dyDescent="0.25">
      <c r="E287" s="5">
        <v>270</v>
      </c>
      <c r="F287" s="6">
        <v>72500</v>
      </c>
    </row>
    <row r="288" spans="5:6" x14ac:dyDescent="0.25">
      <c r="E288" s="5">
        <v>271</v>
      </c>
      <c r="F288" s="6">
        <v>18907</v>
      </c>
    </row>
    <row r="289" spans="5:6" x14ac:dyDescent="0.25">
      <c r="E289" s="5">
        <v>272</v>
      </c>
      <c r="F289" s="6">
        <v>76833</v>
      </c>
    </row>
    <row r="290" spans="5:6" x14ac:dyDescent="0.25">
      <c r="E290" s="5">
        <v>273</v>
      </c>
      <c r="F290" s="6">
        <v>85000</v>
      </c>
    </row>
    <row r="291" spans="5:6" x14ac:dyDescent="0.25">
      <c r="E291" s="5">
        <v>274</v>
      </c>
      <c r="F291" s="6">
        <v>77684</v>
      </c>
    </row>
    <row r="292" spans="5:6" x14ac:dyDescent="0.25">
      <c r="E292" s="5">
        <v>275</v>
      </c>
      <c r="F292" s="6">
        <v>100000</v>
      </c>
    </row>
    <row r="293" spans="5:6" x14ac:dyDescent="0.25">
      <c r="E293" s="5">
        <v>276</v>
      </c>
      <c r="F293" s="6">
        <v>58000</v>
      </c>
    </row>
    <row r="294" spans="5:6" x14ac:dyDescent="0.25">
      <c r="E294" s="5">
        <v>277</v>
      </c>
      <c r="F294" s="6">
        <v>55000</v>
      </c>
    </row>
    <row r="295" spans="5:6" x14ac:dyDescent="0.25">
      <c r="E295" s="5">
        <v>278</v>
      </c>
      <c r="F295" s="6">
        <v>20171</v>
      </c>
    </row>
    <row r="296" spans="5:6" x14ac:dyDescent="0.25">
      <c r="E296" s="5">
        <v>279</v>
      </c>
      <c r="F296" s="6">
        <v>59102</v>
      </c>
    </row>
    <row r="297" spans="5:6" x14ac:dyDescent="0.25">
      <c r="E297" s="5">
        <v>280</v>
      </c>
      <c r="F297" s="6">
        <v>112000</v>
      </c>
    </row>
    <row r="298" spans="5:6" x14ac:dyDescent="0.25">
      <c r="E298" s="5">
        <v>281</v>
      </c>
      <c r="F298" s="6">
        <v>100000</v>
      </c>
    </row>
    <row r="299" spans="5:6" x14ac:dyDescent="0.25">
      <c r="E299" s="5">
        <v>282</v>
      </c>
      <c r="F299" s="6">
        <v>69741</v>
      </c>
    </row>
    <row r="300" spans="5:6" x14ac:dyDescent="0.25">
      <c r="E300" s="5">
        <v>283</v>
      </c>
      <c r="F300" s="6">
        <v>105000</v>
      </c>
    </row>
    <row r="301" spans="5:6" x14ac:dyDescent="0.25">
      <c r="E301" s="5">
        <v>284</v>
      </c>
      <c r="F301" s="6">
        <v>69999</v>
      </c>
    </row>
    <row r="302" spans="5:6" x14ac:dyDescent="0.25">
      <c r="E302" s="5">
        <v>285</v>
      </c>
      <c r="F302" s="6">
        <v>94665</v>
      </c>
    </row>
    <row r="303" spans="5:6" x14ac:dyDescent="0.25">
      <c r="E303" s="5">
        <v>286</v>
      </c>
      <c r="F303" s="6">
        <v>102839</v>
      </c>
    </row>
    <row r="304" spans="5:6" x14ac:dyDescent="0.25">
      <c r="E304" s="5">
        <v>287</v>
      </c>
      <c r="F304" s="6">
        <v>109000</v>
      </c>
    </row>
    <row r="305" spans="5:6" x14ac:dyDescent="0.25">
      <c r="E305" s="5">
        <v>288</v>
      </c>
      <c r="F305" s="6">
        <v>51064</v>
      </c>
    </row>
    <row r="306" spans="5:6" x14ac:dyDescent="0.25">
      <c r="E306" s="5">
        <v>289</v>
      </c>
      <c r="F306" s="6">
        <v>135000</v>
      </c>
    </row>
    <row r="307" spans="5:6" x14ac:dyDescent="0.25">
      <c r="E307" s="5">
        <v>290</v>
      </c>
      <c r="F307" s="6">
        <v>155000</v>
      </c>
    </row>
    <row r="308" spans="5:6" x14ac:dyDescent="0.25">
      <c r="E308" s="5">
        <v>291</v>
      </c>
      <c r="F308" s="6">
        <v>120600</v>
      </c>
    </row>
    <row r="309" spans="5:6" x14ac:dyDescent="0.25">
      <c r="E309" s="5">
        <v>292</v>
      </c>
      <c r="F309" s="6">
        <v>130000</v>
      </c>
    </row>
    <row r="310" spans="5:6" x14ac:dyDescent="0.25">
      <c r="E310" s="5">
        <v>293</v>
      </c>
      <c r="F310" s="6">
        <v>90000</v>
      </c>
    </row>
    <row r="311" spans="5:6" x14ac:dyDescent="0.25">
      <c r="E311" s="5">
        <v>294</v>
      </c>
      <c r="F311" s="6">
        <v>170000</v>
      </c>
    </row>
    <row r="312" spans="5:6" x14ac:dyDescent="0.25">
      <c r="E312" s="5">
        <v>295</v>
      </c>
      <c r="F312" s="6">
        <v>150000</v>
      </c>
    </row>
    <row r="313" spans="5:6" x14ac:dyDescent="0.25">
      <c r="E313" s="5">
        <v>296</v>
      </c>
      <c r="F313" s="6">
        <v>102100</v>
      </c>
    </row>
    <row r="314" spans="5:6" x14ac:dyDescent="0.25">
      <c r="E314" s="5">
        <v>297</v>
      </c>
      <c r="F314" s="6">
        <v>84900</v>
      </c>
    </row>
    <row r="315" spans="5:6" x14ac:dyDescent="0.25">
      <c r="E315" s="5">
        <v>298</v>
      </c>
      <c r="F315" s="6">
        <v>136620</v>
      </c>
    </row>
    <row r="316" spans="5:6" x14ac:dyDescent="0.25">
      <c r="E316" s="5">
        <v>299</v>
      </c>
      <c r="F316" s="6">
        <v>99360</v>
      </c>
    </row>
    <row r="317" spans="5:6" x14ac:dyDescent="0.25">
      <c r="E317" s="5">
        <v>300</v>
      </c>
      <c r="F317" s="6">
        <v>117789</v>
      </c>
    </row>
    <row r="318" spans="5:6" x14ac:dyDescent="0.25">
      <c r="E318" s="5">
        <v>301</v>
      </c>
      <c r="F318" s="6">
        <v>104702</v>
      </c>
    </row>
    <row r="319" spans="5:6" x14ac:dyDescent="0.25">
      <c r="E319" s="5">
        <v>302</v>
      </c>
      <c r="F319" s="6">
        <v>146000</v>
      </c>
    </row>
    <row r="320" spans="5:6" x14ac:dyDescent="0.25">
      <c r="E320" s="5">
        <v>303</v>
      </c>
      <c r="F320" s="6">
        <v>123000</v>
      </c>
    </row>
    <row r="321" spans="5:6" x14ac:dyDescent="0.25">
      <c r="E321" s="5">
        <v>304</v>
      </c>
      <c r="F321" s="6">
        <v>52351</v>
      </c>
    </row>
    <row r="322" spans="5:6" x14ac:dyDescent="0.25">
      <c r="E322" s="5">
        <v>305</v>
      </c>
      <c r="F322" s="6">
        <v>99000</v>
      </c>
    </row>
    <row r="323" spans="5:6" x14ac:dyDescent="0.25">
      <c r="E323" s="5">
        <v>306</v>
      </c>
      <c r="F323" s="6">
        <v>116000</v>
      </c>
    </row>
    <row r="324" spans="5:6" x14ac:dyDescent="0.25">
      <c r="E324" s="5">
        <v>307</v>
      </c>
      <c r="F324" s="6">
        <v>106260</v>
      </c>
    </row>
    <row r="325" spans="5:6" x14ac:dyDescent="0.25">
      <c r="E325" s="5">
        <v>308</v>
      </c>
      <c r="F325" s="6">
        <v>126500</v>
      </c>
    </row>
    <row r="326" spans="5:6" x14ac:dyDescent="0.25">
      <c r="E326" s="5">
        <v>309</v>
      </c>
      <c r="F326" s="6">
        <v>242000</v>
      </c>
    </row>
    <row r="327" spans="5:6" x14ac:dyDescent="0.25">
      <c r="E327" s="5">
        <v>310</v>
      </c>
      <c r="F327" s="6">
        <v>200000</v>
      </c>
    </row>
    <row r="328" spans="5:6" x14ac:dyDescent="0.25">
      <c r="E328" s="5">
        <v>311</v>
      </c>
      <c r="F328" s="6">
        <v>65438</v>
      </c>
    </row>
    <row r="329" spans="5:6" x14ac:dyDescent="0.25">
      <c r="E329" s="5">
        <v>312</v>
      </c>
      <c r="F329" s="6">
        <v>39263</v>
      </c>
    </row>
    <row r="330" spans="5:6" x14ac:dyDescent="0.25">
      <c r="E330" s="5">
        <v>313</v>
      </c>
      <c r="F330" s="6">
        <v>78526</v>
      </c>
    </row>
    <row r="331" spans="5:6" x14ac:dyDescent="0.25">
      <c r="E331" s="5">
        <v>314</v>
      </c>
      <c r="F331" s="6">
        <v>52351</v>
      </c>
    </row>
    <row r="332" spans="5:6" x14ac:dyDescent="0.25">
      <c r="E332" s="5">
        <v>315</v>
      </c>
      <c r="F332" s="6">
        <v>165220</v>
      </c>
    </row>
    <row r="333" spans="5:6" x14ac:dyDescent="0.25">
      <c r="E333" s="5">
        <v>316</v>
      </c>
      <c r="F333" s="6">
        <v>45807</v>
      </c>
    </row>
    <row r="334" spans="5:6" x14ac:dyDescent="0.25">
      <c r="E334" s="5">
        <v>317</v>
      </c>
      <c r="F334" s="6">
        <v>120160</v>
      </c>
    </row>
    <row r="335" spans="5:6" x14ac:dyDescent="0.25">
      <c r="E335" s="5">
        <v>318</v>
      </c>
      <c r="F335" s="6">
        <v>90320</v>
      </c>
    </row>
    <row r="336" spans="5:6" x14ac:dyDescent="0.25">
      <c r="E336" s="5">
        <v>319</v>
      </c>
      <c r="F336" s="6">
        <v>181940</v>
      </c>
    </row>
    <row r="337" spans="5:6" x14ac:dyDescent="0.25">
      <c r="E337" s="5">
        <v>320</v>
      </c>
      <c r="F337" s="6">
        <v>132320</v>
      </c>
    </row>
    <row r="338" spans="5:6" x14ac:dyDescent="0.25">
      <c r="E338" s="5">
        <v>321</v>
      </c>
      <c r="F338" s="6">
        <v>220110</v>
      </c>
    </row>
    <row r="339" spans="5:6" x14ac:dyDescent="0.25">
      <c r="E339" s="5">
        <v>322</v>
      </c>
      <c r="F339" s="6">
        <v>160080</v>
      </c>
    </row>
    <row r="340" spans="5:6" x14ac:dyDescent="0.25">
      <c r="E340" s="5">
        <v>323</v>
      </c>
      <c r="F340" s="6">
        <v>180000</v>
      </c>
    </row>
    <row r="341" spans="5:6" x14ac:dyDescent="0.25">
      <c r="E341" s="5">
        <v>324</v>
      </c>
      <c r="F341" s="6">
        <v>120000</v>
      </c>
    </row>
    <row r="342" spans="5:6" x14ac:dyDescent="0.25">
      <c r="E342" s="5">
        <v>325</v>
      </c>
      <c r="F342" s="6">
        <v>124190</v>
      </c>
    </row>
    <row r="343" spans="5:6" x14ac:dyDescent="0.25">
      <c r="E343" s="5">
        <v>326</v>
      </c>
      <c r="F343" s="6">
        <v>130000</v>
      </c>
    </row>
    <row r="344" spans="5:6" x14ac:dyDescent="0.25">
      <c r="E344" s="5">
        <v>327</v>
      </c>
      <c r="F344" s="6">
        <v>110000</v>
      </c>
    </row>
    <row r="345" spans="5:6" x14ac:dyDescent="0.25">
      <c r="E345" s="5">
        <v>328</v>
      </c>
      <c r="F345" s="6">
        <v>170000</v>
      </c>
    </row>
    <row r="346" spans="5:6" x14ac:dyDescent="0.25">
      <c r="E346" s="5">
        <v>329</v>
      </c>
      <c r="F346" s="6">
        <v>115500</v>
      </c>
    </row>
    <row r="347" spans="5:6" x14ac:dyDescent="0.25">
      <c r="E347" s="5">
        <v>330</v>
      </c>
      <c r="F347" s="6">
        <v>112900</v>
      </c>
    </row>
    <row r="348" spans="5:6" x14ac:dyDescent="0.25">
      <c r="E348" s="5">
        <v>331</v>
      </c>
      <c r="F348" s="6">
        <v>90320</v>
      </c>
    </row>
    <row r="349" spans="5:6" x14ac:dyDescent="0.25">
      <c r="E349" s="5">
        <v>332</v>
      </c>
      <c r="F349" s="6">
        <v>112900</v>
      </c>
    </row>
    <row r="350" spans="5:6" x14ac:dyDescent="0.25">
      <c r="E350" s="5">
        <v>333</v>
      </c>
      <c r="F350" s="6">
        <v>90320</v>
      </c>
    </row>
    <row r="351" spans="5:6" x14ac:dyDescent="0.25">
      <c r="E351" s="5">
        <v>334</v>
      </c>
      <c r="F351" s="6">
        <v>165400</v>
      </c>
    </row>
    <row r="352" spans="5:6" x14ac:dyDescent="0.25">
      <c r="E352" s="5">
        <v>335</v>
      </c>
      <c r="F352" s="6">
        <v>132320</v>
      </c>
    </row>
    <row r="353" spans="5:6" x14ac:dyDescent="0.25">
      <c r="E353" s="5">
        <v>336</v>
      </c>
      <c r="F353" s="6">
        <v>167000</v>
      </c>
    </row>
    <row r="354" spans="5:6" x14ac:dyDescent="0.25">
      <c r="E354" s="5">
        <v>337</v>
      </c>
      <c r="F354" s="6">
        <v>243900</v>
      </c>
    </row>
    <row r="355" spans="5:6" x14ac:dyDescent="0.25">
      <c r="E355" s="5">
        <v>338</v>
      </c>
      <c r="F355" s="6">
        <v>136600</v>
      </c>
    </row>
    <row r="356" spans="5:6" x14ac:dyDescent="0.25">
      <c r="E356" s="5">
        <v>339</v>
      </c>
      <c r="F356" s="6">
        <v>109280</v>
      </c>
    </row>
    <row r="357" spans="5:6" x14ac:dyDescent="0.25">
      <c r="E357" s="5">
        <v>340</v>
      </c>
      <c r="F357" s="6">
        <v>128875</v>
      </c>
    </row>
    <row r="358" spans="5:6" x14ac:dyDescent="0.25">
      <c r="E358" s="5">
        <v>341</v>
      </c>
      <c r="F358" s="6">
        <v>93700</v>
      </c>
    </row>
    <row r="359" spans="5:6" x14ac:dyDescent="0.25">
      <c r="E359" s="5">
        <v>342</v>
      </c>
      <c r="F359" s="6">
        <v>224000</v>
      </c>
    </row>
    <row r="360" spans="5:6" x14ac:dyDescent="0.25">
      <c r="E360" s="5">
        <v>343</v>
      </c>
      <c r="F360" s="6">
        <v>167875</v>
      </c>
    </row>
    <row r="361" spans="5:6" x14ac:dyDescent="0.25">
      <c r="E361" s="5">
        <v>344</v>
      </c>
      <c r="F361" s="6">
        <v>175000</v>
      </c>
    </row>
    <row r="362" spans="5:6" x14ac:dyDescent="0.25">
      <c r="E362" s="5">
        <v>345</v>
      </c>
      <c r="F362" s="6">
        <v>156600</v>
      </c>
    </row>
    <row r="363" spans="5:6" x14ac:dyDescent="0.25">
      <c r="E363" s="5">
        <v>346</v>
      </c>
      <c r="F363" s="6">
        <v>108800</v>
      </c>
    </row>
    <row r="364" spans="5:6" x14ac:dyDescent="0.25">
      <c r="E364" s="5">
        <v>347</v>
      </c>
      <c r="F364" s="6">
        <v>95550</v>
      </c>
    </row>
    <row r="365" spans="5:6" x14ac:dyDescent="0.25">
      <c r="E365" s="5">
        <v>348</v>
      </c>
      <c r="F365" s="6">
        <v>113000</v>
      </c>
    </row>
    <row r="366" spans="5:6" x14ac:dyDescent="0.25">
      <c r="E366" s="5">
        <v>349</v>
      </c>
      <c r="F366" s="6">
        <v>135000</v>
      </c>
    </row>
    <row r="367" spans="5:6" x14ac:dyDescent="0.25">
      <c r="E367" s="5">
        <v>350</v>
      </c>
      <c r="F367" s="6">
        <v>161342</v>
      </c>
    </row>
    <row r="368" spans="5:6" x14ac:dyDescent="0.25">
      <c r="E368" s="5">
        <v>351</v>
      </c>
      <c r="F368" s="6">
        <v>137141</v>
      </c>
    </row>
    <row r="369" spans="5:6" x14ac:dyDescent="0.25">
      <c r="E369" s="5">
        <v>352</v>
      </c>
      <c r="F369" s="6">
        <v>167000</v>
      </c>
    </row>
    <row r="370" spans="5:6" x14ac:dyDescent="0.25">
      <c r="E370" s="5">
        <v>353</v>
      </c>
      <c r="F370" s="6">
        <v>123000</v>
      </c>
    </row>
    <row r="371" spans="5:6" x14ac:dyDescent="0.25">
      <c r="E371" s="5">
        <v>354</v>
      </c>
      <c r="F371" s="6">
        <v>78526</v>
      </c>
    </row>
    <row r="372" spans="5:6" x14ac:dyDescent="0.25">
      <c r="E372" s="5">
        <v>355</v>
      </c>
      <c r="F372" s="6">
        <v>65438</v>
      </c>
    </row>
    <row r="373" spans="5:6" x14ac:dyDescent="0.25">
      <c r="E373" s="5">
        <v>356</v>
      </c>
      <c r="F373" s="6">
        <v>150000</v>
      </c>
    </row>
    <row r="374" spans="5:6" x14ac:dyDescent="0.25">
      <c r="E374" s="5">
        <v>357</v>
      </c>
      <c r="F374" s="6">
        <v>211500</v>
      </c>
    </row>
    <row r="375" spans="5:6" x14ac:dyDescent="0.25">
      <c r="E375" s="5">
        <v>358</v>
      </c>
      <c r="F375" s="6">
        <v>192400</v>
      </c>
    </row>
    <row r="376" spans="5:6" x14ac:dyDescent="0.25">
      <c r="E376" s="5">
        <v>359</v>
      </c>
      <c r="F376" s="6">
        <v>90700</v>
      </c>
    </row>
    <row r="377" spans="5:6" x14ac:dyDescent="0.25">
      <c r="E377" s="5">
        <v>360</v>
      </c>
      <c r="F377" s="6">
        <v>130000</v>
      </c>
    </row>
    <row r="378" spans="5:6" x14ac:dyDescent="0.25">
      <c r="E378" s="5">
        <v>361</v>
      </c>
      <c r="F378" s="6">
        <v>61300</v>
      </c>
    </row>
    <row r="379" spans="5:6" x14ac:dyDescent="0.25">
      <c r="E379" s="5">
        <v>362</v>
      </c>
      <c r="F379" s="6">
        <v>130000</v>
      </c>
    </row>
    <row r="380" spans="5:6" x14ac:dyDescent="0.25">
      <c r="E380" s="5">
        <v>363</v>
      </c>
      <c r="F380" s="6">
        <v>61300</v>
      </c>
    </row>
    <row r="381" spans="5:6" x14ac:dyDescent="0.25">
      <c r="E381" s="5">
        <v>364</v>
      </c>
      <c r="F381" s="6">
        <v>160000</v>
      </c>
    </row>
    <row r="382" spans="5:6" x14ac:dyDescent="0.25">
      <c r="E382" s="5">
        <v>365</v>
      </c>
      <c r="F382" s="6">
        <v>138600</v>
      </c>
    </row>
    <row r="383" spans="5:6" x14ac:dyDescent="0.25">
      <c r="E383" s="5">
        <v>366</v>
      </c>
      <c r="F383" s="6">
        <v>136000</v>
      </c>
    </row>
    <row r="384" spans="5:6" x14ac:dyDescent="0.25">
      <c r="E384" s="5">
        <v>367</v>
      </c>
      <c r="F384" s="6">
        <v>58000</v>
      </c>
    </row>
    <row r="385" spans="5:6" x14ac:dyDescent="0.25">
      <c r="E385" s="5">
        <v>368</v>
      </c>
      <c r="F385" s="6">
        <v>135000</v>
      </c>
    </row>
    <row r="386" spans="5:6" x14ac:dyDescent="0.25">
      <c r="E386" s="5">
        <v>369</v>
      </c>
      <c r="F386" s="6">
        <v>170000</v>
      </c>
    </row>
    <row r="387" spans="5:6" x14ac:dyDescent="0.25">
      <c r="E387" s="5">
        <v>370</v>
      </c>
      <c r="F387" s="6">
        <v>123000</v>
      </c>
    </row>
    <row r="388" spans="5:6" x14ac:dyDescent="0.25">
      <c r="E388" s="5">
        <v>371</v>
      </c>
      <c r="F388" s="6">
        <v>189650</v>
      </c>
    </row>
    <row r="389" spans="5:6" x14ac:dyDescent="0.25">
      <c r="E389" s="5">
        <v>372</v>
      </c>
      <c r="F389" s="6">
        <v>164996</v>
      </c>
    </row>
    <row r="390" spans="5:6" x14ac:dyDescent="0.25">
      <c r="E390" s="5">
        <v>373</v>
      </c>
      <c r="F390" s="6">
        <v>54957</v>
      </c>
    </row>
    <row r="391" spans="5:6" x14ac:dyDescent="0.25">
      <c r="E391" s="5">
        <v>374</v>
      </c>
      <c r="F391" s="6">
        <v>54957</v>
      </c>
    </row>
    <row r="392" spans="5:6" x14ac:dyDescent="0.25">
      <c r="E392" s="5">
        <v>375</v>
      </c>
      <c r="F392" s="6">
        <v>118187</v>
      </c>
    </row>
    <row r="393" spans="5:6" x14ac:dyDescent="0.25">
      <c r="E393" s="5">
        <v>376</v>
      </c>
      <c r="F393" s="6">
        <v>132000</v>
      </c>
    </row>
    <row r="394" spans="5:6" x14ac:dyDescent="0.25">
      <c r="E394" s="5">
        <v>377</v>
      </c>
      <c r="F394" s="6">
        <v>165400</v>
      </c>
    </row>
    <row r="395" spans="5:6" x14ac:dyDescent="0.25">
      <c r="E395" s="5">
        <v>378</v>
      </c>
      <c r="F395" s="6">
        <v>208775</v>
      </c>
    </row>
    <row r="396" spans="5:6" x14ac:dyDescent="0.25">
      <c r="E396" s="5">
        <v>379</v>
      </c>
      <c r="F396" s="6">
        <v>147800</v>
      </c>
    </row>
    <row r="397" spans="5:6" x14ac:dyDescent="0.25">
      <c r="E397" s="5">
        <v>380</v>
      </c>
      <c r="F397" s="6">
        <v>136994</v>
      </c>
    </row>
    <row r="398" spans="5:6" x14ac:dyDescent="0.25">
      <c r="E398" s="5">
        <v>381</v>
      </c>
      <c r="F398" s="6">
        <v>101570</v>
      </c>
    </row>
    <row r="399" spans="5:6" x14ac:dyDescent="0.25">
      <c r="E399" s="5">
        <v>382</v>
      </c>
      <c r="F399" s="6">
        <v>128875</v>
      </c>
    </row>
    <row r="400" spans="5:6" x14ac:dyDescent="0.25">
      <c r="E400" s="5">
        <v>383</v>
      </c>
      <c r="F400" s="6">
        <v>93700</v>
      </c>
    </row>
    <row r="401" spans="5:6" x14ac:dyDescent="0.25">
      <c r="E401" s="5">
        <v>384</v>
      </c>
      <c r="F401" s="6">
        <v>79039</v>
      </c>
    </row>
    <row r="402" spans="5:6" x14ac:dyDescent="0.25">
      <c r="E402" s="5">
        <v>385</v>
      </c>
      <c r="F402" s="6">
        <v>132320</v>
      </c>
    </row>
    <row r="403" spans="5:6" x14ac:dyDescent="0.25">
      <c r="E403" s="5">
        <v>386</v>
      </c>
      <c r="F403" s="6">
        <v>37300</v>
      </c>
    </row>
    <row r="404" spans="5:6" x14ac:dyDescent="0.25">
      <c r="E404" s="5">
        <v>387</v>
      </c>
      <c r="F404" s="6">
        <v>164000</v>
      </c>
    </row>
    <row r="405" spans="5:6" x14ac:dyDescent="0.25">
      <c r="E405" s="5">
        <v>388</v>
      </c>
      <c r="F405" s="6">
        <v>155000</v>
      </c>
    </row>
    <row r="406" spans="5:6" x14ac:dyDescent="0.25">
      <c r="E406" s="5">
        <v>389</v>
      </c>
      <c r="F406" s="6">
        <v>124333</v>
      </c>
    </row>
    <row r="407" spans="5:6" x14ac:dyDescent="0.25">
      <c r="E407" s="5">
        <v>390</v>
      </c>
      <c r="F407" s="6">
        <v>98158</v>
      </c>
    </row>
    <row r="408" spans="5:6" x14ac:dyDescent="0.25">
      <c r="E408" s="5">
        <v>391</v>
      </c>
      <c r="F408" s="6">
        <v>120000</v>
      </c>
    </row>
    <row r="409" spans="5:6" x14ac:dyDescent="0.25">
      <c r="E409" s="5">
        <v>392</v>
      </c>
      <c r="F409" s="6">
        <v>112900</v>
      </c>
    </row>
    <row r="410" spans="5:6" x14ac:dyDescent="0.25">
      <c r="E410" s="5">
        <v>393</v>
      </c>
      <c r="F410" s="6">
        <v>90320</v>
      </c>
    </row>
    <row r="411" spans="5:6" x14ac:dyDescent="0.25">
      <c r="E411" s="5">
        <v>394</v>
      </c>
      <c r="F411" s="6">
        <v>145000</v>
      </c>
    </row>
    <row r="412" spans="5:6" x14ac:dyDescent="0.25">
      <c r="E412" s="5">
        <v>395</v>
      </c>
      <c r="F412" s="6">
        <v>105400</v>
      </c>
    </row>
    <row r="413" spans="5:6" x14ac:dyDescent="0.25">
      <c r="E413" s="5">
        <v>396</v>
      </c>
      <c r="F413" s="6">
        <v>87932</v>
      </c>
    </row>
    <row r="414" spans="5:6" x14ac:dyDescent="0.25">
      <c r="E414" s="5">
        <v>397</v>
      </c>
      <c r="F414" s="6">
        <v>117789</v>
      </c>
    </row>
    <row r="415" spans="5:6" x14ac:dyDescent="0.25">
      <c r="E415" s="5">
        <v>398</v>
      </c>
      <c r="F415" s="6">
        <v>215300</v>
      </c>
    </row>
    <row r="416" spans="5:6" x14ac:dyDescent="0.25">
      <c r="E416" s="5">
        <v>399</v>
      </c>
      <c r="F416" s="6">
        <v>158200</v>
      </c>
    </row>
    <row r="417" spans="5:6" x14ac:dyDescent="0.25">
      <c r="E417" s="5">
        <v>400</v>
      </c>
      <c r="F417" s="6">
        <v>209100</v>
      </c>
    </row>
    <row r="418" spans="5:6" x14ac:dyDescent="0.25">
      <c r="E418" s="5">
        <v>401</v>
      </c>
      <c r="F418" s="6">
        <v>154600</v>
      </c>
    </row>
    <row r="419" spans="5:6" x14ac:dyDescent="0.25">
      <c r="E419" s="5">
        <v>402</v>
      </c>
      <c r="F419" s="6">
        <v>115934</v>
      </c>
    </row>
    <row r="420" spans="5:6" x14ac:dyDescent="0.25">
      <c r="E420" s="5">
        <v>403</v>
      </c>
      <c r="F420" s="6">
        <v>81666</v>
      </c>
    </row>
    <row r="421" spans="5:6" x14ac:dyDescent="0.25">
      <c r="E421" s="5">
        <v>404</v>
      </c>
      <c r="F421" s="6">
        <v>175000</v>
      </c>
    </row>
    <row r="422" spans="5:6" x14ac:dyDescent="0.25">
      <c r="E422" s="5">
        <v>405</v>
      </c>
      <c r="F422" s="6">
        <v>98158</v>
      </c>
    </row>
    <row r="423" spans="5:6" x14ac:dyDescent="0.25">
      <c r="E423" s="5">
        <v>406</v>
      </c>
      <c r="F423" s="6">
        <v>58000</v>
      </c>
    </row>
    <row r="424" spans="5:6" x14ac:dyDescent="0.25">
      <c r="E424" s="5">
        <v>407</v>
      </c>
      <c r="F424" s="6">
        <v>183600</v>
      </c>
    </row>
    <row r="425" spans="5:6" x14ac:dyDescent="0.25">
      <c r="E425" s="5">
        <v>408</v>
      </c>
      <c r="F425" s="6">
        <v>52351</v>
      </c>
    </row>
    <row r="426" spans="5:6" x14ac:dyDescent="0.25">
      <c r="E426" s="5">
        <v>409</v>
      </c>
      <c r="F426" s="6">
        <v>180000</v>
      </c>
    </row>
    <row r="427" spans="5:6" x14ac:dyDescent="0.25">
      <c r="E427" s="5">
        <v>410</v>
      </c>
      <c r="F427" s="6">
        <v>71982</v>
      </c>
    </row>
    <row r="428" spans="5:6" x14ac:dyDescent="0.25">
      <c r="E428" s="5">
        <v>411</v>
      </c>
      <c r="F428" s="6">
        <v>45807</v>
      </c>
    </row>
    <row r="429" spans="5:6" x14ac:dyDescent="0.25">
      <c r="E429" s="5">
        <v>412</v>
      </c>
      <c r="F429" s="6">
        <v>65949</v>
      </c>
    </row>
    <row r="430" spans="5:6" x14ac:dyDescent="0.25">
      <c r="E430" s="5">
        <v>413</v>
      </c>
      <c r="F430" s="6">
        <v>49461</v>
      </c>
    </row>
    <row r="431" spans="5:6" x14ac:dyDescent="0.25">
      <c r="E431" s="5">
        <v>414</v>
      </c>
      <c r="F431" s="6">
        <v>78526</v>
      </c>
    </row>
    <row r="432" spans="5:6" x14ac:dyDescent="0.25">
      <c r="E432" s="5">
        <v>415</v>
      </c>
      <c r="F432" s="6">
        <v>58894</v>
      </c>
    </row>
    <row r="433" spans="5:6" x14ac:dyDescent="0.25">
      <c r="E433" s="5">
        <v>416</v>
      </c>
      <c r="F433" s="6">
        <v>260000</v>
      </c>
    </row>
    <row r="434" spans="5:6" x14ac:dyDescent="0.25">
      <c r="E434" s="5">
        <v>417</v>
      </c>
      <c r="F434" s="6">
        <v>60000</v>
      </c>
    </row>
    <row r="435" spans="5:6" x14ac:dyDescent="0.25">
      <c r="E435" s="5">
        <v>418</v>
      </c>
      <c r="F435" s="6">
        <v>63900</v>
      </c>
    </row>
    <row r="436" spans="5:6" x14ac:dyDescent="0.25">
      <c r="E436" s="5">
        <v>419</v>
      </c>
      <c r="F436" s="6">
        <v>160000</v>
      </c>
    </row>
    <row r="437" spans="5:6" x14ac:dyDescent="0.25">
      <c r="E437" s="5">
        <v>420</v>
      </c>
      <c r="F437" s="6">
        <v>112300</v>
      </c>
    </row>
    <row r="438" spans="5:6" x14ac:dyDescent="0.25">
      <c r="E438" s="5">
        <v>421</v>
      </c>
      <c r="F438" s="6">
        <v>241000</v>
      </c>
    </row>
    <row r="439" spans="5:6" x14ac:dyDescent="0.25">
      <c r="E439" s="5">
        <v>422</v>
      </c>
      <c r="F439" s="6">
        <v>159000</v>
      </c>
    </row>
    <row r="440" spans="5:6" x14ac:dyDescent="0.25">
      <c r="E440" s="5">
        <v>423</v>
      </c>
      <c r="F440" s="6">
        <v>180000</v>
      </c>
    </row>
    <row r="441" spans="5:6" x14ac:dyDescent="0.25">
      <c r="E441" s="5">
        <v>424</v>
      </c>
      <c r="F441" s="6">
        <v>80000</v>
      </c>
    </row>
    <row r="442" spans="5:6" x14ac:dyDescent="0.25">
      <c r="E442" s="5">
        <v>425</v>
      </c>
      <c r="F442" s="6">
        <v>82900</v>
      </c>
    </row>
    <row r="443" spans="5:6" x14ac:dyDescent="0.25">
      <c r="E443" s="5">
        <v>426</v>
      </c>
      <c r="F443" s="6">
        <v>100800</v>
      </c>
    </row>
    <row r="444" spans="5:6" x14ac:dyDescent="0.25">
      <c r="E444" s="5">
        <v>427</v>
      </c>
      <c r="F444" s="6">
        <v>49461</v>
      </c>
    </row>
    <row r="445" spans="5:6" x14ac:dyDescent="0.25">
      <c r="E445" s="5">
        <v>428</v>
      </c>
      <c r="F445" s="6">
        <v>140400</v>
      </c>
    </row>
    <row r="446" spans="5:6" x14ac:dyDescent="0.25">
      <c r="E446" s="5">
        <v>429</v>
      </c>
      <c r="F446" s="6">
        <v>39263</v>
      </c>
    </row>
    <row r="447" spans="5:6" x14ac:dyDescent="0.25">
      <c r="E447" s="5">
        <v>430</v>
      </c>
      <c r="F447" s="6">
        <v>43966</v>
      </c>
    </row>
    <row r="448" spans="5:6" x14ac:dyDescent="0.25">
      <c r="E448" s="5">
        <v>431</v>
      </c>
      <c r="F448" s="6">
        <v>32974</v>
      </c>
    </row>
    <row r="449" spans="5:6" x14ac:dyDescent="0.25">
      <c r="E449" s="5">
        <v>432</v>
      </c>
      <c r="F449" s="6">
        <v>87932</v>
      </c>
    </row>
    <row r="450" spans="5:6" x14ac:dyDescent="0.25">
      <c r="E450" s="5">
        <v>433</v>
      </c>
      <c r="F450" s="6">
        <v>76940</v>
      </c>
    </row>
    <row r="451" spans="5:6" x14ac:dyDescent="0.25">
      <c r="E451" s="5">
        <v>434</v>
      </c>
      <c r="F451" s="6">
        <v>104702</v>
      </c>
    </row>
    <row r="452" spans="5:6" x14ac:dyDescent="0.25">
      <c r="E452" s="5">
        <v>435</v>
      </c>
      <c r="F452" s="6">
        <v>91614</v>
      </c>
    </row>
    <row r="453" spans="5:6" x14ac:dyDescent="0.25">
      <c r="E453" s="5">
        <v>436</v>
      </c>
      <c r="F453" s="6">
        <v>65949</v>
      </c>
    </row>
    <row r="454" spans="5:6" x14ac:dyDescent="0.25">
      <c r="E454" s="5">
        <v>437</v>
      </c>
      <c r="F454" s="6">
        <v>87932</v>
      </c>
    </row>
    <row r="455" spans="5:6" x14ac:dyDescent="0.25">
      <c r="E455" s="5">
        <v>438</v>
      </c>
      <c r="F455" s="6">
        <v>189650</v>
      </c>
    </row>
    <row r="456" spans="5:6" x14ac:dyDescent="0.25">
      <c r="E456" s="5">
        <v>439</v>
      </c>
      <c r="F456" s="6">
        <v>164996</v>
      </c>
    </row>
    <row r="457" spans="5:6" x14ac:dyDescent="0.25">
      <c r="E457" s="5">
        <v>440</v>
      </c>
      <c r="F457" s="6">
        <v>43966</v>
      </c>
    </row>
    <row r="458" spans="5:6" x14ac:dyDescent="0.25">
      <c r="E458" s="5">
        <v>441</v>
      </c>
      <c r="F458" s="6">
        <v>32974</v>
      </c>
    </row>
    <row r="459" spans="5:6" x14ac:dyDescent="0.25">
      <c r="E459" s="5">
        <v>442</v>
      </c>
      <c r="F459" s="6">
        <v>98158</v>
      </c>
    </row>
    <row r="460" spans="5:6" x14ac:dyDescent="0.25">
      <c r="E460" s="5">
        <v>443</v>
      </c>
      <c r="F460" s="6">
        <v>78526</v>
      </c>
    </row>
    <row r="461" spans="5:6" x14ac:dyDescent="0.25">
      <c r="E461" s="5">
        <v>444</v>
      </c>
      <c r="F461" s="6">
        <v>215300</v>
      </c>
    </row>
    <row r="462" spans="5:6" x14ac:dyDescent="0.25">
      <c r="E462" s="5">
        <v>445</v>
      </c>
      <c r="F462" s="6">
        <v>76940</v>
      </c>
    </row>
    <row r="463" spans="5:6" x14ac:dyDescent="0.25">
      <c r="E463" s="5">
        <v>446</v>
      </c>
      <c r="F463" s="6">
        <v>209100</v>
      </c>
    </row>
    <row r="464" spans="5:6" x14ac:dyDescent="0.25">
      <c r="E464" s="5">
        <v>447</v>
      </c>
      <c r="F464" s="6">
        <v>154600</v>
      </c>
    </row>
    <row r="465" spans="5:6" x14ac:dyDescent="0.25">
      <c r="E465" s="5">
        <v>448</v>
      </c>
      <c r="F465" s="6">
        <v>180000</v>
      </c>
    </row>
    <row r="466" spans="5:6" x14ac:dyDescent="0.25">
      <c r="E466" s="5">
        <v>449</v>
      </c>
      <c r="F466" s="6">
        <v>21983</v>
      </c>
    </row>
    <row r="467" spans="5:6" x14ac:dyDescent="0.25">
      <c r="E467" s="5">
        <v>450</v>
      </c>
      <c r="F467" s="6">
        <v>80000</v>
      </c>
    </row>
    <row r="468" spans="5:6" x14ac:dyDescent="0.25">
      <c r="E468" s="5">
        <v>451</v>
      </c>
      <c r="F468" s="6">
        <v>78791</v>
      </c>
    </row>
    <row r="469" spans="5:6" x14ac:dyDescent="0.25">
      <c r="E469" s="5">
        <v>452</v>
      </c>
      <c r="F469" s="6">
        <v>196979</v>
      </c>
    </row>
    <row r="470" spans="5:6" x14ac:dyDescent="0.25">
      <c r="E470" s="5">
        <v>453</v>
      </c>
      <c r="F470" s="6">
        <v>120000</v>
      </c>
    </row>
    <row r="471" spans="5:6" x14ac:dyDescent="0.25">
      <c r="E471" s="5">
        <v>454</v>
      </c>
      <c r="F471" s="6">
        <v>125000</v>
      </c>
    </row>
    <row r="472" spans="5:6" x14ac:dyDescent="0.25">
      <c r="E472" s="5">
        <v>455</v>
      </c>
      <c r="F472" s="6">
        <v>37236</v>
      </c>
    </row>
    <row r="473" spans="5:6" x14ac:dyDescent="0.25">
      <c r="E473" s="5">
        <v>456</v>
      </c>
      <c r="F473" s="6">
        <v>105000</v>
      </c>
    </row>
    <row r="474" spans="5:6" x14ac:dyDescent="0.25">
      <c r="E474" s="5">
        <v>457</v>
      </c>
      <c r="F474" s="6">
        <v>87932</v>
      </c>
    </row>
    <row r="475" spans="5:6" x14ac:dyDescent="0.25">
      <c r="E475" s="5">
        <v>458</v>
      </c>
      <c r="F475" s="6">
        <v>18442</v>
      </c>
    </row>
    <row r="476" spans="5:6" x14ac:dyDescent="0.25">
      <c r="E476" s="5">
        <v>459</v>
      </c>
      <c r="F476" s="6">
        <v>31615</v>
      </c>
    </row>
    <row r="477" spans="5:6" x14ac:dyDescent="0.25">
      <c r="E477" s="5">
        <v>460</v>
      </c>
      <c r="F477" s="6">
        <v>58255</v>
      </c>
    </row>
    <row r="478" spans="5:6" x14ac:dyDescent="0.25">
      <c r="E478" s="5">
        <v>461</v>
      </c>
      <c r="F478" s="6">
        <v>100000</v>
      </c>
    </row>
    <row r="479" spans="5:6" x14ac:dyDescent="0.25">
      <c r="E479" s="5">
        <v>462</v>
      </c>
      <c r="F479" s="6">
        <v>54957</v>
      </c>
    </row>
    <row r="480" spans="5:6" x14ac:dyDescent="0.25">
      <c r="E480" s="5">
        <v>463</v>
      </c>
      <c r="F480" s="6">
        <v>18442</v>
      </c>
    </row>
    <row r="481" spans="5:6" x14ac:dyDescent="0.25">
      <c r="E481" s="5">
        <v>464</v>
      </c>
      <c r="F481" s="6">
        <v>162674</v>
      </c>
    </row>
    <row r="482" spans="5:6" x14ac:dyDescent="0.25">
      <c r="E482" s="5">
        <v>465</v>
      </c>
      <c r="F482" s="6">
        <v>120000</v>
      </c>
    </row>
    <row r="483" spans="5:6" x14ac:dyDescent="0.25">
      <c r="E483" s="5">
        <v>466</v>
      </c>
      <c r="F483" s="6">
        <v>144000</v>
      </c>
    </row>
    <row r="484" spans="5:6" x14ac:dyDescent="0.25">
      <c r="E484" s="5">
        <v>467</v>
      </c>
      <c r="F484" s="6">
        <v>104890</v>
      </c>
    </row>
    <row r="485" spans="5:6" x14ac:dyDescent="0.25">
      <c r="E485" s="5">
        <v>468</v>
      </c>
      <c r="F485" s="6">
        <v>100000</v>
      </c>
    </row>
    <row r="486" spans="5:6" x14ac:dyDescent="0.25">
      <c r="E486" s="5">
        <v>469</v>
      </c>
      <c r="F486" s="6">
        <v>140000</v>
      </c>
    </row>
    <row r="487" spans="5:6" x14ac:dyDescent="0.25">
      <c r="E487" s="5">
        <v>470</v>
      </c>
      <c r="F487" s="6">
        <v>135000</v>
      </c>
    </row>
    <row r="488" spans="5:6" x14ac:dyDescent="0.25">
      <c r="E488" s="5">
        <v>471</v>
      </c>
      <c r="F488" s="6">
        <v>50000</v>
      </c>
    </row>
    <row r="489" spans="5:6" x14ac:dyDescent="0.25">
      <c r="E489" s="5">
        <v>472</v>
      </c>
      <c r="F489" s="6">
        <v>220000</v>
      </c>
    </row>
    <row r="490" spans="5:6" x14ac:dyDescent="0.25">
      <c r="E490" s="5">
        <v>473</v>
      </c>
      <c r="F490" s="6">
        <v>140000</v>
      </c>
    </row>
    <row r="491" spans="5:6" x14ac:dyDescent="0.25">
      <c r="E491" s="5">
        <v>474</v>
      </c>
      <c r="F491" s="6">
        <v>183228</v>
      </c>
    </row>
    <row r="492" spans="5:6" x14ac:dyDescent="0.25">
      <c r="E492" s="5">
        <v>475</v>
      </c>
      <c r="F492" s="6">
        <v>91614</v>
      </c>
    </row>
    <row r="493" spans="5:6" x14ac:dyDescent="0.25">
      <c r="E493" s="5">
        <v>476</v>
      </c>
      <c r="F493" s="6">
        <v>185100</v>
      </c>
    </row>
    <row r="494" spans="5:6" x14ac:dyDescent="0.25">
      <c r="E494" s="5">
        <v>477</v>
      </c>
      <c r="F494" s="6">
        <v>220000</v>
      </c>
    </row>
    <row r="495" spans="5:6" x14ac:dyDescent="0.25">
      <c r="E495" s="5">
        <v>478</v>
      </c>
      <c r="F495" s="6">
        <v>200000</v>
      </c>
    </row>
    <row r="496" spans="5:6" x14ac:dyDescent="0.25">
      <c r="E496" s="5">
        <v>479</v>
      </c>
      <c r="F496" s="6">
        <v>120000</v>
      </c>
    </row>
    <row r="497" spans="5:6" x14ac:dyDescent="0.25">
      <c r="E497" s="5">
        <v>480</v>
      </c>
      <c r="F497" s="6">
        <v>120000</v>
      </c>
    </row>
    <row r="498" spans="5:6" x14ac:dyDescent="0.25">
      <c r="E498" s="5">
        <v>481</v>
      </c>
      <c r="F498" s="6">
        <v>65000</v>
      </c>
    </row>
    <row r="499" spans="5:6" x14ac:dyDescent="0.25">
      <c r="E499" s="5">
        <v>482</v>
      </c>
      <c r="F499" s="6">
        <v>324000</v>
      </c>
    </row>
    <row r="500" spans="5:6" x14ac:dyDescent="0.25">
      <c r="E500" s="5">
        <v>483</v>
      </c>
      <c r="F500" s="6">
        <v>216000</v>
      </c>
    </row>
    <row r="501" spans="5:6" x14ac:dyDescent="0.25">
      <c r="E501" s="5">
        <v>484</v>
      </c>
      <c r="F501" s="6">
        <v>210000</v>
      </c>
    </row>
    <row r="502" spans="5:6" x14ac:dyDescent="0.25">
      <c r="E502" s="5">
        <v>485</v>
      </c>
      <c r="F502" s="6">
        <v>120000</v>
      </c>
    </row>
    <row r="503" spans="5:6" x14ac:dyDescent="0.25">
      <c r="E503" s="5">
        <v>486</v>
      </c>
      <c r="F503" s="6">
        <v>230000</v>
      </c>
    </row>
    <row r="504" spans="5:6" x14ac:dyDescent="0.25">
      <c r="E504" s="5">
        <v>487</v>
      </c>
      <c r="F504" s="6">
        <v>100000</v>
      </c>
    </row>
    <row r="505" spans="5:6" x14ac:dyDescent="0.25">
      <c r="E505" s="5">
        <v>488</v>
      </c>
      <c r="F505" s="6">
        <v>100000</v>
      </c>
    </row>
    <row r="506" spans="5:6" x14ac:dyDescent="0.25">
      <c r="E506" s="5">
        <v>489</v>
      </c>
      <c r="F506" s="6">
        <v>31875</v>
      </c>
    </row>
    <row r="507" spans="5:6" x14ac:dyDescent="0.25">
      <c r="E507" s="5">
        <v>490</v>
      </c>
      <c r="F507" s="6">
        <v>200000</v>
      </c>
    </row>
    <row r="508" spans="5:6" x14ac:dyDescent="0.25">
      <c r="E508" s="5">
        <v>491</v>
      </c>
      <c r="F508" s="6">
        <v>75000</v>
      </c>
    </row>
    <row r="509" spans="5:6" x14ac:dyDescent="0.25">
      <c r="E509" s="5">
        <v>492</v>
      </c>
      <c r="F509" s="6">
        <v>35590</v>
      </c>
    </row>
    <row r="510" spans="5:6" x14ac:dyDescent="0.25">
      <c r="E510" s="5">
        <v>493</v>
      </c>
      <c r="F510" s="6">
        <v>78791</v>
      </c>
    </row>
    <row r="511" spans="5:6" x14ac:dyDescent="0.25">
      <c r="E511" s="5">
        <v>494</v>
      </c>
      <c r="F511" s="6">
        <v>100000</v>
      </c>
    </row>
    <row r="512" spans="5:6" x14ac:dyDescent="0.25">
      <c r="E512" s="5">
        <v>495</v>
      </c>
      <c r="F512" s="6">
        <v>153000</v>
      </c>
    </row>
    <row r="513" spans="5:6" x14ac:dyDescent="0.25">
      <c r="E513" s="5">
        <v>496</v>
      </c>
      <c r="F513" s="6">
        <v>58035</v>
      </c>
    </row>
    <row r="514" spans="5:6" x14ac:dyDescent="0.25">
      <c r="E514" s="5">
        <v>497</v>
      </c>
      <c r="F514" s="6">
        <v>165000</v>
      </c>
    </row>
    <row r="515" spans="5:6" x14ac:dyDescent="0.25">
      <c r="E515" s="5">
        <v>498</v>
      </c>
      <c r="F515" s="6">
        <v>93427</v>
      </c>
    </row>
    <row r="516" spans="5:6" x14ac:dyDescent="0.25">
      <c r="E516" s="5">
        <v>499</v>
      </c>
      <c r="F516" s="6">
        <v>52396</v>
      </c>
    </row>
    <row r="517" spans="5:6" x14ac:dyDescent="0.25">
      <c r="E517" s="5">
        <v>500</v>
      </c>
      <c r="F517" s="6">
        <v>62651</v>
      </c>
    </row>
    <row r="518" spans="5:6" x14ac:dyDescent="0.25">
      <c r="E518" s="5">
        <v>501</v>
      </c>
      <c r="F518" s="6">
        <v>32974</v>
      </c>
    </row>
    <row r="519" spans="5:6" x14ac:dyDescent="0.25">
      <c r="E519" s="5">
        <v>502</v>
      </c>
      <c r="F519" s="6">
        <v>40000</v>
      </c>
    </row>
    <row r="520" spans="5:6" x14ac:dyDescent="0.25">
      <c r="E520" s="5">
        <v>503</v>
      </c>
      <c r="F520" s="6">
        <v>87425</v>
      </c>
    </row>
    <row r="521" spans="5:6" x14ac:dyDescent="0.25">
      <c r="E521" s="5">
        <v>504</v>
      </c>
      <c r="F521" s="6">
        <v>115000</v>
      </c>
    </row>
    <row r="522" spans="5:6" x14ac:dyDescent="0.25">
      <c r="E522" s="5">
        <v>505</v>
      </c>
      <c r="F522" s="6">
        <v>86703</v>
      </c>
    </row>
    <row r="523" spans="5:6" x14ac:dyDescent="0.25">
      <c r="E523" s="5">
        <v>506</v>
      </c>
      <c r="F523" s="6">
        <v>75000</v>
      </c>
    </row>
    <row r="524" spans="5:6" x14ac:dyDescent="0.25">
      <c r="E524" s="5">
        <v>507</v>
      </c>
      <c r="F524" s="6">
        <v>64849</v>
      </c>
    </row>
    <row r="525" spans="5:6" x14ac:dyDescent="0.25">
      <c r="E525" s="5">
        <v>508</v>
      </c>
      <c r="F525" s="6">
        <v>120000</v>
      </c>
    </row>
    <row r="526" spans="5:6" x14ac:dyDescent="0.25">
      <c r="E526" s="5">
        <v>509</v>
      </c>
      <c r="F526" s="6">
        <v>157000</v>
      </c>
    </row>
    <row r="527" spans="5:6" x14ac:dyDescent="0.25">
      <c r="E527" s="5">
        <v>510</v>
      </c>
      <c r="F527" s="6">
        <v>150000</v>
      </c>
    </row>
    <row r="528" spans="5:6" x14ac:dyDescent="0.25">
      <c r="E528" s="5">
        <v>511</v>
      </c>
      <c r="F528" s="6">
        <v>70912</v>
      </c>
    </row>
    <row r="529" spans="5:6" x14ac:dyDescent="0.25">
      <c r="E529" s="5">
        <v>512</v>
      </c>
      <c r="F529" s="6">
        <v>65000</v>
      </c>
    </row>
    <row r="530" spans="5:6" x14ac:dyDescent="0.25">
      <c r="E530" s="5">
        <v>513</v>
      </c>
      <c r="F530" s="6">
        <v>71444</v>
      </c>
    </row>
    <row r="531" spans="5:6" x14ac:dyDescent="0.25">
      <c r="E531" s="5">
        <v>514</v>
      </c>
      <c r="F531" s="6">
        <v>20000</v>
      </c>
    </row>
    <row r="532" spans="5:6" x14ac:dyDescent="0.25">
      <c r="E532" s="5">
        <v>515</v>
      </c>
      <c r="F532" s="6">
        <v>48000</v>
      </c>
    </row>
    <row r="533" spans="5:6" x14ac:dyDescent="0.25">
      <c r="E533" s="5">
        <v>516</v>
      </c>
      <c r="F533" s="6">
        <v>152500</v>
      </c>
    </row>
    <row r="534" spans="5:6" x14ac:dyDescent="0.25">
      <c r="E534" s="5">
        <v>517</v>
      </c>
      <c r="F534" s="6">
        <v>68147</v>
      </c>
    </row>
    <row r="535" spans="5:6" x14ac:dyDescent="0.25">
      <c r="E535" s="5">
        <v>518</v>
      </c>
      <c r="F535" s="6">
        <v>122346</v>
      </c>
    </row>
    <row r="536" spans="5:6" x14ac:dyDescent="0.25">
      <c r="E536" s="5">
        <v>519</v>
      </c>
      <c r="F536" s="6">
        <v>380000</v>
      </c>
    </row>
    <row r="537" spans="5:6" x14ac:dyDescent="0.25">
      <c r="E537" s="5">
        <v>520</v>
      </c>
      <c r="F537" s="6">
        <v>69336</v>
      </c>
    </row>
    <row r="538" spans="5:6" x14ac:dyDescent="0.25">
      <c r="E538" s="5">
        <v>521</v>
      </c>
      <c r="F538" s="6">
        <v>10000</v>
      </c>
    </row>
    <row r="539" spans="5:6" x14ac:dyDescent="0.25">
      <c r="E539" s="5">
        <v>522</v>
      </c>
      <c r="F539" s="6">
        <v>20000</v>
      </c>
    </row>
    <row r="540" spans="5:6" x14ac:dyDescent="0.25">
      <c r="E540" s="5">
        <v>523</v>
      </c>
      <c r="F540" s="6">
        <v>405000</v>
      </c>
    </row>
    <row r="541" spans="5:6" x14ac:dyDescent="0.25">
      <c r="E541" s="5">
        <v>524</v>
      </c>
      <c r="F541" s="6">
        <v>135000</v>
      </c>
    </row>
    <row r="542" spans="5:6" x14ac:dyDescent="0.25">
      <c r="E542" s="5">
        <v>525</v>
      </c>
      <c r="F542" s="6">
        <v>177000</v>
      </c>
    </row>
    <row r="543" spans="5:6" x14ac:dyDescent="0.25">
      <c r="E543" s="5">
        <v>526</v>
      </c>
      <c r="F543" s="6">
        <v>78000</v>
      </c>
    </row>
    <row r="544" spans="5:6" x14ac:dyDescent="0.25">
      <c r="E544" s="5">
        <v>527</v>
      </c>
      <c r="F544" s="6">
        <v>135000</v>
      </c>
    </row>
    <row r="545" spans="5:6" x14ac:dyDescent="0.25">
      <c r="E545" s="5">
        <v>528</v>
      </c>
      <c r="F545" s="6">
        <v>100000</v>
      </c>
    </row>
    <row r="546" spans="5:6" x14ac:dyDescent="0.25">
      <c r="E546" s="5">
        <v>529</v>
      </c>
      <c r="F546" s="6">
        <v>90320</v>
      </c>
    </row>
    <row r="547" spans="5:6" x14ac:dyDescent="0.25">
      <c r="E547" s="5">
        <v>530</v>
      </c>
      <c r="F547" s="6">
        <v>85000</v>
      </c>
    </row>
    <row r="548" spans="5:6" x14ac:dyDescent="0.25">
      <c r="E548" s="5">
        <v>531</v>
      </c>
      <c r="F548" s="6">
        <v>75000</v>
      </c>
    </row>
    <row r="549" spans="5:6" x14ac:dyDescent="0.25">
      <c r="E549" s="5">
        <v>532</v>
      </c>
      <c r="F549" s="6">
        <v>214000</v>
      </c>
    </row>
    <row r="550" spans="5:6" x14ac:dyDescent="0.25">
      <c r="E550" s="5">
        <v>533</v>
      </c>
      <c r="F550" s="6">
        <v>192600</v>
      </c>
    </row>
    <row r="551" spans="5:6" x14ac:dyDescent="0.25">
      <c r="E551" s="5">
        <v>534</v>
      </c>
      <c r="F551" s="6">
        <v>266400</v>
      </c>
    </row>
    <row r="552" spans="5:6" x14ac:dyDescent="0.25">
      <c r="E552" s="5">
        <v>535</v>
      </c>
      <c r="F552" s="6">
        <v>213120</v>
      </c>
    </row>
    <row r="553" spans="5:6" x14ac:dyDescent="0.25">
      <c r="E553" s="5">
        <v>536</v>
      </c>
      <c r="F553" s="6">
        <v>112900</v>
      </c>
    </row>
    <row r="554" spans="5:6" x14ac:dyDescent="0.25">
      <c r="E554" s="5">
        <v>537</v>
      </c>
      <c r="F554" s="6">
        <v>155000</v>
      </c>
    </row>
    <row r="555" spans="5:6" x14ac:dyDescent="0.25">
      <c r="E555" s="5">
        <v>538</v>
      </c>
      <c r="F555" s="6">
        <v>141300</v>
      </c>
    </row>
    <row r="556" spans="5:6" x14ac:dyDescent="0.25">
      <c r="E556" s="5">
        <v>539</v>
      </c>
      <c r="F556" s="6">
        <v>102100</v>
      </c>
    </row>
    <row r="557" spans="5:6" x14ac:dyDescent="0.25">
      <c r="E557" s="5">
        <v>540</v>
      </c>
      <c r="F557" s="6">
        <v>115934</v>
      </c>
    </row>
    <row r="558" spans="5:6" x14ac:dyDescent="0.25">
      <c r="E558" s="5">
        <v>541</v>
      </c>
      <c r="F558" s="6">
        <v>81666</v>
      </c>
    </row>
    <row r="559" spans="5:6" x14ac:dyDescent="0.25">
      <c r="E559" s="5">
        <v>542</v>
      </c>
      <c r="F559" s="6">
        <v>206699</v>
      </c>
    </row>
    <row r="560" spans="5:6" x14ac:dyDescent="0.25">
      <c r="E560" s="5">
        <v>543</v>
      </c>
      <c r="F560" s="6">
        <v>99100</v>
      </c>
    </row>
    <row r="561" spans="5:6" x14ac:dyDescent="0.25">
      <c r="E561" s="5">
        <v>544</v>
      </c>
      <c r="F561" s="6">
        <v>130000</v>
      </c>
    </row>
    <row r="562" spans="5:6" x14ac:dyDescent="0.25">
      <c r="E562" s="5">
        <v>545</v>
      </c>
      <c r="F562" s="6">
        <v>115000</v>
      </c>
    </row>
    <row r="563" spans="5:6" x14ac:dyDescent="0.25">
      <c r="E563" s="5">
        <v>546</v>
      </c>
      <c r="F563" s="6">
        <v>110500</v>
      </c>
    </row>
    <row r="564" spans="5:6" x14ac:dyDescent="0.25">
      <c r="E564" s="5">
        <v>547</v>
      </c>
      <c r="F564" s="6">
        <v>130000</v>
      </c>
    </row>
    <row r="565" spans="5:6" x14ac:dyDescent="0.25">
      <c r="E565" s="5">
        <v>548</v>
      </c>
      <c r="F565" s="6">
        <v>99050</v>
      </c>
    </row>
    <row r="566" spans="5:6" x14ac:dyDescent="0.25">
      <c r="E566" s="5">
        <v>549</v>
      </c>
      <c r="F566" s="6">
        <v>160000</v>
      </c>
    </row>
    <row r="567" spans="5:6" x14ac:dyDescent="0.25">
      <c r="E567" s="5">
        <v>550</v>
      </c>
      <c r="F567" s="6">
        <v>205300</v>
      </c>
    </row>
    <row r="568" spans="5:6" x14ac:dyDescent="0.25">
      <c r="E568" s="5">
        <v>551</v>
      </c>
      <c r="F568" s="6">
        <v>140400</v>
      </c>
    </row>
    <row r="569" spans="5:6" x14ac:dyDescent="0.25">
      <c r="E569" s="5">
        <v>552</v>
      </c>
      <c r="F569" s="6">
        <v>176000</v>
      </c>
    </row>
    <row r="570" spans="5:6" x14ac:dyDescent="0.25">
      <c r="E570" s="5">
        <v>553</v>
      </c>
      <c r="F570" s="6">
        <v>144000</v>
      </c>
    </row>
    <row r="571" spans="5:6" x14ac:dyDescent="0.25">
      <c r="E571" s="5">
        <v>554</v>
      </c>
      <c r="F571" s="6">
        <v>200100</v>
      </c>
    </row>
    <row r="572" spans="5:6" x14ac:dyDescent="0.25">
      <c r="E572" s="5">
        <v>555</v>
      </c>
      <c r="F572" s="6">
        <v>160000</v>
      </c>
    </row>
    <row r="573" spans="5:6" x14ac:dyDescent="0.25">
      <c r="E573" s="5">
        <v>556</v>
      </c>
      <c r="F573" s="6">
        <v>145000</v>
      </c>
    </row>
    <row r="574" spans="5:6" x14ac:dyDescent="0.25">
      <c r="E574" s="5">
        <v>557</v>
      </c>
      <c r="F574" s="6">
        <v>70500</v>
      </c>
    </row>
    <row r="575" spans="5:6" x14ac:dyDescent="0.25">
      <c r="E575" s="5">
        <v>558</v>
      </c>
      <c r="F575" s="6">
        <v>205300</v>
      </c>
    </row>
    <row r="576" spans="5:6" x14ac:dyDescent="0.25">
      <c r="E576" s="5">
        <v>559</v>
      </c>
      <c r="F576" s="6">
        <v>140400</v>
      </c>
    </row>
    <row r="577" spans="5:6" x14ac:dyDescent="0.25">
      <c r="E577" s="5">
        <v>560</v>
      </c>
      <c r="F577" s="6">
        <v>205300</v>
      </c>
    </row>
    <row r="578" spans="5:6" x14ac:dyDescent="0.25">
      <c r="E578" s="5">
        <v>561</v>
      </c>
      <c r="F578" s="6">
        <v>184700</v>
      </c>
    </row>
    <row r="579" spans="5:6" x14ac:dyDescent="0.25">
      <c r="E579" s="5">
        <v>562</v>
      </c>
      <c r="F579" s="6">
        <v>175100</v>
      </c>
    </row>
    <row r="580" spans="5:6" x14ac:dyDescent="0.25">
      <c r="E580" s="5">
        <v>563</v>
      </c>
      <c r="F580" s="6">
        <v>140250</v>
      </c>
    </row>
    <row r="581" spans="5:6" x14ac:dyDescent="0.25">
      <c r="E581" s="5">
        <v>564</v>
      </c>
      <c r="F581" s="6">
        <v>116150</v>
      </c>
    </row>
    <row r="582" spans="5:6" x14ac:dyDescent="0.25">
      <c r="E582" s="5">
        <v>565</v>
      </c>
      <c r="F582" s="6">
        <v>54000</v>
      </c>
    </row>
    <row r="583" spans="5:6" x14ac:dyDescent="0.25">
      <c r="E583" s="5">
        <v>566</v>
      </c>
      <c r="F583" s="6">
        <v>170000</v>
      </c>
    </row>
    <row r="584" spans="5:6" x14ac:dyDescent="0.25">
      <c r="E584" s="5">
        <v>567</v>
      </c>
      <c r="F584" s="6">
        <v>65438</v>
      </c>
    </row>
    <row r="585" spans="5:6" x14ac:dyDescent="0.25">
      <c r="E585" s="5">
        <v>568</v>
      </c>
      <c r="F585" s="6">
        <v>80000</v>
      </c>
    </row>
    <row r="586" spans="5:6" x14ac:dyDescent="0.25">
      <c r="E586" s="5">
        <v>569</v>
      </c>
      <c r="F586" s="6">
        <v>140000</v>
      </c>
    </row>
    <row r="587" spans="5:6" x14ac:dyDescent="0.25">
      <c r="E587" s="5">
        <v>570</v>
      </c>
      <c r="F587" s="6">
        <v>210000</v>
      </c>
    </row>
    <row r="588" spans="5:6" x14ac:dyDescent="0.25">
      <c r="E588" s="5">
        <v>571</v>
      </c>
      <c r="F588" s="6">
        <v>140000</v>
      </c>
    </row>
    <row r="589" spans="5:6" x14ac:dyDescent="0.25">
      <c r="E589" s="5">
        <v>572</v>
      </c>
      <c r="F589" s="6">
        <v>100000</v>
      </c>
    </row>
    <row r="590" spans="5:6" x14ac:dyDescent="0.25">
      <c r="E590" s="5">
        <v>573</v>
      </c>
      <c r="F590" s="6">
        <v>69000</v>
      </c>
    </row>
    <row r="591" spans="5:6" x14ac:dyDescent="0.25">
      <c r="E591" s="5">
        <v>574</v>
      </c>
      <c r="F591" s="6">
        <v>210000</v>
      </c>
    </row>
    <row r="592" spans="5:6" x14ac:dyDescent="0.25">
      <c r="E592" s="5">
        <v>575</v>
      </c>
      <c r="F592" s="6">
        <v>140000</v>
      </c>
    </row>
    <row r="593" spans="5:6" x14ac:dyDescent="0.25">
      <c r="E593" s="5">
        <v>576</v>
      </c>
      <c r="F593" s="6">
        <v>210000</v>
      </c>
    </row>
    <row r="594" spans="5:6" x14ac:dyDescent="0.25">
      <c r="E594" s="5">
        <v>577</v>
      </c>
      <c r="F594" s="6">
        <v>150075</v>
      </c>
    </row>
    <row r="595" spans="5:6" x14ac:dyDescent="0.25">
      <c r="E595" s="5">
        <v>578</v>
      </c>
      <c r="F595" s="6">
        <v>100000</v>
      </c>
    </row>
    <row r="596" spans="5:6" x14ac:dyDescent="0.25">
      <c r="E596" s="5">
        <v>579</v>
      </c>
      <c r="F596" s="6">
        <v>25000</v>
      </c>
    </row>
    <row r="597" spans="5:6" x14ac:dyDescent="0.25">
      <c r="E597" s="5">
        <v>580</v>
      </c>
      <c r="F597" s="6">
        <v>126500</v>
      </c>
    </row>
    <row r="598" spans="5:6" x14ac:dyDescent="0.25">
      <c r="E598" s="5">
        <v>581</v>
      </c>
      <c r="F598" s="6">
        <v>106260</v>
      </c>
    </row>
    <row r="599" spans="5:6" x14ac:dyDescent="0.25">
      <c r="E599" s="5">
        <v>582</v>
      </c>
      <c r="F599" s="6">
        <v>220110</v>
      </c>
    </row>
    <row r="600" spans="5:6" x14ac:dyDescent="0.25">
      <c r="E600" s="5">
        <v>583</v>
      </c>
      <c r="F600" s="6">
        <v>160080</v>
      </c>
    </row>
    <row r="601" spans="5:6" x14ac:dyDescent="0.25">
      <c r="E601" s="5">
        <v>584</v>
      </c>
      <c r="F601" s="6">
        <v>105000</v>
      </c>
    </row>
    <row r="602" spans="5:6" x14ac:dyDescent="0.25">
      <c r="E602" s="5">
        <v>585</v>
      </c>
      <c r="F602" s="6">
        <v>110925</v>
      </c>
    </row>
    <row r="603" spans="5:6" x14ac:dyDescent="0.25">
      <c r="E603" s="5">
        <v>586</v>
      </c>
      <c r="F603" s="6">
        <v>45807</v>
      </c>
    </row>
    <row r="604" spans="5:6" x14ac:dyDescent="0.25">
      <c r="E604" s="5">
        <v>587</v>
      </c>
      <c r="F604" s="6">
        <v>140000</v>
      </c>
    </row>
    <row r="605" spans="5:6" x14ac:dyDescent="0.25">
      <c r="E605" s="5">
        <v>588</v>
      </c>
      <c r="F605" s="6">
        <v>99000</v>
      </c>
    </row>
    <row r="606" spans="5:6" x14ac:dyDescent="0.25">
      <c r="E606" s="5">
        <v>589</v>
      </c>
      <c r="F606" s="6">
        <v>60000</v>
      </c>
    </row>
    <row r="607" spans="5:6" x14ac:dyDescent="0.25">
      <c r="E607" s="5">
        <v>590</v>
      </c>
      <c r="F607" s="6">
        <v>192564</v>
      </c>
    </row>
    <row r="608" spans="5:6" x14ac:dyDescent="0.25">
      <c r="E608" s="5">
        <v>591</v>
      </c>
      <c r="F608" s="6">
        <v>144854</v>
      </c>
    </row>
    <row r="609" spans="5:6" x14ac:dyDescent="0.25">
      <c r="E609" s="5">
        <v>592</v>
      </c>
      <c r="F609" s="6">
        <v>230000</v>
      </c>
    </row>
    <row r="610" spans="5:6" x14ac:dyDescent="0.25">
      <c r="E610" s="5">
        <v>593</v>
      </c>
      <c r="F610" s="6">
        <v>150000</v>
      </c>
    </row>
    <row r="611" spans="5:6" x14ac:dyDescent="0.25">
      <c r="E611" s="5">
        <v>594</v>
      </c>
      <c r="F611" s="6">
        <v>150260</v>
      </c>
    </row>
    <row r="612" spans="5:6" x14ac:dyDescent="0.25">
      <c r="E612" s="5">
        <v>595</v>
      </c>
      <c r="F612" s="6">
        <v>109280</v>
      </c>
    </row>
    <row r="613" spans="5:6" x14ac:dyDescent="0.25">
      <c r="E613" s="5">
        <v>596</v>
      </c>
      <c r="F613" s="6">
        <v>210000</v>
      </c>
    </row>
    <row r="614" spans="5:6" x14ac:dyDescent="0.25">
      <c r="E614" s="5">
        <v>597</v>
      </c>
      <c r="F614" s="6">
        <v>170000</v>
      </c>
    </row>
    <row r="615" spans="5:6" x14ac:dyDescent="0.25">
      <c r="E615" s="5">
        <v>598</v>
      </c>
      <c r="F615" s="6">
        <v>160000</v>
      </c>
    </row>
    <row r="616" spans="5:6" x14ac:dyDescent="0.25">
      <c r="E616" s="5">
        <v>599</v>
      </c>
      <c r="F616" s="6">
        <v>130000</v>
      </c>
    </row>
    <row r="617" spans="5:6" x14ac:dyDescent="0.25">
      <c r="E617" s="5">
        <v>600</v>
      </c>
      <c r="F617" s="6">
        <v>67000</v>
      </c>
    </row>
    <row r="618" spans="5:6" x14ac:dyDescent="0.25">
      <c r="E618" s="5">
        <v>601</v>
      </c>
      <c r="F618" s="6">
        <v>52000</v>
      </c>
    </row>
    <row r="619" spans="5:6" x14ac:dyDescent="0.25">
      <c r="E619" s="5">
        <v>602</v>
      </c>
      <c r="F619" s="6">
        <v>154000</v>
      </c>
    </row>
    <row r="620" spans="5:6" x14ac:dyDescent="0.25">
      <c r="E620" s="5">
        <v>603</v>
      </c>
      <c r="F620" s="6">
        <v>126000</v>
      </c>
    </row>
    <row r="621" spans="5:6" x14ac:dyDescent="0.25">
      <c r="E621" s="5">
        <v>604</v>
      </c>
      <c r="F621" s="6">
        <v>129000</v>
      </c>
    </row>
    <row r="622" spans="5:6" x14ac:dyDescent="0.25">
      <c r="E622" s="5">
        <v>605</v>
      </c>
      <c r="F622" s="6">
        <v>150000</v>
      </c>
    </row>
    <row r="623" spans="5:6" x14ac:dyDescent="0.25">
      <c r="E623" s="5">
        <v>606</v>
      </c>
      <c r="F623" s="6">
        <v>200000</v>
      </c>
    </row>
  </sheetData>
  <pageMargins left="0.7" right="0.7" top="0.75" bottom="0.75" header="0.3" footer="0.3"/>
  <pageSetup paperSize="9" orientation="portrait" horizontalDpi="0" verticalDpi="0"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E7AC-7434-4168-B74E-E157970E44DE}">
  <dimension ref="A1:O608"/>
  <sheetViews>
    <sheetView workbookViewId="0">
      <selection activeCell="E5" sqref="E5"/>
    </sheetView>
  </sheetViews>
  <sheetFormatPr defaultRowHeight="15" x14ac:dyDescent="0.25"/>
  <cols>
    <col min="2" max="2" width="7.140625" customWidth="1"/>
    <col min="3" max="3" width="15.42578125" bestFit="1" customWidth="1"/>
    <col min="4" max="4" width="20.5703125" bestFit="1" customWidth="1"/>
    <col min="5" max="5" width="38" bestFit="1" customWidth="1"/>
    <col min="6" max="6" width="11.5703125" style="2" bestFit="1" customWidth="1"/>
    <col min="7" max="7" width="15" bestFit="1" customWidth="1"/>
    <col min="8" max="8" width="14.28515625" style="1" customWidth="1"/>
    <col min="9" max="9" width="17.7109375" style="1" customWidth="1"/>
    <col min="10" max="10" width="22" bestFit="1" customWidth="1"/>
    <col min="11" max="11" width="21.5703125" customWidth="1"/>
    <col min="12" max="12" width="12.28515625" customWidth="1"/>
    <col min="13" max="13" width="19.85546875" customWidth="1"/>
    <col min="14" max="14" width="18.42578125" customWidth="1"/>
    <col min="15" max="15" width="15.7109375" customWidth="1"/>
    <col min="24" max="24" width="21" bestFit="1" customWidth="1"/>
  </cols>
  <sheetData>
    <row r="1" spans="1:15" x14ac:dyDescent="0.25">
      <c r="A1" t="s">
        <v>130</v>
      </c>
      <c r="B1" t="s">
        <v>129</v>
      </c>
      <c r="C1" t="s">
        <v>131</v>
      </c>
      <c r="D1" t="s">
        <v>233</v>
      </c>
      <c r="E1" t="s">
        <v>132</v>
      </c>
      <c r="F1" t="s">
        <v>133</v>
      </c>
      <c r="G1" t="s">
        <v>134</v>
      </c>
      <c r="H1" t="s">
        <v>135</v>
      </c>
      <c r="I1" t="s">
        <v>150</v>
      </c>
      <c r="J1" t="s">
        <v>136</v>
      </c>
      <c r="K1" t="s">
        <v>219</v>
      </c>
      <c r="L1" t="s">
        <v>147</v>
      </c>
      <c r="M1" t="s">
        <v>137</v>
      </c>
      <c r="N1" t="s">
        <v>208</v>
      </c>
      <c r="O1" t="s">
        <v>138</v>
      </c>
    </row>
    <row r="2" spans="1:15" x14ac:dyDescent="0.25">
      <c r="A2">
        <v>0</v>
      </c>
      <c r="B2">
        <v>2020</v>
      </c>
      <c r="C2" t="s">
        <v>139</v>
      </c>
      <c r="D2" t="s">
        <v>143</v>
      </c>
      <c r="E2" t="s">
        <v>0</v>
      </c>
      <c r="F2" s="2">
        <v>70000</v>
      </c>
      <c r="G2" t="s">
        <v>1</v>
      </c>
      <c r="H2" s="1">
        <v>79833</v>
      </c>
      <c r="I2" s="1">
        <f>H2/12</f>
        <v>6652.75</v>
      </c>
      <c r="J2" t="s">
        <v>2</v>
      </c>
      <c r="K2" t="str" cm="1">
        <f t="array" ref="K2">_xlfn.XLOOKUP(Table3[[#This Row],[Employee residence]],_xlfn.ANCHORARRAY(Regions!$A$2),Regions!$C$2:$C$58,"Unknown")</f>
        <v>Europe</v>
      </c>
      <c r="L2" t="s">
        <v>228</v>
      </c>
      <c r="M2" t="s">
        <v>2</v>
      </c>
      <c r="N2" t="str" cm="1">
        <f t="array" ref="N2">_xlfn.XLOOKUP(Table3[[#This Row],[Company Location]],_xlfn.ANCHORARRAY(Regions!$A$2),Regions!$C$2:$C$58,"Unknown")</f>
        <v>Europe</v>
      </c>
      <c r="O2" t="s">
        <v>3</v>
      </c>
    </row>
    <row r="3" spans="1:15" x14ac:dyDescent="0.25">
      <c r="A3">
        <v>1</v>
      </c>
      <c r="B3">
        <v>2020</v>
      </c>
      <c r="C3" t="s">
        <v>140</v>
      </c>
      <c r="D3" t="s">
        <v>143</v>
      </c>
      <c r="E3" t="s">
        <v>4</v>
      </c>
      <c r="F3" s="2">
        <v>260000</v>
      </c>
      <c r="G3" t="s">
        <v>5</v>
      </c>
      <c r="H3" s="1">
        <v>260000</v>
      </c>
      <c r="I3" s="1">
        <f t="shared" ref="I3:I66" si="0">H3/12</f>
        <v>21666.666666666668</v>
      </c>
      <c r="J3" t="s">
        <v>6</v>
      </c>
      <c r="K3" t="str" cm="1">
        <f t="array" ref="K3">_xlfn.XLOOKUP(Table3[[#This Row],[Employee residence]],_xlfn.ANCHORARRAY(Regions!$A$2),Regions!$C$2:$C$58,"Unknown")</f>
        <v>Asia</v>
      </c>
      <c r="L3" t="s">
        <v>228</v>
      </c>
      <c r="M3" t="s">
        <v>6</v>
      </c>
      <c r="N3" t="str" cm="1">
        <f t="array" ref="N3">_xlfn.XLOOKUP(Table3[[#This Row],[Company Location]],_xlfn.ANCHORARRAY(Regions!$A$2),Regions!$C$2:$C$58,"Unknown")</f>
        <v>Asia</v>
      </c>
      <c r="O3" t="s">
        <v>7</v>
      </c>
    </row>
    <row r="4" spans="1:15" x14ac:dyDescent="0.25">
      <c r="A4">
        <v>2</v>
      </c>
      <c r="B4">
        <v>2020</v>
      </c>
      <c r="C4" t="s">
        <v>140</v>
      </c>
      <c r="D4" t="s">
        <v>143</v>
      </c>
      <c r="E4" t="s">
        <v>8</v>
      </c>
      <c r="F4" s="2">
        <v>85000</v>
      </c>
      <c r="G4" t="s">
        <v>9</v>
      </c>
      <c r="H4" s="1">
        <v>109024</v>
      </c>
      <c r="I4" s="1">
        <f t="shared" si="0"/>
        <v>9085.3333333333339</v>
      </c>
      <c r="J4" t="s">
        <v>10</v>
      </c>
      <c r="K4" t="str" cm="1">
        <f t="array" ref="K4">_xlfn.XLOOKUP(Table3[[#This Row],[Employee residence]],_xlfn.ANCHORARRAY(Regions!$A$2),Regions!$C$2:$C$58,"Unknown")</f>
        <v>Europe</v>
      </c>
      <c r="L4" t="s">
        <v>148</v>
      </c>
      <c r="M4" t="s">
        <v>10</v>
      </c>
      <c r="N4" t="str" cm="1">
        <f t="array" ref="N4">_xlfn.XLOOKUP(Table3[[#This Row],[Company Location]],_xlfn.ANCHORARRAY(Regions!$A$2),Regions!$C$2:$C$58,"Unknown")</f>
        <v>Europe</v>
      </c>
      <c r="O4" t="s">
        <v>11</v>
      </c>
    </row>
    <row r="5" spans="1:15" x14ac:dyDescent="0.25">
      <c r="A5">
        <v>3</v>
      </c>
      <c r="B5">
        <v>2020</v>
      </c>
      <c r="C5" t="s">
        <v>139</v>
      </c>
      <c r="D5" t="s">
        <v>143</v>
      </c>
      <c r="E5" t="s">
        <v>12</v>
      </c>
      <c r="F5" s="2">
        <v>20000</v>
      </c>
      <c r="G5" t="s">
        <v>5</v>
      </c>
      <c r="H5" s="1">
        <v>20000</v>
      </c>
      <c r="I5" s="1">
        <f t="shared" si="0"/>
        <v>1666.6666666666667</v>
      </c>
      <c r="J5" t="s">
        <v>13</v>
      </c>
      <c r="K5" t="str" cm="1">
        <f t="array" ref="K5">_xlfn.XLOOKUP(Table3[[#This Row],[Employee residence]],_xlfn.ANCHORARRAY(Regions!$A$2),Regions!$C$2:$C$58,"Unknown")</f>
        <v>North America</v>
      </c>
      <c r="L5" t="s">
        <v>228</v>
      </c>
      <c r="M5" t="s">
        <v>13</v>
      </c>
      <c r="N5" t="str" cm="1">
        <f t="array" ref="N5">_xlfn.XLOOKUP(Table3[[#This Row],[Company Location]],_xlfn.ANCHORARRAY(Regions!$A$2),Regions!$C$2:$C$58,"Unknown")</f>
        <v>North America</v>
      </c>
      <c r="O5" t="s">
        <v>7</v>
      </c>
    </row>
    <row r="6" spans="1:15" x14ac:dyDescent="0.25">
      <c r="A6">
        <v>4</v>
      </c>
      <c r="B6">
        <v>2020</v>
      </c>
      <c r="C6" t="s">
        <v>140</v>
      </c>
      <c r="D6" t="s">
        <v>143</v>
      </c>
      <c r="E6" t="s">
        <v>14</v>
      </c>
      <c r="F6" s="2">
        <v>150000</v>
      </c>
      <c r="G6" t="s">
        <v>5</v>
      </c>
      <c r="H6" s="1">
        <v>150000</v>
      </c>
      <c r="I6" s="1">
        <f t="shared" si="0"/>
        <v>12500</v>
      </c>
      <c r="J6" t="s">
        <v>15</v>
      </c>
      <c r="K6" t="str" cm="1">
        <f t="array" ref="K6">_xlfn.XLOOKUP(Table3[[#This Row],[Employee residence]],_xlfn.ANCHORARRAY(Regions!$A$2),Regions!$C$2:$C$58,"Unknown")</f>
        <v>North America</v>
      </c>
      <c r="L6" t="s">
        <v>148</v>
      </c>
      <c r="M6" t="s">
        <v>15</v>
      </c>
      <c r="N6" t="str" cm="1">
        <f t="array" ref="N6">_xlfn.XLOOKUP(Table3[[#This Row],[Company Location]],_xlfn.ANCHORARRAY(Regions!$A$2),Regions!$C$2:$C$58,"Unknown")</f>
        <v>North America</v>
      </c>
      <c r="O6" t="s">
        <v>3</v>
      </c>
    </row>
    <row r="7" spans="1:15" x14ac:dyDescent="0.25">
      <c r="A7">
        <v>5</v>
      </c>
      <c r="B7">
        <v>2020</v>
      </c>
      <c r="C7" t="s">
        <v>141</v>
      </c>
      <c r="D7" t="s">
        <v>143</v>
      </c>
      <c r="E7" t="s">
        <v>16</v>
      </c>
      <c r="F7" s="2">
        <v>72000</v>
      </c>
      <c r="G7" t="s">
        <v>5</v>
      </c>
      <c r="H7" s="1">
        <v>72000</v>
      </c>
      <c r="I7" s="1">
        <f t="shared" si="0"/>
        <v>6000</v>
      </c>
      <c r="J7" t="s">
        <v>15</v>
      </c>
      <c r="K7" t="str" cm="1">
        <f t="array" ref="K7">_xlfn.XLOOKUP(Table3[[#This Row],[Employee residence]],_xlfn.ANCHORARRAY(Regions!$A$2),Regions!$C$2:$C$58,"Unknown")</f>
        <v>North America</v>
      </c>
      <c r="L7" t="s">
        <v>149</v>
      </c>
      <c r="M7" t="s">
        <v>15</v>
      </c>
      <c r="N7" t="str" cm="1">
        <f t="array" ref="N7">_xlfn.XLOOKUP(Table3[[#This Row],[Company Location]],_xlfn.ANCHORARRAY(Regions!$A$2),Regions!$C$2:$C$58,"Unknown")</f>
        <v>North America</v>
      </c>
      <c r="O7" t="s">
        <v>3</v>
      </c>
    </row>
    <row r="8" spans="1:15" x14ac:dyDescent="0.25">
      <c r="A8">
        <v>6</v>
      </c>
      <c r="B8">
        <v>2020</v>
      </c>
      <c r="C8" t="s">
        <v>140</v>
      </c>
      <c r="D8" t="s">
        <v>143</v>
      </c>
      <c r="E8" t="s">
        <v>17</v>
      </c>
      <c r="F8" s="2">
        <v>190000</v>
      </c>
      <c r="G8" t="s">
        <v>5</v>
      </c>
      <c r="H8" s="1">
        <v>190000</v>
      </c>
      <c r="I8" s="1">
        <f t="shared" si="0"/>
        <v>15833.333333333334</v>
      </c>
      <c r="J8" t="s">
        <v>15</v>
      </c>
      <c r="K8" t="str" cm="1">
        <f t="array" ref="K8">_xlfn.XLOOKUP(Table3[[#This Row],[Employee residence]],_xlfn.ANCHORARRAY(Regions!$A$2),Regions!$C$2:$C$58,"Unknown")</f>
        <v>North America</v>
      </c>
      <c r="L8" t="s">
        <v>149</v>
      </c>
      <c r="M8" t="s">
        <v>15</v>
      </c>
      <c r="N8" t="str" cm="1">
        <f t="array" ref="N8">_xlfn.XLOOKUP(Table3[[#This Row],[Company Location]],_xlfn.ANCHORARRAY(Regions!$A$2),Regions!$C$2:$C$58,"Unknown")</f>
        <v>North America</v>
      </c>
      <c r="O8" t="s">
        <v>7</v>
      </c>
    </row>
    <row r="9" spans="1:15" x14ac:dyDescent="0.25">
      <c r="A9">
        <v>7</v>
      </c>
      <c r="B9">
        <v>2020</v>
      </c>
      <c r="C9" t="s">
        <v>139</v>
      </c>
      <c r="D9" t="s">
        <v>143</v>
      </c>
      <c r="E9" t="s">
        <v>0</v>
      </c>
      <c r="F9" s="2">
        <v>11000000</v>
      </c>
      <c r="G9" t="s">
        <v>18</v>
      </c>
      <c r="H9" s="1">
        <v>35735</v>
      </c>
      <c r="I9" s="1">
        <f t="shared" si="0"/>
        <v>2977.9166666666665</v>
      </c>
      <c r="J9" t="s">
        <v>19</v>
      </c>
      <c r="K9" t="str" cm="1">
        <f t="array" ref="K9">_xlfn.XLOOKUP(Table3[[#This Row],[Employee residence]],_xlfn.ANCHORARRAY(Regions!$A$2),Regions!$C$2:$C$58,"Unknown")</f>
        <v>Europe</v>
      </c>
      <c r="L9" t="s">
        <v>148</v>
      </c>
      <c r="M9" t="s">
        <v>19</v>
      </c>
      <c r="N9" t="str" cm="1">
        <f t="array" ref="N9">_xlfn.XLOOKUP(Table3[[#This Row],[Company Location]],_xlfn.ANCHORARRAY(Regions!$A$2),Regions!$C$2:$C$58,"Unknown")</f>
        <v>Europe</v>
      </c>
      <c r="O9" t="s">
        <v>3</v>
      </c>
    </row>
    <row r="10" spans="1:15" x14ac:dyDescent="0.25">
      <c r="A10">
        <v>8</v>
      </c>
      <c r="B10">
        <v>2020</v>
      </c>
      <c r="C10" t="s">
        <v>139</v>
      </c>
      <c r="D10" t="s">
        <v>143</v>
      </c>
      <c r="E10" t="s">
        <v>20</v>
      </c>
      <c r="F10" s="2">
        <v>135000</v>
      </c>
      <c r="G10" t="s">
        <v>5</v>
      </c>
      <c r="H10" s="1">
        <v>135000</v>
      </c>
      <c r="I10" s="1">
        <f t="shared" si="0"/>
        <v>11250</v>
      </c>
      <c r="J10" t="s">
        <v>15</v>
      </c>
      <c r="K10" t="str" cm="1">
        <f t="array" ref="K10">_xlfn.XLOOKUP(Table3[[#This Row],[Employee residence]],_xlfn.ANCHORARRAY(Regions!$A$2),Regions!$C$2:$C$58,"Unknown")</f>
        <v>North America</v>
      </c>
      <c r="L10" t="s">
        <v>149</v>
      </c>
      <c r="M10" t="s">
        <v>15</v>
      </c>
      <c r="N10" t="str" cm="1">
        <f t="array" ref="N10">_xlfn.XLOOKUP(Table3[[#This Row],[Company Location]],_xlfn.ANCHORARRAY(Regions!$A$2),Regions!$C$2:$C$58,"Unknown")</f>
        <v>North America</v>
      </c>
      <c r="O10" t="s">
        <v>3</v>
      </c>
    </row>
    <row r="11" spans="1:15" x14ac:dyDescent="0.25">
      <c r="A11">
        <v>9</v>
      </c>
      <c r="B11">
        <v>2020</v>
      </c>
      <c r="C11" t="s">
        <v>140</v>
      </c>
      <c r="D11" t="s">
        <v>143</v>
      </c>
      <c r="E11" t="s">
        <v>21</v>
      </c>
      <c r="F11" s="2">
        <v>125000</v>
      </c>
      <c r="G11" t="s">
        <v>5</v>
      </c>
      <c r="H11" s="1">
        <v>125000</v>
      </c>
      <c r="I11" s="1">
        <f t="shared" si="0"/>
        <v>10416.666666666666</v>
      </c>
      <c r="J11" t="s">
        <v>22</v>
      </c>
      <c r="K11" t="str" cm="1">
        <f t="array" ref="K11">_xlfn.XLOOKUP(Table3[[#This Row],[Employee residence]],_xlfn.ANCHORARRAY(Regions!$A$2),Regions!$C$2:$C$58,"Unknown")</f>
        <v>Oceania</v>
      </c>
      <c r="L11" t="s">
        <v>148</v>
      </c>
      <c r="M11" t="s">
        <v>22</v>
      </c>
      <c r="N11" t="str" cm="1">
        <f t="array" ref="N11">_xlfn.XLOOKUP(Table3[[#This Row],[Company Location]],_xlfn.ANCHORARRAY(Regions!$A$2),Regions!$C$2:$C$58,"Unknown")</f>
        <v>Oceania</v>
      </c>
      <c r="O11" t="s">
        <v>7</v>
      </c>
    </row>
    <row r="12" spans="1:15" x14ac:dyDescent="0.25">
      <c r="A12">
        <v>10</v>
      </c>
      <c r="B12">
        <v>2020</v>
      </c>
      <c r="C12" t="s">
        <v>141</v>
      </c>
      <c r="D12" t="s">
        <v>143</v>
      </c>
      <c r="E12" t="s">
        <v>0</v>
      </c>
      <c r="F12" s="2">
        <v>45000</v>
      </c>
      <c r="G12" t="s">
        <v>1</v>
      </c>
      <c r="H12" s="1">
        <v>51321</v>
      </c>
      <c r="I12" s="1">
        <f t="shared" si="0"/>
        <v>4276.75</v>
      </c>
      <c r="J12" t="s">
        <v>23</v>
      </c>
      <c r="K12" t="str" cm="1">
        <f t="array" ref="K12">_xlfn.XLOOKUP(Table3[[#This Row],[Employee residence]],_xlfn.ANCHORARRAY(Regions!$A$2),Regions!$C$2:$C$58,"Unknown")</f>
        <v>Europe</v>
      </c>
      <c r="L12" t="s">
        <v>228</v>
      </c>
      <c r="M12" t="s">
        <v>23</v>
      </c>
      <c r="N12" t="str" cm="1">
        <f t="array" ref="N12">_xlfn.XLOOKUP(Table3[[#This Row],[Company Location]],_xlfn.ANCHORARRAY(Regions!$A$2),Regions!$C$2:$C$58,"Unknown")</f>
        <v>Europe</v>
      </c>
      <c r="O12" t="s">
        <v>7</v>
      </c>
    </row>
    <row r="13" spans="1:15" x14ac:dyDescent="0.25">
      <c r="A13">
        <v>11</v>
      </c>
      <c r="B13">
        <v>2020</v>
      </c>
      <c r="C13" t="s">
        <v>139</v>
      </c>
      <c r="D13" t="s">
        <v>143</v>
      </c>
      <c r="E13" t="s">
        <v>0</v>
      </c>
      <c r="F13" s="2">
        <v>3000000</v>
      </c>
      <c r="G13" t="s">
        <v>24</v>
      </c>
      <c r="H13" s="1">
        <v>40481</v>
      </c>
      <c r="I13" s="1">
        <f t="shared" si="0"/>
        <v>3373.4166666666665</v>
      </c>
      <c r="J13" t="s">
        <v>25</v>
      </c>
      <c r="K13" t="str" cm="1">
        <f t="array" ref="K13">_xlfn.XLOOKUP(Table3[[#This Row],[Employee residence]],_xlfn.ANCHORARRAY(Regions!$A$2),Regions!$C$2:$C$58,"Unknown")</f>
        <v>Asia</v>
      </c>
      <c r="L13" t="s">
        <v>228</v>
      </c>
      <c r="M13" t="s">
        <v>25</v>
      </c>
      <c r="N13" t="str" cm="1">
        <f t="array" ref="N13">_xlfn.XLOOKUP(Table3[[#This Row],[Company Location]],_xlfn.ANCHORARRAY(Regions!$A$2),Regions!$C$2:$C$58,"Unknown")</f>
        <v>Asia</v>
      </c>
      <c r="O13" t="s">
        <v>3</v>
      </c>
    </row>
    <row r="14" spans="1:15" x14ac:dyDescent="0.25">
      <c r="A14">
        <v>12</v>
      </c>
      <c r="B14">
        <v>2020</v>
      </c>
      <c r="C14" t="s">
        <v>141</v>
      </c>
      <c r="D14" t="s">
        <v>143</v>
      </c>
      <c r="E14" t="s">
        <v>0</v>
      </c>
      <c r="F14" s="2">
        <v>35000</v>
      </c>
      <c r="G14" t="s">
        <v>1</v>
      </c>
      <c r="H14" s="1">
        <v>39916</v>
      </c>
      <c r="I14" s="1">
        <f t="shared" si="0"/>
        <v>3326.3333333333335</v>
      </c>
      <c r="J14" t="s">
        <v>23</v>
      </c>
      <c r="K14" t="str" cm="1">
        <f t="array" ref="K14">_xlfn.XLOOKUP(Table3[[#This Row],[Employee residence]],_xlfn.ANCHORARRAY(Regions!$A$2),Regions!$C$2:$C$58,"Unknown")</f>
        <v>Europe</v>
      </c>
      <c r="L14" t="s">
        <v>228</v>
      </c>
      <c r="M14" t="s">
        <v>23</v>
      </c>
      <c r="N14" t="str" cm="1">
        <f t="array" ref="N14">_xlfn.XLOOKUP(Table3[[#This Row],[Company Location]],_xlfn.ANCHORARRAY(Regions!$A$2),Regions!$C$2:$C$58,"Unknown")</f>
        <v>Europe</v>
      </c>
      <c r="O14" t="s">
        <v>11</v>
      </c>
    </row>
    <row r="15" spans="1:15" x14ac:dyDescent="0.25">
      <c r="A15">
        <v>13</v>
      </c>
      <c r="B15">
        <v>2020</v>
      </c>
      <c r="C15" t="s">
        <v>139</v>
      </c>
      <c r="D15" t="s">
        <v>143</v>
      </c>
      <c r="E15" t="s">
        <v>26</v>
      </c>
      <c r="F15" s="2">
        <v>87000</v>
      </c>
      <c r="G15" t="s">
        <v>5</v>
      </c>
      <c r="H15" s="1">
        <v>87000</v>
      </c>
      <c r="I15" s="1">
        <f t="shared" si="0"/>
        <v>7250</v>
      </c>
      <c r="J15" t="s">
        <v>15</v>
      </c>
      <c r="K15" t="str" cm="1">
        <f t="array" ref="K15">_xlfn.XLOOKUP(Table3[[#This Row],[Employee residence]],_xlfn.ANCHORARRAY(Regions!$A$2),Regions!$C$2:$C$58,"Unknown")</f>
        <v>North America</v>
      </c>
      <c r="L15" t="s">
        <v>149</v>
      </c>
      <c r="M15" t="s">
        <v>15</v>
      </c>
      <c r="N15" t="str" cm="1">
        <f t="array" ref="N15">_xlfn.XLOOKUP(Table3[[#This Row],[Company Location]],_xlfn.ANCHORARRAY(Regions!$A$2),Regions!$C$2:$C$58,"Unknown")</f>
        <v>North America</v>
      </c>
      <c r="O15" t="s">
        <v>3</v>
      </c>
    </row>
    <row r="16" spans="1:15" x14ac:dyDescent="0.25">
      <c r="A16">
        <v>14</v>
      </c>
      <c r="B16">
        <v>2020</v>
      </c>
      <c r="C16" t="s">
        <v>139</v>
      </c>
      <c r="D16" t="s">
        <v>143</v>
      </c>
      <c r="E16" t="s">
        <v>16</v>
      </c>
      <c r="F16" s="2">
        <v>85000</v>
      </c>
      <c r="G16" t="s">
        <v>5</v>
      </c>
      <c r="H16" s="1">
        <v>85000</v>
      </c>
      <c r="I16" s="1">
        <f t="shared" si="0"/>
        <v>7083.333333333333</v>
      </c>
      <c r="J16" t="s">
        <v>15</v>
      </c>
      <c r="K16" t="str" cm="1">
        <f t="array" ref="K16">_xlfn.XLOOKUP(Table3[[#This Row],[Employee residence]],_xlfn.ANCHORARRAY(Regions!$A$2),Regions!$C$2:$C$58,"Unknown")</f>
        <v>North America</v>
      </c>
      <c r="L16" t="s">
        <v>149</v>
      </c>
      <c r="M16" t="s">
        <v>15</v>
      </c>
      <c r="N16" t="str" cm="1">
        <f t="array" ref="N16">_xlfn.XLOOKUP(Table3[[#This Row],[Company Location]],_xlfn.ANCHORARRAY(Regions!$A$2),Regions!$C$2:$C$58,"Unknown")</f>
        <v>North America</v>
      </c>
      <c r="O16" t="s">
        <v>3</v>
      </c>
    </row>
    <row r="17" spans="1:15" x14ac:dyDescent="0.25">
      <c r="A17">
        <v>15</v>
      </c>
      <c r="B17">
        <v>2020</v>
      </c>
      <c r="C17" t="s">
        <v>139</v>
      </c>
      <c r="D17" t="s">
        <v>143</v>
      </c>
      <c r="E17" t="s">
        <v>16</v>
      </c>
      <c r="F17" s="2">
        <v>8000</v>
      </c>
      <c r="G17" t="s">
        <v>5</v>
      </c>
      <c r="H17" s="1">
        <v>8000</v>
      </c>
      <c r="I17" s="1">
        <f t="shared" si="0"/>
        <v>666.66666666666663</v>
      </c>
      <c r="J17" t="s">
        <v>27</v>
      </c>
      <c r="K17" t="str" cm="1">
        <f t="array" ref="K17">_xlfn.XLOOKUP(Table3[[#This Row],[Employee residence]],_xlfn.ANCHORARRAY(Regions!$A$2),Regions!$C$2:$C$58,"Unknown")</f>
        <v>Asia</v>
      </c>
      <c r="L17" t="s">
        <v>148</v>
      </c>
      <c r="M17" t="s">
        <v>27</v>
      </c>
      <c r="N17" t="str" cm="1">
        <f t="array" ref="N17">_xlfn.XLOOKUP(Table3[[#This Row],[Company Location]],_xlfn.ANCHORARRAY(Regions!$A$2),Regions!$C$2:$C$58,"Unknown")</f>
        <v>Asia</v>
      </c>
      <c r="O17" t="s">
        <v>3</v>
      </c>
    </row>
    <row r="18" spans="1:15" x14ac:dyDescent="0.25">
      <c r="A18">
        <v>16</v>
      </c>
      <c r="B18">
        <v>2020</v>
      </c>
      <c r="C18" t="s">
        <v>141</v>
      </c>
      <c r="D18" t="s">
        <v>143</v>
      </c>
      <c r="E18" t="s">
        <v>28</v>
      </c>
      <c r="F18" s="2">
        <v>4450000</v>
      </c>
      <c r="G18" t="s">
        <v>29</v>
      </c>
      <c r="H18" s="1">
        <v>41689</v>
      </c>
      <c r="I18" s="1">
        <f t="shared" si="0"/>
        <v>3474.0833333333335</v>
      </c>
      <c r="J18" t="s">
        <v>6</v>
      </c>
      <c r="K18" t="str" cm="1">
        <f t="array" ref="K18">_xlfn.XLOOKUP(Table3[[#This Row],[Employee residence]],_xlfn.ANCHORARRAY(Regions!$A$2),Regions!$C$2:$C$58,"Unknown")</f>
        <v>Asia</v>
      </c>
      <c r="L18" t="s">
        <v>149</v>
      </c>
      <c r="M18" t="s">
        <v>6</v>
      </c>
      <c r="N18" t="str" cm="1">
        <f t="array" ref="N18">_xlfn.XLOOKUP(Table3[[#This Row],[Company Location]],_xlfn.ANCHORARRAY(Regions!$A$2),Regions!$C$2:$C$58,"Unknown")</f>
        <v>Asia</v>
      </c>
      <c r="O18" t="s">
        <v>7</v>
      </c>
    </row>
    <row r="19" spans="1:15" x14ac:dyDescent="0.25">
      <c r="A19">
        <v>17</v>
      </c>
      <c r="B19">
        <v>2020</v>
      </c>
      <c r="C19" t="s">
        <v>140</v>
      </c>
      <c r="D19" t="s">
        <v>143</v>
      </c>
      <c r="E19" t="s">
        <v>8</v>
      </c>
      <c r="F19" s="2">
        <v>100000</v>
      </c>
      <c r="G19" t="s">
        <v>1</v>
      </c>
      <c r="H19" s="1">
        <v>114047</v>
      </c>
      <c r="I19" s="1">
        <f t="shared" si="0"/>
        <v>9503.9166666666661</v>
      </c>
      <c r="J19" t="s">
        <v>30</v>
      </c>
      <c r="K19" t="str" cm="1">
        <f t="array" ref="K19">_xlfn.XLOOKUP(Table3[[#This Row],[Employee residence]],_xlfn.ANCHORARRAY(Regions!$A$2),Regions!$C$2:$C$58,"Unknown")</f>
        <v>Europe</v>
      </c>
      <c r="L19" t="s">
        <v>149</v>
      </c>
      <c r="M19" t="s">
        <v>10</v>
      </c>
      <c r="N19" t="str" cm="1">
        <f t="array" ref="N19">_xlfn.XLOOKUP(Table3[[#This Row],[Company Location]],_xlfn.ANCHORARRAY(Regions!$A$2),Regions!$C$2:$C$58,"Unknown")</f>
        <v>Europe</v>
      </c>
      <c r="O19" t="s">
        <v>7</v>
      </c>
    </row>
    <row r="20" spans="1:15" x14ac:dyDescent="0.25">
      <c r="A20">
        <v>18</v>
      </c>
      <c r="B20">
        <v>2020</v>
      </c>
      <c r="C20" t="s">
        <v>141</v>
      </c>
      <c r="D20" t="s">
        <v>143</v>
      </c>
      <c r="E20" t="s">
        <v>31</v>
      </c>
      <c r="F20" s="2">
        <v>423000</v>
      </c>
      <c r="G20" t="s">
        <v>24</v>
      </c>
      <c r="H20" s="1">
        <v>5707</v>
      </c>
      <c r="I20" s="1">
        <f t="shared" si="0"/>
        <v>475.58333333333331</v>
      </c>
      <c r="J20" t="s">
        <v>25</v>
      </c>
      <c r="K20" t="str" cm="1">
        <f t="array" ref="K20">_xlfn.XLOOKUP(Table3[[#This Row],[Employee residence]],_xlfn.ANCHORARRAY(Regions!$A$2),Regions!$C$2:$C$58,"Unknown")</f>
        <v>Asia</v>
      </c>
      <c r="L20" t="s">
        <v>148</v>
      </c>
      <c r="M20" t="s">
        <v>25</v>
      </c>
      <c r="N20" t="str" cm="1">
        <f t="array" ref="N20">_xlfn.XLOOKUP(Table3[[#This Row],[Company Location]],_xlfn.ANCHORARRAY(Regions!$A$2),Regions!$C$2:$C$58,"Unknown")</f>
        <v>Asia</v>
      </c>
      <c r="O20" t="s">
        <v>11</v>
      </c>
    </row>
    <row r="21" spans="1:15" x14ac:dyDescent="0.25">
      <c r="A21">
        <v>19</v>
      </c>
      <c r="B21">
        <v>2020</v>
      </c>
      <c r="C21" t="s">
        <v>139</v>
      </c>
      <c r="D21" t="s">
        <v>143</v>
      </c>
      <c r="E21" t="s">
        <v>21</v>
      </c>
      <c r="F21" s="2">
        <v>56000</v>
      </c>
      <c r="G21" t="s">
        <v>5</v>
      </c>
      <c r="H21" s="1">
        <v>56000</v>
      </c>
      <c r="I21" s="1">
        <f t="shared" si="0"/>
        <v>4666.666666666667</v>
      </c>
      <c r="J21" t="s">
        <v>32</v>
      </c>
      <c r="K21" t="str" cm="1">
        <f t="array" ref="K21">_xlfn.XLOOKUP(Table3[[#This Row],[Employee residence]],_xlfn.ANCHORARRAY(Regions!$A$2),Regions!$C$2:$C$58,"Unknown")</f>
        <v>Europe</v>
      </c>
      <c r="L21" t="s">
        <v>149</v>
      </c>
      <c r="M21" t="s">
        <v>15</v>
      </c>
      <c r="N21" t="str" cm="1">
        <f t="array" ref="N21">_xlfn.XLOOKUP(Table3[[#This Row],[Company Location]],_xlfn.ANCHORARRAY(Regions!$A$2),Regions!$C$2:$C$58,"Unknown")</f>
        <v>North America</v>
      </c>
      <c r="O21" t="s">
        <v>11</v>
      </c>
    </row>
    <row r="22" spans="1:15" x14ac:dyDescent="0.25">
      <c r="A22">
        <v>20</v>
      </c>
      <c r="B22">
        <v>2020</v>
      </c>
      <c r="C22" t="s">
        <v>139</v>
      </c>
      <c r="D22" t="s">
        <v>143</v>
      </c>
      <c r="E22" t="s">
        <v>14</v>
      </c>
      <c r="F22" s="2">
        <v>299000</v>
      </c>
      <c r="G22" t="s">
        <v>33</v>
      </c>
      <c r="H22" s="1">
        <v>43331</v>
      </c>
      <c r="I22" s="1">
        <f t="shared" si="0"/>
        <v>3610.9166666666665</v>
      </c>
      <c r="J22" t="s">
        <v>34</v>
      </c>
      <c r="K22" t="str" cm="1">
        <f t="array" ref="K22">_xlfn.XLOOKUP(Table3[[#This Row],[Employee residence]],_xlfn.ANCHORARRAY(Regions!$A$2),Regions!$C$2:$C$58,"Unknown")</f>
        <v>Asia</v>
      </c>
      <c r="L22" t="s">
        <v>228</v>
      </c>
      <c r="M22" t="s">
        <v>34</v>
      </c>
      <c r="N22" t="str" cm="1">
        <f t="array" ref="N22">_xlfn.XLOOKUP(Table3[[#This Row],[Company Location]],_xlfn.ANCHORARRAY(Regions!$A$2),Regions!$C$2:$C$58,"Unknown")</f>
        <v>Asia</v>
      </c>
      <c r="O22" t="s">
        <v>11</v>
      </c>
    </row>
    <row r="23" spans="1:15" x14ac:dyDescent="0.25">
      <c r="A23">
        <v>21</v>
      </c>
      <c r="B23">
        <v>2020</v>
      </c>
      <c r="C23" t="s">
        <v>139</v>
      </c>
      <c r="D23" t="s">
        <v>143</v>
      </c>
      <c r="E23" t="s">
        <v>12</v>
      </c>
      <c r="F23" s="2">
        <v>450000</v>
      </c>
      <c r="G23" t="s">
        <v>24</v>
      </c>
      <c r="H23" s="1">
        <v>6072</v>
      </c>
      <c r="I23" s="1">
        <f t="shared" si="0"/>
        <v>506</v>
      </c>
      <c r="J23" t="s">
        <v>25</v>
      </c>
      <c r="K23" t="str" cm="1">
        <f t="array" ref="K23">_xlfn.XLOOKUP(Table3[[#This Row],[Employee residence]],_xlfn.ANCHORARRAY(Regions!$A$2),Regions!$C$2:$C$58,"Unknown")</f>
        <v>Asia</v>
      </c>
      <c r="L23" t="s">
        <v>149</v>
      </c>
      <c r="M23" t="s">
        <v>25</v>
      </c>
      <c r="N23" t="str" cm="1">
        <f t="array" ref="N23">_xlfn.XLOOKUP(Table3[[#This Row],[Company Location]],_xlfn.ANCHORARRAY(Regions!$A$2),Regions!$C$2:$C$58,"Unknown")</f>
        <v>Asia</v>
      </c>
      <c r="O23" t="s">
        <v>3</v>
      </c>
    </row>
    <row r="24" spans="1:15" x14ac:dyDescent="0.25">
      <c r="A24">
        <v>22</v>
      </c>
      <c r="B24">
        <v>2020</v>
      </c>
      <c r="C24" t="s">
        <v>140</v>
      </c>
      <c r="D24" t="s">
        <v>143</v>
      </c>
      <c r="E24" t="s">
        <v>28</v>
      </c>
      <c r="F24" s="2">
        <v>42000</v>
      </c>
      <c r="G24" t="s">
        <v>1</v>
      </c>
      <c r="H24" s="1">
        <v>47899</v>
      </c>
      <c r="I24" s="1">
        <f t="shared" si="0"/>
        <v>3991.5833333333335</v>
      </c>
      <c r="J24" t="s">
        <v>35</v>
      </c>
      <c r="K24" t="str" cm="1">
        <f t="array" ref="K24">_xlfn.XLOOKUP(Table3[[#This Row],[Employee residence]],_xlfn.ANCHORARRAY(Regions!$A$2),Regions!$C$2:$C$58,"Unknown")</f>
        <v>Europe</v>
      </c>
      <c r="L24" t="s">
        <v>148</v>
      </c>
      <c r="M24" t="s">
        <v>35</v>
      </c>
      <c r="N24" t="str" cm="1">
        <f t="array" ref="N24">_xlfn.XLOOKUP(Table3[[#This Row],[Company Location]],_xlfn.ANCHORARRAY(Regions!$A$2),Regions!$C$2:$C$58,"Unknown")</f>
        <v>Europe</v>
      </c>
      <c r="O24" t="s">
        <v>3</v>
      </c>
    </row>
    <row r="25" spans="1:15" x14ac:dyDescent="0.25">
      <c r="A25">
        <v>23</v>
      </c>
      <c r="B25">
        <v>2020</v>
      </c>
      <c r="C25" t="s">
        <v>139</v>
      </c>
      <c r="D25" t="s">
        <v>143</v>
      </c>
      <c r="E25" t="s">
        <v>36</v>
      </c>
      <c r="F25" s="2">
        <v>98000</v>
      </c>
      <c r="G25" t="s">
        <v>5</v>
      </c>
      <c r="H25" s="1">
        <v>98000</v>
      </c>
      <c r="I25" s="1">
        <f t="shared" si="0"/>
        <v>8166.666666666667</v>
      </c>
      <c r="J25" t="s">
        <v>15</v>
      </c>
      <c r="K25" t="str" cm="1">
        <f t="array" ref="K25">_xlfn.XLOOKUP(Table3[[#This Row],[Employee residence]],_xlfn.ANCHORARRAY(Regions!$A$2),Regions!$C$2:$C$58,"Unknown")</f>
        <v>North America</v>
      </c>
      <c r="L25" t="s">
        <v>228</v>
      </c>
      <c r="M25" t="s">
        <v>15</v>
      </c>
      <c r="N25" t="str" cm="1">
        <f t="array" ref="N25">_xlfn.XLOOKUP(Table3[[#This Row],[Company Location]],_xlfn.ANCHORARRAY(Regions!$A$2),Regions!$C$2:$C$58,"Unknown")</f>
        <v>North America</v>
      </c>
      <c r="O25" t="s">
        <v>11</v>
      </c>
    </row>
    <row r="26" spans="1:15" x14ac:dyDescent="0.25">
      <c r="A26">
        <v>24</v>
      </c>
      <c r="B26">
        <v>2020</v>
      </c>
      <c r="C26" t="s">
        <v>139</v>
      </c>
      <c r="D26" t="s">
        <v>143</v>
      </c>
      <c r="E26" t="s">
        <v>17</v>
      </c>
      <c r="F26" s="2">
        <v>115000</v>
      </c>
      <c r="G26" t="s">
        <v>5</v>
      </c>
      <c r="H26" s="1">
        <v>115000</v>
      </c>
      <c r="I26" s="1">
        <f t="shared" si="0"/>
        <v>9583.3333333333339</v>
      </c>
      <c r="J26" t="s">
        <v>37</v>
      </c>
      <c r="K26" t="str" cm="1">
        <f t="array" ref="K26">_xlfn.XLOOKUP(Table3[[#This Row],[Employee residence]],_xlfn.ANCHORARRAY(Regions!$A$2),Regions!$C$2:$C$58,"Unknown")</f>
        <v>Asia</v>
      </c>
      <c r="L26" t="s">
        <v>228</v>
      </c>
      <c r="M26" t="s">
        <v>37</v>
      </c>
      <c r="N26" t="str" cm="1">
        <f t="array" ref="N26">_xlfn.XLOOKUP(Table3[[#This Row],[Company Location]],_xlfn.ANCHORARRAY(Regions!$A$2),Regions!$C$2:$C$58,"Unknown")</f>
        <v>Asia</v>
      </c>
      <c r="O26" t="s">
        <v>3</v>
      </c>
    </row>
    <row r="27" spans="1:15" x14ac:dyDescent="0.25">
      <c r="A27">
        <v>25</v>
      </c>
      <c r="B27">
        <v>2020</v>
      </c>
      <c r="C27" t="s">
        <v>142</v>
      </c>
      <c r="D27" t="s">
        <v>143</v>
      </c>
      <c r="E27" t="s">
        <v>38</v>
      </c>
      <c r="F27" s="2">
        <v>325000</v>
      </c>
      <c r="G27" t="s">
        <v>5</v>
      </c>
      <c r="H27" s="1">
        <v>325000</v>
      </c>
      <c r="I27" s="1">
        <f t="shared" si="0"/>
        <v>27083.333333333332</v>
      </c>
      <c r="J27" t="s">
        <v>15</v>
      </c>
      <c r="K27" t="str" cm="1">
        <f t="array" ref="K27">_xlfn.XLOOKUP(Table3[[#This Row],[Employee residence]],_xlfn.ANCHORARRAY(Regions!$A$2),Regions!$C$2:$C$58,"Unknown")</f>
        <v>North America</v>
      </c>
      <c r="L27" t="s">
        <v>149</v>
      </c>
      <c r="M27" t="s">
        <v>15</v>
      </c>
      <c r="N27" t="str" cm="1">
        <f t="array" ref="N27">_xlfn.XLOOKUP(Table3[[#This Row],[Company Location]],_xlfn.ANCHORARRAY(Regions!$A$2),Regions!$C$2:$C$58,"Unknown")</f>
        <v>North America</v>
      </c>
      <c r="O27" t="s">
        <v>3</v>
      </c>
    </row>
    <row r="28" spans="1:15" x14ac:dyDescent="0.25">
      <c r="A28">
        <v>26</v>
      </c>
      <c r="B28">
        <v>2020</v>
      </c>
      <c r="C28" t="s">
        <v>141</v>
      </c>
      <c r="D28" t="s">
        <v>143</v>
      </c>
      <c r="E28" t="s">
        <v>39</v>
      </c>
      <c r="F28" s="2">
        <v>42000</v>
      </c>
      <c r="G28" t="s">
        <v>5</v>
      </c>
      <c r="H28" s="1">
        <v>42000</v>
      </c>
      <c r="I28" s="1">
        <f t="shared" si="0"/>
        <v>3500</v>
      </c>
      <c r="J28" t="s">
        <v>40</v>
      </c>
      <c r="K28" t="str" cm="1">
        <f t="array" ref="K28">_xlfn.XLOOKUP(Table3[[#This Row],[Employee residence]],_xlfn.ANCHORARRAY(Regions!$A$2),Regions!$C$2:$C$58,"Unknown")</f>
        <v>Europe</v>
      </c>
      <c r="L28" t="s">
        <v>148</v>
      </c>
      <c r="M28" t="s">
        <v>40</v>
      </c>
      <c r="N28" t="str" cm="1">
        <f t="array" ref="N28">_xlfn.XLOOKUP(Table3[[#This Row],[Company Location]],_xlfn.ANCHORARRAY(Regions!$A$2),Regions!$C$2:$C$58,"Unknown")</f>
        <v>Europe</v>
      </c>
      <c r="O28" t="s">
        <v>3</v>
      </c>
    </row>
    <row r="29" spans="1:15" x14ac:dyDescent="0.25">
      <c r="A29">
        <v>27</v>
      </c>
      <c r="B29">
        <v>2020</v>
      </c>
      <c r="C29" t="s">
        <v>140</v>
      </c>
      <c r="D29" t="s">
        <v>143</v>
      </c>
      <c r="E29" t="s">
        <v>28</v>
      </c>
      <c r="F29" s="2">
        <v>720000</v>
      </c>
      <c r="G29" t="s">
        <v>41</v>
      </c>
      <c r="H29" s="1">
        <v>33511</v>
      </c>
      <c r="I29" s="1">
        <f t="shared" si="0"/>
        <v>2792.5833333333335</v>
      </c>
      <c r="J29" t="s">
        <v>42</v>
      </c>
      <c r="K29" t="str" cm="1">
        <f t="array" ref="K29">_xlfn.XLOOKUP(Table3[[#This Row],[Employee residence]],_xlfn.ANCHORARRAY(Regions!$A$2),Regions!$C$2:$C$58,"Unknown")</f>
        <v>North America</v>
      </c>
      <c r="L29" t="s">
        <v>228</v>
      </c>
      <c r="M29" t="s">
        <v>42</v>
      </c>
      <c r="N29" t="str" cm="1">
        <f t="array" ref="N29">_xlfn.XLOOKUP(Table3[[#This Row],[Company Location]],_xlfn.ANCHORARRAY(Regions!$A$2),Regions!$C$2:$C$58,"Unknown")</f>
        <v>North America</v>
      </c>
      <c r="O29" t="s">
        <v>7</v>
      </c>
    </row>
    <row r="30" spans="1:15" x14ac:dyDescent="0.25">
      <c r="A30">
        <v>28</v>
      </c>
      <c r="B30">
        <v>2020</v>
      </c>
      <c r="C30" t="s">
        <v>141</v>
      </c>
      <c r="D30" t="s">
        <v>144</v>
      </c>
      <c r="E30" t="s">
        <v>20</v>
      </c>
      <c r="F30" s="2">
        <v>100000</v>
      </c>
      <c r="G30" t="s">
        <v>5</v>
      </c>
      <c r="H30" s="1">
        <v>100000</v>
      </c>
      <c r="I30" s="1">
        <f t="shared" si="0"/>
        <v>8333.3333333333339</v>
      </c>
      <c r="J30" t="s">
        <v>15</v>
      </c>
      <c r="K30" t="str" cm="1">
        <f t="array" ref="K30">_xlfn.XLOOKUP(Table3[[#This Row],[Employee residence]],_xlfn.ANCHORARRAY(Regions!$A$2),Regions!$C$2:$C$58,"Unknown")</f>
        <v>North America</v>
      </c>
      <c r="L30" t="s">
        <v>149</v>
      </c>
      <c r="M30" t="s">
        <v>15</v>
      </c>
      <c r="N30" t="str" cm="1">
        <f t="array" ref="N30">_xlfn.XLOOKUP(Table3[[#This Row],[Company Location]],_xlfn.ANCHORARRAY(Regions!$A$2),Regions!$C$2:$C$58,"Unknown")</f>
        <v>North America</v>
      </c>
      <c r="O30" t="s">
        <v>3</v>
      </c>
    </row>
    <row r="31" spans="1:15" x14ac:dyDescent="0.25">
      <c r="A31">
        <v>29</v>
      </c>
      <c r="B31">
        <v>2020</v>
      </c>
      <c r="C31" t="s">
        <v>140</v>
      </c>
      <c r="D31" t="s">
        <v>143</v>
      </c>
      <c r="E31" t="s">
        <v>43</v>
      </c>
      <c r="F31" s="2">
        <v>157000</v>
      </c>
      <c r="G31" t="s">
        <v>44</v>
      </c>
      <c r="H31" s="1">
        <v>117104</v>
      </c>
      <c r="I31" s="1">
        <f t="shared" si="0"/>
        <v>9758.6666666666661</v>
      </c>
      <c r="J31" t="s">
        <v>45</v>
      </c>
      <c r="K31" t="str" cm="1">
        <f t="array" ref="K31">_xlfn.XLOOKUP(Table3[[#This Row],[Employee residence]],_xlfn.ANCHORARRAY(Regions!$A$2),Regions!$C$2:$C$58,"Unknown")</f>
        <v>North America</v>
      </c>
      <c r="L31" t="s">
        <v>148</v>
      </c>
      <c r="M31" t="s">
        <v>45</v>
      </c>
      <c r="N31" t="str" cm="1">
        <f t="array" ref="N31">_xlfn.XLOOKUP(Table3[[#This Row],[Company Location]],_xlfn.ANCHORARRAY(Regions!$A$2),Regions!$C$2:$C$58,"Unknown")</f>
        <v>North America</v>
      </c>
      <c r="O31" t="s">
        <v>3</v>
      </c>
    </row>
    <row r="32" spans="1:15" x14ac:dyDescent="0.25">
      <c r="A32">
        <v>30</v>
      </c>
      <c r="B32">
        <v>2020</v>
      </c>
      <c r="C32" t="s">
        <v>139</v>
      </c>
      <c r="D32" t="s">
        <v>143</v>
      </c>
      <c r="E32" t="s">
        <v>46</v>
      </c>
      <c r="F32" s="2">
        <v>51999</v>
      </c>
      <c r="G32" t="s">
        <v>1</v>
      </c>
      <c r="H32" s="1">
        <v>59303</v>
      </c>
      <c r="I32" s="1">
        <f t="shared" si="0"/>
        <v>4941.916666666667</v>
      </c>
      <c r="J32" t="s">
        <v>2</v>
      </c>
      <c r="K32" t="str" cm="1">
        <f t="array" ref="K32">_xlfn.XLOOKUP(Table3[[#This Row],[Employee residence]],_xlfn.ANCHORARRAY(Regions!$A$2),Regions!$C$2:$C$58,"Unknown")</f>
        <v>Europe</v>
      </c>
      <c r="L32" t="s">
        <v>149</v>
      </c>
      <c r="M32" t="s">
        <v>2</v>
      </c>
      <c r="N32" t="str" cm="1">
        <f t="array" ref="N32">_xlfn.XLOOKUP(Table3[[#This Row],[Company Location]],_xlfn.ANCHORARRAY(Regions!$A$2),Regions!$C$2:$C$58,"Unknown")</f>
        <v>Europe</v>
      </c>
      <c r="O32" t="s">
        <v>7</v>
      </c>
    </row>
    <row r="33" spans="1:15" x14ac:dyDescent="0.25">
      <c r="A33">
        <v>31</v>
      </c>
      <c r="B33">
        <v>2020</v>
      </c>
      <c r="C33" t="s">
        <v>141</v>
      </c>
      <c r="D33" t="s">
        <v>143</v>
      </c>
      <c r="E33" t="s">
        <v>8</v>
      </c>
      <c r="F33" s="2">
        <v>70000</v>
      </c>
      <c r="G33" t="s">
        <v>5</v>
      </c>
      <c r="H33" s="1">
        <v>70000</v>
      </c>
      <c r="I33" s="1">
        <f t="shared" si="0"/>
        <v>5833.333333333333</v>
      </c>
      <c r="J33" t="s">
        <v>15</v>
      </c>
      <c r="K33" t="str" cm="1">
        <f t="array" ref="K33">_xlfn.XLOOKUP(Table3[[#This Row],[Employee residence]],_xlfn.ANCHORARRAY(Regions!$A$2),Regions!$C$2:$C$58,"Unknown")</f>
        <v>North America</v>
      </c>
      <c r="L33" t="s">
        <v>149</v>
      </c>
      <c r="M33" t="s">
        <v>15</v>
      </c>
      <c r="N33" t="str" cm="1">
        <f t="array" ref="N33">_xlfn.XLOOKUP(Table3[[#This Row],[Company Location]],_xlfn.ANCHORARRAY(Regions!$A$2),Regions!$C$2:$C$58,"Unknown")</f>
        <v>North America</v>
      </c>
      <c r="O33" t="s">
        <v>3</v>
      </c>
    </row>
    <row r="34" spans="1:15" x14ac:dyDescent="0.25">
      <c r="A34">
        <v>32</v>
      </c>
      <c r="B34">
        <v>2020</v>
      </c>
      <c r="C34" t="s">
        <v>140</v>
      </c>
      <c r="D34" t="s">
        <v>143</v>
      </c>
      <c r="E34" t="s">
        <v>0</v>
      </c>
      <c r="F34" s="2">
        <v>60000</v>
      </c>
      <c r="G34" t="s">
        <v>1</v>
      </c>
      <c r="H34" s="1">
        <v>68428</v>
      </c>
      <c r="I34" s="1">
        <f t="shared" si="0"/>
        <v>5702.333333333333</v>
      </c>
      <c r="J34" t="s">
        <v>35</v>
      </c>
      <c r="K34" t="str" cm="1">
        <f t="array" ref="K34">_xlfn.XLOOKUP(Table3[[#This Row],[Employee residence]],_xlfn.ANCHORARRAY(Regions!$A$2),Regions!$C$2:$C$58,"Unknown")</f>
        <v>Europe</v>
      </c>
      <c r="L34" t="s">
        <v>149</v>
      </c>
      <c r="M34" t="s">
        <v>15</v>
      </c>
      <c r="N34" t="str" cm="1">
        <f t="array" ref="N34">_xlfn.XLOOKUP(Table3[[#This Row],[Company Location]],_xlfn.ANCHORARRAY(Regions!$A$2),Regions!$C$2:$C$58,"Unknown")</f>
        <v>North America</v>
      </c>
      <c r="O34" t="s">
        <v>3</v>
      </c>
    </row>
    <row r="35" spans="1:15" x14ac:dyDescent="0.25">
      <c r="A35">
        <v>33</v>
      </c>
      <c r="B35">
        <v>2020</v>
      </c>
      <c r="C35" t="s">
        <v>139</v>
      </c>
      <c r="D35" t="s">
        <v>143</v>
      </c>
      <c r="E35" t="s">
        <v>39</v>
      </c>
      <c r="F35" s="2">
        <v>450000</v>
      </c>
      <c r="G35" t="s">
        <v>5</v>
      </c>
      <c r="H35" s="1">
        <v>450000</v>
      </c>
      <c r="I35" s="1">
        <f t="shared" si="0"/>
        <v>37500</v>
      </c>
      <c r="J35" t="s">
        <v>15</v>
      </c>
      <c r="K35" t="str" cm="1">
        <f t="array" ref="K35">_xlfn.XLOOKUP(Table3[[#This Row],[Employee residence]],_xlfn.ANCHORARRAY(Regions!$A$2),Regions!$C$2:$C$58,"Unknown")</f>
        <v>North America</v>
      </c>
      <c r="L35" t="s">
        <v>228</v>
      </c>
      <c r="M35" t="s">
        <v>15</v>
      </c>
      <c r="N35" t="str" cm="1">
        <f t="array" ref="N35">_xlfn.XLOOKUP(Table3[[#This Row],[Company Location]],_xlfn.ANCHORARRAY(Regions!$A$2),Regions!$C$2:$C$58,"Unknown")</f>
        <v>North America</v>
      </c>
      <c r="O35" t="s">
        <v>11</v>
      </c>
    </row>
    <row r="36" spans="1:15" x14ac:dyDescent="0.25">
      <c r="A36">
        <v>34</v>
      </c>
      <c r="B36">
        <v>2020</v>
      </c>
      <c r="C36" t="s">
        <v>139</v>
      </c>
      <c r="D36" t="s">
        <v>143</v>
      </c>
      <c r="E36" t="s">
        <v>16</v>
      </c>
      <c r="F36" s="2">
        <v>41000</v>
      </c>
      <c r="G36" t="s">
        <v>1</v>
      </c>
      <c r="H36" s="1">
        <v>46759</v>
      </c>
      <c r="I36" s="1">
        <f t="shared" si="0"/>
        <v>3896.5833333333335</v>
      </c>
      <c r="J36" t="s">
        <v>23</v>
      </c>
      <c r="K36" t="str" cm="1">
        <f t="array" ref="K36">_xlfn.XLOOKUP(Table3[[#This Row],[Employee residence]],_xlfn.ANCHORARRAY(Regions!$A$2),Regions!$C$2:$C$58,"Unknown")</f>
        <v>Europe</v>
      </c>
      <c r="L36" t="s">
        <v>148</v>
      </c>
      <c r="M36" t="s">
        <v>23</v>
      </c>
      <c r="N36" t="str" cm="1">
        <f t="array" ref="N36">_xlfn.XLOOKUP(Table3[[#This Row],[Company Location]],_xlfn.ANCHORARRAY(Regions!$A$2),Regions!$C$2:$C$58,"Unknown")</f>
        <v>Europe</v>
      </c>
      <c r="O36" t="s">
        <v>3</v>
      </c>
    </row>
    <row r="37" spans="1:15" x14ac:dyDescent="0.25">
      <c r="A37">
        <v>35</v>
      </c>
      <c r="B37">
        <v>2020</v>
      </c>
      <c r="C37" t="s">
        <v>139</v>
      </c>
      <c r="D37" t="s">
        <v>143</v>
      </c>
      <c r="E37" t="s">
        <v>28</v>
      </c>
      <c r="F37" s="2">
        <v>65000</v>
      </c>
      <c r="G37" t="s">
        <v>1</v>
      </c>
      <c r="H37" s="1">
        <v>74130</v>
      </c>
      <c r="I37" s="1">
        <f t="shared" si="0"/>
        <v>6177.5</v>
      </c>
      <c r="J37" t="s">
        <v>47</v>
      </c>
      <c r="K37" t="str" cm="1">
        <f t="array" ref="K37">_xlfn.XLOOKUP(Table3[[#This Row],[Employee residence]],_xlfn.ANCHORARRAY(Regions!$A$2),Regions!$C$2:$C$58,"Unknown")</f>
        <v>Europe</v>
      </c>
      <c r="L37" t="s">
        <v>148</v>
      </c>
      <c r="M37" t="s">
        <v>47</v>
      </c>
      <c r="N37" t="str" cm="1">
        <f t="array" ref="N37">_xlfn.XLOOKUP(Table3[[#This Row],[Company Location]],_xlfn.ANCHORARRAY(Regions!$A$2),Regions!$C$2:$C$58,"Unknown")</f>
        <v>Europe</v>
      </c>
      <c r="O37" t="s">
        <v>3</v>
      </c>
    </row>
    <row r="38" spans="1:15" x14ac:dyDescent="0.25">
      <c r="A38">
        <v>36</v>
      </c>
      <c r="B38">
        <v>2020</v>
      </c>
      <c r="C38" t="s">
        <v>139</v>
      </c>
      <c r="D38" t="s">
        <v>143</v>
      </c>
      <c r="E38" t="s">
        <v>31</v>
      </c>
      <c r="F38" s="2">
        <v>103000</v>
      </c>
      <c r="G38" t="s">
        <v>5</v>
      </c>
      <c r="H38" s="1">
        <v>103000</v>
      </c>
      <c r="I38" s="1">
        <f t="shared" si="0"/>
        <v>8583.3333333333339</v>
      </c>
      <c r="J38" t="s">
        <v>15</v>
      </c>
      <c r="K38" t="str" cm="1">
        <f t="array" ref="K38">_xlfn.XLOOKUP(Table3[[#This Row],[Employee residence]],_xlfn.ANCHORARRAY(Regions!$A$2),Regions!$C$2:$C$58,"Unknown")</f>
        <v>North America</v>
      </c>
      <c r="L38" t="s">
        <v>149</v>
      </c>
      <c r="M38" t="s">
        <v>15</v>
      </c>
      <c r="N38" t="str" cm="1">
        <f t="array" ref="N38">_xlfn.XLOOKUP(Table3[[#This Row],[Company Location]],_xlfn.ANCHORARRAY(Regions!$A$2),Regions!$C$2:$C$58,"Unknown")</f>
        <v>North America</v>
      </c>
      <c r="O38" t="s">
        <v>3</v>
      </c>
    </row>
    <row r="39" spans="1:15" x14ac:dyDescent="0.25">
      <c r="A39">
        <v>37</v>
      </c>
      <c r="B39">
        <v>2020</v>
      </c>
      <c r="C39" t="s">
        <v>141</v>
      </c>
      <c r="D39" t="s">
        <v>143</v>
      </c>
      <c r="E39" t="s">
        <v>14</v>
      </c>
      <c r="F39" s="2">
        <v>250000</v>
      </c>
      <c r="G39" t="s">
        <v>5</v>
      </c>
      <c r="H39" s="1">
        <v>250000</v>
      </c>
      <c r="I39" s="1">
        <f t="shared" si="0"/>
        <v>20833.333333333332</v>
      </c>
      <c r="J39" t="s">
        <v>15</v>
      </c>
      <c r="K39" t="str" cm="1">
        <f t="array" ref="K39">_xlfn.XLOOKUP(Table3[[#This Row],[Employee residence]],_xlfn.ANCHORARRAY(Regions!$A$2),Regions!$C$2:$C$58,"Unknown")</f>
        <v>North America</v>
      </c>
      <c r="L39" t="s">
        <v>148</v>
      </c>
      <c r="M39" t="s">
        <v>15</v>
      </c>
      <c r="N39" t="str" cm="1">
        <f t="array" ref="N39">_xlfn.XLOOKUP(Table3[[#This Row],[Company Location]],_xlfn.ANCHORARRAY(Regions!$A$2),Regions!$C$2:$C$58,"Unknown")</f>
        <v>North America</v>
      </c>
      <c r="O39" t="s">
        <v>3</v>
      </c>
    </row>
    <row r="40" spans="1:15" x14ac:dyDescent="0.25">
      <c r="A40">
        <v>38</v>
      </c>
      <c r="B40">
        <v>2020</v>
      </c>
      <c r="C40" t="s">
        <v>141</v>
      </c>
      <c r="D40" t="s">
        <v>143</v>
      </c>
      <c r="E40" t="s">
        <v>16</v>
      </c>
      <c r="F40" s="2">
        <v>10000</v>
      </c>
      <c r="G40" t="s">
        <v>5</v>
      </c>
      <c r="H40" s="1">
        <v>10000</v>
      </c>
      <c r="I40" s="1">
        <f t="shared" si="0"/>
        <v>833.33333333333337</v>
      </c>
      <c r="J40" t="s">
        <v>48</v>
      </c>
      <c r="K40" t="str" cm="1">
        <f t="array" ref="K40">_xlfn.XLOOKUP(Table3[[#This Row],[Employee residence]],_xlfn.ANCHORARRAY(Regions!$A$2),Regions!$C$2:$C$58,"Unknown")</f>
        <v>Africa</v>
      </c>
      <c r="L40" t="s">
        <v>149</v>
      </c>
      <c r="M40" t="s">
        <v>48</v>
      </c>
      <c r="N40" t="str" cm="1">
        <f t="array" ref="N40">_xlfn.XLOOKUP(Table3[[#This Row],[Company Location]],_xlfn.ANCHORARRAY(Regions!$A$2),Regions!$C$2:$C$58,"Unknown")</f>
        <v>Africa</v>
      </c>
      <c r="O40" t="s">
        <v>7</v>
      </c>
    </row>
    <row r="41" spans="1:15" x14ac:dyDescent="0.25">
      <c r="A41">
        <v>39</v>
      </c>
      <c r="B41">
        <v>2020</v>
      </c>
      <c r="C41" t="s">
        <v>141</v>
      </c>
      <c r="D41" t="s">
        <v>143</v>
      </c>
      <c r="E41" t="s">
        <v>14</v>
      </c>
      <c r="F41" s="2">
        <v>138000</v>
      </c>
      <c r="G41" t="s">
        <v>5</v>
      </c>
      <c r="H41" s="1">
        <v>138000</v>
      </c>
      <c r="I41" s="1">
        <f t="shared" si="0"/>
        <v>11500</v>
      </c>
      <c r="J41" t="s">
        <v>15</v>
      </c>
      <c r="K41" t="str" cm="1">
        <f t="array" ref="K41">_xlfn.XLOOKUP(Table3[[#This Row],[Employee residence]],_xlfn.ANCHORARRAY(Regions!$A$2),Regions!$C$2:$C$58,"Unknown")</f>
        <v>North America</v>
      </c>
      <c r="L41" t="s">
        <v>149</v>
      </c>
      <c r="M41" t="s">
        <v>15</v>
      </c>
      <c r="N41" t="str" cm="1">
        <f t="array" ref="N41">_xlfn.XLOOKUP(Table3[[#This Row],[Company Location]],_xlfn.ANCHORARRAY(Regions!$A$2),Regions!$C$2:$C$58,"Unknown")</f>
        <v>North America</v>
      </c>
      <c r="O41" t="s">
        <v>7</v>
      </c>
    </row>
    <row r="42" spans="1:15" x14ac:dyDescent="0.25">
      <c r="A42">
        <v>40</v>
      </c>
      <c r="B42">
        <v>2020</v>
      </c>
      <c r="C42" t="s">
        <v>139</v>
      </c>
      <c r="D42" t="s">
        <v>143</v>
      </c>
      <c r="E42" t="s">
        <v>0</v>
      </c>
      <c r="F42" s="2">
        <v>45760</v>
      </c>
      <c r="G42" t="s">
        <v>5</v>
      </c>
      <c r="H42" s="1">
        <v>45760</v>
      </c>
      <c r="I42" s="1">
        <f t="shared" si="0"/>
        <v>3813.3333333333335</v>
      </c>
      <c r="J42" t="s">
        <v>49</v>
      </c>
      <c r="K42" t="str" cm="1">
        <f t="array" ref="K42">_xlfn.XLOOKUP(Table3[[#This Row],[Employee residence]],_xlfn.ANCHORARRAY(Regions!$A$2),Regions!$C$2:$C$58,"Unknown")</f>
        <v>Asia</v>
      </c>
      <c r="L42" t="s">
        <v>149</v>
      </c>
      <c r="M42" t="s">
        <v>15</v>
      </c>
      <c r="N42" t="str" cm="1">
        <f t="array" ref="N42">_xlfn.XLOOKUP(Table3[[#This Row],[Company Location]],_xlfn.ANCHORARRAY(Regions!$A$2),Regions!$C$2:$C$58,"Unknown")</f>
        <v>North America</v>
      </c>
      <c r="O42" t="s">
        <v>7</v>
      </c>
    </row>
    <row r="43" spans="1:15" x14ac:dyDescent="0.25">
      <c r="A43">
        <v>41</v>
      </c>
      <c r="B43">
        <v>2020</v>
      </c>
      <c r="C43" t="s">
        <v>142</v>
      </c>
      <c r="D43" t="s">
        <v>143</v>
      </c>
      <c r="E43" t="s">
        <v>46</v>
      </c>
      <c r="F43" s="2">
        <v>70000</v>
      </c>
      <c r="G43" t="s">
        <v>1</v>
      </c>
      <c r="H43" s="1">
        <v>79833</v>
      </c>
      <c r="I43" s="1">
        <f t="shared" si="0"/>
        <v>6652.75</v>
      </c>
      <c r="J43" t="s">
        <v>50</v>
      </c>
      <c r="K43" t="str" cm="1">
        <f t="array" ref="K43">_xlfn.XLOOKUP(Table3[[#This Row],[Employee residence]],_xlfn.ANCHORARRAY(Regions!$A$2),Regions!$C$2:$C$58,"Unknown")</f>
        <v>Europe</v>
      </c>
      <c r="L43" t="s">
        <v>148</v>
      </c>
      <c r="M43" t="s">
        <v>50</v>
      </c>
      <c r="N43" t="str" cm="1">
        <f t="array" ref="N43">_xlfn.XLOOKUP(Table3[[#This Row],[Company Location]],_xlfn.ANCHORARRAY(Regions!$A$2),Regions!$C$2:$C$58,"Unknown")</f>
        <v>Europe</v>
      </c>
      <c r="O43" t="s">
        <v>3</v>
      </c>
    </row>
    <row r="44" spans="1:15" x14ac:dyDescent="0.25">
      <c r="A44">
        <v>42</v>
      </c>
      <c r="B44">
        <v>2020</v>
      </c>
      <c r="C44" t="s">
        <v>139</v>
      </c>
      <c r="D44" t="s">
        <v>143</v>
      </c>
      <c r="E44" t="s">
        <v>51</v>
      </c>
      <c r="F44" s="2">
        <v>44000</v>
      </c>
      <c r="G44" t="s">
        <v>1</v>
      </c>
      <c r="H44" s="1">
        <v>50180</v>
      </c>
      <c r="I44" s="1">
        <f t="shared" si="0"/>
        <v>4181.666666666667</v>
      </c>
      <c r="J44" t="s">
        <v>32</v>
      </c>
      <c r="K44" t="str" cm="1">
        <f t="array" ref="K44">_xlfn.XLOOKUP(Table3[[#This Row],[Employee residence]],_xlfn.ANCHORARRAY(Regions!$A$2),Regions!$C$2:$C$58,"Unknown")</f>
        <v>Europe</v>
      </c>
      <c r="L44" t="s">
        <v>228</v>
      </c>
      <c r="M44" t="s">
        <v>32</v>
      </c>
      <c r="N44" t="str" cm="1">
        <f t="array" ref="N44">_xlfn.XLOOKUP(Table3[[#This Row],[Company Location]],_xlfn.ANCHORARRAY(Regions!$A$2),Regions!$C$2:$C$58,"Unknown")</f>
        <v>Europe</v>
      </c>
      <c r="O44" t="s">
        <v>11</v>
      </c>
    </row>
    <row r="45" spans="1:15" x14ac:dyDescent="0.25">
      <c r="A45">
        <v>43</v>
      </c>
      <c r="B45">
        <v>2020</v>
      </c>
      <c r="C45" t="s">
        <v>139</v>
      </c>
      <c r="D45" t="s">
        <v>143</v>
      </c>
      <c r="E45" t="s">
        <v>28</v>
      </c>
      <c r="F45" s="2">
        <v>106000</v>
      </c>
      <c r="G45" t="s">
        <v>5</v>
      </c>
      <c r="H45" s="1">
        <v>106000</v>
      </c>
      <c r="I45" s="1">
        <f t="shared" si="0"/>
        <v>8833.3333333333339</v>
      </c>
      <c r="J45" t="s">
        <v>15</v>
      </c>
      <c r="K45" t="str" cm="1">
        <f t="array" ref="K45">_xlfn.XLOOKUP(Table3[[#This Row],[Employee residence]],_xlfn.ANCHORARRAY(Regions!$A$2),Regions!$C$2:$C$58,"Unknown")</f>
        <v>North America</v>
      </c>
      <c r="L45" t="s">
        <v>149</v>
      </c>
      <c r="M45" t="s">
        <v>15</v>
      </c>
      <c r="N45" t="str" cm="1">
        <f t="array" ref="N45">_xlfn.XLOOKUP(Table3[[#This Row],[Company Location]],_xlfn.ANCHORARRAY(Regions!$A$2),Regions!$C$2:$C$58,"Unknown")</f>
        <v>North America</v>
      </c>
      <c r="O45" t="s">
        <v>3</v>
      </c>
    </row>
    <row r="46" spans="1:15" x14ac:dyDescent="0.25">
      <c r="A46">
        <v>44</v>
      </c>
      <c r="B46">
        <v>2020</v>
      </c>
      <c r="C46" t="s">
        <v>139</v>
      </c>
      <c r="D46" t="s">
        <v>143</v>
      </c>
      <c r="E46" t="s">
        <v>28</v>
      </c>
      <c r="F46" s="2">
        <v>88000</v>
      </c>
      <c r="G46" t="s">
        <v>9</v>
      </c>
      <c r="H46" s="1">
        <v>112872</v>
      </c>
      <c r="I46" s="1">
        <f t="shared" si="0"/>
        <v>9406</v>
      </c>
      <c r="J46" t="s">
        <v>10</v>
      </c>
      <c r="K46" t="str" cm="1">
        <f t="array" ref="K46">_xlfn.XLOOKUP(Table3[[#This Row],[Employee residence]],_xlfn.ANCHORARRAY(Regions!$A$2),Regions!$C$2:$C$58,"Unknown")</f>
        <v>Europe</v>
      </c>
      <c r="L46" t="s">
        <v>148</v>
      </c>
      <c r="M46" t="s">
        <v>10</v>
      </c>
      <c r="N46" t="str" cm="1">
        <f t="array" ref="N46">_xlfn.XLOOKUP(Table3[[#This Row],[Company Location]],_xlfn.ANCHORARRAY(Regions!$A$2),Regions!$C$2:$C$58,"Unknown")</f>
        <v>Europe</v>
      </c>
      <c r="O46" t="s">
        <v>3</v>
      </c>
    </row>
    <row r="47" spans="1:15" x14ac:dyDescent="0.25">
      <c r="A47">
        <v>45</v>
      </c>
      <c r="B47">
        <v>2020</v>
      </c>
      <c r="C47" t="s">
        <v>141</v>
      </c>
      <c r="D47" t="s">
        <v>145</v>
      </c>
      <c r="E47" t="s">
        <v>52</v>
      </c>
      <c r="F47" s="2">
        <v>14000</v>
      </c>
      <c r="G47" t="s">
        <v>1</v>
      </c>
      <c r="H47" s="1">
        <v>15966</v>
      </c>
      <c r="I47" s="1">
        <f t="shared" si="0"/>
        <v>1330.5</v>
      </c>
      <c r="J47" t="s">
        <v>2</v>
      </c>
      <c r="K47" t="str" cm="1">
        <f t="array" ref="K47">_xlfn.XLOOKUP(Table3[[#This Row],[Employee residence]],_xlfn.ANCHORARRAY(Regions!$A$2),Regions!$C$2:$C$58,"Unknown")</f>
        <v>Europe</v>
      </c>
      <c r="L47" t="s">
        <v>149</v>
      </c>
      <c r="M47" t="s">
        <v>2</v>
      </c>
      <c r="N47" t="str" cm="1">
        <f t="array" ref="N47">_xlfn.XLOOKUP(Table3[[#This Row],[Company Location]],_xlfn.ANCHORARRAY(Regions!$A$2),Regions!$C$2:$C$58,"Unknown")</f>
        <v>Europe</v>
      </c>
      <c r="O47" t="s">
        <v>7</v>
      </c>
    </row>
    <row r="48" spans="1:15" x14ac:dyDescent="0.25">
      <c r="A48">
        <v>46</v>
      </c>
      <c r="B48">
        <v>2020</v>
      </c>
      <c r="C48" t="s">
        <v>139</v>
      </c>
      <c r="D48" t="s">
        <v>143</v>
      </c>
      <c r="E48" t="s">
        <v>0</v>
      </c>
      <c r="F48" s="2">
        <v>60000</v>
      </c>
      <c r="G48" t="s">
        <v>9</v>
      </c>
      <c r="H48" s="1">
        <v>76958</v>
      </c>
      <c r="I48" s="1">
        <f t="shared" si="0"/>
        <v>6413.166666666667</v>
      </c>
      <c r="J48" t="s">
        <v>10</v>
      </c>
      <c r="K48" t="str" cm="1">
        <f t="array" ref="K48">_xlfn.XLOOKUP(Table3[[#This Row],[Employee residence]],_xlfn.ANCHORARRAY(Regions!$A$2),Regions!$C$2:$C$58,"Unknown")</f>
        <v>Europe</v>
      </c>
      <c r="L48" t="s">
        <v>149</v>
      </c>
      <c r="M48" t="s">
        <v>10</v>
      </c>
      <c r="N48" t="str" cm="1">
        <f t="array" ref="N48">_xlfn.XLOOKUP(Table3[[#This Row],[Company Location]],_xlfn.ANCHORARRAY(Regions!$A$2),Regions!$C$2:$C$58,"Unknown")</f>
        <v>Europe</v>
      </c>
      <c r="O48" t="s">
        <v>7</v>
      </c>
    </row>
    <row r="49" spans="1:15" x14ac:dyDescent="0.25">
      <c r="A49">
        <v>47</v>
      </c>
      <c r="B49">
        <v>2020</v>
      </c>
      <c r="C49" t="s">
        <v>140</v>
      </c>
      <c r="D49" t="s">
        <v>143</v>
      </c>
      <c r="E49" t="s">
        <v>28</v>
      </c>
      <c r="F49" s="2">
        <v>188000</v>
      </c>
      <c r="G49" t="s">
        <v>5</v>
      </c>
      <c r="H49" s="1">
        <v>188000</v>
      </c>
      <c r="I49" s="1">
        <f t="shared" si="0"/>
        <v>15666.666666666666</v>
      </c>
      <c r="J49" t="s">
        <v>15</v>
      </c>
      <c r="K49" t="str" cm="1">
        <f t="array" ref="K49">_xlfn.XLOOKUP(Table3[[#This Row],[Employee residence]],_xlfn.ANCHORARRAY(Regions!$A$2),Regions!$C$2:$C$58,"Unknown")</f>
        <v>North America</v>
      </c>
      <c r="L49" t="s">
        <v>149</v>
      </c>
      <c r="M49" t="s">
        <v>15</v>
      </c>
      <c r="N49" t="str" cm="1">
        <f t="array" ref="N49">_xlfn.XLOOKUP(Table3[[#This Row],[Company Location]],_xlfn.ANCHORARRAY(Regions!$A$2),Regions!$C$2:$C$58,"Unknown")</f>
        <v>North America</v>
      </c>
      <c r="O49" t="s">
        <v>3</v>
      </c>
    </row>
    <row r="50" spans="1:15" x14ac:dyDescent="0.25">
      <c r="A50">
        <v>48</v>
      </c>
      <c r="B50">
        <v>2020</v>
      </c>
      <c r="C50" t="s">
        <v>139</v>
      </c>
      <c r="D50" t="s">
        <v>143</v>
      </c>
      <c r="E50" t="s">
        <v>0</v>
      </c>
      <c r="F50" s="2">
        <v>105000</v>
      </c>
      <c r="G50" t="s">
        <v>5</v>
      </c>
      <c r="H50" s="1">
        <v>105000</v>
      </c>
      <c r="I50" s="1">
        <f t="shared" si="0"/>
        <v>8750</v>
      </c>
      <c r="J50" t="s">
        <v>15</v>
      </c>
      <c r="K50" t="str" cm="1">
        <f t="array" ref="K50">_xlfn.XLOOKUP(Table3[[#This Row],[Employee residence]],_xlfn.ANCHORARRAY(Regions!$A$2),Regions!$C$2:$C$58,"Unknown")</f>
        <v>North America</v>
      </c>
      <c r="L50" t="s">
        <v>149</v>
      </c>
      <c r="M50" t="s">
        <v>15</v>
      </c>
      <c r="N50" t="str" cm="1">
        <f t="array" ref="N50">_xlfn.XLOOKUP(Table3[[#This Row],[Company Location]],_xlfn.ANCHORARRAY(Regions!$A$2),Regions!$C$2:$C$58,"Unknown")</f>
        <v>North America</v>
      </c>
      <c r="O50" t="s">
        <v>3</v>
      </c>
    </row>
    <row r="51" spans="1:15" x14ac:dyDescent="0.25">
      <c r="A51">
        <v>49</v>
      </c>
      <c r="B51">
        <v>2020</v>
      </c>
      <c r="C51" t="s">
        <v>139</v>
      </c>
      <c r="D51" t="s">
        <v>143</v>
      </c>
      <c r="E51" t="s">
        <v>28</v>
      </c>
      <c r="F51" s="2">
        <v>61500</v>
      </c>
      <c r="G51" t="s">
        <v>1</v>
      </c>
      <c r="H51" s="1">
        <v>70139</v>
      </c>
      <c r="I51" s="1">
        <f t="shared" si="0"/>
        <v>5844.916666666667</v>
      </c>
      <c r="J51" t="s">
        <v>23</v>
      </c>
      <c r="K51" t="str" cm="1">
        <f t="array" ref="K51">_xlfn.XLOOKUP(Table3[[#This Row],[Employee residence]],_xlfn.ANCHORARRAY(Regions!$A$2),Regions!$C$2:$C$58,"Unknown")</f>
        <v>Europe</v>
      </c>
      <c r="L51" t="s">
        <v>148</v>
      </c>
      <c r="M51" t="s">
        <v>23</v>
      </c>
      <c r="N51" t="str" cm="1">
        <f t="array" ref="N51">_xlfn.XLOOKUP(Table3[[#This Row],[Company Location]],_xlfn.ANCHORARRAY(Regions!$A$2),Regions!$C$2:$C$58,"Unknown")</f>
        <v>Europe</v>
      </c>
      <c r="O51" t="s">
        <v>3</v>
      </c>
    </row>
    <row r="52" spans="1:15" x14ac:dyDescent="0.25">
      <c r="A52">
        <v>50</v>
      </c>
      <c r="B52">
        <v>2020</v>
      </c>
      <c r="C52" t="s">
        <v>141</v>
      </c>
      <c r="D52" t="s">
        <v>143</v>
      </c>
      <c r="E52" t="s">
        <v>16</v>
      </c>
      <c r="F52" s="2">
        <v>450000</v>
      </c>
      <c r="G52" t="s">
        <v>24</v>
      </c>
      <c r="H52" s="1">
        <v>6072</v>
      </c>
      <c r="I52" s="1">
        <f t="shared" si="0"/>
        <v>506</v>
      </c>
      <c r="J52" t="s">
        <v>25</v>
      </c>
      <c r="K52" t="str" cm="1">
        <f t="array" ref="K52">_xlfn.XLOOKUP(Table3[[#This Row],[Employee residence]],_xlfn.ANCHORARRAY(Regions!$A$2),Regions!$C$2:$C$58,"Unknown")</f>
        <v>Asia</v>
      </c>
      <c r="L52" t="s">
        <v>228</v>
      </c>
      <c r="M52" t="s">
        <v>25</v>
      </c>
      <c r="N52" t="str" cm="1">
        <f t="array" ref="N52">_xlfn.XLOOKUP(Table3[[#This Row],[Company Location]],_xlfn.ANCHORARRAY(Regions!$A$2),Regions!$C$2:$C$58,"Unknown")</f>
        <v>Asia</v>
      </c>
      <c r="O52" t="s">
        <v>7</v>
      </c>
    </row>
    <row r="53" spans="1:15" x14ac:dyDescent="0.25">
      <c r="A53">
        <v>51</v>
      </c>
      <c r="B53">
        <v>2020</v>
      </c>
      <c r="C53" t="s">
        <v>141</v>
      </c>
      <c r="D53" t="s">
        <v>143</v>
      </c>
      <c r="E53" t="s">
        <v>16</v>
      </c>
      <c r="F53" s="2">
        <v>91000</v>
      </c>
      <c r="G53" t="s">
        <v>5</v>
      </c>
      <c r="H53" s="1">
        <v>91000</v>
      </c>
      <c r="I53" s="1">
        <f t="shared" si="0"/>
        <v>7583.333333333333</v>
      </c>
      <c r="J53" t="s">
        <v>15</v>
      </c>
      <c r="K53" t="str" cm="1">
        <f t="array" ref="K53">_xlfn.XLOOKUP(Table3[[#This Row],[Employee residence]],_xlfn.ANCHORARRAY(Regions!$A$2),Regions!$C$2:$C$58,"Unknown")</f>
        <v>North America</v>
      </c>
      <c r="L53" t="s">
        <v>149</v>
      </c>
      <c r="M53" t="s">
        <v>15</v>
      </c>
      <c r="N53" t="str" cm="1">
        <f t="array" ref="N53">_xlfn.XLOOKUP(Table3[[#This Row],[Company Location]],_xlfn.ANCHORARRAY(Regions!$A$2),Regions!$C$2:$C$58,"Unknown")</f>
        <v>North America</v>
      </c>
      <c r="O53" t="s">
        <v>3</v>
      </c>
    </row>
    <row r="54" spans="1:15" x14ac:dyDescent="0.25">
      <c r="A54">
        <v>52</v>
      </c>
      <c r="B54">
        <v>2020</v>
      </c>
      <c r="C54" t="s">
        <v>141</v>
      </c>
      <c r="D54" t="s">
        <v>143</v>
      </c>
      <c r="E54" t="s">
        <v>53</v>
      </c>
      <c r="F54" s="2">
        <v>300000</v>
      </c>
      <c r="G54" t="s">
        <v>54</v>
      </c>
      <c r="H54" s="1">
        <v>45896</v>
      </c>
      <c r="I54" s="1">
        <f t="shared" si="0"/>
        <v>3824.6666666666665</v>
      </c>
      <c r="J54" t="s">
        <v>55</v>
      </c>
      <c r="K54" t="str" cm="1">
        <f t="array" ref="K54">_xlfn.XLOOKUP(Table3[[#This Row],[Employee residence]],_xlfn.ANCHORARRAY(Regions!$A$2),Regions!$C$2:$C$58,"Unknown")</f>
        <v>Europe</v>
      </c>
      <c r="L54" t="s">
        <v>148</v>
      </c>
      <c r="M54" t="s">
        <v>55</v>
      </c>
      <c r="N54" t="str" cm="1">
        <f t="array" ref="N54">_xlfn.XLOOKUP(Table3[[#This Row],[Company Location]],_xlfn.ANCHORARRAY(Regions!$A$2),Regions!$C$2:$C$58,"Unknown")</f>
        <v>Europe</v>
      </c>
      <c r="O54" t="s">
        <v>7</v>
      </c>
    </row>
    <row r="55" spans="1:15" x14ac:dyDescent="0.25">
      <c r="A55">
        <v>53</v>
      </c>
      <c r="B55">
        <v>2020</v>
      </c>
      <c r="C55" t="s">
        <v>141</v>
      </c>
      <c r="D55" t="s">
        <v>143</v>
      </c>
      <c r="E55" t="s">
        <v>28</v>
      </c>
      <c r="F55" s="2">
        <v>48000</v>
      </c>
      <c r="G55" t="s">
        <v>1</v>
      </c>
      <c r="H55" s="1">
        <v>54742</v>
      </c>
      <c r="I55" s="1">
        <f t="shared" si="0"/>
        <v>4561.833333333333</v>
      </c>
      <c r="J55" t="s">
        <v>27</v>
      </c>
      <c r="K55" t="str" cm="1">
        <f t="array" ref="K55">_xlfn.XLOOKUP(Table3[[#This Row],[Employee residence]],_xlfn.ANCHORARRAY(Regions!$A$2),Regions!$C$2:$C$58,"Unknown")</f>
        <v>Asia</v>
      </c>
      <c r="L55" t="s">
        <v>149</v>
      </c>
      <c r="M55" t="s">
        <v>2</v>
      </c>
      <c r="N55" t="str" cm="1">
        <f t="array" ref="N55">_xlfn.XLOOKUP(Table3[[#This Row],[Company Location]],_xlfn.ANCHORARRAY(Regions!$A$2),Regions!$C$2:$C$58,"Unknown")</f>
        <v>Europe</v>
      </c>
      <c r="O55" t="s">
        <v>3</v>
      </c>
    </row>
    <row r="56" spans="1:15" x14ac:dyDescent="0.25">
      <c r="A56">
        <v>54</v>
      </c>
      <c r="B56">
        <v>2020</v>
      </c>
      <c r="C56" t="s">
        <v>140</v>
      </c>
      <c r="D56" t="s">
        <v>146</v>
      </c>
      <c r="E56" t="s">
        <v>56</v>
      </c>
      <c r="F56" s="2">
        <v>60000</v>
      </c>
      <c r="G56" t="s">
        <v>5</v>
      </c>
      <c r="H56" s="1">
        <v>60000</v>
      </c>
      <c r="I56" s="1">
        <f t="shared" si="0"/>
        <v>5000</v>
      </c>
      <c r="J56" t="s">
        <v>57</v>
      </c>
      <c r="K56" t="str" cm="1">
        <f t="array" ref="K56">_xlfn.XLOOKUP(Table3[[#This Row],[Employee residence]],_xlfn.ANCHORARRAY(Regions!$A$2),Regions!$C$2:$C$58,"Unknown")</f>
        <v>Asia/Europe</v>
      </c>
      <c r="L56" t="s">
        <v>149</v>
      </c>
      <c r="M56" t="s">
        <v>15</v>
      </c>
      <c r="N56" t="str" cm="1">
        <f t="array" ref="N56">_xlfn.XLOOKUP(Table3[[#This Row],[Company Location]],_xlfn.ANCHORARRAY(Regions!$A$2),Regions!$C$2:$C$58,"Unknown")</f>
        <v>North America</v>
      </c>
      <c r="O56" t="s">
        <v>7</v>
      </c>
    </row>
    <row r="57" spans="1:15" x14ac:dyDescent="0.25">
      <c r="A57">
        <v>55</v>
      </c>
      <c r="B57">
        <v>2020</v>
      </c>
      <c r="C57" t="s">
        <v>140</v>
      </c>
      <c r="D57" t="s">
        <v>143</v>
      </c>
      <c r="E57" t="s">
        <v>58</v>
      </c>
      <c r="F57" s="2">
        <v>130000</v>
      </c>
      <c r="G57" t="s">
        <v>1</v>
      </c>
      <c r="H57" s="1">
        <v>148261</v>
      </c>
      <c r="I57" s="1">
        <f t="shared" si="0"/>
        <v>12355.083333333334</v>
      </c>
      <c r="J57" t="s">
        <v>2</v>
      </c>
      <c r="K57" t="str" cm="1">
        <f t="array" ref="K57">_xlfn.XLOOKUP(Table3[[#This Row],[Employee residence]],_xlfn.ANCHORARRAY(Regions!$A$2),Regions!$C$2:$C$58,"Unknown")</f>
        <v>Europe</v>
      </c>
      <c r="L57" t="s">
        <v>149</v>
      </c>
      <c r="M57" t="s">
        <v>2</v>
      </c>
      <c r="N57" t="str" cm="1">
        <f t="array" ref="N57">_xlfn.XLOOKUP(Table3[[#This Row],[Company Location]],_xlfn.ANCHORARRAY(Regions!$A$2),Regions!$C$2:$C$58,"Unknown")</f>
        <v>Europe</v>
      </c>
      <c r="O57" t="s">
        <v>11</v>
      </c>
    </row>
    <row r="58" spans="1:15" x14ac:dyDescent="0.25">
      <c r="A58">
        <v>56</v>
      </c>
      <c r="B58">
        <v>2020</v>
      </c>
      <c r="C58" t="s">
        <v>139</v>
      </c>
      <c r="D58" t="s">
        <v>143</v>
      </c>
      <c r="E58" t="s">
        <v>0</v>
      </c>
      <c r="F58" s="2">
        <v>34000</v>
      </c>
      <c r="G58" t="s">
        <v>1</v>
      </c>
      <c r="H58" s="1">
        <v>38776</v>
      </c>
      <c r="I58" s="1">
        <f t="shared" si="0"/>
        <v>3231.3333333333335</v>
      </c>
      <c r="J58" t="s">
        <v>50</v>
      </c>
      <c r="K58" t="str" cm="1">
        <f t="array" ref="K58">_xlfn.XLOOKUP(Table3[[#This Row],[Employee residence]],_xlfn.ANCHORARRAY(Regions!$A$2),Regions!$C$2:$C$58,"Unknown")</f>
        <v>Europe</v>
      </c>
      <c r="L58" t="s">
        <v>149</v>
      </c>
      <c r="M58" t="s">
        <v>50</v>
      </c>
      <c r="N58" t="str" cm="1">
        <f t="array" ref="N58">_xlfn.XLOOKUP(Table3[[#This Row],[Company Location]],_xlfn.ANCHORARRAY(Regions!$A$2),Regions!$C$2:$C$58,"Unknown")</f>
        <v>Europe</v>
      </c>
      <c r="O58" t="s">
        <v>11</v>
      </c>
    </row>
    <row r="59" spans="1:15" x14ac:dyDescent="0.25">
      <c r="A59">
        <v>57</v>
      </c>
      <c r="B59">
        <v>2020</v>
      </c>
      <c r="C59" t="s">
        <v>139</v>
      </c>
      <c r="D59" t="s">
        <v>143</v>
      </c>
      <c r="E59" t="s">
        <v>0</v>
      </c>
      <c r="F59" s="2">
        <v>118000</v>
      </c>
      <c r="G59" t="s">
        <v>5</v>
      </c>
      <c r="H59" s="1">
        <v>118000</v>
      </c>
      <c r="I59" s="1">
        <f t="shared" si="0"/>
        <v>9833.3333333333339</v>
      </c>
      <c r="J59" t="s">
        <v>15</v>
      </c>
      <c r="K59" t="str" cm="1">
        <f t="array" ref="K59">_xlfn.XLOOKUP(Table3[[#This Row],[Employee residence]],_xlfn.ANCHORARRAY(Regions!$A$2),Regions!$C$2:$C$58,"Unknown")</f>
        <v>North America</v>
      </c>
      <c r="L59" t="s">
        <v>149</v>
      </c>
      <c r="M59" t="s">
        <v>15</v>
      </c>
      <c r="N59" t="str" cm="1">
        <f t="array" ref="N59">_xlfn.XLOOKUP(Table3[[#This Row],[Company Location]],_xlfn.ANCHORARRAY(Regions!$A$2),Regions!$C$2:$C$58,"Unknown")</f>
        <v>North America</v>
      </c>
      <c r="O59" t="s">
        <v>11</v>
      </c>
    </row>
    <row r="60" spans="1:15" x14ac:dyDescent="0.25">
      <c r="A60">
        <v>58</v>
      </c>
      <c r="B60">
        <v>2020</v>
      </c>
      <c r="C60" t="s">
        <v>140</v>
      </c>
      <c r="D60" t="s">
        <v>143</v>
      </c>
      <c r="E60" t="s">
        <v>0</v>
      </c>
      <c r="F60" s="2">
        <v>120000</v>
      </c>
      <c r="G60" t="s">
        <v>5</v>
      </c>
      <c r="H60" s="1">
        <v>120000</v>
      </c>
      <c r="I60" s="1">
        <f t="shared" si="0"/>
        <v>10000</v>
      </c>
      <c r="J60" t="s">
        <v>15</v>
      </c>
      <c r="K60" t="str" cm="1">
        <f t="array" ref="K60">_xlfn.XLOOKUP(Table3[[#This Row],[Employee residence]],_xlfn.ANCHORARRAY(Regions!$A$2),Regions!$C$2:$C$58,"Unknown")</f>
        <v>North America</v>
      </c>
      <c r="L60" t="s">
        <v>148</v>
      </c>
      <c r="M60" t="s">
        <v>15</v>
      </c>
      <c r="N60" t="str" cm="1">
        <f t="array" ref="N60">_xlfn.XLOOKUP(Table3[[#This Row],[Company Location]],_xlfn.ANCHORARRAY(Regions!$A$2),Regions!$C$2:$C$58,"Unknown")</f>
        <v>North America</v>
      </c>
      <c r="O60" t="s">
        <v>3</v>
      </c>
    </row>
    <row r="61" spans="1:15" x14ac:dyDescent="0.25">
      <c r="A61">
        <v>59</v>
      </c>
      <c r="B61">
        <v>2020</v>
      </c>
      <c r="C61" t="s">
        <v>139</v>
      </c>
      <c r="D61" t="s">
        <v>143</v>
      </c>
      <c r="E61" t="s">
        <v>0</v>
      </c>
      <c r="F61" s="2">
        <v>138350</v>
      </c>
      <c r="G61" t="s">
        <v>5</v>
      </c>
      <c r="H61" s="1">
        <v>138350</v>
      </c>
      <c r="I61" s="1">
        <f t="shared" si="0"/>
        <v>11529.166666666666</v>
      </c>
      <c r="J61" t="s">
        <v>15</v>
      </c>
      <c r="K61" t="str" cm="1">
        <f t="array" ref="K61">_xlfn.XLOOKUP(Table3[[#This Row],[Employee residence]],_xlfn.ANCHORARRAY(Regions!$A$2),Regions!$C$2:$C$58,"Unknown")</f>
        <v>North America</v>
      </c>
      <c r="L61" t="s">
        <v>149</v>
      </c>
      <c r="M61" t="s">
        <v>15</v>
      </c>
      <c r="N61" t="str" cm="1">
        <f t="array" ref="N61">_xlfn.XLOOKUP(Table3[[#This Row],[Company Location]],_xlfn.ANCHORARRAY(Regions!$A$2),Regions!$C$2:$C$58,"Unknown")</f>
        <v>North America</v>
      </c>
      <c r="O61" t="s">
        <v>11</v>
      </c>
    </row>
    <row r="62" spans="1:15" x14ac:dyDescent="0.25">
      <c r="A62">
        <v>60</v>
      </c>
      <c r="B62">
        <v>2020</v>
      </c>
      <c r="C62" t="s">
        <v>139</v>
      </c>
      <c r="D62" t="s">
        <v>143</v>
      </c>
      <c r="E62" t="s">
        <v>28</v>
      </c>
      <c r="F62" s="2">
        <v>110000</v>
      </c>
      <c r="G62" t="s">
        <v>5</v>
      </c>
      <c r="H62" s="1">
        <v>110000</v>
      </c>
      <c r="I62" s="1">
        <f t="shared" si="0"/>
        <v>9166.6666666666661</v>
      </c>
      <c r="J62" t="s">
        <v>15</v>
      </c>
      <c r="K62" t="str" cm="1">
        <f t="array" ref="K62">_xlfn.XLOOKUP(Table3[[#This Row],[Employee residence]],_xlfn.ANCHORARRAY(Regions!$A$2),Regions!$C$2:$C$58,"Unknown")</f>
        <v>North America</v>
      </c>
      <c r="L62" t="s">
        <v>149</v>
      </c>
      <c r="M62" t="s">
        <v>15</v>
      </c>
      <c r="N62" t="str" cm="1">
        <f t="array" ref="N62">_xlfn.XLOOKUP(Table3[[#This Row],[Company Location]],_xlfn.ANCHORARRAY(Regions!$A$2),Regions!$C$2:$C$58,"Unknown")</f>
        <v>North America</v>
      </c>
      <c r="O62" t="s">
        <v>3</v>
      </c>
    </row>
    <row r="63" spans="1:15" x14ac:dyDescent="0.25">
      <c r="A63">
        <v>61</v>
      </c>
      <c r="B63">
        <v>2020</v>
      </c>
      <c r="C63" t="s">
        <v>139</v>
      </c>
      <c r="D63" t="s">
        <v>143</v>
      </c>
      <c r="E63" t="s">
        <v>28</v>
      </c>
      <c r="F63" s="2">
        <v>130800</v>
      </c>
      <c r="G63" t="s">
        <v>5</v>
      </c>
      <c r="H63" s="1">
        <v>130800</v>
      </c>
      <c r="I63" s="1">
        <f t="shared" si="0"/>
        <v>10900</v>
      </c>
      <c r="J63" t="s">
        <v>50</v>
      </c>
      <c r="K63" t="str" cm="1">
        <f t="array" ref="K63">_xlfn.XLOOKUP(Table3[[#This Row],[Employee residence]],_xlfn.ANCHORARRAY(Regions!$A$2),Regions!$C$2:$C$58,"Unknown")</f>
        <v>Europe</v>
      </c>
      <c r="L63" t="s">
        <v>149</v>
      </c>
      <c r="M63" t="s">
        <v>15</v>
      </c>
      <c r="N63" t="str" cm="1">
        <f t="array" ref="N63">_xlfn.XLOOKUP(Table3[[#This Row],[Company Location]],_xlfn.ANCHORARRAY(Regions!$A$2),Regions!$C$2:$C$58,"Unknown")</f>
        <v>North America</v>
      </c>
      <c r="O63" t="s">
        <v>11</v>
      </c>
    </row>
    <row r="64" spans="1:15" x14ac:dyDescent="0.25">
      <c r="A64">
        <v>62</v>
      </c>
      <c r="B64">
        <v>2020</v>
      </c>
      <c r="C64" t="s">
        <v>141</v>
      </c>
      <c r="D64" t="s">
        <v>145</v>
      </c>
      <c r="E64" t="s">
        <v>0</v>
      </c>
      <c r="F64" s="2">
        <v>19000</v>
      </c>
      <c r="G64" t="s">
        <v>1</v>
      </c>
      <c r="H64" s="1">
        <v>21669</v>
      </c>
      <c r="I64" s="1">
        <f t="shared" si="0"/>
        <v>1805.75</v>
      </c>
      <c r="J64" t="s">
        <v>59</v>
      </c>
      <c r="K64" t="str" cm="1">
        <f t="array" ref="K64">_xlfn.XLOOKUP(Table3[[#This Row],[Employee residence]],_xlfn.ANCHORARRAY(Regions!$A$2),Regions!$C$2:$C$58,"Unknown")</f>
        <v>Europe</v>
      </c>
      <c r="L64" t="s">
        <v>148</v>
      </c>
      <c r="M64" t="s">
        <v>59</v>
      </c>
      <c r="N64" t="str" cm="1">
        <f t="array" ref="N64">_xlfn.XLOOKUP(Table3[[#This Row],[Company Location]],_xlfn.ANCHORARRAY(Regions!$A$2),Regions!$C$2:$C$58,"Unknown")</f>
        <v>Europe</v>
      </c>
      <c r="O64" t="s">
        <v>7</v>
      </c>
    </row>
    <row r="65" spans="1:15" x14ac:dyDescent="0.25">
      <c r="A65">
        <v>63</v>
      </c>
      <c r="B65">
        <v>2020</v>
      </c>
      <c r="C65" t="s">
        <v>140</v>
      </c>
      <c r="D65" t="s">
        <v>143</v>
      </c>
      <c r="E65" t="s">
        <v>0</v>
      </c>
      <c r="F65" s="2">
        <v>412000</v>
      </c>
      <c r="G65" t="s">
        <v>5</v>
      </c>
      <c r="H65" s="1">
        <v>412000</v>
      </c>
      <c r="I65" s="1">
        <f t="shared" si="0"/>
        <v>34333.333333333336</v>
      </c>
      <c r="J65" t="s">
        <v>15</v>
      </c>
      <c r="K65" t="str" cm="1">
        <f t="array" ref="K65">_xlfn.XLOOKUP(Table3[[#This Row],[Employee residence]],_xlfn.ANCHORARRAY(Regions!$A$2),Regions!$C$2:$C$58,"Unknown")</f>
        <v>North America</v>
      </c>
      <c r="L65" t="s">
        <v>149</v>
      </c>
      <c r="M65" t="s">
        <v>15</v>
      </c>
      <c r="N65" t="str" cm="1">
        <f t="array" ref="N65">_xlfn.XLOOKUP(Table3[[#This Row],[Company Location]],_xlfn.ANCHORARRAY(Regions!$A$2),Regions!$C$2:$C$58,"Unknown")</f>
        <v>North America</v>
      </c>
      <c r="O65" t="s">
        <v>3</v>
      </c>
    </row>
    <row r="66" spans="1:15" x14ac:dyDescent="0.25">
      <c r="A66">
        <v>64</v>
      </c>
      <c r="B66">
        <v>2020</v>
      </c>
      <c r="C66" t="s">
        <v>140</v>
      </c>
      <c r="D66" t="s">
        <v>143</v>
      </c>
      <c r="E66" t="s">
        <v>14</v>
      </c>
      <c r="F66" s="2">
        <v>40000</v>
      </c>
      <c r="G66" t="s">
        <v>1</v>
      </c>
      <c r="H66" s="1">
        <v>45618</v>
      </c>
      <c r="I66" s="1">
        <f t="shared" si="0"/>
        <v>3801.5</v>
      </c>
      <c r="J66" t="s">
        <v>60</v>
      </c>
      <c r="K66" t="str" cm="1">
        <f t="array" ref="K66">_xlfn.XLOOKUP(Table3[[#This Row],[Employee residence]],_xlfn.ANCHORARRAY(Regions!$A$2),Regions!$C$2:$C$58,"Unknown")</f>
        <v>Europe</v>
      </c>
      <c r="L66" t="s">
        <v>149</v>
      </c>
      <c r="M66" t="s">
        <v>60</v>
      </c>
      <c r="N66" t="str" cm="1">
        <f t="array" ref="N66">_xlfn.XLOOKUP(Table3[[#This Row],[Company Location]],_xlfn.ANCHORARRAY(Regions!$A$2),Regions!$C$2:$C$58,"Unknown")</f>
        <v>Europe</v>
      </c>
      <c r="O66" t="s">
        <v>7</v>
      </c>
    </row>
    <row r="67" spans="1:15" x14ac:dyDescent="0.25">
      <c r="A67">
        <v>65</v>
      </c>
      <c r="B67">
        <v>2020</v>
      </c>
      <c r="C67" t="s">
        <v>141</v>
      </c>
      <c r="D67" t="s">
        <v>143</v>
      </c>
      <c r="E67" t="s">
        <v>0</v>
      </c>
      <c r="F67" s="2">
        <v>55000</v>
      </c>
      <c r="G67" t="s">
        <v>1</v>
      </c>
      <c r="H67" s="1">
        <v>62726</v>
      </c>
      <c r="I67" s="1">
        <f t="shared" ref="I67:I130" si="1">H67/12</f>
        <v>5227.166666666667</v>
      </c>
      <c r="J67" t="s">
        <v>2</v>
      </c>
      <c r="K67" t="str" cm="1">
        <f t="array" ref="K67">_xlfn.XLOOKUP(Table3[[#This Row],[Employee residence]],_xlfn.ANCHORARRAY(Regions!$A$2),Regions!$C$2:$C$58,"Unknown")</f>
        <v>Europe</v>
      </c>
      <c r="L67" t="s">
        <v>148</v>
      </c>
      <c r="M67" t="s">
        <v>2</v>
      </c>
      <c r="N67" t="str" cm="1">
        <f t="array" ref="N67">_xlfn.XLOOKUP(Table3[[#This Row],[Company Location]],_xlfn.ANCHORARRAY(Regions!$A$2),Regions!$C$2:$C$58,"Unknown")</f>
        <v>Europe</v>
      </c>
      <c r="O67" t="s">
        <v>7</v>
      </c>
    </row>
    <row r="68" spans="1:15" x14ac:dyDescent="0.25">
      <c r="A68">
        <v>66</v>
      </c>
      <c r="B68">
        <v>2020</v>
      </c>
      <c r="C68" t="s">
        <v>141</v>
      </c>
      <c r="D68" t="s">
        <v>143</v>
      </c>
      <c r="E68" t="s">
        <v>0</v>
      </c>
      <c r="F68" s="2">
        <v>43200</v>
      </c>
      <c r="G68" t="s">
        <v>1</v>
      </c>
      <c r="H68" s="1">
        <v>49268</v>
      </c>
      <c r="I68" s="1">
        <f t="shared" si="1"/>
        <v>4105.666666666667</v>
      </c>
      <c r="J68" t="s">
        <v>2</v>
      </c>
      <c r="K68" t="str" cm="1">
        <f t="array" ref="K68">_xlfn.XLOOKUP(Table3[[#This Row],[Employee residence]],_xlfn.ANCHORARRAY(Regions!$A$2),Regions!$C$2:$C$58,"Unknown")</f>
        <v>Europe</v>
      </c>
      <c r="L68" t="s">
        <v>228</v>
      </c>
      <c r="M68" t="s">
        <v>2</v>
      </c>
      <c r="N68" t="str" cm="1">
        <f t="array" ref="N68">_xlfn.XLOOKUP(Table3[[#This Row],[Company Location]],_xlfn.ANCHORARRAY(Regions!$A$2),Regions!$C$2:$C$58,"Unknown")</f>
        <v>Europe</v>
      </c>
      <c r="O68" t="s">
        <v>7</v>
      </c>
    </row>
    <row r="69" spans="1:15" x14ac:dyDescent="0.25">
      <c r="A69">
        <v>67</v>
      </c>
      <c r="B69">
        <v>2020</v>
      </c>
      <c r="C69" t="s">
        <v>140</v>
      </c>
      <c r="D69" t="s">
        <v>143</v>
      </c>
      <c r="E69" t="s">
        <v>61</v>
      </c>
      <c r="F69" s="2">
        <v>190200</v>
      </c>
      <c r="G69" t="s">
        <v>5</v>
      </c>
      <c r="H69" s="1">
        <v>190200</v>
      </c>
      <c r="I69" s="1">
        <f t="shared" si="1"/>
        <v>15850</v>
      </c>
      <c r="J69" t="s">
        <v>15</v>
      </c>
      <c r="K69" t="str" cm="1">
        <f t="array" ref="K69">_xlfn.XLOOKUP(Table3[[#This Row],[Employee residence]],_xlfn.ANCHORARRAY(Regions!$A$2),Regions!$C$2:$C$58,"Unknown")</f>
        <v>North America</v>
      </c>
      <c r="L69" t="s">
        <v>149</v>
      </c>
      <c r="M69" t="s">
        <v>15</v>
      </c>
      <c r="N69" t="str" cm="1">
        <f t="array" ref="N69">_xlfn.XLOOKUP(Table3[[#This Row],[Company Location]],_xlfn.ANCHORARRAY(Regions!$A$2),Regions!$C$2:$C$58,"Unknown")</f>
        <v>North America</v>
      </c>
      <c r="O69" t="s">
        <v>11</v>
      </c>
    </row>
    <row r="70" spans="1:15" x14ac:dyDescent="0.25">
      <c r="A70">
        <v>68</v>
      </c>
      <c r="B70">
        <v>2020</v>
      </c>
      <c r="C70" t="s">
        <v>141</v>
      </c>
      <c r="D70" t="s">
        <v>143</v>
      </c>
      <c r="E70" t="s">
        <v>0</v>
      </c>
      <c r="F70" s="2">
        <v>105000</v>
      </c>
      <c r="G70" t="s">
        <v>5</v>
      </c>
      <c r="H70" s="1">
        <v>105000</v>
      </c>
      <c r="I70" s="1">
        <f t="shared" si="1"/>
        <v>8750</v>
      </c>
      <c r="J70" t="s">
        <v>15</v>
      </c>
      <c r="K70" t="str" cm="1">
        <f t="array" ref="K70">_xlfn.XLOOKUP(Table3[[#This Row],[Employee residence]],_xlfn.ANCHORARRAY(Regions!$A$2),Regions!$C$2:$C$58,"Unknown")</f>
        <v>North America</v>
      </c>
      <c r="L70" t="s">
        <v>149</v>
      </c>
      <c r="M70" t="s">
        <v>15</v>
      </c>
      <c r="N70" t="str" cm="1">
        <f t="array" ref="N70">_xlfn.XLOOKUP(Table3[[#This Row],[Company Location]],_xlfn.ANCHORARRAY(Regions!$A$2),Regions!$C$2:$C$58,"Unknown")</f>
        <v>North America</v>
      </c>
      <c r="O70" t="s">
        <v>7</v>
      </c>
    </row>
    <row r="71" spans="1:15" x14ac:dyDescent="0.25">
      <c r="A71">
        <v>69</v>
      </c>
      <c r="B71">
        <v>2020</v>
      </c>
      <c r="C71" t="s">
        <v>140</v>
      </c>
      <c r="D71" t="s">
        <v>143</v>
      </c>
      <c r="E71" t="s">
        <v>0</v>
      </c>
      <c r="F71" s="2">
        <v>80000</v>
      </c>
      <c r="G71" t="s">
        <v>1</v>
      </c>
      <c r="H71" s="1">
        <v>91237</v>
      </c>
      <c r="I71" s="1">
        <f t="shared" si="1"/>
        <v>7603.083333333333</v>
      </c>
      <c r="J71" t="s">
        <v>47</v>
      </c>
      <c r="K71" t="str" cm="1">
        <f t="array" ref="K71">_xlfn.XLOOKUP(Table3[[#This Row],[Employee residence]],_xlfn.ANCHORARRAY(Regions!$A$2),Regions!$C$2:$C$58,"Unknown")</f>
        <v>Europe</v>
      </c>
      <c r="L71" t="s">
        <v>228</v>
      </c>
      <c r="M71" t="s">
        <v>47</v>
      </c>
      <c r="N71" t="str" cm="1">
        <f t="array" ref="N71">_xlfn.XLOOKUP(Table3[[#This Row],[Company Location]],_xlfn.ANCHORARRAY(Regions!$A$2),Regions!$C$2:$C$58,"Unknown")</f>
        <v>Europe</v>
      </c>
      <c r="O71" t="s">
        <v>7</v>
      </c>
    </row>
    <row r="72" spans="1:15" x14ac:dyDescent="0.25">
      <c r="A72">
        <v>70</v>
      </c>
      <c r="B72">
        <v>2020</v>
      </c>
      <c r="C72" t="s">
        <v>139</v>
      </c>
      <c r="D72" t="s">
        <v>143</v>
      </c>
      <c r="E72" t="s">
        <v>0</v>
      </c>
      <c r="F72" s="2">
        <v>55000</v>
      </c>
      <c r="G72" t="s">
        <v>1</v>
      </c>
      <c r="H72" s="1">
        <v>62726</v>
      </c>
      <c r="I72" s="1">
        <f t="shared" si="1"/>
        <v>5227.166666666667</v>
      </c>
      <c r="J72" t="s">
        <v>23</v>
      </c>
      <c r="K72" t="str" cm="1">
        <f t="array" ref="K72">_xlfn.XLOOKUP(Table3[[#This Row],[Employee residence]],_xlfn.ANCHORARRAY(Regions!$A$2),Regions!$C$2:$C$58,"Unknown")</f>
        <v>Europe</v>
      </c>
      <c r="L72" t="s">
        <v>148</v>
      </c>
      <c r="M72" t="s">
        <v>62</v>
      </c>
      <c r="N72" t="str" cm="1">
        <f t="array" ref="N72">_xlfn.XLOOKUP(Table3[[#This Row],[Company Location]],_xlfn.ANCHORARRAY(Regions!$A$2),Regions!$C$2:$C$58,"Unknown")</f>
        <v>Europe</v>
      </c>
      <c r="O72" t="s">
        <v>7</v>
      </c>
    </row>
    <row r="73" spans="1:15" x14ac:dyDescent="0.25">
      <c r="A73">
        <v>71</v>
      </c>
      <c r="B73">
        <v>2020</v>
      </c>
      <c r="C73" t="s">
        <v>139</v>
      </c>
      <c r="D73" t="s">
        <v>143</v>
      </c>
      <c r="E73" t="s">
        <v>0</v>
      </c>
      <c r="F73" s="2">
        <v>37000</v>
      </c>
      <c r="G73" t="s">
        <v>1</v>
      </c>
      <c r="H73" s="1">
        <v>42197</v>
      </c>
      <c r="I73" s="1">
        <f t="shared" si="1"/>
        <v>3516.4166666666665</v>
      </c>
      <c r="J73" t="s">
        <v>23</v>
      </c>
      <c r="K73" t="str" cm="1">
        <f t="array" ref="K73">_xlfn.XLOOKUP(Table3[[#This Row],[Employee residence]],_xlfn.ANCHORARRAY(Regions!$A$2),Regions!$C$2:$C$58,"Unknown")</f>
        <v>Europe</v>
      </c>
      <c r="L73" t="s">
        <v>148</v>
      </c>
      <c r="M73" t="s">
        <v>23</v>
      </c>
      <c r="N73" t="str" cm="1">
        <f t="array" ref="N73">_xlfn.XLOOKUP(Table3[[#This Row],[Company Location]],_xlfn.ANCHORARRAY(Regions!$A$2),Regions!$C$2:$C$58,"Unknown")</f>
        <v>Europe</v>
      </c>
      <c r="O73" t="s">
        <v>7</v>
      </c>
    </row>
    <row r="74" spans="1:15" x14ac:dyDescent="0.25">
      <c r="A74">
        <v>72</v>
      </c>
      <c r="B74">
        <v>2021</v>
      </c>
      <c r="C74" t="s">
        <v>141</v>
      </c>
      <c r="D74" t="s">
        <v>143</v>
      </c>
      <c r="E74" t="s">
        <v>39</v>
      </c>
      <c r="F74" s="2">
        <v>60000</v>
      </c>
      <c r="G74" t="s">
        <v>9</v>
      </c>
      <c r="H74" s="1">
        <v>82528</v>
      </c>
      <c r="I74" s="1">
        <f t="shared" si="1"/>
        <v>6877.333333333333</v>
      </c>
      <c r="J74" t="s">
        <v>10</v>
      </c>
      <c r="K74" t="str" cm="1">
        <f t="array" ref="K74">_xlfn.XLOOKUP(Table3[[#This Row],[Employee residence]],_xlfn.ANCHORARRAY(Regions!$A$2),Regions!$C$2:$C$58,"Unknown")</f>
        <v>Europe</v>
      </c>
      <c r="L74" t="s">
        <v>148</v>
      </c>
      <c r="M74" t="s">
        <v>10</v>
      </c>
      <c r="N74" t="str" cm="1">
        <f t="array" ref="N74">_xlfn.XLOOKUP(Table3[[#This Row],[Company Location]],_xlfn.ANCHORARRAY(Regions!$A$2),Regions!$C$2:$C$58,"Unknown")</f>
        <v>Europe</v>
      </c>
      <c r="O74" t="s">
        <v>3</v>
      </c>
    </row>
    <row r="75" spans="1:15" x14ac:dyDescent="0.25">
      <c r="A75">
        <v>73</v>
      </c>
      <c r="B75">
        <v>2021</v>
      </c>
      <c r="C75" t="s">
        <v>142</v>
      </c>
      <c r="D75" t="s">
        <v>143</v>
      </c>
      <c r="E75" t="s">
        <v>36</v>
      </c>
      <c r="F75" s="2">
        <v>150000</v>
      </c>
      <c r="G75" t="s">
        <v>5</v>
      </c>
      <c r="H75" s="1">
        <v>150000</v>
      </c>
      <c r="I75" s="1">
        <f t="shared" si="1"/>
        <v>12500</v>
      </c>
      <c r="J75" t="s">
        <v>25</v>
      </c>
      <c r="K75" t="str" cm="1">
        <f t="array" ref="K75">_xlfn.XLOOKUP(Table3[[#This Row],[Employee residence]],_xlfn.ANCHORARRAY(Regions!$A$2),Regions!$C$2:$C$58,"Unknown")</f>
        <v>Asia</v>
      </c>
      <c r="L75" t="s">
        <v>149</v>
      </c>
      <c r="M75" t="s">
        <v>15</v>
      </c>
      <c r="N75" t="str" cm="1">
        <f t="array" ref="N75">_xlfn.XLOOKUP(Table3[[#This Row],[Company Location]],_xlfn.ANCHORARRAY(Regions!$A$2),Regions!$C$2:$C$58,"Unknown")</f>
        <v>North America</v>
      </c>
      <c r="O75" t="s">
        <v>3</v>
      </c>
    </row>
    <row r="76" spans="1:15" x14ac:dyDescent="0.25">
      <c r="A76">
        <v>74</v>
      </c>
      <c r="B76">
        <v>2021</v>
      </c>
      <c r="C76" t="s">
        <v>142</v>
      </c>
      <c r="D76" t="s">
        <v>143</v>
      </c>
      <c r="E76" t="s">
        <v>63</v>
      </c>
      <c r="F76" s="2">
        <v>235000</v>
      </c>
      <c r="G76" t="s">
        <v>5</v>
      </c>
      <c r="H76" s="1">
        <v>235000</v>
      </c>
      <c r="I76" s="1">
        <f t="shared" si="1"/>
        <v>19583.333333333332</v>
      </c>
      <c r="J76" t="s">
        <v>15</v>
      </c>
      <c r="K76" t="str" cm="1">
        <f t="array" ref="K76">_xlfn.XLOOKUP(Table3[[#This Row],[Employee residence]],_xlfn.ANCHORARRAY(Regions!$A$2),Regions!$C$2:$C$58,"Unknown")</f>
        <v>North America</v>
      </c>
      <c r="L76" t="s">
        <v>149</v>
      </c>
      <c r="M76" t="s">
        <v>15</v>
      </c>
      <c r="N76" t="str" cm="1">
        <f t="array" ref="N76">_xlfn.XLOOKUP(Table3[[#This Row],[Company Location]],_xlfn.ANCHORARRAY(Regions!$A$2),Regions!$C$2:$C$58,"Unknown")</f>
        <v>North America</v>
      </c>
      <c r="O76" t="s">
        <v>3</v>
      </c>
    </row>
    <row r="77" spans="1:15" x14ac:dyDescent="0.25">
      <c r="A77">
        <v>75</v>
      </c>
      <c r="B77">
        <v>2021</v>
      </c>
      <c r="C77" t="s">
        <v>140</v>
      </c>
      <c r="D77" t="s">
        <v>143</v>
      </c>
      <c r="E77" t="s">
        <v>0</v>
      </c>
      <c r="F77" s="2">
        <v>45000</v>
      </c>
      <c r="G77" t="s">
        <v>1</v>
      </c>
      <c r="H77" s="1">
        <v>53192</v>
      </c>
      <c r="I77" s="1">
        <f t="shared" si="1"/>
        <v>4432.666666666667</v>
      </c>
      <c r="J77" t="s">
        <v>23</v>
      </c>
      <c r="K77" t="str" cm="1">
        <f t="array" ref="K77">_xlfn.XLOOKUP(Table3[[#This Row],[Employee residence]],_xlfn.ANCHORARRAY(Regions!$A$2),Regions!$C$2:$C$58,"Unknown")</f>
        <v>Europe</v>
      </c>
      <c r="L77" t="s">
        <v>148</v>
      </c>
      <c r="M77" t="s">
        <v>23</v>
      </c>
      <c r="N77" t="str" cm="1">
        <f t="array" ref="N77">_xlfn.XLOOKUP(Table3[[#This Row],[Company Location]],_xlfn.ANCHORARRAY(Regions!$A$2),Regions!$C$2:$C$58,"Unknown")</f>
        <v>Europe</v>
      </c>
      <c r="O77" t="s">
        <v>3</v>
      </c>
    </row>
    <row r="78" spans="1:15" x14ac:dyDescent="0.25">
      <c r="A78">
        <v>76</v>
      </c>
      <c r="B78">
        <v>2021</v>
      </c>
      <c r="C78" t="s">
        <v>139</v>
      </c>
      <c r="D78" t="s">
        <v>143</v>
      </c>
      <c r="E78" t="s">
        <v>36</v>
      </c>
      <c r="F78" s="2">
        <v>100000</v>
      </c>
      <c r="G78" t="s">
        <v>5</v>
      </c>
      <c r="H78" s="1">
        <v>100000</v>
      </c>
      <c r="I78" s="1">
        <f t="shared" si="1"/>
        <v>8333.3333333333339</v>
      </c>
      <c r="J78" t="s">
        <v>15</v>
      </c>
      <c r="K78" t="str" cm="1">
        <f t="array" ref="K78">_xlfn.XLOOKUP(Table3[[#This Row],[Employee residence]],_xlfn.ANCHORARRAY(Regions!$A$2),Regions!$C$2:$C$58,"Unknown")</f>
        <v>North America</v>
      </c>
      <c r="L78" t="s">
        <v>149</v>
      </c>
      <c r="M78" t="s">
        <v>15</v>
      </c>
      <c r="N78" t="str" cm="1">
        <f t="array" ref="N78">_xlfn.XLOOKUP(Table3[[#This Row],[Company Location]],_xlfn.ANCHORARRAY(Regions!$A$2),Regions!$C$2:$C$58,"Unknown")</f>
        <v>North America</v>
      </c>
      <c r="O78" t="s">
        <v>11</v>
      </c>
    </row>
    <row r="79" spans="1:15" x14ac:dyDescent="0.25">
      <c r="A79">
        <v>77</v>
      </c>
      <c r="B79">
        <v>2021</v>
      </c>
      <c r="C79" t="s">
        <v>139</v>
      </c>
      <c r="D79" t="s">
        <v>145</v>
      </c>
      <c r="E79" t="s">
        <v>64</v>
      </c>
      <c r="F79" s="2">
        <v>400000</v>
      </c>
      <c r="G79" t="s">
        <v>24</v>
      </c>
      <c r="H79" s="1">
        <v>5409</v>
      </c>
      <c r="I79" s="1">
        <f t="shared" si="1"/>
        <v>450.75</v>
      </c>
      <c r="J79" t="s">
        <v>25</v>
      </c>
      <c r="K79" t="str" cm="1">
        <f t="array" ref="K79">_xlfn.XLOOKUP(Table3[[#This Row],[Employee residence]],_xlfn.ANCHORARRAY(Regions!$A$2),Regions!$C$2:$C$58,"Unknown")</f>
        <v>Asia</v>
      </c>
      <c r="L79" t="s">
        <v>148</v>
      </c>
      <c r="M79" t="s">
        <v>25</v>
      </c>
      <c r="N79" t="str" cm="1">
        <f t="array" ref="N79">_xlfn.XLOOKUP(Table3[[#This Row],[Company Location]],_xlfn.ANCHORARRAY(Regions!$A$2),Regions!$C$2:$C$58,"Unknown")</f>
        <v>Asia</v>
      </c>
      <c r="O79" t="s">
        <v>11</v>
      </c>
    </row>
    <row r="80" spans="1:15" x14ac:dyDescent="0.25">
      <c r="A80">
        <v>78</v>
      </c>
      <c r="B80">
        <v>2021</v>
      </c>
      <c r="C80" t="s">
        <v>139</v>
      </c>
      <c r="D80" t="s">
        <v>144</v>
      </c>
      <c r="E80" t="s">
        <v>52</v>
      </c>
      <c r="F80" s="2">
        <v>270000</v>
      </c>
      <c r="G80" t="s">
        <v>5</v>
      </c>
      <c r="H80" s="1">
        <v>270000</v>
      </c>
      <c r="I80" s="1">
        <f t="shared" si="1"/>
        <v>22500</v>
      </c>
      <c r="J80" t="s">
        <v>15</v>
      </c>
      <c r="K80" t="str" cm="1">
        <f t="array" ref="K80">_xlfn.XLOOKUP(Table3[[#This Row],[Employee residence]],_xlfn.ANCHORARRAY(Regions!$A$2),Regions!$C$2:$C$58,"Unknown")</f>
        <v>North America</v>
      </c>
      <c r="L80" t="s">
        <v>149</v>
      </c>
      <c r="M80" t="s">
        <v>15</v>
      </c>
      <c r="N80" t="str" cm="1">
        <f t="array" ref="N80">_xlfn.XLOOKUP(Table3[[#This Row],[Company Location]],_xlfn.ANCHORARRAY(Regions!$A$2),Regions!$C$2:$C$58,"Unknown")</f>
        <v>North America</v>
      </c>
      <c r="O80" t="s">
        <v>3</v>
      </c>
    </row>
    <row r="81" spans="1:15" x14ac:dyDescent="0.25">
      <c r="A81">
        <v>79</v>
      </c>
      <c r="B81">
        <v>2021</v>
      </c>
      <c r="C81" t="s">
        <v>141</v>
      </c>
      <c r="D81" t="s">
        <v>143</v>
      </c>
      <c r="E81" t="s">
        <v>16</v>
      </c>
      <c r="F81" s="2">
        <v>80000</v>
      </c>
      <c r="G81" t="s">
        <v>5</v>
      </c>
      <c r="H81" s="1">
        <v>80000</v>
      </c>
      <c r="I81" s="1">
        <f t="shared" si="1"/>
        <v>6666.666666666667</v>
      </c>
      <c r="J81" t="s">
        <v>15</v>
      </c>
      <c r="K81" t="str" cm="1">
        <f t="array" ref="K81">_xlfn.XLOOKUP(Table3[[#This Row],[Employee residence]],_xlfn.ANCHORARRAY(Regions!$A$2),Regions!$C$2:$C$58,"Unknown")</f>
        <v>North America</v>
      </c>
      <c r="L81" t="s">
        <v>149</v>
      </c>
      <c r="M81" t="s">
        <v>15</v>
      </c>
      <c r="N81" t="str" cm="1">
        <f t="array" ref="N81">_xlfn.XLOOKUP(Table3[[#This Row],[Company Location]],_xlfn.ANCHORARRAY(Regions!$A$2),Regions!$C$2:$C$58,"Unknown")</f>
        <v>North America</v>
      </c>
      <c r="O81" t="s">
        <v>11</v>
      </c>
    </row>
    <row r="82" spans="1:15" x14ac:dyDescent="0.25">
      <c r="A82">
        <v>80</v>
      </c>
      <c r="B82">
        <v>2021</v>
      </c>
      <c r="C82" t="s">
        <v>140</v>
      </c>
      <c r="D82" t="s">
        <v>143</v>
      </c>
      <c r="E82" t="s">
        <v>65</v>
      </c>
      <c r="F82" s="2">
        <v>67000</v>
      </c>
      <c r="G82" t="s">
        <v>1</v>
      </c>
      <c r="H82" s="1">
        <v>79197</v>
      </c>
      <c r="I82" s="1">
        <f t="shared" si="1"/>
        <v>6599.75</v>
      </c>
      <c r="J82" t="s">
        <v>2</v>
      </c>
      <c r="K82" t="str" cm="1">
        <f t="array" ref="K82">_xlfn.XLOOKUP(Table3[[#This Row],[Employee residence]],_xlfn.ANCHORARRAY(Regions!$A$2),Regions!$C$2:$C$58,"Unknown")</f>
        <v>Europe</v>
      </c>
      <c r="L82" t="s">
        <v>149</v>
      </c>
      <c r="M82" t="s">
        <v>2</v>
      </c>
      <c r="N82" t="str" cm="1">
        <f t="array" ref="N82">_xlfn.XLOOKUP(Table3[[#This Row],[Company Location]],_xlfn.ANCHORARRAY(Regions!$A$2),Regions!$C$2:$C$58,"Unknown")</f>
        <v>Europe</v>
      </c>
      <c r="O82" t="s">
        <v>3</v>
      </c>
    </row>
    <row r="83" spans="1:15" x14ac:dyDescent="0.25">
      <c r="A83">
        <v>81</v>
      </c>
      <c r="B83">
        <v>2021</v>
      </c>
      <c r="C83" t="s">
        <v>139</v>
      </c>
      <c r="D83" t="s">
        <v>143</v>
      </c>
      <c r="E83" t="s">
        <v>28</v>
      </c>
      <c r="F83" s="2">
        <v>140000</v>
      </c>
      <c r="G83" t="s">
        <v>5</v>
      </c>
      <c r="H83" s="1">
        <v>140000</v>
      </c>
      <c r="I83" s="1">
        <f t="shared" si="1"/>
        <v>11666.666666666666</v>
      </c>
      <c r="J83" t="s">
        <v>15</v>
      </c>
      <c r="K83" t="str" cm="1">
        <f t="array" ref="K83">_xlfn.XLOOKUP(Table3[[#This Row],[Employee residence]],_xlfn.ANCHORARRAY(Regions!$A$2),Regions!$C$2:$C$58,"Unknown")</f>
        <v>North America</v>
      </c>
      <c r="L83" t="s">
        <v>149</v>
      </c>
      <c r="M83" t="s">
        <v>15</v>
      </c>
      <c r="N83" t="str" cm="1">
        <f t="array" ref="N83">_xlfn.XLOOKUP(Table3[[#This Row],[Company Location]],_xlfn.ANCHORARRAY(Regions!$A$2),Regions!$C$2:$C$58,"Unknown")</f>
        <v>North America</v>
      </c>
      <c r="O83" t="s">
        <v>3</v>
      </c>
    </row>
    <row r="84" spans="1:15" x14ac:dyDescent="0.25">
      <c r="A84">
        <v>82</v>
      </c>
      <c r="B84">
        <v>2021</v>
      </c>
      <c r="C84" t="s">
        <v>139</v>
      </c>
      <c r="D84" t="s">
        <v>143</v>
      </c>
      <c r="E84" t="s">
        <v>66</v>
      </c>
      <c r="F84" s="2">
        <v>68000</v>
      </c>
      <c r="G84" t="s">
        <v>44</v>
      </c>
      <c r="H84" s="1">
        <v>54238</v>
      </c>
      <c r="I84" s="1">
        <f t="shared" si="1"/>
        <v>4519.833333333333</v>
      </c>
      <c r="J84" t="s">
        <v>10</v>
      </c>
      <c r="K84" t="str" cm="1">
        <f t="array" ref="K84">_xlfn.XLOOKUP(Table3[[#This Row],[Employee residence]],_xlfn.ANCHORARRAY(Regions!$A$2),Regions!$C$2:$C$58,"Unknown")</f>
        <v>Europe</v>
      </c>
      <c r="L84" t="s">
        <v>148</v>
      </c>
      <c r="M84" t="s">
        <v>45</v>
      </c>
      <c r="N84" t="str" cm="1">
        <f t="array" ref="N84">_xlfn.XLOOKUP(Table3[[#This Row],[Company Location]],_xlfn.ANCHORARRAY(Regions!$A$2),Regions!$C$2:$C$58,"Unknown")</f>
        <v>North America</v>
      </c>
      <c r="O84" t="s">
        <v>3</v>
      </c>
    </row>
    <row r="85" spans="1:15" x14ac:dyDescent="0.25">
      <c r="A85">
        <v>83</v>
      </c>
      <c r="B85">
        <v>2021</v>
      </c>
      <c r="C85" t="s">
        <v>139</v>
      </c>
      <c r="D85" t="s">
        <v>143</v>
      </c>
      <c r="E85" t="s">
        <v>14</v>
      </c>
      <c r="F85" s="2">
        <v>40000</v>
      </c>
      <c r="G85" t="s">
        <v>1</v>
      </c>
      <c r="H85" s="1">
        <v>47282</v>
      </c>
      <c r="I85" s="1">
        <f t="shared" si="1"/>
        <v>3940.1666666666665</v>
      </c>
      <c r="J85" t="s">
        <v>50</v>
      </c>
      <c r="K85" t="str" cm="1">
        <f t="array" ref="K85">_xlfn.XLOOKUP(Table3[[#This Row],[Employee residence]],_xlfn.ANCHORARRAY(Regions!$A$2),Regions!$C$2:$C$58,"Unknown")</f>
        <v>Europe</v>
      </c>
      <c r="L85" t="s">
        <v>149</v>
      </c>
      <c r="M85" t="s">
        <v>50</v>
      </c>
      <c r="N85" t="str" cm="1">
        <f t="array" ref="N85">_xlfn.XLOOKUP(Table3[[#This Row],[Company Location]],_xlfn.ANCHORARRAY(Regions!$A$2),Regions!$C$2:$C$58,"Unknown")</f>
        <v>Europe</v>
      </c>
      <c r="O85" t="s">
        <v>7</v>
      </c>
    </row>
    <row r="86" spans="1:15" x14ac:dyDescent="0.25">
      <c r="A86">
        <v>84</v>
      </c>
      <c r="B86">
        <v>2021</v>
      </c>
      <c r="C86" t="s">
        <v>142</v>
      </c>
      <c r="D86" t="s">
        <v>143</v>
      </c>
      <c r="E86" t="s">
        <v>38</v>
      </c>
      <c r="F86" s="2">
        <v>130000</v>
      </c>
      <c r="G86" t="s">
        <v>1</v>
      </c>
      <c r="H86" s="1">
        <v>153667</v>
      </c>
      <c r="I86" s="1">
        <f t="shared" si="1"/>
        <v>12805.583333333334</v>
      </c>
      <c r="J86" t="s">
        <v>59</v>
      </c>
      <c r="K86" t="str" cm="1">
        <f t="array" ref="K86">_xlfn.XLOOKUP(Table3[[#This Row],[Employee residence]],_xlfn.ANCHORARRAY(Regions!$A$2),Regions!$C$2:$C$58,"Unknown")</f>
        <v>Europe</v>
      </c>
      <c r="L86" t="s">
        <v>149</v>
      </c>
      <c r="M86" t="s">
        <v>30</v>
      </c>
      <c r="N86" t="str" cm="1">
        <f t="array" ref="N86">_xlfn.XLOOKUP(Table3[[#This Row],[Company Location]],_xlfn.ANCHORARRAY(Regions!$A$2),Regions!$C$2:$C$58,"Unknown")</f>
        <v>Europe</v>
      </c>
      <c r="O86" t="s">
        <v>3</v>
      </c>
    </row>
    <row r="87" spans="1:15" x14ac:dyDescent="0.25">
      <c r="A87">
        <v>85</v>
      </c>
      <c r="B87">
        <v>2021</v>
      </c>
      <c r="C87" t="s">
        <v>139</v>
      </c>
      <c r="D87" t="s">
        <v>143</v>
      </c>
      <c r="E87" t="s">
        <v>28</v>
      </c>
      <c r="F87" s="2">
        <v>110000</v>
      </c>
      <c r="G87" t="s">
        <v>67</v>
      </c>
      <c r="H87" s="1">
        <v>28476</v>
      </c>
      <c r="I87" s="1">
        <f t="shared" si="1"/>
        <v>2373</v>
      </c>
      <c r="J87" t="s">
        <v>30</v>
      </c>
      <c r="K87" t="str" cm="1">
        <f t="array" ref="K87">_xlfn.XLOOKUP(Table3[[#This Row],[Employee residence]],_xlfn.ANCHORARRAY(Regions!$A$2),Regions!$C$2:$C$58,"Unknown")</f>
        <v>Europe</v>
      </c>
      <c r="L87" t="s">
        <v>149</v>
      </c>
      <c r="M87" t="s">
        <v>30</v>
      </c>
      <c r="N87" t="str" cm="1">
        <f t="array" ref="N87">_xlfn.XLOOKUP(Table3[[#This Row],[Company Location]],_xlfn.ANCHORARRAY(Regions!$A$2),Regions!$C$2:$C$58,"Unknown")</f>
        <v>Europe</v>
      </c>
      <c r="O87" t="s">
        <v>3</v>
      </c>
    </row>
    <row r="88" spans="1:15" x14ac:dyDescent="0.25">
      <c r="A88">
        <v>86</v>
      </c>
      <c r="B88">
        <v>2021</v>
      </c>
      <c r="C88" t="s">
        <v>141</v>
      </c>
      <c r="D88" t="s">
        <v>143</v>
      </c>
      <c r="E88" t="s">
        <v>16</v>
      </c>
      <c r="F88" s="2">
        <v>50000</v>
      </c>
      <c r="G88" t="s">
        <v>1</v>
      </c>
      <c r="H88" s="1">
        <v>59102</v>
      </c>
      <c r="I88" s="1">
        <f t="shared" si="1"/>
        <v>4925.166666666667</v>
      </c>
      <c r="J88" t="s">
        <v>23</v>
      </c>
      <c r="K88" t="str" cm="1">
        <f t="array" ref="K88">_xlfn.XLOOKUP(Table3[[#This Row],[Employee residence]],_xlfn.ANCHORARRAY(Regions!$A$2),Regions!$C$2:$C$58,"Unknown")</f>
        <v>Europe</v>
      </c>
      <c r="L88" t="s">
        <v>148</v>
      </c>
      <c r="M88" t="s">
        <v>23</v>
      </c>
      <c r="N88" t="str" cm="1">
        <f t="array" ref="N88">_xlfn.XLOOKUP(Table3[[#This Row],[Company Location]],_xlfn.ANCHORARRAY(Regions!$A$2),Regions!$C$2:$C$58,"Unknown")</f>
        <v>Europe</v>
      </c>
      <c r="O88" t="s">
        <v>11</v>
      </c>
    </row>
    <row r="89" spans="1:15" x14ac:dyDescent="0.25">
      <c r="A89">
        <v>87</v>
      </c>
      <c r="B89">
        <v>2021</v>
      </c>
      <c r="C89" t="s">
        <v>139</v>
      </c>
      <c r="D89" t="s">
        <v>143</v>
      </c>
      <c r="E89" t="s">
        <v>65</v>
      </c>
      <c r="F89" s="2">
        <v>110000</v>
      </c>
      <c r="G89" t="s">
        <v>5</v>
      </c>
      <c r="H89" s="1">
        <v>110000</v>
      </c>
      <c r="I89" s="1">
        <f t="shared" si="1"/>
        <v>9166.6666666666661</v>
      </c>
      <c r="J89" t="s">
        <v>15</v>
      </c>
      <c r="K89" t="str" cm="1">
        <f t="array" ref="K89">_xlfn.XLOOKUP(Table3[[#This Row],[Employee residence]],_xlfn.ANCHORARRAY(Regions!$A$2),Regions!$C$2:$C$58,"Unknown")</f>
        <v>North America</v>
      </c>
      <c r="L89" t="s">
        <v>149</v>
      </c>
      <c r="M89" t="s">
        <v>15</v>
      </c>
      <c r="N89" t="str" cm="1">
        <f t="array" ref="N89">_xlfn.XLOOKUP(Table3[[#This Row],[Company Location]],_xlfn.ANCHORARRAY(Regions!$A$2),Regions!$C$2:$C$58,"Unknown")</f>
        <v>North America</v>
      </c>
      <c r="O89" t="s">
        <v>3</v>
      </c>
    </row>
    <row r="90" spans="1:15" x14ac:dyDescent="0.25">
      <c r="A90">
        <v>88</v>
      </c>
      <c r="B90">
        <v>2021</v>
      </c>
      <c r="C90" t="s">
        <v>140</v>
      </c>
      <c r="D90" t="s">
        <v>143</v>
      </c>
      <c r="E90" t="s">
        <v>26</v>
      </c>
      <c r="F90" s="2">
        <v>170000</v>
      </c>
      <c r="G90" t="s">
        <v>5</v>
      </c>
      <c r="H90" s="1">
        <v>170000</v>
      </c>
      <c r="I90" s="1">
        <f t="shared" si="1"/>
        <v>14166.666666666666</v>
      </c>
      <c r="J90" t="s">
        <v>15</v>
      </c>
      <c r="K90" t="str" cm="1">
        <f t="array" ref="K90">_xlfn.XLOOKUP(Table3[[#This Row],[Employee residence]],_xlfn.ANCHORARRAY(Regions!$A$2),Regions!$C$2:$C$58,"Unknown")</f>
        <v>North America</v>
      </c>
      <c r="L90" t="s">
        <v>149</v>
      </c>
      <c r="M90" t="s">
        <v>15</v>
      </c>
      <c r="N90" t="str" cm="1">
        <f t="array" ref="N90">_xlfn.XLOOKUP(Table3[[#This Row],[Company Location]],_xlfn.ANCHORARRAY(Regions!$A$2),Regions!$C$2:$C$58,"Unknown")</f>
        <v>North America</v>
      </c>
      <c r="O90" t="s">
        <v>3</v>
      </c>
    </row>
    <row r="91" spans="1:15" x14ac:dyDescent="0.25">
      <c r="A91">
        <v>89</v>
      </c>
      <c r="B91">
        <v>2021</v>
      </c>
      <c r="C91" t="s">
        <v>140</v>
      </c>
      <c r="D91" t="s">
        <v>143</v>
      </c>
      <c r="E91" t="s">
        <v>16</v>
      </c>
      <c r="F91" s="2">
        <v>80000</v>
      </c>
      <c r="G91" t="s">
        <v>5</v>
      </c>
      <c r="H91" s="1">
        <v>80000</v>
      </c>
      <c r="I91" s="1">
        <f t="shared" si="1"/>
        <v>6666.666666666667</v>
      </c>
      <c r="J91" t="s">
        <v>68</v>
      </c>
      <c r="K91" t="str" cm="1">
        <f t="array" ref="K91">_xlfn.XLOOKUP(Table3[[#This Row],[Employee residence]],_xlfn.ANCHORARRAY(Regions!$A$2),Regions!$C$2:$C$58,"Unknown")</f>
        <v>Europe</v>
      </c>
      <c r="L91" t="s">
        <v>149</v>
      </c>
      <c r="M91" t="s">
        <v>15</v>
      </c>
      <c r="N91" t="str" cm="1">
        <f t="array" ref="N91">_xlfn.XLOOKUP(Table3[[#This Row],[Company Location]],_xlfn.ANCHORARRAY(Regions!$A$2),Regions!$C$2:$C$58,"Unknown")</f>
        <v>North America</v>
      </c>
      <c r="O91" t="s">
        <v>7</v>
      </c>
    </row>
    <row r="92" spans="1:15" x14ac:dyDescent="0.25">
      <c r="A92">
        <v>90</v>
      </c>
      <c r="B92">
        <v>2021</v>
      </c>
      <c r="C92" t="s">
        <v>140</v>
      </c>
      <c r="D92" t="s">
        <v>143</v>
      </c>
      <c r="E92" t="s">
        <v>69</v>
      </c>
      <c r="F92" s="2">
        <v>75000</v>
      </c>
      <c r="G92" t="s">
        <v>1</v>
      </c>
      <c r="H92" s="1">
        <v>88654</v>
      </c>
      <c r="I92" s="1">
        <f t="shared" si="1"/>
        <v>7387.833333333333</v>
      </c>
      <c r="J92" t="s">
        <v>35</v>
      </c>
      <c r="K92" t="str" cm="1">
        <f t="array" ref="K92">_xlfn.XLOOKUP(Table3[[#This Row],[Employee residence]],_xlfn.ANCHORARRAY(Regions!$A$2),Regions!$C$2:$C$58,"Unknown")</f>
        <v>Europe</v>
      </c>
      <c r="L92" t="s">
        <v>149</v>
      </c>
      <c r="M92" t="s">
        <v>55</v>
      </c>
      <c r="N92" t="str" cm="1">
        <f t="array" ref="N92">_xlfn.XLOOKUP(Table3[[#This Row],[Company Location]],_xlfn.ANCHORARRAY(Regions!$A$2),Regions!$C$2:$C$58,"Unknown")</f>
        <v>Europe</v>
      </c>
      <c r="O92" t="s">
        <v>3</v>
      </c>
    </row>
    <row r="93" spans="1:15" x14ac:dyDescent="0.25">
      <c r="A93">
        <v>91</v>
      </c>
      <c r="B93">
        <v>2021</v>
      </c>
      <c r="C93" t="s">
        <v>141</v>
      </c>
      <c r="D93" t="s">
        <v>143</v>
      </c>
      <c r="E93" t="s">
        <v>31</v>
      </c>
      <c r="F93" s="2">
        <v>65000</v>
      </c>
      <c r="G93" t="s">
        <v>1</v>
      </c>
      <c r="H93" s="1">
        <v>76833</v>
      </c>
      <c r="I93" s="1">
        <f t="shared" si="1"/>
        <v>6402.75</v>
      </c>
      <c r="J93" t="s">
        <v>2</v>
      </c>
      <c r="K93" t="str" cm="1">
        <f t="array" ref="K93">_xlfn.XLOOKUP(Table3[[#This Row],[Employee residence]],_xlfn.ANCHORARRAY(Regions!$A$2),Regions!$C$2:$C$58,"Unknown")</f>
        <v>Europe</v>
      </c>
      <c r="L93" t="s">
        <v>149</v>
      </c>
      <c r="M93" t="s">
        <v>2</v>
      </c>
      <c r="N93" t="str" cm="1">
        <f t="array" ref="N93">_xlfn.XLOOKUP(Table3[[#This Row],[Company Location]],_xlfn.ANCHORARRAY(Regions!$A$2),Regions!$C$2:$C$58,"Unknown")</f>
        <v>Europe</v>
      </c>
      <c r="O93" t="s">
        <v>7</v>
      </c>
    </row>
    <row r="94" spans="1:15" x14ac:dyDescent="0.25">
      <c r="A94">
        <v>92</v>
      </c>
      <c r="B94">
        <v>2021</v>
      </c>
      <c r="C94" t="s">
        <v>139</v>
      </c>
      <c r="D94" t="s">
        <v>143</v>
      </c>
      <c r="E94" t="s">
        <v>26</v>
      </c>
      <c r="F94" s="2">
        <v>1450000</v>
      </c>
      <c r="G94" t="s">
        <v>24</v>
      </c>
      <c r="H94" s="1">
        <v>19609</v>
      </c>
      <c r="I94" s="1">
        <f t="shared" si="1"/>
        <v>1634.0833333333333</v>
      </c>
      <c r="J94" t="s">
        <v>25</v>
      </c>
      <c r="K94" t="str" cm="1">
        <f t="array" ref="K94">_xlfn.XLOOKUP(Table3[[#This Row],[Employee residence]],_xlfn.ANCHORARRAY(Regions!$A$2),Regions!$C$2:$C$58,"Unknown")</f>
        <v>Asia</v>
      </c>
      <c r="L94" t="s">
        <v>149</v>
      </c>
      <c r="M94" t="s">
        <v>25</v>
      </c>
      <c r="N94" t="str" cm="1">
        <f t="array" ref="N94">_xlfn.XLOOKUP(Table3[[#This Row],[Company Location]],_xlfn.ANCHORARRAY(Regions!$A$2),Regions!$C$2:$C$58,"Unknown")</f>
        <v>Asia</v>
      </c>
      <c r="O94" t="s">
        <v>3</v>
      </c>
    </row>
    <row r="95" spans="1:15" x14ac:dyDescent="0.25">
      <c r="A95">
        <v>93</v>
      </c>
      <c r="B95">
        <v>2021</v>
      </c>
      <c r="C95" t="s">
        <v>140</v>
      </c>
      <c r="D95" t="s">
        <v>143</v>
      </c>
      <c r="E95" t="s">
        <v>21</v>
      </c>
      <c r="F95" s="2">
        <v>276000</v>
      </c>
      <c r="G95" t="s">
        <v>5</v>
      </c>
      <c r="H95" s="1">
        <v>276000</v>
      </c>
      <c r="I95" s="1">
        <f t="shared" si="1"/>
        <v>23000</v>
      </c>
      <c r="J95" t="s">
        <v>15</v>
      </c>
      <c r="K95" t="str" cm="1">
        <f t="array" ref="K95">_xlfn.XLOOKUP(Table3[[#This Row],[Employee residence]],_xlfn.ANCHORARRAY(Regions!$A$2),Regions!$C$2:$C$58,"Unknown")</f>
        <v>North America</v>
      </c>
      <c r="L95" t="s">
        <v>228</v>
      </c>
      <c r="M95" t="s">
        <v>15</v>
      </c>
      <c r="N95" t="str" cm="1">
        <f t="array" ref="N95">_xlfn.XLOOKUP(Table3[[#This Row],[Company Location]],_xlfn.ANCHORARRAY(Regions!$A$2),Regions!$C$2:$C$58,"Unknown")</f>
        <v>North America</v>
      </c>
      <c r="O95" t="s">
        <v>3</v>
      </c>
    </row>
    <row r="96" spans="1:15" x14ac:dyDescent="0.25">
      <c r="A96">
        <v>94</v>
      </c>
      <c r="B96">
        <v>2021</v>
      </c>
      <c r="C96" t="s">
        <v>141</v>
      </c>
      <c r="D96" t="s">
        <v>143</v>
      </c>
      <c r="E96" t="s">
        <v>0</v>
      </c>
      <c r="F96" s="2">
        <v>2200000</v>
      </c>
      <c r="G96" t="s">
        <v>24</v>
      </c>
      <c r="H96" s="1">
        <v>29751</v>
      </c>
      <c r="I96" s="1">
        <f t="shared" si="1"/>
        <v>2479.25</v>
      </c>
      <c r="J96" t="s">
        <v>25</v>
      </c>
      <c r="K96" t="str" cm="1">
        <f t="array" ref="K96">_xlfn.XLOOKUP(Table3[[#This Row],[Employee residence]],_xlfn.ANCHORARRAY(Regions!$A$2),Regions!$C$2:$C$58,"Unknown")</f>
        <v>Asia</v>
      </c>
      <c r="L96" t="s">
        <v>148</v>
      </c>
      <c r="M96" t="s">
        <v>25</v>
      </c>
      <c r="N96" t="str" cm="1">
        <f t="array" ref="N96">_xlfn.XLOOKUP(Table3[[#This Row],[Company Location]],_xlfn.ANCHORARRAY(Regions!$A$2),Regions!$C$2:$C$58,"Unknown")</f>
        <v>Asia</v>
      </c>
      <c r="O96" t="s">
        <v>3</v>
      </c>
    </row>
    <row r="97" spans="1:15" x14ac:dyDescent="0.25">
      <c r="A97">
        <v>95</v>
      </c>
      <c r="B97">
        <v>2021</v>
      </c>
      <c r="C97" t="s">
        <v>139</v>
      </c>
      <c r="D97" t="s">
        <v>143</v>
      </c>
      <c r="E97" t="s">
        <v>70</v>
      </c>
      <c r="F97" s="2">
        <v>120000</v>
      </c>
      <c r="G97" t="s">
        <v>71</v>
      </c>
      <c r="H97" s="1">
        <v>89294</v>
      </c>
      <c r="I97" s="1">
        <f t="shared" si="1"/>
        <v>7441.166666666667</v>
      </c>
      <c r="J97" t="s">
        <v>72</v>
      </c>
      <c r="K97" t="str" cm="1">
        <f t="array" ref="K97">_xlfn.XLOOKUP(Table3[[#This Row],[Employee residence]],_xlfn.ANCHORARRAY(Regions!$A$2),Regions!$C$2:$C$58,"Unknown")</f>
        <v>Asia</v>
      </c>
      <c r="L97" t="s">
        <v>148</v>
      </c>
      <c r="M97" t="s">
        <v>72</v>
      </c>
      <c r="N97" t="str" cm="1">
        <f t="array" ref="N97">_xlfn.XLOOKUP(Table3[[#This Row],[Company Location]],_xlfn.ANCHORARRAY(Regions!$A$2),Regions!$C$2:$C$58,"Unknown")</f>
        <v>Asia</v>
      </c>
      <c r="O97" t="s">
        <v>3</v>
      </c>
    </row>
    <row r="98" spans="1:15" x14ac:dyDescent="0.25">
      <c r="A98">
        <v>96</v>
      </c>
      <c r="B98">
        <v>2021</v>
      </c>
      <c r="C98" t="s">
        <v>141</v>
      </c>
      <c r="D98" t="s">
        <v>145</v>
      </c>
      <c r="E98" t="s">
        <v>53</v>
      </c>
      <c r="F98" s="2">
        <v>12000</v>
      </c>
      <c r="G98" t="s">
        <v>5</v>
      </c>
      <c r="H98" s="1">
        <v>12000</v>
      </c>
      <c r="I98" s="1">
        <f t="shared" si="1"/>
        <v>1000</v>
      </c>
      <c r="J98" t="s">
        <v>73</v>
      </c>
      <c r="K98" t="str" cm="1">
        <f t="array" ref="K98">_xlfn.XLOOKUP(Table3[[#This Row],[Employee residence]],_xlfn.ANCHORARRAY(Regions!$A$2),Regions!$C$2:$C$58,"Unknown")</f>
        <v>South America</v>
      </c>
      <c r="L98" t="s">
        <v>149</v>
      </c>
      <c r="M98" t="s">
        <v>15</v>
      </c>
      <c r="N98" t="str" cm="1">
        <f t="array" ref="N98">_xlfn.XLOOKUP(Table3[[#This Row],[Company Location]],_xlfn.ANCHORARRAY(Regions!$A$2),Regions!$C$2:$C$58,"Unknown")</f>
        <v>North America</v>
      </c>
      <c r="O98" t="s">
        <v>7</v>
      </c>
    </row>
    <row r="99" spans="1:15" x14ac:dyDescent="0.25">
      <c r="A99">
        <v>97</v>
      </c>
      <c r="B99">
        <v>2021</v>
      </c>
      <c r="C99" t="s">
        <v>139</v>
      </c>
      <c r="D99" t="s">
        <v>143</v>
      </c>
      <c r="E99" t="s">
        <v>74</v>
      </c>
      <c r="F99" s="2">
        <v>450000</v>
      </c>
      <c r="G99" t="s">
        <v>5</v>
      </c>
      <c r="H99" s="1">
        <v>450000</v>
      </c>
      <c r="I99" s="1">
        <f t="shared" si="1"/>
        <v>37500</v>
      </c>
      <c r="J99" t="s">
        <v>15</v>
      </c>
      <c r="K99" t="str" cm="1">
        <f t="array" ref="K99">_xlfn.XLOOKUP(Table3[[#This Row],[Employee residence]],_xlfn.ANCHORARRAY(Regions!$A$2),Regions!$C$2:$C$58,"Unknown")</f>
        <v>North America</v>
      </c>
      <c r="L99" t="s">
        <v>149</v>
      </c>
      <c r="M99" t="s">
        <v>15</v>
      </c>
      <c r="N99" t="str" cm="1">
        <f t="array" ref="N99">_xlfn.XLOOKUP(Table3[[#This Row],[Company Location]],_xlfn.ANCHORARRAY(Regions!$A$2),Regions!$C$2:$C$58,"Unknown")</f>
        <v>North America</v>
      </c>
      <c r="O99" t="s">
        <v>3</v>
      </c>
    </row>
    <row r="100" spans="1:15" x14ac:dyDescent="0.25">
      <c r="A100">
        <v>98</v>
      </c>
      <c r="B100">
        <v>2021</v>
      </c>
      <c r="C100" t="s">
        <v>141</v>
      </c>
      <c r="D100" t="s">
        <v>143</v>
      </c>
      <c r="E100" t="s">
        <v>75</v>
      </c>
      <c r="F100" s="2">
        <v>70000</v>
      </c>
      <c r="G100" t="s">
        <v>5</v>
      </c>
      <c r="H100" s="1">
        <v>70000</v>
      </c>
      <c r="I100" s="1">
        <f t="shared" si="1"/>
        <v>5833.333333333333</v>
      </c>
      <c r="J100" t="s">
        <v>15</v>
      </c>
      <c r="K100" t="str" cm="1">
        <f t="array" ref="K100">_xlfn.XLOOKUP(Table3[[#This Row],[Employee residence]],_xlfn.ANCHORARRAY(Regions!$A$2),Regions!$C$2:$C$58,"Unknown")</f>
        <v>North America</v>
      </c>
      <c r="L100" t="s">
        <v>149</v>
      </c>
      <c r="M100" t="s">
        <v>15</v>
      </c>
      <c r="N100" t="str" cm="1">
        <f t="array" ref="N100">_xlfn.XLOOKUP(Table3[[#This Row],[Company Location]],_xlfn.ANCHORARRAY(Regions!$A$2),Regions!$C$2:$C$58,"Unknown")</f>
        <v>North America</v>
      </c>
      <c r="O100" t="s">
        <v>11</v>
      </c>
    </row>
    <row r="101" spans="1:15" x14ac:dyDescent="0.25">
      <c r="A101">
        <v>99</v>
      </c>
      <c r="B101">
        <v>2021</v>
      </c>
      <c r="C101" t="s">
        <v>139</v>
      </c>
      <c r="D101" t="s">
        <v>143</v>
      </c>
      <c r="E101" t="s">
        <v>75</v>
      </c>
      <c r="F101" s="2">
        <v>81000</v>
      </c>
      <c r="G101" t="s">
        <v>1</v>
      </c>
      <c r="H101" s="1">
        <v>95746</v>
      </c>
      <c r="I101" s="1">
        <f t="shared" si="1"/>
        <v>7978.833333333333</v>
      </c>
      <c r="J101" t="s">
        <v>2</v>
      </c>
      <c r="K101" t="str" cm="1">
        <f t="array" ref="K101">_xlfn.XLOOKUP(Table3[[#This Row],[Employee residence]],_xlfn.ANCHORARRAY(Regions!$A$2),Regions!$C$2:$C$58,"Unknown")</f>
        <v>Europe</v>
      </c>
      <c r="L101" t="s">
        <v>149</v>
      </c>
      <c r="M101" t="s">
        <v>15</v>
      </c>
      <c r="N101" t="str" cm="1">
        <f t="array" ref="N101">_xlfn.XLOOKUP(Table3[[#This Row],[Company Location]],_xlfn.ANCHORARRAY(Regions!$A$2),Regions!$C$2:$C$58,"Unknown")</f>
        <v>North America</v>
      </c>
      <c r="O101" t="s">
        <v>7</v>
      </c>
    </row>
    <row r="102" spans="1:15" x14ac:dyDescent="0.25">
      <c r="A102">
        <v>100</v>
      </c>
      <c r="B102">
        <v>2021</v>
      </c>
      <c r="C102" t="s">
        <v>139</v>
      </c>
      <c r="D102" t="s">
        <v>143</v>
      </c>
      <c r="E102" t="s">
        <v>16</v>
      </c>
      <c r="F102" s="2">
        <v>75000</v>
      </c>
      <c r="G102" t="s">
        <v>5</v>
      </c>
      <c r="H102" s="1">
        <v>75000</v>
      </c>
      <c r="I102" s="1">
        <f t="shared" si="1"/>
        <v>6250</v>
      </c>
      <c r="J102" t="s">
        <v>15</v>
      </c>
      <c r="K102" t="str" cm="1">
        <f t="array" ref="K102">_xlfn.XLOOKUP(Table3[[#This Row],[Employee residence]],_xlfn.ANCHORARRAY(Regions!$A$2),Regions!$C$2:$C$58,"Unknown")</f>
        <v>North America</v>
      </c>
      <c r="L102" t="s">
        <v>228</v>
      </c>
      <c r="M102" t="s">
        <v>15</v>
      </c>
      <c r="N102" t="str" cm="1">
        <f t="array" ref="N102">_xlfn.XLOOKUP(Table3[[#This Row],[Company Location]],_xlfn.ANCHORARRAY(Regions!$A$2),Regions!$C$2:$C$58,"Unknown")</f>
        <v>North America</v>
      </c>
      <c r="O102" t="s">
        <v>3</v>
      </c>
    </row>
    <row r="103" spans="1:15" x14ac:dyDescent="0.25">
      <c r="A103">
        <v>101</v>
      </c>
      <c r="B103">
        <v>2021</v>
      </c>
      <c r="C103" t="s">
        <v>140</v>
      </c>
      <c r="D103" t="s">
        <v>143</v>
      </c>
      <c r="E103" t="s">
        <v>28</v>
      </c>
      <c r="F103" s="2">
        <v>150000</v>
      </c>
      <c r="G103" t="s">
        <v>5</v>
      </c>
      <c r="H103" s="1">
        <v>150000</v>
      </c>
      <c r="I103" s="1">
        <f t="shared" si="1"/>
        <v>12500</v>
      </c>
      <c r="J103" t="s">
        <v>15</v>
      </c>
      <c r="K103" t="str" cm="1">
        <f t="array" ref="K103">_xlfn.XLOOKUP(Table3[[#This Row],[Employee residence]],_xlfn.ANCHORARRAY(Regions!$A$2),Regions!$C$2:$C$58,"Unknown")</f>
        <v>North America</v>
      </c>
      <c r="L103" t="s">
        <v>149</v>
      </c>
      <c r="M103" t="s">
        <v>15</v>
      </c>
      <c r="N103" t="str" cm="1">
        <f t="array" ref="N103">_xlfn.XLOOKUP(Table3[[#This Row],[Company Location]],_xlfn.ANCHORARRAY(Regions!$A$2),Regions!$C$2:$C$58,"Unknown")</f>
        <v>North America</v>
      </c>
      <c r="O103" t="s">
        <v>3</v>
      </c>
    </row>
    <row r="104" spans="1:15" x14ac:dyDescent="0.25">
      <c r="A104">
        <v>102</v>
      </c>
      <c r="B104">
        <v>2021</v>
      </c>
      <c r="C104" t="s">
        <v>139</v>
      </c>
      <c r="D104" t="s">
        <v>143</v>
      </c>
      <c r="E104" t="s">
        <v>36</v>
      </c>
      <c r="F104" s="2">
        <v>11000000</v>
      </c>
      <c r="G104" t="s">
        <v>18</v>
      </c>
      <c r="H104" s="1">
        <v>36259</v>
      </c>
      <c r="I104" s="1">
        <f t="shared" si="1"/>
        <v>3021.5833333333335</v>
      </c>
      <c r="J104" t="s">
        <v>19</v>
      </c>
      <c r="K104" t="str" cm="1">
        <f t="array" ref="K104">_xlfn.XLOOKUP(Table3[[#This Row],[Employee residence]],_xlfn.ANCHORARRAY(Regions!$A$2),Regions!$C$2:$C$58,"Unknown")</f>
        <v>Europe</v>
      </c>
      <c r="L104" t="s">
        <v>148</v>
      </c>
      <c r="M104" t="s">
        <v>15</v>
      </c>
      <c r="N104" t="str" cm="1">
        <f t="array" ref="N104">_xlfn.XLOOKUP(Table3[[#This Row],[Company Location]],_xlfn.ANCHORARRAY(Regions!$A$2),Regions!$C$2:$C$58,"Unknown")</f>
        <v>North America</v>
      </c>
      <c r="O104" t="s">
        <v>3</v>
      </c>
    </row>
    <row r="105" spans="1:15" x14ac:dyDescent="0.25">
      <c r="A105">
        <v>103</v>
      </c>
      <c r="B105">
        <v>2021</v>
      </c>
      <c r="C105" t="s">
        <v>139</v>
      </c>
      <c r="D105" t="s">
        <v>143</v>
      </c>
      <c r="E105" t="s">
        <v>16</v>
      </c>
      <c r="F105" s="2">
        <v>62000</v>
      </c>
      <c r="G105" t="s">
        <v>5</v>
      </c>
      <c r="H105" s="1">
        <v>62000</v>
      </c>
      <c r="I105" s="1">
        <f t="shared" si="1"/>
        <v>5166.666666666667</v>
      </c>
      <c r="J105" t="s">
        <v>15</v>
      </c>
      <c r="K105" t="str" cm="1">
        <f t="array" ref="K105">_xlfn.XLOOKUP(Table3[[#This Row],[Employee residence]],_xlfn.ANCHORARRAY(Regions!$A$2),Regions!$C$2:$C$58,"Unknown")</f>
        <v>North America</v>
      </c>
      <c r="L105" t="s">
        <v>228</v>
      </c>
      <c r="M105" t="s">
        <v>15</v>
      </c>
      <c r="N105" t="str" cm="1">
        <f t="array" ref="N105">_xlfn.XLOOKUP(Table3[[#This Row],[Company Location]],_xlfn.ANCHORARRAY(Regions!$A$2),Regions!$C$2:$C$58,"Unknown")</f>
        <v>North America</v>
      </c>
      <c r="O105" t="s">
        <v>3</v>
      </c>
    </row>
    <row r="106" spans="1:15" x14ac:dyDescent="0.25">
      <c r="A106">
        <v>104</v>
      </c>
      <c r="B106">
        <v>2021</v>
      </c>
      <c r="C106" t="s">
        <v>139</v>
      </c>
      <c r="D106" t="s">
        <v>143</v>
      </c>
      <c r="E106" t="s">
        <v>0</v>
      </c>
      <c r="F106" s="2">
        <v>73000</v>
      </c>
      <c r="G106" t="s">
        <v>5</v>
      </c>
      <c r="H106" s="1">
        <v>73000</v>
      </c>
      <c r="I106" s="1">
        <f t="shared" si="1"/>
        <v>6083.333333333333</v>
      </c>
      <c r="J106" t="s">
        <v>15</v>
      </c>
      <c r="K106" t="str" cm="1">
        <f t="array" ref="K106">_xlfn.XLOOKUP(Table3[[#This Row],[Employee residence]],_xlfn.ANCHORARRAY(Regions!$A$2),Regions!$C$2:$C$58,"Unknown")</f>
        <v>North America</v>
      </c>
      <c r="L106" t="s">
        <v>228</v>
      </c>
      <c r="M106" t="s">
        <v>15</v>
      </c>
      <c r="N106" t="str" cm="1">
        <f t="array" ref="N106">_xlfn.XLOOKUP(Table3[[#This Row],[Company Location]],_xlfn.ANCHORARRAY(Regions!$A$2),Regions!$C$2:$C$58,"Unknown")</f>
        <v>North America</v>
      </c>
      <c r="O106" t="s">
        <v>3</v>
      </c>
    </row>
    <row r="107" spans="1:15" x14ac:dyDescent="0.25">
      <c r="A107">
        <v>105</v>
      </c>
      <c r="B107">
        <v>2021</v>
      </c>
      <c r="C107" t="s">
        <v>139</v>
      </c>
      <c r="D107" t="s">
        <v>143</v>
      </c>
      <c r="E107" t="s">
        <v>16</v>
      </c>
      <c r="F107" s="2">
        <v>37456</v>
      </c>
      <c r="G107" t="s">
        <v>9</v>
      </c>
      <c r="H107" s="1">
        <v>51519</v>
      </c>
      <c r="I107" s="1">
        <f t="shared" si="1"/>
        <v>4293.25</v>
      </c>
      <c r="J107" t="s">
        <v>10</v>
      </c>
      <c r="K107" t="str" cm="1">
        <f t="array" ref="K107">_xlfn.XLOOKUP(Table3[[#This Row],[Employee residence]],_xlfn.ANCHORARRAY(Regions!$A$2),Regions!$C$2:$C$58,"Unknown")</f>
        <v>Europe</v>
      </c>
      <c r="L107" t="s">
        <v>148</v>
      </c>
      <c r="M107" t="s">
        <v>10</v>
      </c>
      <c r="N107" t="str" cm="1">
        <f t="array" ref="N107">_xlfn.XLOOKUP(Table3[[#This Row],[Company Location]],_xlfn.ANCHORARRAY(Regions!$A$2),Regions!$C$2:$C$58,"Unknown")</f>
        <v>Europe</v>
      </c>
      <c r="O107" t="s">
        <v>3</v>
      </c>
    </row>
    <row r="108" spans="1:15" x14ac:dyDescent="0.25">
      <c r="A108">
        <v>106</v>
      </c>
      <c r="B108">
        <v>2021</v>
      </c>
      <c r="C108" t="s">
        <v>139</v>
      </c>
      <c r="D108" t="s">
        <v>143</v>
      </c>
      <c r="E108" t="s">
        <v>39</v>
      </c>
      <c r="F108" s="2">
        <v>235000</v>
      </c>
      <c r="G108" t="s">
        <v>44</v>
      </c>
      <c r="H108" s="1">
        <v>187442</v>
      </c>
      <c r="I108" s="1">
        <f t="shared" si="1"/>
        <v>15620.166666666666</v>
      </c>
      <c r="J108" t="s">
        <v>45</v>
      </c>
      <c r="K108" t="str" cm="1">
        <f t="array" ref="K108">_xlfn.XLOOKUP(Table3[[#This Row],[Employee residence]],_xlfn.ANCHORARRAY(Regions!$A$2),Regions!$C$2:$C$58,"Unknown")</f>
        <v>North America</v>
      </c>
      <c r="L108" t="s">
        <v>149</v>
      </c>
      <c r="M108" t="s">
        <v>45</v>
      </c>
      <c r="N108" t="str" cm="1">
        <f t="array" ref="N108">_xlfn.XLOOKUP(Table3[[#This Row],[Company Location]],_xlfn.ANCHORARRAY(Regions!$A$2),Regions!$C$2:$C$58,"Unknown")</f>
        <v>North America</v>
      </c>
      <c r="O108" t="s">
        <v>3</v>
      </c>
    </row>
    <row r="109" spans="1:15" x14ac:dyDescent="0.25">
      <c r="A109">
        <v>107</v>
      </c>
      <c r="B109">
        <v>2021</v>
      </c>
      <c r="C109" t="s">
        <v>140</v>
      </c>
      <c r="D109" t="s">
        <v>143</v>
      </c>
      <c r="E109" t="s">
        <v>28</v>
      </c>
      <c r="F109" s="2">
        <v>115000</v>
      </c>
      <c r="G109" t="s">
        <v>5</v>
      </c>
      <c r="H109" s="1">
        <v>115000</v>
      </c>
      <c r="I109" s="1">
        <f t="shared" si="1"/>
        <v>9583.3333333333339</v>
      </c>
      <c r="J109" t="s">
        <v>15</v>
      </c>
      <c r="K109" t="str" cm="1">
        <f t="array" ref="K109">_xlfn.XLOOKUP(Table3[[#This Row],[Employee residence]],_xlfn.ANCHORARRAY(Regions!$A$2),Regions!$C$2:$C$58,"Unknown")</f>
        <v>North America</v>
      </c>
      <c r="L109" t="s">
        <v>149</v>
      </c>
      <c r="M109" t="s">
        <v>15</v>
      </c>
      <c r="N109" t="str" cm="1">
        <f t="array" ref="N109">_xlfn.XLOOKUP(Table3[[#This Row],[Company Location]],_xlfn.ANCHORARRAY(Regions!$A$2),Regions!$C$2:$C$58,"Unknown")</f>
        <v>North America</v>
      </c>
      <c r="O109" t="s">
        <v>7</v>
      </c>
    </row>
    <row r="110" spans="1:15" x14ac:dyDescent="0.25">
      <c r="A110">
        <v>108</v>
      </c>
      <c r="B110">
        <v>2021</v>
      </c>
      <c r="C110" t="s">
        <v>140</v>
      </c>
      <c r="D110" t="s">
        <v>143</v>
      </c>
      <c r="E110" t="s">
        <v>28</v>
      </c>
      <c r="F110" s="2">
        <v>150000</v>
      </c>
      <c r="G110" t="s">
        <v>5</v>
      </c>
      <c r="H110" s="1">
        <v>150000</v>
      </c>
      <c r="I110" s="1">
        <f t="shared" si="1"/>
        <v>12500</v>
      </c>
      <c r="J110" t="s">
        <v>15</v>
      </c>
      <c r="K110" t="str" cm="1">
        <f t="array" ref="K110">_xlfn.XLOOKUP(Table3[[#This Row],[Employee residence]],_xlfn.ANCHORARRAY(Regions!$A$2),Regions!$C$2:$C$58,"Unknown")</f>
        <v>North America</v>
      </c>
      <c r="L110" t="s">
        <v>149</v>
      </c>
      <c r="M110" t="s">
        <v>15</v>
      </c>
      <c r="N110" t="str" cm="1">
        <f t="array" ref="N110">_xlfn.XLOOKUP(Table3[[#This Row],[Company Location]],_xlfn.ANCHORARRAY(Regions!$A$2),Regions!$C$2:$C$58,"Unknown")</f>
        <v>North America</v>
      </c>
      <c r="O110" t="s">
        <v>11</v>
      </c>
    </row>
    <row r="111" spans="1:15" x14ac:dyDescent="0.25">
      <c r="A111">
        <v>109</v>
      </c>
      <c r="B111">
        <v>2021</v>
      </c>
      <c r="C111" t="s">
        <v>141</v>
      </c>
      <c r="D111" t="s">
        <v>143</v>
      </c>
      <c r="E111" t="s">
        <v>28</v>
      </c>
      <c r="F111" s="2">
        <v>2250000</v>
      </c>
      <c r="G111" t="s">
        <v>24</v>
      </c>
      <c r="H111" s="1">
        <v>30428</v>
      </c>
      <c r="I111" s="1">
        <f t="shared" si="1"/>
        <v>2535.6666666666665</v>
      </c>
      <c r="J111" t="s">
        <v>25</v>
      </c>
      <c r="K111" t="str" cm="1">
        <f t="array" ref="K111">_xlfn.XLOOKUP(Table3[[#This Row],[Employee residence]],_xlfn.ANCHORARRAY(Regions!$A$2),Regions!$C$2:$C$58,"Unknown")</f>
        <v>Asia</v>
      </c>
      <c r="L111" t="s">
        <v>149</v>
      </c>
      <c r="M111" t="s">
        <v>25</v>
      </c>
      <c r="N111" t="str" cm="1">
        <f t="array" ref="N111">_xlfn.XLOOKUP(Table3[[#This Row],[Company Location]],_xlfn.ANCHORARRAY(Regions!$A$2),Regions!$C$2:$C$58,"Unknown")</f>
        <v>Asia</v>
      </c>
      <c r="O111" t="s">
        <v>3</v>
      </c>
    </row>
    <row r="112" spans="1:15" x14ac:dyDescent="0.25">
      <c r="A112">
        <v>110</v>
      </c>
      <c r="B112">
        <v>2021</v>
      </c>
      <c r="C112" t="s">
        <v>140</v>
      </c>
      <c r="D112" t="s">
        <v>143</v>
      </c>
      <c r="E112" t="s">
        <v>14</v>
      </c>
      <c r="F112" s="2">
        <v>80000</v>
      </c>
      <c r="G112" t="s">
        <v>1</v>
      </c>
      <c r="H112" s="1">
        <v>94564</v>
      </c>
      <c r="I112" s="1">
        <f t="shared" si="1"/>
        <v>7880.333333333333</v>
      </c>
      <c r="J112" t="s">
        <v>2</v>
      </c>
      <c r="K112" t="str" cm="1">
        <f t="array" ref="K112">_xlfn.XLOOKUP(Table3[[#This Row],[Employee residence]],_xlfn.ANCHORARRAY(Regions!$A$2),Regions!$C$2:$C$58,"Unknown")</f>
        <v>Europe</v>
      </c>
      <c r="L112" t="s">
        <v>148</v>
      </c>
      <c r="M112" t="s">
        <v>2</v>
      </c>
      <c r="N112" t="str" cm="1">
        <f t="array" ref="N112">_xlfn.XLOOKUP(Table3[[#This Row],[Company Location]],_xlfn.ANCHORARRAY(Regions!$A$2),Regions!$C$2:$C$58,"Unknown")</f>
        <v>Europe</v>
      </c>
      <c r="O112" t="s">
        <v>3</v>
      </c>
    </row>
    <row r="113" spans="1:15" x14ac:dyDescent="0.25">
      <c r="A113">
        <v>111</v>
      </c>
      <c r="B113">
        <v>2021</v>
      </c>
      <c r="C113" t="s">
        <v>140</v>
      </c>
      <c r="D113" t="s">
        <v>143</v>
      </c>
      <c r="E113" t="s">
        <v>76</v>
      </c>
      <c r="F113" s="2">
        <v>82500</v>
      </c>
      <c r="G113" t="s">
        <v>9</v>
      </c>
      <c r="H113" s="1">
        <v>113476</v>
      </c>
      <c r="I113" s="1">
        <f t="shared" si="1"/>
        <v>9456.3333333333339</v>
      </c>
      <c r="J113" t="s">
        <v>10</v>
      </c>
      <c r="K113" t="str" cm="1">
        <f t="array" ref="K113">_xlfn.XLOOKUP(Table3[[#This Row],[Employee residence]],_xlfn.ANCHORARRAY(Regions!$A$2),Regions!$C$2:$C$58,"Unknown")</f>
        <v>Europe</v>
      </c>
      <c r="L113" t="s">
        <v>149</v>
      </c>
      <c r="M113" t="s">
        <v>10</v>
      </c>
      <c r="N113" t="str" cm="1">
        <f t="array" ref="N113">_xlfn.XLOOKUP(Table3[[#This Row],[Company Location]],_xlfn.ANCHORARRAY(Regions!$A$2),Regions!$C$2:$C$58,"Unknown")</f>
        <v>Europe</v>
      </c>
      <c r="O113" t="s">
        <v>11</v>
      </c>
    </row>
    <row r="114" spans="1:15" x14ac:dyDescent="0.25">
      <c r="A114">
        <v>112</v>
      </c>
      <c r="B114">
        <v>2021</v>
      </c>
      <c r="C114" t="s">
        <v>140</v>
      </c>
      <c r="D114" t="s">
        <v>143</v>
      </c>
      <c r="E114" t="s">
        <v>21</v>
      </c>
      <c r="F114" s="2">
        <v>75000</v>
      </c>
      <c r="G114" t="s">
        <v>9</v>
      </c>
      <c r="H114" s="1">
        <v>103160</v>
      </c>
      <c r="I114" s="1">
        <f t="shared" si="1"/>
        <v>8596.6666666666661</v>
      </c>
      <c r="J114" t="s">
        <v>10</v>
      </c>
      <c r="K114" t="str" cm="1">
        <f t="array" ref="K114">_xlfn.XLOOKUP(Table3[[#This Row],[Employee residence]],_xlfn.ANCHORARRAY(Regions!$A$2),Regions!$C$2:$C$58,"Unknown")</f>
        <v>Europe</v>
      </c>
      <c r="L114" t="s">
        <v>149</v>
      </c>
      <c r="M114" t="s">
        <v>10</v>
      </c>
      <c r="N114" t="str" cm="1">
        <f t="array" ref="N114">_xlfn.XLOOKUP(Table3[[#This Row],[Company Location]],_xlfn.ANCHORARRAY(Regions!$A$2),Regions!$C$2:$C$58,"Unknown")</f>
        <v>Europe</v>
      </c>
      <c r="O114" t="s">
        <v>7</v>
      </c>
    </row>
    <row r="115" spans="1:15" x14ac:dyDescent="0.25">
      <c r="A115">
        <v>113</v>
      </c>
      <c r="B115">
        <v>2021</v>
      </c>
      <c r="C115" t="s">
        <v>141</v>
      </c>
      <c r="D115" t="s">
        <v>145</v>
      </c>
      <c r="E115" t="s">
        <v>53</v>
      </c>
      <c r="F115" s="2">
        <v>12000</v>
      </c>
      <c r="G115" t="s">
        <v>5</v>
      </c>
      <c r="H115" s="1">
        <v>12000</v>
      </c>
      <c r="I115" s="1">
        <f t="shared" si="1"/>
        <v>1000</v>
      </c>
      <c r="J115" t="s">
        <v>27</v>
      </c>
      <c r="K115" t="str" cm="1">
        <f t="array" ref="K115">_xlfn.XLOOKUP(Table3[[#This Row],[Employee residence]],_xlfn.ANCHORARRAY(Regions!$A$2),Regions!$C$2:$C$58,"Unknown")</f>
        <v>Asia</v>
      </c>
      <c r="L115" t="s">
        <v>149</v>
      </c>
      <c r="M115" t="s">
        <v>15</v>
      </c>
      <c r="N115" t="str" cm="1">
        <f t="array" ref="N115">_xlfn.XLOOKUP(Table3[[#This Row],[Company Location]],_xlfn.ANCHORARRAY(Regions!$A$2),Regions!$C$2:$C$58,"Unknown")</f>
        <v>North America</v>
      </c>
      <c r="O115" t="s">
        <v>11</v>
      </c>
    </row>
    <row r="116" spans="1:15" x14ac:dyDescent="0.25">
      <c r="A116">
        <v>114</v>
      </c>
      <c r="B116">
        <v>2021</v>
      </c>
      <c r="C116" t="s">
        <v>139</v>
      </c>
      <c r="D116" t="s">
        <v>143</v>
      </c>
      <c r="E116" t="s">
        <v>28</v>
      </c>
      <c r="F116" s="2">
        <v>38400</v>
      </c>
      <c r="G116" t="s">
        <v>1</v>
      </c>
      <c r="H116" s="1">
        <v>45391</v>
      </c>
      <c r="I116" s="1">
        <f t="shared" si="1"/>
        <v>3782.5833333333335</v>
      </c>
      <c r="J116" t="s">
        <v>40</v>
      </c>
      <c r="K116" t="str" cm="1">
        <f t="array" ref="K116">_xlfn.XLOOKUP(Table3[[#This Row],[Employee residence]],_xlfn.ANCHORARRAY(Regions!$A$2),Regions!$C$2:$C$58,"Unknown")</f>
        <v>Europe</v>
      </c>
      <c r="L116" t="s">
        <v>149</v>
      </c>
      <c r="M116" t="s">
        <v>40</v>
      </c>
      <c r="N116" t="str" cm="1">
        <f t="array" ref="N116">_xlfn.XLOOKUP(Table3[[#This Row],[Company Location]],_xlfn.ANCHORARRAY(Regions!$A$2),Regions!$C$2:$C$58,"Unknown")</f>
        <v>Europe</v>
      </c>
      <c r="O116" t="s">
        <v>3</v>
      </c>
    </row>
    <row r="117" spans="1:15" x14ac:dyDescent="0.25">
      <c r="A117">
        <v>115</v>
      </c>
      <c r="B117">
        <v>2021</v>
      </c>
      <c r="C117" t="s">
        <v>141</v>
      </c>
      <c r="D117" t="s">
        <v>143</v>
      </c>
      <c r="E117" t="s">
        <v>4</v>
      </c>
      <c r="F117" s="2">
        <v>225000</v>
      </c>
      <c r="G117" t="s">
        <v>5</v>
      </c>
      <c r="H117" s="1">
        <v>225000</v>
      </c>
      <c r="I117" s="1">
        <f t="shared" si="1"/>
        <v>18750</v>
      </c>
      <c r="J117" t="s">
        <v>15</v>
      </c>
      <c r="K117" t="str" cm="1">
        <f t="array" ref="K117">_xlfn.XLOOKUP(Table3[[#This Row],[Employee residence]],_xlfn.ANCHORARRAY(Regions!$A$2),Regions!$C$2:$C$58,"Unknown")</f>
        <v>North America</v>
      </c>
      <c r="L117" t="s">
        <v>149</v>
      </c>
      <c r="M117" t="s">
        <v>15</v>
      </c>
      <c r="N117" t="str" cm="1">
        <f t="array" ref="N117">_xlfn.XLOOKUP(Table3[[#This Row],[Company Location]],_xlfn.ANCHORARRAY(Regions!$A$2),Regions!$C$2:$C$58,"Unknown")</f>
        <v>North America</v>
      </c>
      <c r="O117" t="s">
        <v>3</v>
      </c>
    </row>
    <row r="118" spans="1:15" x14ac:dyDescent="0.25">
      <c r="A118">
        <v>116</v>
      </c>
      <c r="B118">
        <v>2021</v>
      </c>
      <c r="C118" t="s">
        <v>139</v>
      </c>
      <c r="D118" t="s">
        <v>143</v>
      </c>
      <c r="E118" t="s">
        <v>0</v>
      </c>
      <c r="F118" s="2">
        <v>50000</v>
      </c>
      <c r="G118" t="s">
        <v>5</v>
      </c>
      <c r="H118" s="1">
        <v>50000</v>
      </c>
      <c r="I118" s="1">
        <f t="shared" si="1"/>
        <v>4166.666666666667</v>
      </c>
      <c r="J118" t="s">
        <v>48</v>
      </c>
      <c r="K118" t="str" cm="1">
        <f t="array" ref="K118">_xlfn.XLOOKUP(Table3[[#This Row],[Employee residence]],_xlfn.ANCHORARRAY(Regions!$A$2),Regions!$C$2:$C$58,"Unknown")</f>
        <v>Africa</v>
      </c>
      <c r="L118" t="s">
        <v>149</v>
      </c>
      <c r="M118" t="s">
        <v>48</v>
      </c>
      <c r="N118" t="str" cm="1">
        <f t="array" ref="N118">_xlfn.XLOOKUP(Table3[[#This Row],[Company Location]],_xlfn.ANCHORARRAY(Regions!$A$2),Regions!$C$2:$C$58,"Unknown")</f>
        <v>Africa</v>
      </c>
      <c r="O118" t="s">
        <v>3</v>
      </c>
    </row>
    <row r="119" spans="1:15" x14ac:dyDescent="0.25">
      <c r="A119">
        <v>117</v>
      </c>
      <c r="B119">
        <v>2021</v>
      </c>
      <c r="C119" t="s">
        <v>139</v>
      </c>
      <c r="D119" t="s">
        <v>143</v>
      </c>
      <c r="E119" t="s">
        <v>77</v>
      </c>
      <c r="F119" s="2">
        <v>34000</v>
      </c>
      <c r="G119" t="s">
        <v>1</v>
      </c>
      <c r="H119" s="1">
        <v>40189</v>
      </c>
      <c r="I119" s="1">
        <f t="shared" si="1"/>
        <v>3349.0833333333335</v>
      </c>
      <c r="J119" t="s">
        <v>35</v>
      </c>
      <c r="K119" t="str" cm="1">
        <f t="array" ref="K119">_xlfn.XLOOKUP(Table3[[#This Row],[Employee residence]],_xlfn.ANCHORARRAY(Regions!$A$2),Regions!$C$2:$C$58,"Unknown")</f>
        <v>Europe</v>
      </c>
      <c r="L119" t="s">
        <v>149</v>
      </c>
      <c r="M119" t="s">
        <v>35</v>
      </c>
      <c r="N119" t="str" cm="1">
        <f t="array" ref="N119">_xlfn.XLOOKUP(Table3[[#This Row],[Company Location]],_xlfn.ANCHORARRAY(Regions!$A$2),Regions!$C$2:$C$58,"Unknown")</f>
        <v>Europe</v>
      </c>
      <c r="O119" t="s">
        <v>11</v>
      </c>
    </row>
    <row r="120" spans="1:15" x14ac:dyDescent="0.25">
      <c r="A120">
        <v>118</v>
      </c>
      <c r="B120">
        <v>2021</v>
      </c>
      <c r="C120" t="s">
        <v>141</v>
      </c>
      <c r="D120" t="s">
        <v>143</v>
      </c>
      <c r="E120" t="s">
        <v>16</v>
      </c>
      <c r="F120" s="2">
        <v>90000</v>
      </c>
      <c r="G120" t="s">
        <v>5</v>
      </c>
      <c r="H120" s="1">
        <v>90000</v>
      </c>
      <c r="I120" s="1">
        <f t="shared" si="1"/>
        <v>7500</v>
      </c>
      <c r="J120" t="s">
        <v>15</v>
      </c>
      <c r="K120" t="str" cm="1">
        <f t="array" ref="K120">_xlfn.XLOOKUP(Table3[[#This Row],[Employee residence]],_xlfn.ANCHORARRAY(Regions!$A$2),Regions!$C$2:$C$58,"Unknown")</f>
        <v>North America</v>
      </c>
      <c r="L120" t="s">
        <v>149</v>
      </c>
      <c r="M120" t="s">
        <v>15</v>
      </c>
      <c r="N120" t="str" cm="1">
        <f t="array" ref="N120">_xlfn.XLOOKUP(Table3[[#This Row],[Company Location]],_xlfn.ANCHORARRAY(Regions!$A$2),Regions!$C$2:$C$58,"Unknown")</f>
        <v>North America</v>
      </c>
      <c r="O120" t="s">
        <v>7</v>
      </c>
    </row>
    <row r="121" spans="1:15" x14ac:dyDescent="0.25">
      <c r="A121">
        <v>119</v>
      </c>
      <c r="B121">
        <v>2021</v>
      </c>
      <c r="C121" t="s">
        <v>139</v>
      </c>
      <c r="D121" t="s">
        <v>143</v>
      </c>
      <c r="E121" t="s">
        <v>28</v>
      </c>
      <c r="F121" s="2">
        <v>200000</v>
      </c>
      <c r="G121" t="s">
        <v>5</v>
      </c>
      <c r="H121" s="1">
        <v>200000</v>
      </c>
      <c r="I121" s="1">
        <f t="shared" si="1"/>
        <v>16666.666666666668</v>
      </c>
      <c r="J121" t="s">
        <v>15</v>
      </c>
      <c r="K121" t="str" cm="1">
        <f t="array" ref="K121">_xlfn.XLOOKUP(Table3[[#This Row],[Employee residence]],_xlfn.ANCHORARRAY(Regions!$A$2),Regions!$C$2:$C$58,"Unknown")</f>
        <v>North America</v>
      </c>
      <c r="L121" t="s">
        <v>149</v>
      </c>
      <c r="M121" t="s">
        <v>15</v>
      </c>
      <c r="N121" t="str" cm="1">
        <f t="array" ref="N121">_xlfn.XLOOKUP(Table3[[#This Row],[Company Location]],_xlfn.ANCHORARRAY(Regions!$A$2),Regions!$C$2:$C$58,"Unknown")</f>
        <v>North America</v>
      </c>
      <c r="O121" t="s">
        <v>3</v>
      </c>
    </row>
    <row r="122" spans="1:15" x14ac:dyDescent="0.25">
      <c r="A122">
        <v>120</v>
      </c>
      <c r="B122">
        <v>2021</v>
      </c>
      <c r="C122" t="s">
        <v>139</v>
      </c>
      <c r="D122" t="s">
        <v>143</v>
      </c>
      <c r="E122" t="s">
        <v>8</v>
      </c>
      <c r="F122" s="2">
        <v>60000</v>
      </c>
      <c r="G122" t="s">
        <v>5</v>
      </c>
      <c r="H122" s="1">
        <v>60000</v>
      </c>
      <c r="I122" s="1">
        <f t="shared" si="1"/>
        <v>5000</v>
      </c>
      <c r="J122" t="s">
        <v>50</v>
      </c>
      <c r="K122" t="str" cm="1">
        <f t="array" ref="K122">_xlfn.XLOOKUP(Table3[[#This Row],[Employee residence]],_xlfn.ANCHORARRAY(Regions!$A$2),Regions!$C$2:$C$58,"Unknown")</f>
        <v>Europe</v>
      </c>
      <c r="L122" t="s">
        <v>148</v>
      </c>
      <c r="M122" t="s">
        <v>78</v>
      </c>
      <c r="N122" t="str" cm="1">
        <f t="array" ref="N122">_xlfn.XLOOKUP(Table3[[#This Row],[Company Location]],_xlfn.ANCHORARRAY(Regions!$A$2),Regions!$C$2:$C$58,"Unknown")</f>
        <v>Europe</v>
      </c>
      <c r="O122" t="s">
        <v>11</v>
      </c>
    </row>
    <row r="123" spans="1:15" x14ac:dyDescent="0.25">
      <c r="A123">
        <v>121</v>
      </c>
      <c r="B123">
        <v>2021</v>
      </c>
      <c r="C123" t="s">
        <v>140</v>
      </c>
      <c r="D123" t="s">
        <v>143</v>
      </c>
      <c r="E123" t="s">
        <v>79</v>
      </c>
      <c r="F123" s="2">
        <v>200000</v>
      </c>
      <c r="G123" t="s">
        <v>5</v>
      </c>
      <c r="H123" s="1">
        <v>200000</v>
      </c>
      <c r="I123" s="1">
        <f t="shared" si="1"/>
        <v>16666.666666666668</v>
      </c>
      <c r="J123" t="s">
        <v>15</v>
      </c>
      <c r="K123" t="str" cm="1">
        <f t="array" ref="K123">_xlfn.XLOOKUP(Table3[[#This Row],[Employee residence]],_xlfn.ANCHORARRAY(Regions!$A$2),Regions!$C$2:$C$58,"Unknown")</f>
        <v>North America</v>
      </c>
      <c r="L123" t="s">
        <v>149</v>
      </c>
      <c r="M123" t="s">
        <v>15</v>
      </c>
      <c r="N123" t="str" cm="1">
        <f t="array" ref="N123">_xlfn.XLOOKUP(Table3[[#This Row],[Company Location]],_xlfn.ANCHORARRAY(Regions!$A$2),Regions!$C$2:$C$58,"Unknown")</f>
        <v>North America</v>
      </c>
      <c r="O123" t="s">
        <v>11</v>
      </c>
    </row>
    <row r="124" spans="1:15" x14ac:dyDescent="0.25">
      <c r="A124">
        <v>122</v>
      </c>
      <c r="B124">
        <v>2021</v>
      </c>
      <c r="C124" t="s">
        <v>141</v>
      </c>
      <c r="D124" t="s">
        <v>143</v>
      </c>
      <c r="E124" t="s">
        <v>16</v>
      </c>
      <c r="F124" s="2">
        <v>50000</v>
      </c>
      <c r="G124" t="s">
        <v>5</v>
      </c>
      <c r="H124" s="1">
        <v>50000</v>
      </c>
      <c r="I124" s="1">
        <f t="shared" si="1"/>
        <v>4166.666666666667</v>
      </c>
      <c r="J124" t="s">
        <v>15</v>
      </c>
      <c r="K124" t="str" cm="1">
        <f t="array" ref="K124">_xlfn.XLOOKUP(Table3[[#This Row],[Employee residence]],_xlfn.ANCHORARRAY(Regions!$A$2),Regions!$C$2:$C$58,"Unknown")</f>
        <v>North America</v>
      </c>
      <c r="L124" t="s">
        <v>149</v>
      </c>
      <c r="M124" t="s">
        <v>15</v>
      </c>
      <c r="N124" t="str" cm="1">
        <f t="array" ref="N124">_xlfn.XLOOKUP(Table3[[#This Row],[Company Location]],_xlfn.ANCHORARRAY(Regions!$A$2),Regions!$C$2:$C$58,"Unknown")</f>
        <v>North America</v>
      </c>
      <c r="O124" t="s">
        <v>11</v>
      </c>
    </row>
    <row r="125" spans="1:15" x14ac:dyDescent="0.25">
      <c r="A125">
        <v>123</v>
      </c>
      <c r="B125">
        <v>2021</v>
      </c>
      <c r="C125" t="s">
        <v>141</v>
      </c>
      <c r="D125" t="s">
        <v>143</v>
      </c>
      <c r="E125" t="s">
        <v>66</v>
      </c>
      <c r="F125" s="2">
        <v>80000</v>
      </c>
      <c r="G125" t="s">
        <v>9</v>
      </c>
      <c r="H125" s="1">
        <v>110037</v>
      </c>
      <c r="I125" s="1">
        <f t="shared" si="1"/>
        <v>9169.75</v>
      </c>
      <c r="J125" t="s">
        <v>10</v>
      </c>
      <c r="K125" t="str" cm="1">
        <f t="array" ref="K125">_xlfn.XLOOKUP(Table3[[#This Row],[Employee residence]],_xlfn.ANCHORARRAY(Regions!$A$2),Regions!$C$2:$C$58,"Unknown")</f>
        <v>Europe</v>
      </c>
      <c r="L125" t="s">
        <v>228</v>
      </c>
      <c r="M125" t="s">
        <v>10</v>
      </c>
      <c r="N125" t="str" cm="1">
        <f t="array" ref="N125">_xlfn.XLOOKUP(Table3[[#This Row],[Company Location]],_xlfn.ANCHORARRAY(Regions!$A$2),Regions!$C$2:$C$58,"Unknown")</f>
        <v>Europe</v>
      </c>
      <c r="O125" t="s">
        <v>3</v>
      </c>
    </row>
    <row r="126" spans="1:15" x14ac:dyDescent="0.25">
      <c r="A126">
        <v>124</v>
      </c>
      <c r="B126">
        <v>2021</v>
      </c>
      <c r="C126" t="s">
        <v>141</v>
      </c>
      <c r="D126" t="s">
        <v>145</v>
      </c>
      <c r="E126" t="s">
        <v>16</v>
      </c>
      <c r="F126" s="2">
        <v>8760</v>
      </c>
      <c r="G126" t="s">
        <v>1</v>
      </c>
      <c r="H126" s="1">
        <v>10354</v>
      </c>
      <c r="I126" s="1">
        <f t="shared" si="1"/>
        <v>862.83333333333337</v>
      </c>
      <c r="J126" t="s">
        <v>50</v>
      </c>
      <c r="K126" t="str" cm="1">
        <f t="array" ref="K126">_xlfn.XLOOKUP(Table3[[#This Row],[Employee residence]],_xlfn.ANCHORARRAY(Regions!$A$2),Regions!$C$2:$C$58,"Unknown")</f>
        <v>Europe</v>
      </c>
      <c r="L126" t="s">
        <v>148</v>
      </c>
      <c r="M126" t="s">
        <v>50</v>
      </c>
      <c r="N126" t="str" cm="1">
        <f t="array" ref="N126">_xlfn.XLOOKUP(Table3[[#This Row],[Company Location]],_xlfn.ANCHORARRAY(Regions!$A$2),Regions!$C$2:$C$58,"Unknown")</f>
        <v>Europe</v>
      </c>
      <c r="O126" t="s">
        <v>11</v>
      </c>
    </row>
    <row r="127" spans="1:15" x14ac:dyDescent="0.25">
      <c r="A127">
        <v>125</v>
      </c>
      <c r="B127">
        <v>2021</v>
      </c>
      <c r="C127" t="s">
        <v>139</v>
      </c>
      <c r="D127" t="s">
        <v>143</v>
      </c>
      <c r="E127" t="s">
        <v>58</v>
      </c>
      <c r="F127" s="2">
        <v>151000</v>
      </c>
      <c r="G127" t="s">
        <v>5</v>
      </c>
      <c r="H127" s="1">
        <v>151000</v>
      </c>
      <c r="I127" s="1">
        <f t="shared" si="1"/>
        <v>12583.333333333334</v>
      </c>
      <c r="J127" t="s">
        <v>15</v>
      </c>
      <c r="K127" t="str" cm="1">
        <f t="array" ref="K127">_xlfn.XLOOKUP(Table3[[#This Row],[Employee residence]],_xlfn.ANCHORARRAY(Regions!$A$2),Regions!$C$2:$C$58,"Unknown")</f>
        <v>North America</v>
      </c>
      <c r="L127" t="s">
        <v>149</v>
      </c>
      <c r="M127" t="s">
        <v>15</v>
      </c>
      <c r="N127" t="str" cm="1">
        <f t="array" ref="N127">_xlfn.XLOOKUP(Table3[[#This Row],[Company Location]],_xlfn.ANCHORARRAY(Regions!$A$2),Regions!$C$2:$C$58,"Unknown")</f>
        <v>North America</v>
      </c>
      <c r="O127" t="s">
        <v>3</v>
      </c>
    </row>
    <row r="128" spans="1:15" x14ac:dyDescent="0.25">
      <c r="A128">
        <v>126</v>
      </c>
      <c r="B128">
        <v>2021</v>
      </c>
      <c r="C128" t="s">
        <v>140</v>
      </c>
      <c r="D128" t="s">
        <v>143</v>
      </c>
      <c r="E128" t="s">
        <v>4</v>
      </c>
      <c r="F128" s="2">
        <v>120000</v>
      </c>
      <c r="G128" t="s">
        <v>5</v>
      </c>
      <c r="H128" s="1">
        <v>120000</v>
      </c>
      <c r="I128" s="1">
        <f t="shared" si="1"/>
        <v>10000</v>
      </c>
      <c r="J128" t="s">
        <v>15</v>
      </c>
      <c r="K128" t="str" cm="1">
        <f t="array" ref="K128">_xlfn.XLOOKUP(Table3[[#This Row],[Employee residence]],_xlfn.ANCHORARRAY(Regions!$A$2),Regions!$C$2:$C$58,"Unknown")</f>
        <v>North America</v>
      </c>
      <c r="L128" t="s">
        <v>148</v>
      </c>
      <c r="M128" t="s">
        <v>15</v>
      </c>
      <c r="N128" t="str" cm="1">
        <f t="array" ref="N128">_xlfn.XLOOKUP(Table3[[#This Row],[Company Location]],_xlfn.ANCHORARRAY(Regions!$A$2),Regions!$C$2:$C$58,"Unknown")</f>
        <v>North America</v>
      </c>
      <c r="O128" t="s">
        <v>7</v>
      </c>
    </row>
    <row r="129" spans="1:15" x14ac:dyDescent="0.25">
      <c r="A129">
        <v>127</v>
      </c>
      <c r="B129">
        <v>2021</v>
      </c>
      <c r="C129" t="s">
        <v>139</v>
      </c>
      <c r="D129" t="s">
        <v>143</v>
      </c>
      <c r="E129" t="s">
        <v>0</v>
      </c>
      <c r="F129" s="2">
        <v>700000</v>
      </c>
      <c r="G129" t="s">
        <v>24</v>
      </c>
      <c r="H129" s="1">
        <v>9466</v>
      </c>
      <c r="I129" s="1">
        <f t="shared" si="1"/>
        <v>788.83333333333337</v>
      </c>
      <c r="J129" t="s">
        <v>25</v>
      </c>
      <c r="K129" t="str" cm="1">
        <f t="array" ref="K129">_xlfn.XLOOKUP(Table3[[#This Row],[Employee residence]],_xlfn.ANCHORARRAY(Regions!$A$2),Regions!$C$2:$C$58,"Unknown")</f>
        <v>Asia</v>
      </c>
      <c r="L129" t="s">
        <v>228</v>
      </c>
      <c r="M129" t="s">
        <v>25</v>
      </c>
      <c r="N129" t="str" cm="1">
        <f t="array" ref="N129">_xlfn.XLOOKUP(Table3[[#This Row],[Company Location]],_xlfn.ANCHORARRAY(Regions!$A$2),Regions!$C$2:$C$58,"Unknown")</f>
        <v>Asia</v>
      </c>
      <c r="O129" t="s">
        <v>7</v>
      </c>
    </row>
    <row r="130" spans="1:15" x14ac:dyDescent="0.25">
      <c r="A130">
        <v>128</v>
      </c>
      <c r="B130">
        <v>2021</v>
      </c>
      <c r="C130" t="s">
        <v>141</v>
      </c>
      <c r="D130" t="s">
        <v>143</v>
      </c>
      <c r="E130" t="s">
        <v>14</v>
      </c>
      <c r="F130" s="2">
        <v>20000</v>
      </c>
      <c r="G130" t="s">
        <v>5</v>
      </c>
      <c r="H130" s="1">
        <v>20000</v>
      </c>
      <c r="I130" s="1">
        <f t="shared" si="1"/>
        <v>1666.6666666666667</v>
      </c>
      <c r="J130" t="s">
        <v>25</v>
      </c>
      <c r="K130" t="str" cm="1">
        <f t="array" ref="K130">_xlfn.XLOOKUP(Table3[[#This Row],[Employee residence]],_xlfn.ANCHORARRAY(Regions!$A$2),Regions!$C$2:$C$58,"Unknown")</f>
        <v>Asia</v>
      </c>
      <c r="L130" t="s">
        <v>149</v>
      </c>
      <c r="M130" t="s">
        <v>25</v>
      </c>
      <c r="N130" t="str" cm="1">
        <f t="array" ref="N130">_xlfn.XLOOKUP(Table3[[#This Row],[Company Location]],_xlfn.ANCHORARRAY(Regions!$A$2),Regions!$C$2:$C$58,"Unknown")</f>
        <v>Asia</v>
      </c>
      <c r="O130" t="s">
        <v>7</v>
      </c>
    </row>
    <row r="131" spans="1:15" x14ac:dyDescent="0.25">
      <c r="A131">
        <v>129</v>
      </c>
      <c r="B131">
        <v>2021</v>
      </c>
      <c r="C131" t="s">
        <v>140</v>
      </c>
      <c r="D131" t="s">
        <v>143</v>
      </c>
      <c r="E131" t="s">
        <v>17</v>
      </c>
      <c r="F131" s="2">
        <v>3000000</v>
      </c>
      <c r="G131" t="s">
        <v>24</v>
      </c>
      <c r="H131" s="1">
        <v>40570</v>
      </c>
      <c r="I131" s="1">
        <f t="shared" ref="I131:I194" si="2">H131/12</f>
        <v>3380.8333333333335</v>
      </c>
      <c r="J131" t="s">
        <v>25</v>
      </c>
      <c r="K131" t="str" cm="1">
        <f t="array" ref="K131">_xlfn.XLOOKUP(Table3[[#This Row],[Employee residence]],_xlfn.ANCHORARRAY(Regions!$A$2),Regions!$C$2:$C$58,"Unknown")</f>
        <v>Asia</v>
      </c>
      <c r="L131" t="s">
        <v>148</v>
      </c>
      <c r="M131" t="s">
        <v>25</v>
      </c>
      <c r="N131" t="str" cm="1">
        <f t="array" ref="N131">_xlfn.XLOOKUP(Table3[[#This Row],[Company Location]],_xlfn.ANCHORARRAY(Regions!$A$2),Regions!$C$2:$C$58,"Unknown")</f>
        <v>Asia</v>
      </c>
      <c r="O131" t="s">
        <v>3</v>
      </c>
    </row>
    <row r="132" spans="1:15" x14ac:dyDescent="0.25">
      <c r="A132">
        <v>130</v>
      </c>
      <c r="B132">
        <v>2021</v>
      </c>
      <c r="C132" t="s">
        <v>141</v>
      </c>
      <c r="D132" t="s">
        <v>143</v>
      </c>
      <c r="E132" t="s">
        <v>80</v>
      </c>
      <c r="F132" s="2">
        <v>100000</v>
      </c>
      <c r="G132" t="s">
        <v>5</v>
      </c>
      <c r="H132" s="1">
        <v>100000</v>
      </c>
      <c r="I132" s="1">
        <f t="shared" si="2"/>
        <v>8333.3333333333339</v>
      </c>
      <c r="J132" t="s">
        <v>81</v>
      </c>
      <c r="K132" t="str" cm="1">
        <f t="array" ref="K132">_xlfn.XLOOKUP(Table3[[#This Row],[Employee residence]],_xlfn.ANCHORARRAY(Regions!$A$2),Regions!$C$2:$C$58,"Unknown")</f>
        <v>Asia</v>
      </c>
      <c r="L132" t="s">
        <v>148</v>
      </c>
      <c r="M132" t="s">
        <v>81</v>
      </c>
      <c r="N132" t="str" cm="1">
        <f t="array" ref="N132">_xlfn.XLOOKUP(Table3[[#This Row],[Company Location]],_xlfn.ANCHORARRAY(Regions!$A$2),Regions!$C$2:$C$58,"Unknown")</f>
        <v>Asia</v>
      </c>
      <c r="O132" t="s">
        <v>7</v>
      </c>
    </row>
    <row r="133" spans="1:15" x14ac:dyDescent="0.25">
      <c r="A133">
        <v>131</v>
      </c>
      <c r="B133">
        <v>2021</v>
      </c>
      <c r="C133" t="s">
        <v>141</v>
      </c>
      <c r="D133" t="s">
        <v>143</v>
      </c>
      <c r="E133" t="s">
        <v>0</v>
      </c>
      <c r="F133" s="2">
        <v>42000</v>
      </c>
      <c r="G133" t="s">
        <v>1</v>
      </c>
      <c r="H133" s="1">
        <v>49646</v>
      </c>
      <c r="I133" s="1">
        <f t="shared" si="2"/>
        <v>4137.166666666667</v>
      </c>
      <c r="J133" t="s">
        <v>23</v>
      </c>
      <c r="K133" t="str" cm="1">
        <f t="array" ref="K133">_xlfn.XLOOKUP(Table3[[#This Row],[Employee residence]],_xlfn.ANCHORARRAY(Regions!$A$2),Regions!$C$2:$C$58,"Unknown")</f>
        <v>Europe</v>
      </c>
      <c r="L133" t="s">
        <v>148</v>
      </c>
      <c r="M133" t="s">
        <v>23</v>
      </c>
      <c r="N133" t="str" cm="1">
        <f t="array" ref="N133">_xlfn.XLOOKUP(Table3[[#This Row],[Company Location]],_xlfn.ANCHORARRAY(Regions!$A$2),Regions!$C$2:$C$58,"Unknown")</f>
        <v>Europe</v>
      </c>
      <c r="O133" t="s">
        <v>11</v>
      </c>
    </row>
    <row r="134" spans="1:15" x14ac:dyDescent="0.25">
      <c r="A134">
        <v>132</v>
      </c>
      <c r="B134">
        <v>2021</v>
      </c>
      <c r="C134" t="s">
        <v>139</v>
      </c>
      <c r="D134" t="s">
        <v>143</v>
      </c>
      <c r="E134" t="s">
        <v>82</v>
      </c>
      <c r="F134" s="2">
        <v>38400</v>
      </c>
      <c r="G134" t="s">
        <v>5</v>
      </c>
      <c r="H134" s="1">
        <v>38400</v>
      </c>
      <c r="I134" s="1">
        <f t="shared" si="2"/>
        <v>3200</v>
      </c>
      <c r="J134" t="s">
        <v>83</v>
      </c>
      <c r="K134" t="str" cm="1">
        <f t="array" ref="K134">_xlfn.XLOOKUP(Table3[[#This Row],[Employee residence]],_xlfn.ANCHORARRAY(Regions!$A$2),Regions!$C$2:$C$58,"Unknown")</f>
        <v>Asia</v>
      </c>
      <c r="L134" t="s">
        <v>149</v>
      </c>
      <c r="M134" t="s">
        <v>15</v>
      </c>
      <c r="N134" t="str" cm="1">
        <f t="array" ref="N134">_xlfn.XLOOKUP(Table3[[#This Row],[Company Location]],_xlfn.ANCHORARRAY(Regions!$A$2),Regions!$C$2:$C$58,"Unknown")</f>
        <v>North America</v>
      </c>
      <c r="O134" t="s">
        <v>11</v>
      </c>
    </row>
    <row r="135" spans="1:15" x14ac:dyDescent="0.25">
      <c r="A135">
        <v>133</v>
      </c>
      <c r="B135">
        <v>2021</v>
      </c>
      <c r="C135" t="s">
        <v>140</v>
      </c>
      <c r="D135" t="s">
        <v>143</v>
      </c>
      <c r="E135" t="s">
        <v>56</v>
      </c>
      <c r="F135" s="2">
        <v>24000</v>
      </c>
      <c r="G135" t="s">
        <v>5</v>
      </c>
      <c r="H135" s="1">
        <v>24000</v>
      </c>
      <c r="I135" s="1">
        <f t="shared" si="2"/>
        <v>2000</v>
      </c>
      <c r="J135" t="s">
        <v>73</v>
      </c>
      <c r="K135" t="str" cm="1">
        <f t="array" ref="K135">_xlfn.XLOOKUP(Table3[[#This Row],[Employee residence]],_xlfn.ANCHORARRAY(Regions!$A$2),Regions!$C$2:$C$58,"Unknown")</f>
        <v>South America</v>
      </c>
      <c r="L135" t="s">
        <v>149</v>
      </c>
      <c r="M135" t="s">
        <v>73</v>
      </c>
      <c r="N135" t="str" cm="1">
        <f t="array" ref="N135">_xlfn.XLOOKUP(Table3[[#This Row],[Company Location]],_xlfn.ANCHORARRAY(Regions!$A$2),Regions!$C$2:$C$58,"Unknown")</f>
        <v>South America</v>
      </c>
      <c r="O135" t="s">
        <v>11</v>
      </c>
    </row>
    <row r="136" spans="1:15" x14ac:dyDescent="0.25">
      <c r="A136">
        <v>134</v>
      </c>
      <c r="B136">
        <v>2021</v>
      </c>
      <c r="C136" t="s">
        <v>141</v>
      </c>
      <c r="D136" t="s">
        <v>143</v>
      </c>
      <c r="E136" t="s">
        <v>0</v>
      </c>
      <c r="F136" s="2">
        <v>100000</v>
      </c>
      <c r="G136" t="s">
        <v>5</v>
      </c>
      <c r="H136" s="1">
        <v>100000</v>
      </c>
      <c r="I136" s="1">
        <f t="shared" si="2"/>
        <v>8333.3333333333339</v>
      </c>
      <c r="J136" t="s">
        <v>15</v>
      </c>
      <c r="K136" t="str" cm="1">
        <f t="array" ref="K136">_xlfn.XLOOKUP(Table3[[#This Row],[Employee residence]],_xlfn.ANCHORARRAY(Regions!$A$2),Regions!$C$2:$C$58,"Unknown")</f>
        <v>North America</v>
      </c>
      <c r="L136" t="s">
        <v>228</v>
      </c>
      <c r="M136" t="s">
        <v>15</v>
      </c>
      <c r="N136" t="str" cm="1">
        <f t="array" ref="N136">_xlfn.XLOOKUP(Table3[[#This Row],[Company Location]],_xlfn.ANCHORARRAY(Regions!$A$2),Regions!$C$2:$C$58,"Unknown")</f>
        <v>North America</v>
      </c>
      <c r="O136" t="s">
        <v>7</v>
      </c>
    </row>
    <row r="137" spans="1:15" x14ac:dyDescent="0.25">
      <c r="A137">
        <v>135</v>
      </c>
      <c r="B137">
        <v>2021</v>
      </c>
      <c r="C137" t="s">
        <v>139</v>
      </c>
      <c r="D137" t="s">
        <v>143</v>
      </c>
      <c r="E137" t="s">
        <v>16</v>
      </c>
      <c r="F137" s="2">
        <v>90000</v>
      </c>
      <c r="G137" t="s">
        <v>5</v>
      </c>
      <c r="H137" s="1">
        <v>90000</v>
      </c>
      <c r="I137" s="1">
        <f t="shared" si="2"/>
        <v>7500</v>
      </c>
      <c r="J137" t="s">
        <v>15</v>
      </c>
      <c r="K137" t="str" cm="1">
        <f t="array" ref="K137">_xlfn.XLOOKUP(Table3[[#This Row],[Employee residence]],_xlfn.ANCHORARRAY(Regions!$A$2),Regions!$C$2:$C$58,"Unknown")</f>
        <v>North America</v>
      </c>
      <c r="L137" t="s">
        <v>149</v>
      </c>
      <c r="M137" t="s">
        <v>15</v>
      </c>
      <c r="N137" t="str" cm="1">
        <f t="array" ref="N137">_xlfn.XLOOKUP(Table3[[#This Row],[Company Location]],_xlfn.ANCHORARRAY(Regions!$A$2),Regions!$C$2:$C$58,"Unknown")</f>
        <v>North America</v>
      </c>
      <c r="O137" t="s">
        <v>11</v>
      </c>
    </row>
    <row r="138" spans="1:15" x14ac:dyDescent="0.25">
      <c r="A138">
        <v>136</v>
      </c>
      <c r="B138">
        <v>2021</v>
      </c>
      <c r="C138" t="s">
        <v>139</v>
      </c>
      <c r="D138" t="s">
        <v>143</v>
      </c>
      <c r="E138" t="s">
        <v>52</v>
      </c>
      <c r="F138" s="2">
        <v>7000000</v>
      </c>
      <c r="G138" t="s">
        <v>29</v>
      </c>
      <c r="H138" s="1">
        <v>63711</v>
      </c>
      <c r="I138" s="1">
        <f t="shared" si="2"/>
        <v>5309.25</v>
      </c>
      <c r="J138" t="s">
        <v>6</v>
      </c>
      <c r="K138" t="str" cm="1">
        <f t="array" ref="K138">_xlfn.XLOOKUP(Table3[[#This Row],[Employee residence]],_xlfn.ANCHORARRAY(Regions!$A$2),Regions!$C$2:$C$58,"Unknown")</f>
        <v>Asia</v>
      </c>
      <c r="L138" t="s">
        <v>148</v>
      </c>
      <c r="M138" t="s">
        <v>6</v>
      </c>
      <c r="N138" t="str" cm="1">
        <f t="array" ref="N138">_xlfn.XLOOKUP(Table3[[#This Row],[Company Location]],_xlfn.ANCHORARRAY(Regions!$A$2),Regions!$C$2:$C$58,"Unknown")</f>
        <v>Asia</v>
      </c>
      <c r="O138" t="s">
        <v>7</v>
      </c>
    </row>
    <row r="139" spans="1:15" x14ac:dyDescent="0.25">
      <c r="A139">
        <v>137</v>
      </c>
      <c r="B139">
        <v>2021</v>
      </c>
      <c r="C139" t="s">
        <v>139</v>
      </c>
      <c r="D139" t="s">
        <v>143</v>
      </c>
      <c r="E139" t="s">
        <v>52</v>
      </c>
      <c r="F139" s="2">
        <v>8500000</v>
      </c>
      <c r="G139" t="s">
        <v>29</v>
      </c>
      <c r="H139" s="1">
        <v>77364</v>
      </c>
      <c r="I139" s="1">
        <f t="shared" si="2"/>
        <v>6447</v>
      </c>
      <c r="J139" t="s">
        <v>6</v>
      </c>
      <c r="K139" t="str" cm="1">
        <f t="array" ref="K139">_xlfn.XLOOKUP(Table3[[#This Row],[Employee residence]],_xlfn.ANCHORARRAY(Regions!$A$2),Regions!$C$2:$C$58,"Unknown")</f>
        <v>Asia</v>
      </c>
      <c r="L139" t="s">
        <v>148</v>
      </c>
      <c r="M139" t="s">
        <v>6</v>
      </c>
      <c r="N139" t="str" cm="1">
        <f t="array" ref="N139">_xlfn.XLOOKUP(Table3[[#This Row],[Company Location]],_xlfn.ANCHORARRAY(Regions!$A$2),Regions!$C$2:$C$58,"Unknown")</f>
        <v>Asia</v>
      </c>
      <c r="O139" t="s">
        <v>7</v>
      </c>
    </row>
    <row r="140" spans="1:15" x14ac:dyDescent="0.25">
      <c r="A140">
        <v>138</v>
      </c>
      <c r="B140">
        <v>2021</v>
      </c>
      <c r="C140" t="s">
        <v>140</v>
      </c>
      <c r="D140" t="s">
        <v>143</v>
      </c>
      <c r="E140" t="s">
        <v>58</v>
      </c>
      <c r="F140" s="2">
        <v>220000</v>
      </c>
      <c r="G140" t="s">
        <v>5</v>
      </c>
      <c r="H140" s="1">
        <v>220000</v>
      </c>
      <c r="I140" s="1">
        <f t="shared" si="2"/>
        <v>18333.333333333332</v>
      </c>
      <c r="J140" t="s">
        <v>15</v>
      </c>
      <c r="K140" t="str" cm="1">
        <f t="array" ref="K140">_xlfn.XLOOKUP(Table3[[#This Row],[Employee residence]],_xlfn.ANCHORARRAY(Regions!$A$2),Regions!$C$2:$C$58,"Unknown")</f>
        <v>North America</v>
      </c>
      <c r="L140" t="s">
        <v>228</v>
      </c>
      <c r="M140" t="s">
        <v>15</v>
      </c>
      <c r="N140" t="str" cm="1">
        <f t="array" ref="N140">_xlfn.XLOOKUP(Table3[[#This Row],[Company Location]],_xlfn.ANCHORARRAY(Regions!$A$2),Regions!$C$2:$C$58,"Unknown")</f>
        <v>North America</v>
      </c>
      <c r="O140" t="s">
        <v>3</v>
      </c>
    </row>
    <row r="141" spans="1:15" x14ac:dyDescent="0.25">
      <c r="A141">
        <v>139</v>
      </c>
      <c r="B141">
        <v>2021</v>
      </c>
      <c r="C141" t="s">
        <v>141</v>
      </c>
      <c r="D141" t="s">
        <v>143</v>
      </c>
      <c r="E141" t="s">
        <v>0</v>
      </c>
      <c r="F141" s="2">
        <v>80000</v>
      </c>
      <c r="G141" t="s">
        <v>5</v>
      </c>
      <c r="H141" s="1">
        <v>80000</v>
      </c>
      <c r="I141" s="1">
        <f t="shared" si="2"/>
        <v>6666.666666666667</v>
      </c>
      <c r="J141" t="s">
        <v>15</v>
      </c>
      <c r="K141" t="str" cm="1">
        <f t="array" ref="K141">_xlfn.XLOOKUP(Table3[[#This Row],[Employee residence]],_xlfn.ANCHORARRAY(Regions!$A$2),Regions!$C$2:$C$58,"Unknown")</f>
        <v>North America</v>
      </c>
      <c r="L141" t="s">
        <v>149</v>
      </c>
      <c r="M141" t="s">
        <v>15</v>
      </c>
      <c r="N141" t="str" cm="1">
        <f t="array" ref="N141">_xlfn.XLOOKUP(Table3[[#This Row],[Company Location]],_xlfn.ANCHORARRAY(Regions!$A$2),Regions!$C$2:$C$58,"Unknown")</f>
        <v>North America</v>
      </c>
      <c r="O141" t="s">
        <v>11</v>
      </c>
    </row>
    <row r="142" spans="1:15" x14ac:dyDescent="0.25">
      <c r="A142">
        <v>140</v>
      </c>
      <c r="B142">
        <v>2021</v>
      </c>
      <c r="C142" t="s">
        <v>139</v>
      </c>
      <c r="D142" t="s">
        <v>143</v>
      </c>
      <c r="E142" t="s">
        <v>16</v>
      </c>
      <c r="F142" s="2">
        <v>135000</v>
      </c>
      <c r="G142" t="s">
        <v>5</v>
      </c>
      <c r="H142" s="1">
        <v>135000</v>
      </c>
      <c r="I142" s="1">
        <f t="shared" si="2"/>
        <v>11250</v>
      </c>
      <c r="J142" t="s">
        <v>15</v>
      </c>
      <c r="K142" t="str" cm="1">
        <f t="array" ref="K142">_xlfn.XLOOKUP(Table3[[#This Row],[Employee residence]],_xlfn.ANCHORARRAY(Regions!$A$2),Regions!$C$2:$C$58,"Unknown")</f>
        <v>North America</v>
      </c>
      <c r="L142" t="s">
        <v>149</v>
      </c>
      <c r="M142" t="s">
        <v>15</v>
      </c>
      <c r="N142" t="str" cm="1">
        <f t="array" ref="N142">_xlfn.XLOOKUP(Table3[[#This Row],[Company Location]],_xlfn.ANCHORARRAY(Regions!$A$2),Regions!$C$2:$C$58,"Unknown")</f>
        <v>North America</v>
      </c>
      <c r="O142" t="s">
        <v>3</v>
      </c>
    </row>
    <row r="143" spans="1:15" x14ac:dyDescent="0.25">
      <c r="A143">
        <v>141</v>
      </c>
      <c r="B143">
        <v>2021</v>
      </c>
      <c r="C143" t="s">
        <v>140</v>
      </c>
      <c r="D143" t="s">
        <v>143</v>
      </c>
      <c r="E143" t="s">
        <v>61</v>
      </c>
      <c r="F143" s="2">
        <v>240000</v>
      </c>
      <c r="G143" t="s">
        <v>5</v>
      </c>
      <c r="H143" s="1">
        <v>240000</v>
      </c>
      <c r="I143" s="1">
        <f t="shared" si="2"/>
        <v>20000</v>
      </c>
      <c r="J143" t="s">
        <v>15</v>
      </c>
      <c r="K143" t="str" cm="1">
        <f t="array" ref="K143">_xlfn.XLOOKUP(Table3[[#This Row],[Employee residence]],_xlfn.ANCHORARRAY(Regions!$A$2),Regions!$C$2:$C$58,"Unknown")</f>
        <v>North America</v>
      </c>
      <c r="L143" t="s">
        <v>228</v>
      </c>
      <c r="M143" t="s">
        <v>15</v>
      </c>
      <c r="N143" t="str" cm="1">
        <f t="array" ref="N143">_xlfn.XLOOKUP(Table3[[#This Row],[Company Location]],_xlfn.ANCHORARRAY(Regions!$A$2),Regions!$C$2:$C$58,"Unknown")</f>
        <v>North America</v>
      </c>
      <c r="O143" t="s">
        <v>3</v>
      </c>
    </row>
    <row r="144" spans="1:15" x14ac:dyDescent="0.25">
      <c r="A144">
        <v>142</v>
      </c>
      <c r="B144">
        <v>2021</v>
      </c>
      <c r="C144" t="s">
        <v>140</v>
      </c>
      <c r="D144" t="s">
        <v>143</v>
      </c>
      <c r="E144" t="s">
        <v>46</v>
      </c>
      <c r="F144" s="2">
        <v>150000</v>
      </c>
      <c r="G144" t="s">
        <v>5</v>
      </c>
      <c r="H144" s="1">
        <v>150000</v>
      </c>
      <c r="I144" s="1">
        <f t="shared" si="2"/>
        <v>12500</v>
      </c>
      <c r="J144" t="s">
        <v>15</v>
      </c>
      <c r="K144" t="str" cm="1">
        <f t="array" ref="K144">_xlfn.XLOOKUP(Table3[[#This Row],[Employee residence]],_xlfn.ANCHORARRAY(Regions!$A$2),Regions!$C$2:$C$58,"Unknown")</f>
        <v>North America</v>
      </c>
      <c r="L144" t="s">
        <v>228</v>
      </c>
      <c r="M144" t="s">
        <v>15</v>
      </c>
      <c r="N144" t="str" cm="1">
        <f t="array" ref="N144">_xlfn.XLOOKUP(Table3[[#This Row],[Company Location]],_xlfn.ANCHORARRAY(Regions!$A$2),Regions!$C$2:$C$58,"Unknown")</f>
        <v>North America</v>
      </c>
      <c r="O144" t="s">
        <v>3</v>
      </c>
    </row>
    <row r="145" spans="1:15" x14ac:dyDescent="0.25">
      <c r="A145">
        <v>143</v>
      </c>
      <c r="B145">
        <v>2021</v>
      </c>
      <c r="C145" t="s">
        <v>139</v>
      </c>
      <c r="D145" t="s">
        <v>143</v>
      </c>
      <c r="E145" t="s">
        <v>0</v>
      </c>
      <c r="F145" s="2">
        <v>82500</v>
      </c>
      <c r="G145" t="s">
        <v>5</v>
      </c>
      <c r="H145" s="1">
        <v>82500</v>
      </c>
      <c r="I145" s="1">
        <f t="shared" si="2"/>
        <v>6875</v>
      </c>
      <c r="J145" t="s">
        <v>15</v>
      </c>
      <c r="K145" t="str" cm="1">
        <f t="array" ref="K145">_xlfn.XLOOKUP(Table3[[#This Row],[Employee residence]],_xlfn.ANCHORARRAY(Regions!$A$2),Regions!$C$2:$C$58,"Unknown")</f>
        <v>North America</v>
      </c>
      <c r="L145" t="s">
        <v>149</v>
      </c>
      <c r="M145" t="s">
        <v>15</v>
      </c>
      <c r="N145" t="str" cm="1">
        <f t="array" ref="N145">_xlfn.XLOOKUP(Table3[[#This Row],[Company Location]],_xlfn.ANCHORARRAY(Regions!$A$2),Regions!$C$2:$C$58,"Unknown")</f>
        <v>North America</v>
      </c>
      <c r="O145" t="s">
        <v>7</v>
      </c>
    </row>
    <row r="146" spans="1:15" x14ac:dyDescent="0.25">
      <c r="A146">
        <v>144</v>
      </c>
      <c r="B146">
        <v>2021</v>
      </c>
      <c r="C146" t="s">
        <v>139</v>
      </c>
      <c r="D146" t="s">
        <v>143</v>
      </c>
      <c r="E146" t="s">
        <v>28</v>
      </c>
      <c r="F146" s="2">
        <v>100000</v>
      </c>
      <c r="G146" t="s">
        <v>5</v>
      </c>
      <c r="H146" s="1">
        <v>100000</v>
      </c>
      <c r="I146" s="1">
        <f t="shared" si="2"/>
        <v>8333.3333333333339</v>
      </c>
      <c r="J146" t="s">
        <v>15</v>
      </c>
      <c r="K146" t="str" cm="1">
        <f t="array" ref="K146">_xlfn.XLOOKUP(Table3[[#This Row],[Employee residence]],_xlfn.ANCHORARRAY(Regions!$A$2),Regions!$C$2:$C$58,"Unknown")</f>
        <v>North America</v>
      </c>
      <c r="L146" t="s">
        <v>149</v>
      </c>
      <c r="M146" t="s">
        <v>15</v>
      </c>
      <c r="N146" t="str" cm="1">
        <f t="array" ref="N146">_xlfn.XLOOKUP(Table3[[#This Row],[Company Location]],_xlfn.ANCHORARRAY(Regions!$A$2),Regions!$C$2:$C$58,"Unknown")</f>
        <v>North America</v>
      </c>
      <c r="O146" t="s">
        <v>3</v>
      </c>
    </row>
    <row r="147" spans="1:15" x14ac:dyDescent="0.25">
      <c r="A147">
        <v>145</v>
      </c>
      <c r="B147">
        <v>2021</v>
      </c>
      <c r="C147" t="s">
        <v>140</v>
      </c>
      <c r="D147" t="s">
        <v>143</v>
      </c>
      <c r="E147" t="s">
        <v>14</v>
      </c>
      <c r="F147" s="2">
        <v>70000</v>
      </c>
      <c r="G147" t="s">
        <v>1</v>
      </c>
      <c r="H147" s="1">
        <v>82744</v>
      </c>
      <c r="I147" s="1">
        <f t="shared" si="2"/>
        <v>6895.333333333333</v>
      </c>
      <c r="J147" t="s">
        <v>84</v>
      </c>
      <c r="K147" t="str" cm="1">
        <f t="array" ref="K147">_xlfn.XLOOKUP(Table3[[#This Row],[Employee residence]],_xlfn.ANCHORARRAY(Regions!$A$2),Regions!$C$2:$C$58,"Unknown")</f>
        <v>Europe</v>
      </c>
      <c r="L147" t="s">
        <v>148</v>
      </c>
      <c r="M147" t="s">
        <v>84</v>
      </c>
      <c r="N147" t="str" cm="1">
        <f t="array" ref="N147">_xlfn.XLOOKUP(Table3[[#This Row],[Company Location]],_xlfn.ANCHORARRAY(Regions!$A$2),Regions!$C$2:$C$58,"Unknown")</f>
        <v>Europe</v>
      </c>
      <c r="O147" t="s">
        <v>11</v>
      </c>
    </row>
    <row r="148" spans="1:15" x14ac:dyDescent="0.25">
      <c r="A148">
        <v>146</v>
      </c>
      <c r="B148">
        <v>2021</v>
      </c>
      <c r="C148" t="s">
        <v>139</v>
      </c>
      <c r="D148" t="s">
        <v>143</v>
      </c>
      <c r="E148" t="s">
        <v>39</v>
      </c>
      <c r="F148" s="2">
        <v>53000</v>
      </c>
      <c r="G148" t="s">
        <v>1</v>
      </c>
      <c r="H148" s="1">
        <v>62649</v>
      </c>
      <c r="I148" s="1">
        <f t="shared" si="2"/>
        <v>5220.75</v>
      </c>
      <c r="J148" t="s">
        <v>23</v>
      </c>
      <c r="K148" t="str" cm="1">
        <f t="array" ref="K148">_xlfn.XLOOKUP(Table3[[#This Row],[Employee residence]],_xlfn.ANCHORARRAY(Regions!$A$2),Regions!$C$2:$C$58,"Unknown")</f>
        <v>Europe</v>
      </c>
      <c r="L148" t="s">
        <v>148</v>
      </c>
      <c r="M148" t="s">
        <v>23</v>
      </c>
      <c r="N148" t="str" cm="1">
        <f t="array" ref="N148">_xlfn.XLOOKUP(Table3[[#This Row],[Company Location]],_xlfn.ANCHORARRAY(Regions!$A$2),Regions!$C$2:$C$58,"Unknown")</f>
        <v>Europe</v>
      </c>
      <c r="O148" t="s">
        <v>11</v>
      </c>
    </row>
    <row r="149" spans="1:15" x14ac:dyDescent="0.25">
      <c r="A149">
        <v>147</v>
      </c>
      <c r="B149">
        <v>2021</v>
      </c>
      <c r="C149" t="s">
        <v>139</v>
      </c>
      <c r="D149" t="s">
        <v>143</v>
      </c>
      <c r="E149" t="s">
        <v>28</v>
      </c>
      <c r="F149" s="2">
        <v>90000</v>
      </c>
      <c r="G149" t="s">
        <v>5</v>
      </c>
      <c r="H149" s="1">
        <v>90000</v>
      </c>
      <c r="I149" s="1">
        <f t="shared" si="2"/>
        <v>7500</v>
      </c>
      <c r="J149" t="s">
        <v>15</v>
      </c>
      <c r="K149" t="str" cm="1">
        <f t="array" ref="K149">_xlfn.XLOOKUP(Table3[[#This Row],[Employee residence]],_xlfn.ANCHORARRAY(Regions!$A$2),Regions!$C$2:$C$58,"Unknown")</f>
        <v>North America</v>
      </c>
      <c r="L149" t="s">
        <v>149</v>
      </c>
      <c r="M149" t="s">
        <v>15</v>
      </c>
      <c r="N149" t="str" cm="1">
        <f t="array" ref="N149">_xlfn.XLOOKUP(Table3[[#This Row],[Company Location]],_xlfn.ANCHORARRAY(Regions!$A$2),Regions!$C$2:$C$58,"Unknown")</f>
        <v>North America</v>
      </c>
      <c r="O149" t="s">
        <v>3</v>
      </c>
    </row>
    <row r="150" spans="1:15" x14ac:dyDescent="0.25">
      <c r="A150">
        <v>148</v>
      </c>
      <c r="B150">
        <v>2021</v>
      </c>
      <c r="C150" t="s">
        <v>140</v>
      </c>
      <c r="D150" t="s">
        <v>143</v>
      </c>
      <c r="E150" t="s">
        <v>46</v>
      </c>
      <c r="F150" s="2">
        <v>153000</v>
      </c>
      <c r="G150" t="s">
        <v>5</v>
      </c>
      <c r="H150" s="1">
        <v>153000</v>
      </c>
      <c r="I150" s="1">
        <f t="shared" si="2"/>
        <v>12750</v>
      </c>
      <c r="J150" t="s">
        <v>15</v>
      </c>
      <c r="K150" t="str" cm="1">
        <f t="array" ref="K150">_xlfn.XLOOKUP(Table3[[#This Row],[Employee residence]],_xlfn.ANCHORARRAY(Regions!$A$2),Regions!$C$2:$C$58,"Unknown")</f>
        <v>North America</v>
      </c>
      <c r="L150" t="s">
        <v>149</v>
      </c>
      <c r="M150" t="s">
        <v>15</v>
      </c>
      <c r="N150" t="str" cm="1">
        <f t="array" ref="N150">_xlfn.XLOOKUP(Table3[[#This Row],[Company Location]],_xlfn.ANCHORARRAY(Regions!$A$2),Regions!$C$2:$C$58,"Unknown")</f>
        <v>North America</v>
      </c>
      <c r="O150" t="s">
        <v>3</v>
      </c>
    </row>
    <row r="151" spans="1:15" x14ac:dyDescent="0.25">
      <c r="A151">
        <v>149</v>
      </c>
      <c r="B151">
        <v>2021</v>
      </c>
      <c r="C151" t="s">
        <v>140</v>
      </c>
      <c r="D151" t="s">
        <v>143</v>
      </c>
      <c r="E151" t="s">
        <v>70</v>
      </c>
      <c r="F151" s="2">
        <v>160000</v>
      </c>
      <c r="G151" t="s">
        <v>5</v>
      </c>
      <c r="H151" s="1">
        <v>160000</v>
      </c>
      <c r="I151" s="1">
        <f t="shared" si="2"/>
        <v>13333.333333333334</v>
      </c>
      <c r="J151" t="s">
        <v>73</v>
      </c>
      <c r="K151" t="str" cm="1">
        <f t="array" ref="K151">_xlfn.XLOOKUP(Table3[[#This Row],[Employee residence]],_xlfn.ANCHORARRAY(Regions!$A$2),Regions!$C$2:$C$58,"Unknown")</f>
        <v>South America</v>
      </c>
      <c r="L151" t="s">
        <v>149</v>
      </c>
      <c r="M151" t="s">
        <v>15</v>
      </c>
      <c r="N151" t="str" cm="1">
        <f t="array" ref="N151">_xlfn.XLOOKUP(Table3[[#This Row],[Company Location]],_xlfn.ANCHORARRAY(Regions!$A$2),Regions!$C$2:$C$58,"Unknown")</f>
        <v>North America</v>
      </c>
      <c r="O151" t="s">
        <v>7</v>
      </c>
    </row>
    <row r="152" spans="1:15" x14ac:dyDescent="0.25">
      <c r="A152">
        <v>150</v>
      </c>
      <c r="B152">
        <v>2021</v>
      </c>
      <c r="C152" t="s">
        <v>140</v>
      </c>
      <c r="D152" t="s">
        <v>143</v>
      </c>
      <c r="E152" t="s">
        <v>38</v>
      </c>
      <c r="F152" s="2">
        <v>168000</v>
      </c>
      <c r="G152" t="s">
        <v>5</v>
      </c>
      <c r="H152" s="1">
        <v>168000</v>
      </c>
      <c r="I152" s="1">
        <f t="shared" si="2"/>
        <v>14000</v>
      </c>
      <c r="J152" t="s">
        <v>6</v>
      </c>
      <c r="K152" t="str" cm="1">
        <f t="array" ref="K152">_xlfn.XLOOKUP(Table3[[#This Row],[Employee residence]],_xlfn.ANCHORARRAY(Regions!$A$2),Regions!$C$2:$C$58,"Unknown")</f>
        <v>Asia</v>
      </c>
      <c r="L152" t="s">
        <v>228</v>
      </c>
      <c r="M152" t="s">
        <v>6</v>
      </c>
      <c r="N152" t="str" cm="1">
        <f t="array" ref="N152">_xlfn.XLOOKUP(Table3[[#This Row],[Company Location]],_xlfn.ANCHORARRAY(Regions!$A$2),Regions!$C$2:$C$58,"Unknown")</f>
        <v>Asia</v>
      </c>
      <c r="O152" t="s">
        <v>7</v>
      </c>
    </row>
    <row r="153" spans="1:15" x14ac:dyDescent="0.25">
      <c r="A153">
        <v>151</v>
      </c>
      <c r="B153">
        <v>2021</v>
      </c>
      <c r="C153" t="s">
        <v>139</v>
      </c>
      <c r="D153" t="s">
        <v>143</v>
      </c>
      <c r="E153" t="s">
        <v>0</v>
      </c>
      <c r="F153" s="2">
        <v>150000</v>
      </c>
      <c r="G153" t="s">
        <v>5</v>
      </c>
      <c r="H153" s="1">
        <v>150000</v>
      </c>
      <c r="I153" s="1">
        <f t="shared" si="2"/>
        <v>12500</v>
      </c>
      <c r="J153" t="s">
        <v>15</v>
      </c>
      <c r="K153" t="str" cm="1">
        <f t="array" ref="K153">_xlfn.XLOOKUP(Table3[[#This Row],[Employee residence]],_xlfn.ANCHORARRAY(Regions!$A$2),Regions!$C$2:$C$58,"Unknown")</f>
        <v>North America</v>
      </c>
      <c r="L153" t="s">
        <v>149</v>
      </c>
      <c r="M153" t="s">
        <v>15</v>
      </c>
      <c r="N153" t="str" cm="1">
        <f t="array" ref="N153">_xlfn.XLOOKUP(Table3[[#This Row],[Company Location]],_xlfn.ANCHORARRAY(Regions!$A$2),Regions!$C$2:$C$58,"Unknown")</f>
        <v>North America</v>
      </c>
      <c r="O153" t="s">
        <v>11</v>
      </c>
    </row>
    <row r="154" spans="1:15" x14ac:dyDescent="0.25">
      <c r="A154">
        <v>152</v>
      </c>
      <c r="B154">
        <v>2021</v>
      </c>
      <c r="C154" t="s">
        <v>139</v>
      </c>
      <c r="D154" t="s">
        <v>143</v>
      </c>
      <c r="E154" t="s">
        <v>0</v>
      </c>
      <c r="F154" s="2">
        <v>95000</v>
      </c>
      <c r="G154" t="s">
        <v>44</v>
      </c>
      <c r="H154" s="1">
        <v>75774</v>
      </c>
      <c r="I154" s="1">
        <f t="shared" si="2"/>
        <v>6314.5</v>
      </c>
      <c r="J154" t="s">
        <v>45</v>
      </c>
      <c r="K154" t="str" cm="1">
        <f t="array" ref="K154">_xlfn.XLOOKUP(Table3[[#This Row],[Employee residence]],_xlfn.ANCHORARRAY(Regions!$A$2),Regions!$C$2:$C$58,"Unknown")</f>
        <v>North America</v>
      </c>
      <c r="L154" t="s">
        <v>149</v>
      </c>
      <c r="M154" t="s">
        <v>45</v>
      </c>
      <c r="N154" t="str" cm="1">
        <f t="array" ref="N154">_xlfn.XLOOKUP(Table3[[#This Row],[Company Location]],_xlfn.ANCHORARRAY(Regions!$A$2),Regions!$C$2:$C$58,"Unknown")</f>
        <v>North America</v>
      </c>
      <c r="O154" t="s">
        <v>3</v>
      </c>
    </row>
    <row r="155" spans="1:15" x14ac:dyDescent="0.25">
      <c r="A155">
        <v>153</v>
      </c>
      <c r="B155">
        <v>2021</v>
      </c>
      <c r="C155" t="s">
        <v>141</v>
      </c>
      <c r="D155" t="s">
        <v>143</v>
      </c>
      <c r="E155" t="s">
        <v>0</v>
      </c>
      <c r="F155" s="2">
        <v>13400</v>
      </c>
      <c r="G155" t="s">
        <v>5</v>
      </c>
      <c r="H155" s="1">
        <v>13400</v>
      </c>
      <c r="I155" s="1">
        <f t="shared" si="2"/>
        <v>1116.6666666666667</v>
      </c>
      <c r="J155" t="s">
        <v>85</v>
      </c>
      <c r="K155" t="str" cm="1">
        <f t="array" ref="K155">_xlfn.XLOOKUP(Table3[[#This Row],[Employee residence]],_xlfn.ANCHORARRAY(Regions!$A$2),Regions!$C$2:$C$58,"Unknown")</f>
        <v>Europe</v>
      </c>
      <c r="L155" t="s">
        <v>149</v>
      </c>
      <c r="M155" t="s">
        <v>85</v>
      </c>
      <c r="N155" t="str" cm="1">
        <f t="array" ref="N155">_xlfn.XLOOKUP(Table3[[#This Row],[Company Location]],_xlfn.ANCHORARRAY(Regions!$A$2),Regions!$C$2:$C$58,"Unknown")</f>
        <v>Europe</v>
      </c>
      <c r="O155" t="s">
        <v>3</v>
      </c>
    </row>
    <row r="156" spans="1:15" x14ac:dyDescent="0.25">
      <c r="A156">
        <v>154</v>
      </c>
      <c r="B156">
        <v>2021</v>
      </c>
      <c r="C156" t="s">
        <v>140</v>
      </c>
      <c r="D156" t="s">
        <v>143</v>
      </c>
      <c r="E156" t="s">
        <v>61</v>
      </c>
      <c r="F156" s="2">
        <v>144000</v>
      </c>
      <c r="G156" t="s">
        <v>5</v>
      </c>
      <c r="H156" s="1">
        <v>144000</v>
      </c>
      <c r="I156" s="1">
        <f t="shared" si="2"/>
        <v>12000</v>
      </c>
      <c r="J156" t="s">
        <v>15</v>
      </c>
      <c r="K156" t="str" cm="1">
        <f t="array" ref="K156">_xlfn.XLOOKUP(Table3[[#This Row],[Employee residence]],_xlfn.ANCHORARRAY(Regions!$A$2),Regions!$C$2:$C$58,"Unknown")</f>
        <v>North America</v>
      </c>
      <c r="L156" t="s">
        <v>149</v>
      </c>
      <c r="M156" t="s">
        <v>15</v>
      </c>
      <c r="N156" t="str" cm="1">
        <f t="array" ref="N156">_xlfn.XLOOKUP(Table3[[#This Row],[Company Location]],_xlfn.ANCHORARRAY(Regions!$A$2),Regions!$C$2:$C$58,"Unknown")</f>
        <v>North America</v>
      </c>
      <c r="O156" t="s">
        <v>3</v>
      </c>
    </row>
    <row r="157" spans="1:15" x14ac:dyDescent="0.25">
      <c r="A157">
        <v>155</v>
      </c>
      <c r="B157">
        <v>2021</v>
      </c>
      <c r="C157" t="s">
        <v>140</v>
      </c>
      <c r="D157" t="s">
        <v>143</v>
      </c>
      <c r="E157" t="s">
        <v>77</v>
      </c>
      <c r="F157" s="2">
        <v>159500</v>
      </c>
      <c r="G157" t="s">
        <v>44</v>
      </c>
      <c r="H157" s="1">
        <v>127221</v>
      </c>
      <c r="I157" s="1">
        <f t="shared" si="2"/>
        <v>10601.75</v>
      </c>
      <c r="J157" t="s">
        <v>45</v>
      </c>
      <c r="K157" t="str" cm="1">
        <f t="array" ref="K157">_xlfn.XLOOKUP(Table3[[#This Row],[Employee residence]],_xlfn.ANCHORARRAY(Regions!$A$2),Regions!$C$2:$C$58,"Unknown")</f>
        <v>North America</v>
      </c>
      <c r="L157" t="s">
        <v>148</v>
      </c>
      <c r="M157" t="s">
        <v>45</v>
      </c>
      <c r="N157" t="str" cm="1">
        <f t="array" ref="N157">_xlfn.XLOOKUP(Table3[[#This Row],[Company Location]],_xlfn.ANCHORARRAY(Regions!$A$2),Regions!$C$2:$C$58,"Unknown")</f>
        <v>North America</v>
      </c>
      <c r="O157" t="s">
        <v>3</v>
      </c>
    </row>
    <row r="158" spans="1:15" x14ac:dyDescent="0.25">
      <c r="A158">
        <v>156</v>
      </c>
      <c r="B158">
        <v>2021</v>
      </c>
      <c r="C158" t="s">
        <v>139</v>
      </c>
      <c r="D158" t="s">
        <v>143</v>
      </c>
      <c r="E158" t="s">
        <v>0</v>
      </c>
      <c r="F158" s="2">
        <v>160000</v>
      </c>
      <c r="G158" t="s">
        <v>71</v>
      </c>
      <c r="H158" s="1">
        <v>119059</v>
      </c>
      <c r="I158" s="1">
        <f t="shared" si="2"/>
        <v>9921.5833333333339</v>
      </c>
      <c r="J158" t="s">
        <v>72</v>
      </c>
      <c r="K158" t="str" cm="1">
        <f t="array" ref="K158">_xlfn.XLOOKUP(Table3[[#This Row],[Employee residence]],_xlfn.ANCHORARRAY(Regions!$A$2),Regions!$C$2:$C$58,"Unknown")</f>
        <v>Asia</v>
      </c>
      <c r="L158" t="s">
        <v>149</v>
      </c>
      <c r="M158" t="s">
        <v>86</v>
      </c>
      <c r="N158" t="str" cm="1">
        <f t="array" ref="N158">_xlfn.XLOOKUP(Table3[[#This Row],[Company Location]],_xlfn.ANCHORARRAY(Regions!$A$2),Regions!$C$2:$C$58,"Unknown")</f>
        <v>Unknown</v>
      </c>
      <c r="O158" t="s">
        <v>11</v>
      </c>
    </row>
    <row r="159" spans="1:15" x14ac:dyDescent="0.25">
      <c r="A159">
        <v>157</v>
      </c>
      <c r="B159">
        <v>2021</v>
      </c>
      <c r="C159" t="s">
        <v>139</v>
      </c>
      <c r="D159" t="s">
        <v>143</v>
      </c>
      <c r="E159" t="s">
        <v>82</v>
      </c>
      <c r="F159" s="2">
        <v>423000</v>
      </c>
      <c r="G159" t="s">
        <v>5</v>
      </c>
      <c r="H159" s="1">
        <v>423000</v>
      </c>
      <c r="I159" s="1">
        <f t="shared" si="2"/>
        <v>35250</v>
      </c>
      <c r="J159" t="s">
        <v>15</v>
      </c>
      <c r="K159" t="str" cm="1">
        <f t="array" ref="K159">_xlfn.XLOOKUP(Table3[[#This Row],[Employee residence]],_xlfn.ANCHORARRAY(Regions!$A$2),Regions!$C$2:$C$58,"Unknown")</f>
        <v>North America</v>
      </c>
      <c r="L159" t="s">
        <v>148</v>
      </c>
      <c r="M159" t="s">
        <v>15</v>
      </c>
      <c r="N159" t="str" cm="1">
        <f t="array" ref="N159">_xlfn.XLOOKUP(Table3[[#This Row],[Company Location]],_xlfn.ANCHORARRAY(Regions!$A$2),Regions!$C$2:$C$58,"Unknown")</f>
        <v>North America</v>
      </c>
      <c r="O159" t="s">
        <v>3</v>
      </c>
    </row>
    <row r="160" spans="1:15" x14ac:dyDescent="0.25">
      <c r="A160">
        <v>158</v>
      </c>
      <c r="B160">
        <v>2021</v>
      </c>
      <c r="C160" t="s">
        <v>140</v>
      </c>
      <c r="D160" t="s">
        <v>143</v>
      </c>
      <c r="E160" t="s">
        <v>87</v>
      </c>
      <c r="F160" s="2">
        <v>120000</v>
      </c>
      <c r="G160" t="s">
        <v>5</v>
      </c>
      <c r="H160" s="1">
        <v>120000</v>
      </c>
      <c r="I160" s="1">
        <f t="shared" si="2"/>
        <v>10000</v>
      </c>
      <c r="J160" t="s">
        <v>15</v>
      </c>
      <c r="K160" t="str" cm="1">
        <f t="array" ref="K160">_xlfn.XLOOKUP(Table3[[#This Row],[Employee residence]],_xlfn.ANCHORARRAY(Regions!$A$2),Regions!$C$2:$C$58,"Unknown")</f>
        <v>North America</v>
      </c>
      <c r="L160" t="s">
        <v>149</v>
      </c>
      <c r="M160" t="s">
        <v>15</v>
      </c>
      <c r="N160" t="str" cm="1">
        <f t="array" ref="N160">_xlfn.XLOOKUP(Table3[[#This Row],[Company Location]],_xlfn.ANCHORARRAY(Regions!$A$2),Regions!$C$2:$C$58,"Unknown")</f>
        <v>North America</v>
      </c>
      <c r="O160" t="s">
        <v>11</v>
      </c>
    </row>
    <row r="161" spans="1:15" x14ac:dyDescent="0.25">
      <c r="A161">
        <v>159</v>
      </c>
      <c r="B161">
        <v>2021</v>
      </c>
      <c r="C161" t="s">
        <v>141</v>
      </c>
      <c r="D161" t="s">
        <v>143</v>
      </c>
      <c r="E161" t="s">
        <v>14</v>
      </c>
      <c r="F161" s="2">
        <v>125000</v>
      </c>
      <c r="G161" t="s">
        <v>5</v>
      </c>
      <c r="H161" s="1">
        <v>125000</v>
      </c>
      <c r="I161" s="1">
        <f t="shared" si="2"/>
        <v>10416.666666666666</v>
      </c>
      <c r="J161" t="s">
        <v>15</v>
      </c>
      <c r="K161" t="str" cm="1">
        <f t="array" ref="K161">_xlfn.XLOOKUP(Table3[[#This Row],[Employee residence]],_xlfn.ANCHORARRAY(Regions!$A$2),Regions!$C$2:$C$58,"Unknown")</f>
        <v>North America</v>
      </c>
      <c r="L161" t="s">
        <v>149</v>
      </c>
      <c r="M161" t="s">
        <v>15</v>
      </c>
      <c r="N161" t="str" cm="1">
        <f t="array" ref="N161">_xlfn.XLOOKUP(Table3[[#This Row],[Company Location]],_xlfn.ANCHORARRAY(Regions!$A$2),Regions!$C$2:$C$58,"Unknown")</f>
        <v>North America</v>
      </c>
      <c r="O161" t="s">
        <v>7</v>
      </c>
    </row>
    <row r="162" spans="1:15" x14ac:dyDescent="0.25">
      <c r="A162">
        <v>160</v>
      </c>
      <c r="B162">
        <v>2021</v>
      </c>
      <c r="C162" t="s">
        <v>142</v>
      </c>
      <c r="D162" t="s">
        <v>143</v>
      </c>
      <c r="E162" t="s">
        <v>63</v>
      </c>
      <c r="F162" s="2">
        <v>230000</v>
      </c>
      <c r="G162" t="s">
        <v>5</v>
      </c>
      <c r="H162" s="1">
        <v>230000</v>
      </c>
      <c r="I162" s="1">
        <f t="shared" si="2"/>
        <v>19166.666666666668</v>
      </c>
      <c r="J162" t="s">
        <v>57</v>
      </c>
      <c r="K162" t="str" cm="1">
        <f t="array" ref="K162">_xlfn.XLOOKUP(Table3[[#This Row],[Employee residence]],_xlfn.ANCHORARRAY(Regions!$A$2),Regions!$C$2:$C$58,"Unknown")</f>
        <v>Asia/Europe</v>
      </c>
      <c r="L162" t="s">
        <v>148</v>
      </c>
      <c r="M162" t="s">
        <v>57</v>
      </c>
      <c r="N162" t="str" cm="1">
        <f t="array" ref="N162">_xlfn.XLOOKUP(Table3[[#This Row],[Company Location]],_xlfn.ANCHORARRAY(Regions!$A$2),Regions!$C$2:$C$58,"Unknown")</f>
        <v>Asia/Europe</v>
      </c>
      <c r="O162" t="s">
        <v>3</v>
      </c>
    </row>
    <row r="163" spans="1:15" x14ac:dyDescent="0.25">
      <c r="A163">
        <v>161</v>
      </c>
      <c r="B163">
        <v>2021</v>
      </c>
      <c r="C163" t="s">
        <v>142</v>
      </c>
      <c r="D163" t="s">
        <v>143</v>
      </c>
      <c r="E163" t="s">
        <v>88</v>
      </c>
      <c r="F163" s="2">
        <v>85000</v>
      </c>
      <c r="G163" t="s">
        <v>5</v>
      </c>
      <c r="H163" s="1">
        <v>85000</v>
      </c>
      <c r="I163" s="1">
        <f t="shared" si="2"/>
        <v>7083.333333333333</v>
      </c>
      <c r="J163" t="s">
        <v>57</v>
      </c>
      <c r="K163" t="str" cm="1">
        <f t="array" ref="K163">_xlfn.XLOOKUP(Table3[[#This Row],[Employee residence]],_xlfn.ANCHORARRAY(Regions!$A$2),Regions!$C$2:$C$58,"Unknown")</f>
        <v>Asia/Europe</v>
      </c>
      <c r="L163" t="s">
        <v>228</v>
      </c>
      <c r="M163" t="s">
        <v>57</v>
      </c>
      <c r="N163" t="str" cm="1">
        <f t="array" ref="N163">_xlfn.XLOOKUP(Table3[[#This Row],[Company Location]],_xlfn.ANCHORARRAY(Regions!$A$2),Regions!$C$2:$C$58,"Unknown")</f>
        <v>Asia/Europe</v>
      </c>
      <c r="O163" t="s">
        <v>11</v>
      </c>
    </row>
    <row r="164" spans="1:15" x14ac:dyDescent="0.25">
      <c r="A164">
        <v>162</v>
      </c>
      <c r="B164">
        <v>2021</v>
      </c>
      <c r="C164" t="s">
        <v>139</v>
      </c>
      <c r="D164" t="s">
        <v>143</v>
      </c>
      <c r="E164" t="s">
        <v>28</v>
      </c>
      <c r="F164" s="2">
        <v>24000</v>
      </c>
      <c r="G164" t="s">
        <v>1</v>
      </c>
      <c r="H164" s="1">
        <v>28369</v>
      </c>
      <c r="I164" s="1">
        <f t="shared" si="2"/>
        <v>2364.0833333333335</v>
      </c>
      <c r="J164" t="s">
        <v>89</v>
      </c>
      <c r="K164" t="str" cm="1">
        <f t="array" ref="K164">_xlfn.XLOOKUP(Table3[[#This Row],[Employee residence]],_xlfn.ANCHORARRAY(Regions!$A$2),Regions!$C$2:$C$58,"Unknown")</f>
        <v>Europe</v>
      </c>
      <c r="L164" t="s">
        <v>148</v>
      </c>
      <c r="M164" t="s">
        <v>89</v>
      </c>
      <c r="N164" t="str" cm="1">
        <f t="array" ref="N164">_xlfn.XLOOKUP(Table3[[#This Row],[Company Location]],_xlfn.ANCHORARRAY(Regions!$A$2),Regions!$C$2:$C$58,"Unknown")</f>
        <v>Europe</v>
      </c>
      <c r="O164" t="s">
        <v>3</v>
      </c>
    </row>
    <row r="165" spans="1:15" x14ac:dyDescent="0.25">
      <c r="A165">
        <v>163</v>
      </c>
      <c r="B165">
        <v>2021</v>
      </c>
      <c r="C165" t="s">
        <v>141</v>
      </c>
      <c r="D165" t="s">
        <v>143</v>
      </c>
      <c r="E165" t="s">
        <v>31</v>
      </c>
      <c r="F165" s="2">
        <v>54000</v>
      </c>
      <c r="G165" t="s">
        <v>1</v>
      </c>
      <c r="H165" s="1">
        <v>63831</v>
      </c>
      <c r="I165" s="1">
        <f t="shared" si="2"/>
        <v>5319.25</v>
      </c>
      <c r="J165" t="s">
        <v>2</v>
      </c>
      <c r="K165" t="str" cm="1">
        <f t="array" ref="K165">_xlfn.XLOOKUP(Table3[[#This Row],[Employee residence]],_xlfn.ANCHORARRAY(Regions!$A$2),Regions!$C$2:$C$58,"Unknown")</f>
        <v>Europe</v>
      </c>
      <c r="L165" t="s">
        <v>148</v>
      </c>
      <c r="M165" t="s">
        <v>2</v>
      </c>
      <c r="N165" t="str" cm="1">
        <f t="array" ref="N165">_xlfn.XLOOKUP(Table3[[#This Row],[Company Location]],_xlfn.ANCHORARRAY(Regions!$A$2),Regions!$C$2:$C$58,"Unknown")</f>
        <v>Europe</v>
      </c>
      <c r="O165" t="s">
        <v>3</v>
      </c>
    </row>
    <row r="166" spans="1:15" x14ac:dyDescent="0.25">
      <c r="A166">
        <v>164</v>
      </c>
      <c r="B166">
        <v>2021</v>
      </c>
      <c r="C166" t="s">
        <v>142</v>
      </c>
      <c r="D166" t="s">
        <v>143</v>
      </c>
      <c r="E166" t="s">
        <v>38</v>
      </c>
      <c r="F166" s="2">
        <v>110000</v>
      </c>
      <c r="G166" t="s">
        <v>1</v>
      </c>
      <c r="H166" s="1">
        <v>130026</v>
      </c>
      <c r="I166" s="1">
        <f t="shared" si="2"/>
        <v>10835.5</v>
      </c>
      <c r="J166" t="s">
        <v>2</v>
      </c>
      <c r="K166" t="str" cm="1">
        <f t="array" ref="K166">_xlfn.XLOOKUP(Table3[[#This Row],[Employee residence]],_xlfn.ANCHORARRAY(Regions!$A$2),Regions!$C$2:$C$58,"Unknown")</f>
        <v>Europe</v>
      </c>
      <c r="L166" t="s">
        <v>148</v>
      </c>
      <c r="M166" t="s">
        <v>2</v>
      </c>
      <c r="N166" t="str" cm="1">
        <f t="array" ref="N166">_xlfn.XLOOKUP(Table3[[#This Row],[Company Location]],_xlfn.ANCHORARRAY(Regions!$A$2),Regions!$C$2:$C$58,"Unknown")</f>
        <v>Europe</v>
      </c>
      <c r="O166" t="s">
        <v>11</v>
      </c>
    </row>
    <row r="167" spans="1:15" x14ac:dyDescent="0.25">
      <c r="A167">
        <v>165</v>
      </c>
      <c r="B167">
        <v>2021</v>
      </c>
      <c r="C167" t="s">
        <v>140</v>
      </c>
      <c r="D167" t="s">
        <v>143</v>
      </c>
      <c r="E167" t="s">
        <v>90</v>
      </c>
      <c r="F167" s="2">
        <v>165000</v>
      </c>
      <c r="G167" t="s">
        <v>5</v>
      </c>
      <c r="H167" s="1">
        <v>165000</v>
      </c>
      <c r="I167" s="1">
        <f t="shared" si="2"/>
        <v>13750</v>
      </c>
      <c r="J167" t="s">
        <v>15</v>
      </c>
      <c r="K167" t="str" cm="1">
        <f t="array" ref="K167">_xlfn.XLOOKUP(Table3[[#This Row],[Employee residence]],_xlfn.ANCHORARRAY(Regions!$A$2),Regions!$C$2:$C$58,"Unknown")</f>
        <v>North America</v>
      </c>
      <c r="L167" t="s">
        <v>149</v>
      </c>
      <c r="M167" t="s">
        <v>15</v>
      </c>
      <c r="N167" t="str" cm="1">
        <f t="array" ref="N167">_xlfn.XLOOKUP(Table3[[#This Row],[Company Location]],_xlfn.ANCHORARRAY(Regions!$A$2),Regions!$C$2:$C$58,"Unknown")</f>
        <v>North America</v>
      </c>
      <c r="O167" t="s">
        <v>3</v>
      </c>
    </row>
    <row r="168" spans="1:15" x14ac:dyDescent="0.25">
      <c r="A168">
        <v>166</v>
      </c>
      <c r="B168">
        <v>2021</v>
      </c>
      <c r="C168" t="s">
        <v>141</v>
      </c>
      <c r="D168" t="s">
        <v>143</v>
      </c>
      <c r="E168" t="s">
        <v>28</v>
      </c>
      <c r="F168" s="2">
        <v>80000</v>
      </c>
      <c r="G168" t="s">
        <v>5</v>
      </c>
      <c r="H168" s="1">
        <v>80000</v>
      </c>
      <c r="I168" s="1">
        <f t="shared" si="2"/>
        <v>6666.666666666667</v>
      </c>
      <c r="J168" t="s">
        <v>15</v>
      </c>
      <c r="K168" t="str" cm="1">
        <f t="array" ref="K168">_xlfn.XLOOKUP(Table3[[#This Row],[Employee residence]],_xlfn.ANCHORARRAY(Regions!$A$2),Regions!$C$2:$C$58,"Unknown")</f>
        <v>North America</v>
      </c>
      <c r="L168" t="s">
        <v>149</v>
      </c>
      <c r="M168" t="s">
        <v>15</v>
      </c>
      <c r="N168" t="str" cm="1">
        <f t="array" ref="N168">_xlfn.XLOOKUP(Table3[[#This Row],[Company Location]],_xlfn.ANCHORARRAY(Regions!$A$2),Regions!$C$2:$C$58,"Unknown")</f>
        <v>North America</v>
      </c>
      <c r="O168" t="s">
        <v>3</v>
      </c>
    </row>
    <row r="169" spans="1:15" x14ac:dyDescent="0.25">
      <c r="A169">
        <v>167</v>
      </c>
      <c r="B169">
        <v>2021</v>
      </c>
      <c r="C169" t="s">
        <v>142</v>
      </c>
      <c r="D169" t="s">
        <v>143</v>
      </c>
      <c r="E169" t="s">
        <v>38</v>
      </c>
      <c r="F169" s="2">
        <v>250000</v>
      </c>
      <c r="G169" t="s">
        <v>5</v>
      </c>
      <c r="H169" s="1">
        <v>250000</v>
      </c>
      <c r="I169" s="1">
        <f t="shared" si="2"/>
        <v>20833.333333333332</v>
      </c>
      <c r="J169" t="s">
        <v>15</v>
      </c>
      <c r="K169" t="str" cm="1">
        <f t="array" ref="K169">_xlfn.XLOOKUP(Table3[[#This Row],[Employee residence]],_xlfn.ANCHORARRAY(Regions!$A$2),Regions!$C$2:$C$58,"Unknown")</f>
        <v>North America</v>
      </c>
      <c r="L169" t="s">
        <v>228</v>
      </c>
      <c r="M169" t="s">
        <v>15</v>
      </c>
      <c r="N169" t="str" cm="1">
        <f t="array" ref="N169">_xlfn.XLOOKUP(Table3[[#This Row],[Company Location]],_xlfn.ANCHORARRAY(Regions!$A$2),Regions!$C$2:$C$58,"Unknown")</f>
        <v>North America</v>
      </c>
      <c r="O169" t="s">
        <v>3</v>
      </c>
    </row>
    <row r="170" spans="1:15" x14ac:dyDescent="0.25">
      <c r="A170">
        <v>168</v>
      </c>
      <c r="B170">
        <v>2021</v>
      </c>
      <c r="C170" t="s">
        <v>141</v>
      </c>
      <c r="D170" t="s">
        <v>143</v>
      </c>
      <c r="E170" t="s">
        <v>36</v>
      </c>
      <c r="F170" s="2">
        <v>55000</v>
      </c>
      <c r="G170" t="s">
        <v>5</v>
      </c>
      <c r="H170" s="1">
        <v>55000</v>
      </c>
      <c r="I170" s="1">
        <f t="shared" si="2"/>
        <v>4583.333333333333</v>
      </c>
      <c r="J170" t="s">
        <v>15</v>
      </c>
      <c r="K170" t="str" cm="1">
        <f t="array" ref="K170">_xlfn.XLOOKUP(Table3[[#This Row],[Employee residence]],_xlfn.ANCHORARRAY(Regions!$A$2),Regions!$C$2:$C$58,"Unknown")</f>
        <v>North America</v>
      </c>
      <c r="L170" t="s">
        <v>148</v>
      </c>
      <c r="M170" t="s">
        <v>15</v>
      </c>
      <c r="N170" t="str" cm="1">
        <f t="array" ref="N170">_xlfn.XLOOKUP(Table3[[#This Row],[Company Location]],_xlfn.ANCHORARRAY(Regions!$A$2),Regions!$C$2:$C$58,"Unknown")</f>
        <v>North America</v>
      </c>
      <c r="O170" t="s">
        <v>7</v>
      </c>
    </row>
    <row r="171" spans="1:15" x14ac:dyDescent="0.25">
      <c r="A171">
        <v>169</v>
      </c>
      <c r="B171">
        <v>2021</v>
      </c>
      <c r="C171" t="s">
        <v>139</v>
      </c>
      <c r="D171" t="s">
        <v>143</v>
      </c>
      <c r="E171" t="s">
        <v>91</v>
      </c>
      <c r="F171" s="2">
        <v>150000</v>
      </c>
      <c r="G171" t="s">
        <v>5</v>
      </c>
      <c r="H171" s="1">
        <v>150000</v>
      </c>
      <c r="I171" s="1">
        <f t="shared" si="2"/>
        <v>12500</v>
      </c>
      <c r="J171" t="s">
        <v>15</v>
      </c>
      <c r="K171" t="str" cm="1">
        <f t="array" ref="K171">_xlfn.XLOOKUP(Table3[[#This Row],[Employee residence]],_xlfn.ANCHORARRAY(Regions!$A$2),Regions!$C$2:$C$58,"Unknown")</f>
        <v>North America</v>
      </c>
      <c r="L171" t="s">
        <v>149</v>
      </c>
      <c r="M171" t="s">
        <v>15</v>
      </c>
      <c r="N171" t="str" cm="1">
        <f t="array" ref="N171">_xlfn.XLOOKUP(Table3[[#This Row],[Company Location]],_xlfn.ANCHORARRAY(Regions!$A$2),Regions!$C$2:$C$58,"Unknown")</f>
        <v>North America</v>
      </c>
      <c r="O171" t="s">
        <v>3</v>
      </c>
    </row>
    <row r="172" spans="1:15" x14ac:dyDescent="0.25">
      <c r="A172">
        <v>170</v>
      </c>
      <c r="B172">
        <v>2021</v>
      </c>
      <c r="C172" t="s">
        <v>139</v>
      </c>
      <c r="D172" t="s">
        <v>143</v>
      </c>
      <c r="E172" t="s">
        <v>91</v>
      </c>
      <c r="F172" s="2">
        <v>170000</v>
      </c>
      <c r="G172" t="s">
        <v>5</v>
      </c>
      <c r="H172" s="1">
        <v>170000</v>
      </c>
      <c r="I172" s="1">
        <f t="shared" si="2"/>
        <v>14166.666666666666</v>
      </c>
      <c r="J172" t="s">
        <v>15</v>
      </c>
      <c r="K172" t="str" cm="1">
        <f t="array" ref="K172">_xlfn.XLOOKUP(Table3[[#This Row],[Employee residence]],_xlfn.ANCHORARRAY(Regions!$A$2),Regions!$C$2:$C$58,"Unknown")</f>
        <v>North America</v>
      </c>
      <c r="L172" t="s">
        <v>149</v>
      </c>
      <c r="M172" t="s">
        <v>15</v>
      </c>
      <c r="N172" t="str" cm="1">
        <f t="array" ref="N172">_xlfn.XLOOKUP(Table3[[#This Row],[Company Location]],_xlfn.ANCHORARRAY(Regions!$A$2),Regions!$C$2:$C$58,"Unknown")</f>
        <v>North America</v>
      </c>
      <c r="O172" t="s">
        <v>3</v>
      </c>
    </row>
    <row r="173" spans="1:15" x14ac:dyDescent="0.25">
      <c r="A173">
        <v>171</v>
      </c>
      <c r="B173">
        <v>2021</v>
      </c>
      <c r="C173" t="s">
        <v>139</v>
      </c>
      <c r="D173" t="s">
        <v>143</v>
      </c>
      <c r="E173" t="s">
        <v>28</v>
      </c>
      <c r="F173" s="2">
        <v>60000</v>
      </c>
      <c r="G173" t="s">
        <v>9</v>
      </c>
      <c r="H173" s="1">
        <v>82528</v>
      </c>
      <c r="I173" s="1">
        <f t="shared" si="2"/>
        <v>6877.333333333333</v>
      </c>
      <c r="J173" t="s">
        <v>10</v>
      </c>
      <c r="K173" t="str" cm="1">
        <f t="array" ref="K173">_xlfn.XLOOKUP(Table3[[#This Row],[Employee residence]],_xlfn.ANCHORARRAY(Regions!$A$2),Regions!$C$2:$C$58,"Unknown")</f>
        <v>Europe</v>
      </c>
      <c r="L173" t="s">
        <v>149</v>
      </c>
      <c r="M173" t="s">
        <v>10</v>
      </c>
      <c r="N173" t="str" cm="1">
        <f t="array" ref="N173">_xlfn.XLOOKUP(Table3[[#This Row],[Company Location]],_xlfn.ANCHORARRAY(Regions!$A$2),Regions!$C$2:$C$58,"Unknown")</f>
        <v>Europe</v>
      </c>
      <c r="O173" t="s">
        <v>3</v>
      </c>
    </row>
    <row r="174" spans="1:15" x14ac:dyDescent="0.25">
      <c r="A174">
        <v>172</v>
      </c>
      <c r="B174">
        <v>2021</v>
      </c>
      <c r="C174" t="s">
        <v>141</v>
      </c>
      <c r="D174" t="s">
        <v>143</v>
      </c>
      <c r="E174" t="s">
        <v>16</v>
      </c>
      <c r="F174" s="2">
        <v>60000</v>
      </c>
      <c r="G174" t="s">
        <v>5</v>
      </c>
      <c r="H174" s="1">
        <v>60000</v>
      </c>
      <c r="I174" s="1">
        <f t="shared" si="2"/>
        <v>5000</v>
      </c>
      <c r="J174" t="s">
        <v>15</v>
      </c>
      <c r="K174" t="str" cm="1">
        <f t="array" ref="K174">_xlfn.XLOOKUP(Table3[[#This Row],[Employee residence]],_xlfn.ANCHORARRAY(Regions!$A$2),Regions!$C$2:$C$58,"Unknown")</f>
        <v>North America</v>
      </c>
      <c r="L174" t="s">
        <v>149</v>
      </c>
      <c r="M174" t="s">
        <v>15</v>
      </c>
      <c r="N174" t="str" cm="1">
        <f t="array" ref="N174">_xlfn.XLOOKUP(Table3[[#This Row],[Company Location]],_xlfn.ANCHORARRAY(Regions!$A$2),Regions!$C$2:$C$58,"Unknown")</f>
        <v>North America</v>
      </c>
      <c r="O174" t="s">
        <v>7</v>
      </c>
    </row>
    <row r="175" spans="1:15" x14ac:dyDescent="0.25">
      <c r="A175">
        <v>173</v>
      </c>
      <c r="B175">
        <v>2021</v>
      </c>
      <c r="C175" t="s">
        <v>140</v>
      </c>
      <c r="D175" t="s">
        <v>143</v>
      </c>
      <c r="E175" t="s">
        <v>58</v>
      </c>
      <c r="F175" s="2">
        <v>235000</v>
      </c>
      <c r="G175" t="s">
        <v>5</v>
      </c>
      <c r="H175" s="1">
        <v>235000</v>
      </c>
      <c r="I175" s="1">
        <f t="shared" si="2"/>
        <v>19583.333333333332</v>
      </c>
      <c r="J175" t="s">
        <v>15</v>
      </c>
      <c r="K175" t="str" cm="1">
        <f t="array" ref="K175">_xlfn.XLOOKUP(Table3[[#This Row],[Employee residence]],_xlfn.ANCHORARRAY(Regions!$A$2),Regions!$C$2:$C$58,"Unknown")</f>
        <v>North America</v>
      </c>
      <c r="L175" t="s">
        <v>149</v>
      </c>
      <c r="M175" t="s">
        <v>15</v>
      </c>
      <c r="N175" t="str" cm="1">
        <f t="array" ref="N175">_xlfn.XLOOKUP(Table3[[#This Row],[Company Location]],_xlfn.ANCHORARRAY(Regions!$A$2),Regions!$C$2:$C$58,"Unknown")</f>
        <v>North America</v>
      </c>
      <c r="O175" t="s">
        <v>3</v>
      </c>
    </row>
    <row r="176" spans="1:15" x14ac:dyDescent="0.25">
      <c r="A176">
        <v>174</v>
      </c>
      <c r="B176">
        <v>2021</v>
      </c>
      <c r="C176" t="s">
        <v>140</v>
      </c>
      <c r="D176" t="s">
        <v>143</v>
      </c>
      <c r="E176" t="s">
        <v>39</v>
      </c>
      <c r="F176" s="2">
        <v>51400</v>
      </c>
      <c r="G176" t="s">
        <v>1</v>
      </c>
      <c r="H176" s="1">
        <v>60757</v>
      </c>
      <c r="I176" s="1">
        <f t="shared" si="2"/>
        <v>5063.083333333333</v>
      </c>
      <c r="J176" t="s">
        <v>32</v>
      </c>
      <c r="K176" t="str" cm="1">
        <f t="array" ref="K176">_xlfn.XLOOKUP(Table3[[#This Row],[Employee residence]],_xlfn.ANCHORARRAY(Regions!$A$2),Regions!$C$2:$C$58,"Unknown")</f>
        <v>Europe</v>
      </c>
      <c r="L176" t="s">
        <v>148</v>
      </c>
      <c r="M176" t="s">
        <v>32</v>
      </c>
      <c r="N176" t="str" cm="1">
        <f t="array" ref="N176">_xlfn.XLOOKUP(Table3[[#This Row],[Company Location]],_xlfn.ANCHORARRAY(Regions!$A$2),Regions!$C$2:$C$58,"Unknown")</f>
        <v>Europe</v>
      </c>
      <c r="O176" t="s">
        <v>3</v>
      </c>
    </row>
    <row r="177" spans="1:15" x14ac:dyDescent="0.25">
      <c r="A177">
        <v>175</v>
      </c>
      <c r="B177">
        <v>2021</v>
      </c>
      <c r="C177" t="s">
        <v>140</v>
      </c>
      <c r="D177" t="s">
        <v>143</v>
      </c>
      <c r="E177" t="s">
        <v>46</v>
      </c>
      <c r="F177" s="2">
        <v>174000</v>
      </c>
      <c r="G177" t="s">
        <v>5</v>
      </c>
      <c r="H177" s="1">
        <v>174000</v>
      </c>
      <c r="I177" s="1">
        <f t="shared" si="2"/>
        <v>14500</v>
      </c>
      <c r="J177" t="s">
        <v>15</v>
      </c>
      <c r="K177" t="str" cm="1">
        <f t="array" ref="K177">_xlfn.XLOOKUP(Table3[[#This Row],[Employee residence]],_xlfn.ANCHORARRAY(Regions!$A$2),Regions!$C$2:$C$58,"Unknown")</f>
        <v>North America</v>
      </c>
      <c r="L177" t="s">
        <v>149</v>
      </c>
      <c r="M177" t="s">
        <v>15</v>
      </c>
      <c r="N177" t="str" cm="1">
        <f t="array" ref="N177">_xlfn.XLOOKUP(Table3[[#This Row],[Company Location]],_xlfn.ANCHORARRAY(Regions!$A$2),Regions!$C$2:$C$58,"Unknown")</f>
        <v>North America</v>
      </c>
      <c r="O177" t="s">
        <v>3</v>
      </c>
    </row>
    <row r="178" spans="1:15" x14ac:dyDescent="0.25">
      <c r="A178">
        <v>176</v>
      </c>
      <c r="B178">
        <v>2021</v>
      </c>
      <c r="C178" t="s">
        <v>139</v>
      </c>
      <c r="D178" t="s">
        <v>143</v>
      </c>
      <c r="E178" t="s">
        <v>0</v>
      </c>
      <c r="F178" s="2">
        <v>58000</v>
      </c>
      <c r="G178" t="s">
        <v>41</v>
      </c>
      <c r="H178" s="1">
        <v>2859</v>
      </c>
      <c r="I178" s="1">
        <f t="shared" si="2"/>
        <v>238.25</v>
      </c>
      <c r="J178" t="s">
        <v>42</v>
      </c>
      <c r="K178" t="str" cm="1">
        <f t="array" ref="K178">_xlfn.XLOOKUP(Table3[[#This Row],[Employee residence]],_xlfn.ANCHORARRAY(Regions!$A$2),Regions!$C$2:$C$58,"Unknown")</f>
        <v>North America</v>
      </c>
      <c r="L178" t="s">
        <v>228</v>
      </c>
      <c r="M178" t="s">
        <v>42</v>
      </c>
      <c r="N178" t="str" cm="1">
        <f t="array" ref="N178">_xlfn.XLOOKUP(Table3[[#This Row],[Company Location]],_xlfn.ANCHORARRAY(Regions!$A$2),Regions!$C$2:$C$58,"Unknown")</f>
        <v>North America</v>
      </c>
      <c r="O178" t="s">
        <v>7</v>
      </c>
    </row>
    <row r="179" spans="1:15" x14ac:dyDescent="0.25">
      <c r="A179">
        <v>177</v>
      </c>
      <c r="B179">
        <v>2021</v>
      </c>
      <c r="C179" t="s">
        <v>139</v>
      </c>
      <c r="D179" t="s">
        <v>143</v>
      </c>
      <c r="E179" t="s">
        <v>0</v>
      </c>
      <c r="F179" s="2">
        <v>30400000</v>
      </c>
      <c r="G179" t="s">
        <v>92</v>
      </c>
      <c r="H179" s="1">
        <v>40038</v>
      </c>
      <c r="I179" s="1">
        <f t="shared" si="2"/>
        <v>3336.5</v>
      </c>
      <c r="J179" t="s">
        <v>93</v>
      </c>
      <c r="K179" t="str" cm="1">
        <f t="array" ref="K179">_xlfn.XLOOKUP(Table3[[#This Row],[Employee residence]],_xlfn.ANCHORARRAY(Regions!$A$2),Regions!$C$2:$C$58,"Unknown")</f>
        <v>South America</v>
      </c>
      <c r="L179" t="s">
        <v>149</v>
      </c>
      <c r="M179" t="s">
        <v>93</v>
      </c>
      <c r="N179" t="str" cm="1">
        <f t="array" ref="N179">_xlfn.XLOOKUP(Table3[[#This Row],[Company Location]],_xlfn.ANCHORARRAY(Regions!$A$2),Regions!$C$2:$C$58,"Unknown")</f>
        <v>South America</v>
      </c>
      <c r="O179" t="s">
        <v>3</v>
      </c>
    </row>
    <row r="180" spans="1:15" x14ac:dyDescent="0.25">
      <c r="A180">
        <v>178</v>
      </c>
      <c r="B180">
        <v>2021</v>
      </c>
      <c r="C180" t="s">
        <v>141</v>
      </c>
      <c r="D180" t="s">
        <v>143</v>
      </c>
      <c r="E180" t="s">
        <v>14</v>
      </c>
      <c r="F180" s="2">
        <v>81000</v>
      </c>
      <c r="G180" t="s">
        <v>5</v>
      </c>
      <c r="H180" s="1">
        <v>81000</v>
      </c>
      <c r="I180" s="1">
        <f t="shared" si="2"/>
        <v>6750</v>
      </c>
      <c r="J180" t="s">
        <v>15</v>
      </c>
      <c r="K180" t="str" cm="1">
        <f t="array" ref="K180">_xlfn.XLOOKUP(Table3[[#This Row],[Employee residence]],_xlfn.ANCHORARRAY(Regions!$A$2),Regions!$C$2:$C$58,"Unknown")</f>
        <v>North America</v>
      </c>
      <c r="L180" t="s">
        <v>148</v>
      </c>
      <c r="M180" t="s">
        <v>15</v>
      </c>
      <c r="N180" t="str" cm="1">
        <f t="array" ref="N180">_xlfn.XLOOKUP(Table3[[#This Row],[Company Location]],_xlfn.ANCHORARRAY(Regions!$A$2),Regions!$C$2:$C$58,"Unknown")</f>
        <v>North America</v>
      </c>
      <c r="O180" t="s">
        <v>7</v>
      </c>
    </row>
    <row r="181" spans="1:15" x14ac:dyDescent="0.25">
      <c r="A181">
        <v>179</v>
      </c>
      <c r="B181">
        <v>2021</v>
      </c>
      <c r="C181" t="s">
        <v>139</v>
      </c>
      <c r="D181" t="s">
        <v>143</v>
      </c>
      <c r="E181" t="s">
        <v>0</v>
      </c>
      <c r="F181" s="2">
        <v>420000</v>
      </c>
      <c r="G181" t="s">
        <v>24</v>
      </c>
      <c r="H181" s="1">
        <v>5679</v>
      </c>
      <c r="I181" s="1">
        <f t="shared" si="2"/>
        <v>473.25</v>
      </c>
      <c r="J181" t="s">
        <v>25</v>
      </c>
      <c r="K181" t="str" cm="1">
        <f t="array" ref="K181">_xlfn.XLOOKUP(Table3[[#This Row],[Employee residence]],_xlfn.ANCHORARRAY(Regions!$A$2),Regions!$C$2:$C$58,"Unknown")</f>
        <v>Asia</v>
      </c>
      <c r="L181" t="s">
        <v>149</v>
      </c>
      <c r="M181" t="s">
        <v>15</v>
      </c>
      <c r="N181" t="str" cm="1">
        <f t="array" ref="N181">_xlfn.XLOOKUP(Table3[[#This Row],[Company Location]],_xlfn.ANCHORARRAY(Regions!$A$2),Regions!$C$2:$C$58,"Unknown")</f>
        <v>North America</v>
      </c>
      <c r="O181" t="s">
        <v>7</v>
      </c>
    </row>
    <row r="182" spans="1:15" x14ac:dyDescent="0.25">
      <c r="A182">
        <v>180</v>
      </c>
      <c r="B182">
        <v>2021</v>
      </c>
      <c r="C182" t="s">
        <v>139</v>
      </c>
      <c r="D182" t="s">
        <v>143</v>
      </c>
      <c r="E182" t="s">
        <v>8</v>
      </c>
      <c r="F182" s="2">
        <v>1672000</v>
      </c>
      <c r="G182" t="s">
        <v>24</v>
      </c>
      <c r="H182" s="1">
        <v>22611</v>
      </c>
      <c r="I182" s="1">
        <f t="shared" si="2"/>
        <v>1884.25</v>
      </c>
      <c r="J182" t="s">
        <v>25</v>
      </c>
      <c r="K182" t="str" cm="1">
        <f t="array" ref="K182">_xlfn.XLOOKUP(Table3[[#This Row],[Employee residence]],_xlfn.ANCHORARRAY(Regions!$A$2),Regions!$C$2:$C$58,"Unknown")</f>
        <v>Asia</v>
      </c>
      <c r="L182" t="s">
        <v>228</v>
      </c>
      <c r="M182" t="s">
        <v>25</v>
      </c>
      <c r="N182" t="str" cm="1">
        <f t="array" ref="N182">_xlfn.XLOOKUP(Table3[[#This Row],[Company Location]],_xlfn.ANCHORARRAY(Regions!$A$2),Regions!$C$2:$C$58,"Unknown")</f>
        <v>Asia</v>
      </c>
      <c r="O182" t="s">
        <v>3</v>
      </c>
    </row>
    <row r="183" spans="1:15" x14ac:dyDescent="0.25">
      <c r="A183">
        <v>181</v>
      </c>
      <c r="B183">
        <v>2021</v>
      </c>
      <c r="C183" t="s">
        <v>139</v>
      </c>
      <c r="D183" t="s">
        <v>143</v>
      </c>
      <c r="E183" t="s">
        <v>0</v>
      </c>
      <c r="F183" s="2">
        <v>76760</v>
      </c>
      <c r="G183" t="s">
        <v>1</v>
      </c>
      <c r="H183" s="1">
        <v>90734</v>
      </c>
      <c r="I183" s="1">
        <f t="shared" si="2"/>
        <v>7561.166666666667</v>
      </c>
      <c r="J183" t="s">
        <v>2</v>
      </c>
      <c r="K183" t="str" cm="1">
        <f t="array" ref="K183">_xlfn.XLOOKUP(Table3[[#This Row],[Employee residence]],_xlfn.ANCHORARRAY(Regions!$A$2),Regions!$C$2:$C$58,"Unknown")</f>
        <v>Europe</v>
      </c>
      <c r="L183" t="s">
        <v>148</v>
      </c>
      <c r="M183" t="s">
        <v>2</v>
      </c>
      <c r="N183" t="str" cm="1">
        <f t="array" ref="N183">_xlfn.XLOOKUP(Table3[[#This Row],[Company Location]],_xlfn.ANCHORARRAY(Regions!$A$2),Regions!$C$2:$C$58,"Unknown")</f>
        <v>Europe</v>
      </c>
      <c r="O183" t="s">
        <v>3</v>
      </c>
    </row>
    <row r="184" spans="1:15" x14ac:dyDescent="0.25">
      <c r="A184">
        <v>182</v>
      </c>
      <c r="B184">
        <v>2021</v>
      </c>
      <c r="C184" t="s">
        <v>139</v>
      </c>
      <c r="D184" t="s">
        <v>143</v>
      </c>
      <c r="E184" t="s">
        <v>28</v>
      </c>
      <c r="F184" s="2">
        <v>22000</v>
      </c>
      <c r="G184" t="s">
        <v>1</v>
      </c>
      <c r="H184" s="1">
        <v>26005</v>
      </c>
      <c r="I184" s="1">
        <f t="shared" si="2"/>
        <v>2167.0833333333335</v>
      </c>
      <c r="J184" t="s">
        <v>78</v>
      </c>
      <c r="K184" t="str" cm="1">
        <f t="array" ref="K184">_xlfn.XLOOKUP(Table3[[#This Row],[Employee residence]],_xlfn.ANCHORARRAY(Regions!$A$2),Regions!$C$2:$C$58,"Unknown")</f>
        <v>Europe</v>
      </c>
      <c r="L184" t="s">
        <v>228</v>
      </c>
      <c r="M184" t="s">
        <v>15</v>
      </c>
      <c r="N184" t="str" cm="1">
        <f t="array" ref="N184">_xlfn.XLOOKUP(Table3[[#This Row],[Company Location]],_xlfn.ANCHORARRAY(Regions!$A$2),Regions!$C$2:$C$58,"Unknown")</f>
        <v>North America</v>
      </c>
      <c r="O184" t="s">
        <v>3</v>
      </c>
    </row>
    <row r="185" spans="1:15" x14ac:dyDescent="0.25">
      <c r="A185">
        <v>183</v>
      </c>
      <c r="B185">
        <v>2021</v>
      </c>
      <c r="C185" t="s">
        <v>140</v>
      </c>
      <c r="D185" t="s">
        <v>143</v>
      </c>
      <c r="E185" t="s">
        <v>94</v>
      </c>
      <c r="F185" s="2">
        <v>45000</v>
      </c>
      <c r="G185" t="s">
        <v>9</v>
      </c>
      <c r="H185" s="1">
        <v>61896</v>
      </c>
      <c r="I185" s="1">
        <f t="shared" si="2"/>
        <v>5158</v>
      </c>
      <c r="J185" t="s">
        <v>10</v>
      </c>
      <c r="K185" t="str" cm="1">
        <f t="array" ref="K185">_xlfn.XLOOKUP(Table3[[#This Row],[Employee residence]],_xlfn.ANCHORARRAY(Regions!$A$2),Regions!$C$2:$C$58,"Unknown")</f>
        <v>Europe</v>
      </c>
      <c r="L185" t="s">
        <v>148</v>
      </c>
      <c r="M185" t="s">
        <v>10</v>
      </c>
      <c r="N185" t="str" cm="1">
        <f t="array" ref="N185">_xlfn.XLOOKUP(Table3[[#This Row],[Company Location]],_xlfn.ANCHORARRAY(Regions!$A$2),Regions!$C$2:$C$58,"Unknown")</f>
        <v>Europe</v>
      </c>
      <c r="O185" t="s">
        <v>3</v>
      </c>
    </row>
    <row r="186" spans="1:15" x14ac:dyDescent="0.25">
      <c r="A186">
        <v>184</v>
      </c>
      <c r="B186">
        <v>2021</v>
      </c>
      <c r="C186" t="s">
        <v>139</v>
      </c>
      <c r="D186" t="s">
        <v>146</v>
      </c>
      <c r="E186" t="s">
        <v>4</v>
      </c>
      <c r="F186" s="2">
        <v>12000</v>
      </c>
      <c r="G186" t="s">
        <v>5</v>
      </c>
      <c r="H186" s="1">
        <v>12000</v>
      </c>
      <c r="I186" s="1">
        <f t="shared" si="2"/>
        <v>1000</v>
      </c>
      <c r="J186" t="s">
        <v>27</v>
      </c>
      <c r="K186" t="str" cm="1">
        <f t="array" ref="K186">_xlfn.XLOOKUP(Table3[[#This Row],[Employee residence]],_xlfn.ANCHORARRAY(Regions!$A$2),Regions!$C$2:$C$58,"Unknown")</f>
        <v>Asia</v>
      </c>
      <c r="L186" t="s">
        <v>148</v>
      </c>
      <c r="M186" t="s">
        <v>27</v>
      </c>
      <c r="N186" t="str" cm="1">
        <f t="array" ref="N186">_xlfn.XLOOKUP(Table3[[#This Row],[Company Location]],_xlfn.ANCHORARRAY(Regions!$A$2),Regions!$C$2:$C$58,"Unknown")</f>
        <v>Asia</v>
      </c>
      <c r="O186" t="s">
        <v>11</v>
      </c>
    </row>
    <row r="187" spans="1:15" x14ac:dyDescent="0.25">
      <c r="A187">
        <v>185</v>
      </c>
      <c r="B187">
        <v>2021</v>
      </c>
      <c r="C187" t="s">
        <v>139</v>
      </c>
      <c r="D187" t="s">
        <v>143</v>
      </c>
      <c r="E187" t="s">
        <v>28</v>
      </c>
      <c r="F187" s="2">
        <v>4000</v>
      </c>
      <c r="G187" t="s">
        <v>5</v>
      </c>
      <c r="H187" s="1">
        <v>4000</v>
      </c>
      <c r="I187" s="1">
        <f t="shared" si="2"/>
        <v>333.33333333333331</v>
      </c>
      <c r="J187" t="s">
        <v>95</v>
      </c>
      <c r="K187" t="str" cm="1">
        <f t="array" ref="K187">_xlfn.XLOOKUP(Table3[[#This Row],[Employee residence]],_xlfn.ANCHORARRAY(Regions!$A$2),Regions!$C$2:$C$58,"Unknown")</f>
        <v>Asia</v>
      </c>
      <c r="L187" t="s">
        <v>149</v>
      </c>
      <c r="M187" t="s">
        <v>95</v>
      </c>
      <c r="N187" t="str" cm="1">
        <f t="array" ref="N187">_xlfn.XLOOKUP(Table3[[#This Row],[Company Location]],_xlfn.ANCHORARRAY(Regions!$A$2),Regions!$C$2:$C$58,"Unknown")</f>
        <v>Asia</v>
      </c>
      <c r="O187" t="s">
        <v>11</v>
      </c>
    </row>
    <row r="188" spans="1:15" x14ac:dyDescent="0.25">
      <c r="A188">
        <v>186</v>
      </c>
      <c r="B188">
        <v>2021</v>
      </c>
      <c r="C188" t="s">
        <v>140</v>
      </c>
      <c r="D188" t="s">
        <v>143</v>
      </c>
      <c r="E188" t="s">
        <v>65</v>
      </c>
      <c r="F188" s="2">
        <v>50000</v>
      </c>
      <c r="G188" t="s">
        <v>5</v>
      </c>
      <c r="H188" s="1">
        <v>50000</v>
      </c>
      <c r="I188" s="1">
        <f t="shared" si="2"/>
        <v>4166.666666666667</v>
      </c>
      <c r="J188" t="s">
        <v>83</v>
      </c>
      <c r="K188" t="str" cm="1">
        <f t="array" ref="K188">_xlfn.XLOOKUP(Table3[[#This Row],[Employee residence]],_xlfn.ANCHORARRAY(Regions!$A$2),Regions!$C$2:$C$58,"Unknown")</f>
        <v>Asia</v>
      </c>
      <c r="L188" t="s">
        <v>149</v>
      </c>
      <c r="M188" t="s">
        <v>10</v>
      </c>
      <c r="N188" t="str" cm="1">
        <f t="array" ref="N188">_xlfn.XLOOKUP(Table3[[#This Row],[Company Location]],_xlfn.ANCHORARRAY(Regions!$A$2),Regions!$C$2:$C$58,"Unknown")</f>
        <v>Europe</v>
      </c>
      <c r="O188" t="s">
        <v>11</v>
      </c>
    </row>
    <row r="189" spans="1:15" x14ac:dyDescent="0.25">
      <c r="A189">
        <v>187</v>
      </c>
      <c r="B189">
        <v>2021</v>
      </c>
      <c r="C189" t="s">
        <v>142</v>
      </c>
      <c r="D189" t="s">
        <v>143</v>
      </c>
      <c r="E189" t="s">
        <v>31</v>
      </c>
      <c r="F189" s="2">
        <v>59000</v>
      </c>
      <c r="G189" t="s">
        <v>1</v>
      </c>
      <c r="H189" s="1">
        <v>69741</v>
      </c>
      <c r="I189" s="1">
        <f t="shared" si="2"/>
        <v>5811.75</v>
      </c>
      <c r="J189" t="s">
        <v>23</v>
      </c>
      <c r="K189" t="str" cm="1">
        <f t="array" ref="K189">_xlfn.XLOOKUP(Table3[[#This Row],[Employee residence]],_xlfn.ANCHORARRAY(Regions!$A$2),Regions!$C$2:$C$58,"Unknown")</f>
        <v>Europe</v>
      </c>
      <c r="L189" t="s">
        <v>149</v>
      </c>
      <c r="M189" t="s">
        <v>50</v>
      </c>
      <c r="N189" t="str" cm="1">
        <f t="array" ref="N189">_xlfn.XLOOKUP(Table3[[#This Row],[Company Location]],_xlfn.ANCHORARRAY(Regions!$A$2),Regions!$C$2:$C$58,"Unknown")</f>
        <v>Europe</v>
      </c>
      <c r="O189" t="s">
        <v>7</v>
      </c>
    </row>
    <row r="190" spans="1:15" x14ac:dyDescent="0.25">
      <c r="A190">
        <v>188</v>
      </c>
      <c r="B190">
        <v>2021</v>
      </c>
      <c r="C190" t="s">
        <v>140</v>
      </c>
      <c r="D190" t="s">
        <v>143</v>
      </c>
      <c r="E190" t="s">
        <v>28</v>
      </c>
      <c r="F190" s="2">
        <v>65000</v>
      </c>
      <c r="G190" t="s">
        <v>1</v>
      </c>
      <c r="H190" s="1">
        <v>76833</v>
      </c>
      <c r="I190" s="1">
        <f t="shared" si="2"/>
        <v>6402.75</v>
      </c>
      <c r="J190" t="s">
        <v>78</v>
      </c>
      <c r="K190" t="str" cm="1">
        <f t="array" ref="K190">_xlfn.XLOOKUP(Table3[[#This Row],[Employee residence]],_xlfn.ANCHORARRAY(Regions!$A$2),Regions!$C$2:$C$58,"Unknown")</f>
        <v>Europe</v>
      </c>
      <c r="L190" t="s">
        <v>148</v>
      </c>
      <c r="M190" t="s">
        <v>10</v>
      </c>
      <c r="N190" t="str" cm="1">
        <f t="array" ref="N190">_xlfn.XLOOKUP(Table3[[#This Row],[Company Location]],_xlfn.ANCHORARRAY(Regions!$A$2),Regions!$C$2:$C$58,"Unknown")</f>
        <v>Europe</v>
      </c>
      <c r="O190" t="s">
        <v>7</v>
      </c>
    </row>
    <row r="191" spans="1:15" x14ac:dyDescent="0.25">
      <c r="A191">
        <v>189</v>
      </c>
      <c r="B191">
        <v>2021</v>
      </c>
      <c r="C191" t="s">
        <v>139</v>
      </c>
      <c r="D191" t="s">
        <v>143</v>
      </c>
      <c r="E191" t="s">
        <v>14</v>
      </c>
      <c r="F191" s="2">
        <v>74000</v>
      </c>
      <c r="G191" t="s">
        <v>5</v>
      </c>
      <c r="H191" s="1">
        <v>74000</v>
      </c>
      <c r="I191" s="1">
        <f t="shared" si="2"/>
        <v>6166.666666666667</v>
      </c>
      <c r="J191" t="s">
        <v>6</v>
      </c>
      <c r="K191" t="str" cm="1">
        <f t="array" ref="K191">_xlfn.XLOOKUP(Table3[[#This Row],[Employee residence]],_xlfn.ANCHORARRAY(Regions!$A$2),Regions!$C$2:$C$58,"Unknown")</f>
        <v>Asia</v>
      </c>
      <c r="L191" t="s">
        <v>148</v>
      </c>
      <c r="M191" t="s">
        <v>6</v>
      </c>
      <c r="N191" t="str" cm="1">
        <f t="array" ref="N191">_xlfn.XLOOKUP(Table3[[#This Row],[Company Location]],_xlfn.ANCHORARRAY(Regions!$A$2),Regions!$C$2:$C$58,"Unknown")</f>
        <v>Asia</v>
      </c>
      <c r="O191" t="s">
        <v>7</v>
      </c>
    </row>
    <row r="192" spans="1:15" x14ac:dyDescent="0.25">
      <c r="A192">
        <v>190</v>
      </c>
      <c r="B192">
        <v>2021</v>
      </c>
      <c r="C192" t="s">
        <v>140</v>
      </c>
      <c r="D192" t="s">
        <v>143</v>
      </c>
      <c r="E192" t="s">
        <v>61</v>
      </c>
      <c r="F192" s="2">
        <v>152000</v>
      </c>
      <c r="G192" t="s">
        <v>5</v>
      </c>
      <c r="H192" s="1">
        <v>152000</v>
      </c>
      <c r="I192" s="1">
        <f t="shared" si="2"/>
        <v>12666.666666666666</v>
      </c>
      <c r="J192" t="s">
        <v>15</v>
      </c>
      <c r="K192" t="str" cm="1">
        <f t="array" ref="K192">_xlfn.XLOOKUP(Table3[[#This Row],[Employee residence]],_xlfn.ANCHORARRAY(Regions!$A$2),Regions!$C$2:$C$58,"Unknown")</f>
        <v>North America</v>
      </c>
      <c r="L192" t="s">
        <v>149</v>
      </c>
      <c r="M192" t="s">
        <v>23</v>
      </c>
      <c r="N192" t="str" cm="1">
        <f t="array" ref="N192">_xlfn.XLOOKUP(Table3[[#This Row],[Company Location]],_xlfn.ANCHORARRAY(Regions!$A$2),Regions!$C$2:$C$58,"Unknown")</f>
        <v>Europe</v>
      </c>
      <c r="O192" t="s">
        <v>3</v>
      </c>
    </row>
    <row r="193" spans="1:15" x14ac:dyDescent="0.25">
      <c r="A193">
        <v>191</v>
      </c>
      <c r="B193">
        <v>2021</v>
      </c>
      <c r="C193" t="s">
        <v>141</v>
      </c>
      <c r="D193" t="s">
        <v>143</v>
      </c>
      <c r="E193" t="s">
        <v>14</v>
      </c>
      <c r="F193" s="2">
        <v>21844</v>
      </c>
      <c r="G193" t="s">
        <v>5</v>
      </c>
      <c r="H193" s="1">
        <v>21844</v>
      </c>
      <c r="I193" s="1">
        <f t="shared" si="2"/>
        <v>1820.3333333333333</v>
      </c>
      <c r="J193" t="s">
        <v>96</v>
      </c>
      <c r="K193" t="str" cm="1">
        <f t="array" ref="K193">_xlfn.XLOOKUP(Table3[[#This Row],[Employee residence]],_xlfn.ANCHORARRAY(Regions!$A$2),Regions!$C$2:$C$58,"Unknown")</f>
        <v>South America</v>
      </c>
      <c r="L193" t="s">
        <v>148</v>
      </c>
      <c r="M193" t="s">
        <v>96</v>
      </c>
      <c r="N193" t="str" cm="1">
        <f t="array" ref="N193">_xlfn.XLOOKUP(Table3[[#This Row],[Company Location]],_xlfn.ANCHORARRAY(Regions!$A$2),Regions!$C$2:$C$58,"Unknown")</f>
        <v>South America</v>
      </c>
      <c r="O193" t="s">
        <v>11</v>
      </c>
    </row>
    <row r="194" spans="1:15" x14ac:dyDescent="0.25">
      <c r="A194">
        <v>192</v>
      </c>
      <c r="B194">
        <v>2021</v>
      </c>
      <c r="C194" t="s">
        <v>139</v>
      </c>
      <c r="D194" t="s">
        <v>143</v>
      </c>
      <c r="E194" t="s">
        <v>8</v>
      </c>
      <c r="F194" s="2">
        <v>18000</v>
      </c>
      <c r="G194" t="s">
        <v>5</v>
      </c>
      <c r="H194" s="1">
        <v>18000</v>
      </c>
      <c r="I194" s="1">
        <f t="shared" si="2"/>
        <v>1500</v>
      </c>
      <c r="J194" t="s">
        <v>97</v>
      </c>
      <c r="K194" t="str" cm="1">
        <f t="array" ref="K194">_xlfn.XLOOKUP(Table3[[#This Row],[Employee residence]],_xlfn.ANCHORARRAY(Regions!$A$2),Regions!$C$2:$C$58,"Unknown")</f>
        <v>Europe</v>
      </c>
      <c r="L194" t="s">
        <v>228</v>
      </c>
      <c r="M194" t="s">
        <v>97</v>
      </c>
      <c r="N194" t="str" cm="1">
        <f t="array" ref="N194">_xlfn.XLOOKUP(Table3[[#This Row],[Company Location]],_xlfn.ANCHORARRAY(Regions!$A$2),Regions!$C$2:$C$58,"Unknown")</f>
        <v>Europe</v>
      </c>
      <c r="O194" t="s">
        <v>7</v>
      </c>
    </row>
    <row r="195" spans="1:15" x14ac:dyDescent="0.25">
      <c r="A195">
        <v>193</v>
      </c>
      <c r="B195">
        <v>2021</v>
      </c>
      <c r="C195" t="s">
        <v>140</v>
      </c>
      <c r="D195" t="s">
        <v>143</v>
      </c>
      <c r="E195" t="s">
        <v>61</v>
      </c>
      <c r="F195" s="2">
        <v>174000</v>
      </c>
      <c r="G195" t="s">
        <v>5</v>
      </c>
      <c r="H195" s="1">
        <v>174000</v>
      </c>
      <c r="I195" s="1">
        <f t="shared" ref="I195:I258" si="3">H195/12</f>
        <v>14500</v>
      </c>
      <c r="J195" t="s">
        <v>15</v>
      </c>
      <c r="K195" t="str" cm="1">
        <f t="array" ref="K195">_xlfn.XLOOKUP(Table3[[#This Row],[Employee residence]],_xlfn.ANCHORARRAY(Regions!$A$2),Regions!$C$2:$C$58,"Unknown")</f>
        <v>North America</v>
      </c>
      <c r="L195" t="s">
        <v>149</v>
      </c>
      <c r="M195" t="s">
        <v>15</v>
      </c>
      <c r="N195" t="str" cm="1">
        <f t="array" ref="N195">_xlfn.XLOOKUP(Table3[[#This Row],[Company Location]],_xlfn.ANCHORARRAY(Regions!$A$2),Regions!$C$2:$C$58,"Unknown")</f>
        <v>North America</v>
      </c>
      <c r="O195" t="s">
        <v>3</v>
      </c>
    </row>
    <row r="196" spans="1:15" x14ac:dyDescent="0.25">
      <c r="A196">
        <v>194</v>
      </c>
      <c r="B196">
        <v>2021</v>
      </c>
      <c r="C196" t="s">
        <v>140</v>
      </c>
      <c r="D196" t="s">
        <v>143</v>
      </c>
      <c r="E196" t="s">
        <v>39</v>
      </c>
      <c r="F196" s="2">
        <v>120500</v>
      </c>
      <c r="G196" t="s">
        <v>44</v>
      </c>
      <c r="H196" s="1">
        <v>96113</v>
      </c>
      <c r="I196" s="1">
        <f t="shared" si="3"/>
        <v>8009.416666666667</v>
      </c>
      <c r="J196" t="s">
        <v>45</v>
      </c>
      <c r="K196" t="str" cm="1">
        <f t="array" ref="K196">_xlfn.XLOOKUP(Table3[[#This Row],[Employee residence]],_xlfn.ANCHORARRAY(Regions!$A$2),Regions!$C$2:$C$58,"Unknown")</f>
        <v>North America</v>
      </c>
      <c r="L196" t="s">
        <v>148</v>
      </c>
      <c r="M196" t="s">
        <v>45</v>
      </c>
      <c r="N196" t="str" cm="1">
        <f t="array" ref="N196">_xlfn.XLOOKUP(Table3[[#This Row],[Company Location]],_xlfn.ANCHORARRAY(Regions!$A$2),Regions!$C$2:$C$58,"Unknown")</f>
        <v>North America</v>
      </c>
      <c r="O196" t="s">
        <v>3</v>
      </c>
    </row>
    <row r="197" spans="1:15" x14ac:dyDescent="0.25">
      <c r="A197">
        <v>195</v>
      </c>
      <c r="B197">
        <v>2021</v>
      </c>
      <c r="C197" t="s">
        <v>139</v>
      </c>
      <c r="D197" t="s">
        <v>143</v>
      </c>
      <c r="E197" t="s">
        <v>0</v>
      </c>
      <c r="F197" s="2">
        <v>147000</v>
      </c>
      <c r="G197" t="s">
        <v>5</v>
      </c>
      <c r="H197" s="1">
        <v>147000</v>
      </c>
      <c r="I197" s="1">
        <f t="shared" si="3"/>
        <v>12250</v>
      </c>
      <c r="J197" t="s">
        <v>15</v>
      </c>
      <c r="K197" t="str" cm="1">
        <f t="array" ref="K197">_xlfn.XLOOKUP(Table3[[#This Row],[Employee residence]],_xlfn.ANCHORARRAY(Regions!$A$2),Regions!$C$2:$C$58,"Unknown")</f>
        <v>North America</v>
      </c>
      <c r="L197" t="s">
        <v>148</v>
      </c>
      <c r="M197" t="s">
        <v>15</v>
      </c>
      <c r="N197" t="str" cm="1">
        <f t="array" ref="N197">_xlfn.XLOOKUP(Table3[[#This Row],[Company Location]],_xlfn.ANCHORARRAY(Regions!$A$2),Regions!$C$2:$C$58,"Unknown")</f>
        <v>North America</v>
      </c>
      <c r="O197" t="s">
        <v>3</v>
      </c>
    </row>
    <row r="198" spans="1:15" x14ac:dyDescent="0.25">
      <c r="A198">
        <v>196</v>
      </c>
      <c r="B198">
        <v>2021</v>
      </c>
      <c r="C198" t="s">
        <v>141</v>
      </c>
      <c r="D198" t="s">
        <v>143</v>
      </c>
      <c r="E198" t="s">
        <v>36</v>
      </c>
      <c r="F198" s="2">
        <v>9272</v>
      </c>
      <c r="G198" t="s">
        <v>5</v>
      </c>
      <c r="H198" s="1">
        <v>9272</v>
      </c>
      <c r="I198" s="1">
        <f t="shared" si="3"/>
        <v>772.66666666666663</v>
      </c>
      <c r="J198" t="s">
        <v>98</v>
      </c>
      <c r="K198" t="str" cm="1">
        <f t="array" ref="K198">_xlfn.XLOOKUP(Table3[[#This Row],[Employee residence]],_xlfn.ANCHORARRAY(Regions!$A$2),Regions!$C$2:$C$58,"Unknown")</f>
        <v>Africa</v>
      </c>
      <c r="L198" t="s">
        <v>149</v>
      </c>
      <c r="M198" t="s">
        <v>98</v>
      </c>
      <c r="N198" t="str" cm="1">
        <f t="array" ref="N198">_xlfn.XLOOKUP(Table3[[#This Row],[Company Location]],_xlfn.ANCHORARRAY(Regions!$A$2),Regions!$C$2:$C$58,"Unknown")</f>
        <v>Africa</v>
      </c>
      <c r="O198" t="s">
        <v>7</v>
      </c>
    </row>
    <row r="199" spans="1:15" x14ac:dyDescent="0.25">
      <c r="A199">
        <v>197</v>
      </c>
      <c r="B199">
        <v>2021</v>
      </c>
      <c r="C199" t="s">
        <v>140</v>
      </c>
      <c r="D199" t="s">
        <v>143</v>
      </c>
      <c r="E199" t="s">
        <v>14</v>
      </c>
      <c r="F199" s="2">
        <v>1799997</v>
      </c>
      <c r="G199" t="s">
        <v>24</v>
      </c>
      <c r="H199" s="1">
        <v>24342</v>
      </c>
      <c r="I199" s="1">
        <f t="shared" si="3"/>
        <v>2028.5</v>
      </c>
      <c r="J199" t="s">
        <v>25</v>
      </c>
      <c r="K199" t="str" cm="1">
        <f t="array" ref="K199">_xlfn.XLOOKUP(Table3[[#This Row],[Employee residence]],_xlfn.ANCHORARRAY(Regions!$A$2),Regions!$C$2:$C$58,"Unknown")</f>
        <v>Asia</v>
      </c>
      <c r="L199" t="s">
        <v>149</v>
      </c>
      <c r="M199" t="s">
        <v>25</v>
      </c>
      <c r="N199" t="str" cm="1">
        <f t="array" ref="N199">_xlfn.XLOOKUP(Table3[[#This Row],[Company Location]],_xlfn.ANCHORARRAY(Regions!$A$2),Regions!$C$2:$C$58,"Unknown")</f>
        <v>Asia</v>
      </c>
      <c r="O199" t="s">
        <v>3</v>
      </c>
    </row>
    <row r="200" spans="1:15" x14ac:dyDescent="0.25">
      <c r="A200">
        <v>198</v>
      </c>
      <c r="B200">
        <v>2021</v>
      </c>
      <c r="C200" t="s">
        <v>140</v>
      </c>
      <c r="D200" t="s">
        <v>143</v>
      </c>
      <c r="E200" t="s">
        <v>61</v>
      </c>
      <c r="F200" s="2">
        <v>4000000</v>
      </c>
      <c r="G200" t="s">
        <v>24</v>
      </c>
      <c r="H200" s="1">
        <v>54094</v>
      </c>
      <c r="I200" s="1">
        <f t="shared" si="3"/>
        <v>4507.833333333333</v>
      </c>
      <c r="J200" t="s">
        <v>25</v>
      </c>
      <c r="K200" t="str" cm="1">
        <f t="array" ref="K200">_xlfn.XLOOKUP(Table3[[#This Row],[Employee residence]],_xlfn.ANCHORARRAY(Regions!$A$2),Regions!$C$2:$C$58,"Unknown")</f>
        <v>Asia</v>
      </c>
      <c r="L200" t="s">
        <v>148</v>
      </c>
      <c r="M200" t="s">
        <v>15</v>
      </c>
      <c r="N200" t="str" cm="1">
        <f t="array" ref="N200">_xlfn.XLOOKUP(Table3[[#This Row],[Company Location]],_xlfn.ANCHORARRAY(Regions!$A$2),Regions!$C$2:$C$58,"Unknown")</f>
        <v>North America</v>
      </c>
      <c r="O200" t="s">
        <v>3</v>
      </c>
    </row>
    <row r="201" spans="1:15" x14ac:dyDescent="0.25">
      <c r="A201">
        <v>199</v>
      </c>
      <c r="B201">
        <v>2021</v>
      </c>
      <c r="C201" t="s">
        <v>141</v>
      </c>
      <c r="D201" t="s">
        <v>143</v>
      </c>
      <c r="E201" t="s">
        <v>31</v>
      </c>
      <c r="F201" s="2">
        <v>90000</v>
      </c>
      <c r="G201" t="s">
        <v>5</v>
      </c>
      <c r="H201" s="1">
        <v>90000</v>
      </c>
      <c r="I201" s="1">
        <f t="shared" si="3"/>
        <v>7500</v>
      </c>
      <c r="J201" t="s">
        <v>15</v>
      </c>
      <c r="K201" t="str" cm="1">
        <f t="array" ref="K201">_xlfn.XLOOKUP(Table3[[#This Row],[Employee residence]],_xlfn.ANCHORARRAY(Regions!$A$2),Regions!$C$2:$C$58,"Unknown")</f>
        <v>North America</v>
      </c>
      <c r="L201" t="s">
        <v>149</v>
      </c>
      <c r="M201" t="s">
        <v>15</v>
      </c>
      <c r="N201" t="str" cm="1">
        <f t="array" ref="N201">_xlfn.XLOOKUP(Table3[[#This Row],[Company Location]],_xlfn.ANCHORARRAY(Regions!$A$2),Regions!$C$2:$C$58,"Unknown")</f>
        <v>North America</v>
      </c>
      <c r="O201" t="s">
        <v>7</v>
      </c>
    </row>
    <row r="202" spans="1:15" x14ac:dyDescent="0.25">
      <c r="A202">
        <v>200</v>
      </c>
      <c r="B202">
        <v>2021</v>
      </c>
      <c r="C202" t="s">
        <v>139</v>
      </c>
      <c r="D202" t="s">
        <v>143</v>
      </c>
      <c r="E202" t="s">
        <v>0</v>
      </c>
      <c r="F202" s="2">
        <v>52000</v>
      </c>
      <c r="G202" t="s">
        <v>1</v>
      </c>
      <c r="H202" s="1">
        <v>61467</v>
      </c>
      <c r="I202" s="1">
        <f t="shared" si="3"/>
        <v>5122.25</v>
      </c>
      <c r="J202" t="s">
        <v>2</v>
      </c>
      <c r="K202" t="str" cm="1">
        <f t="array" ref="K202">_xlfn.XLOOKUP(Table3[[#This Row],[Employee residence]],_xlfn.ANCHORARRAY(Regions!$A$2),Regions!$C$2:$C$58,"Unknown")</f>
        <v>Europe</v>
      </c>
      <c r="L202" t="s">
        <v>148</v>
      </c>
      <c r="M202" t="s">
        <v>47</v>
      </c>
      <c r="N202" t="str" cm="1">
        <f t="array" ref="N202">_xlfn.XLOOKUP(Table3[[#This Row],[Company Location]],_xlfn.ANCHORARRAY(Regions!$A$2),Regions!$C$2:$C$58,"Unknown")</f>
        <v>Europe</v>
      </c>
      <c r="O202" t="s">
        <v>11</v>
      </c>
    </row>
    <row r="203" spans="1:15" x14ac:dyDescent="0.25">
      <c r="A203">
        <v>201</v>
      </c>
      <c r="B203">
        <v>2021</v>
      </c>
      <c r="C203" t="s">
        <v>140</v>
      </c>
      <c r="D203" t="s">
        <v>143</v>
      </c>
      <c r="E203" t="s">
        <v>51</v>
      </c>
      <c r="F203" s="2">
        <v>195000</v>
      </c>
      <c r="G203" t="s">
        <v>5</v>
      </c>
      <c r="H203" s="1">
        <v>195000</v>
      </c>
      <c r="I203" s="1">
        <f t="shared" si="3"/>
        <v>16250</v>
      </c>
      <c r="J203" t="s">
        <v>15</v>
      </c>
      <c r="K203" t="str" cm="1">
        <f t="array" ref="K203">_xlfn.XLOOKUP(Table3[[#This Row],[Employee residence]],_xlfn.ANCHORARRAY(Regions!$A$2),Regions!$C$2:$C$58,"Unknown")</f>
        <v>North America</v>
      </c>
      <c r="L203" t="s">
        <v>149</v>
      </c>
      <c r="M203" t="s">
        <v>15</v>
      </c>
      <c r="N203" t="str" cm="1">
        <f t="array" ref="N203">_xlfn.XLOOKUP(Table3[[#This Row],[Company Location]],_xlfn.ANCHORARRAY(Regions!$A$2),Regions!$C$2:$C$58,"Unknown")</f>
        <v>North America</v>
      </c>
      <c r="O203" t="s">
        <v>11</v>
      </c>
    </row>
    <row r="204" spans="1:15" x14ac:dyDescent="0.25">
      <c r="A204">
        <v>202</v>
      </c>
      <c r="B204">
        <v>2021</v>
      </c>
      <c r="C204" t="s">
        <v>139</v>
      </c>
      <c r="D204" t="s">
        <v>143</v>
      </c>
      <c r="E204" t="s">
        <v>0</v>
      </c>
      <c r="F204" s="2">
        <v>32000</v>
      </c>
      <c r="G204" t="s">
        <v>1</v>
      </c>
      <c r="H204" s="1">
        <v>37825</v>
      </c>
      <c r="I204" s="1">
        <f t="shared" si="3"/>
        <v>3152.0833333333335</v>
      </c>
      <c r="J204" t="s">
        <v>50</v>
      </c>
      <c r="K204" t="str" cm="1">
        <f t="array" ref="K204">_xlfn.XLOOKUP(Table3[[#This Row],[Employee residence]],_xlfn.ANCHORARRAY(Regions!$A$2),Regions!$C$2:$C$58,"Unknown")</f>
        <v>Europe</v>
      </c>
      <c r="L204" t="s">
        <v>149</v>
      </c>
      <c r="M204" t="s">
        <v>50</v>
      </c>
      <c r="N204" t="str" cm="1">
        <f t="array" ref="N204">_xlfn.XLOOKUP(Table3[[#This Row],[Company Location]],_xlfn.ANCHORARRAY(Regions!$A$2),Regions!$C$2:$C$58,"Unknown")</f>
        <v>Europe</v>
      </c>
      <c r="O204" t="s">
        <v>3</v>
      </c>
    </row>
    <row r="205" spans="1:15" x14ac:dyDescent="0.25">
      <c r="A205">
        <v>203</v>
      </c>
      <c r="B205">
        <v>2021</v>
      </c>
      <c r="C205" t="s">
        <v>140</v>
      </c>
      <c r="D205" t="s">
        <v>143</v>
      </c>
      <c r="E205" t="s">
        <v>39</v>
      </c>
      <c r="F205" s="2">
        <v>50000</v>
      </c>
      <c r="G205" t="s">
        <v>5</v>
      </c>
      <c r="H205" s="1">
        <v>50000</v>
      </c>
      <c r="I205" s="1">
        <f t="shared" si="3"/>
        <v>4166.666666666667</v>
      </c>
      <c r="J205" t="s">
        <v>23</v>
      </c>
      <c r="K205" t="str" cm="1">
        <f t="array" ref="K205">_xlfn.XLOOKUP(Table3[[#This Row],[Employee residence]],_xlfn.ANCHORARRAY(Regions!$A$2),Regions!$C$2:$C$58,"Unknown")</f>
        <v>Europe</v>
      </c>
      <c r="L205" t="s">
        <v>149</v>
      </c>
      <c r="M205" t="s">
        <v>15</v>
      </c>
      <c r="N205" t="str" cm="1">
        <f t="array" ref="N205">_xlfn.XLOOKUP(Table3[[#This Row],[Company Location]],_xlfn.ANCHORARRAY(Regions!$A$2),Regions!$C$2:$C$58,"Unknown")</f>
        <v>North America</v>
      </c>
      <c r="O205" t="s">
        <v>7</v>
      </c>
    </row>
    <row r="206" spans="1:15" x14ac:dyDescent="0.25">
      <c r="A206">
        <v>204</v>
      </c>
      <c r="B206">
        <v>2021</v>
      </c>
      <c r="C206" t="s">
        <v>139</v>
      </c>
      <c r="D206" t="s">
        <v>143</v>
      </c>
      <c r="E206" t="s">
        <v>0</v>
      </c>
      <c r="F206" s="2">
        <v>160000</v>
      </c>
      <c r="G206" t="s">
        <v>5</v>
      </c>
      <c r="H206" s="1">
        <v>160000</v>
      </c>
      <c r="I206" s="1">
        <f t="shared" si="3"/>
        <v>13333.333333333334</v>
      </c>
      <c r="J206" t="s">
        <v>15</v>
      </c>
      <c r="K206" t="str" cm="1">
        <f t="array" ref="K206">_xlfn.XLOOKUP(Table3[[#This Row],[Employee residence]],_xlfn.ANCHORARRAY(Regions!$A$2),Regions!$C$2:$C$58,"Unknown")</f>
        <v>North America</v>
      </c>
      <c r="L206" t="s">
        <v>149</v>
      </c>
      <c r="M206" t="s">
        <v>15</v>
      </c>
      <c r="N206" t="str" cm="1">
        <f t="array" ref="N206">_xlfn.XLOOKUP(Table3[[#This Row],[Company Location]],_xlfn.ANCHORARRAY(Regions!$A$2),Regions!$C$2:$C$58,"Unknown")</f>
        <v>North America</v>
      </c>
      <c r="O206" t="s">
        <v>3</v>
      </c>
    </row>
    <row r="207" spans="1:15" x14ac:dyDescent="0.25">
      <c r="A207">
        <v>205</v>
      </c>
      <c r="B207">
        <v>2021</v>
      </c>
      <c r="C207" t="s">
        <v>139</v>
      </c>
      <c r="D207" t="s">
        <v>143</v>
      </c>
      <c r="E207" t="s">
        <v>0</v>
      </c>
      <c r="F207" s="2">
        <v>69600</v>
      </c>
      <c r="G207" t="s">
        <v>99</v>
      </c>
      <c r="H207" s="1">
        <v>12901</v>
      </c>
      <c r="I207" s="1">
        <f t="shared" si="3"/>
        <v>1075.0833333333333</v>
      </c>
      <c r="J207" t="s">
        <v>73</v>
      </c>
      <c r="K207" t="str" cm="1">
        <f t="array" ref="K207">_xlfn.XLOOKUP(Table3[[#This Row],[Employee residence]],_xlfn.ANCHORARRAY(Regions!$A$2),Regions!$C$2:$C$58,"Unknown")</f>
        <v>South America</v>
      </c>
      <c r="L207" t="s">
        <v>228</v>
      </c>
      <c r="M207" t="s">
        <v>73</v>
      </c>
      <c r="N207" t="str" cm="1">
        <f t="array" ref="N207">_xlfn.XLOOKUP(Table3[[#This Row],[Company Location]],_xlfn.ANCHORARRAY(Regions!$A$2),Regions!$C$2:$C$58,"Unknown")</f>
        <v>South America</v>
      </c>
      <c r="O207" t="s">
        <v>7</v>
      </c>
    </row>
    <row r="208" spans="1:15" x14ac:dyDescent="0.25">
      <c r="A208">
        <v>206</v>
      </c>
      <c r="B208">
        <v>2021</v>
      </c>
      <c r="C208" t="s">
        <v>140</v>
      </c>
      <c r="D208" t="s">
        <v>143</v>
      </c>
      <c r="E208" t="s">
        <v>14</v>
      </c>
      <c r="F208" s="2">
        <v>200000</v>
      </c>
      <c r="G208" t="s">
        <v>5</v>
      </c>
      <c r="H208" s="1">
        <v>200000</v>
      </c>
      <c r="I208" s="1">
        <f t="shared" si="3"/>
        <v>16666.666666666668</v>
      </c>
      <c r="J208" t="s">
        <v>15</v>
      </c>
      <c r="K208" t="str" cm="1">
        <f t="array" ref="K208">_xlfn.XLOOKUP(Table3[[#This Row],[Employee residence]],_xlfn.ANCHORARRAY(Regions!$A$2),Regions!$C$2:$C$58,"Unknown")</f>
        <v>North America</v>
      </c>
      <c r="L208" t="s">
        <v>149</v>
      </c>
      <c r="M208" t="s">
        <v>15</v>
      </c>
      <c r="N208" t="str" cm="1">
        <f t="array" ref="N208">_xlfn.XLOOKUP(Table3[[#This Row],[Company Location]],_xlfn.ANCHORARRAY(Regions!$A$2),Regions!$C$2:$C$58,"Unknown")</f>
        <v>North America</v>
      </c>
      <c r="O208" t="s">
        <v>3</v>
      </c>
    </row>
    <row r="209" spans="1:15" x14ac:dyDescent="0.25">
      <c r="A209">
        <v>207</v>
      </c>
      <c r="B209">
        <v>2021</v>
      </c>
      <c r="C209" t="s">
        <v>140</v>
      </c>
      <c r="D209" t="s">
        <v>143</v>
      </c>
      <c r="E209" t="s">
        <v>28</v>
      </c>
      <c r="F209" s="2">
        <v>165000</v>
      </c>
      <c r="G209" t="s">
        <v>5</v>
      </c>
      <c r="H209" s="1">
        <v>165000</v>
      </c>
      <c r="I209" s="1">
        <f t="shared" si="3"/>
        <v>13750</v>
      </c>
      <c r="J209" t="s">
        <v>15</v>
      </c>
      <c r="K209" t="str" cm="1">
        <f t="array" ref="K209">_xlfn.XLOOKUP(Table3[[#This Row],[Employee residence]],_xlfn.ANCHORARRAY(Regions!$A$2),Regions!$C$2:$C$58,"Unknown")</f>
        <v>North America</v>
      </c>
      <c r="L209" t="s">
        <v>228</v>
      </c>
      <c r="M209" t="s">
        <v>15</v>
      </c>
      <c r="N209" t="str" cm="1">
        <f t="array" ref="N209">_xlfn.XLOOKUP(Table3[[#This Row],[Company Location]],_xlfn.ANCHORARRAY(Regions!$A$2),Regions!$C$2:$C$58,"Unknown")</f>
        <v>North America</v>
      </c>
      <c r="O209" t="s">
        <v>11</v>
      </c>
    </row>
    <row r="210" spans="1:15" x14ac:dyDescent="0.25">
      <c r="A210">
        <v>208</v>
      </c>
      <c r="B210">
        <v>2021</v>
      </c>
      <c r="C210" t="s">
        <v>139</v>
      </c>
      <c r="D210" t="s">
        <v>146</v>
      </c>
      <c r="E210" t="s">
        <v>28</v>
      </c>
      <c r="F210" s="2">
        <v>20000</v>
      </c>
      <c r="G210" t="s">
        <v>5</v>
      </c>
      <c r="H210" s="1">
        <v>20000</v>
      </c>
      <c r="I210" s="1">
        <f t="shared" si="3"/>
        <v>1666.6666666666667</v>
      </c>
      <c r="J210" t="s">
        <v>59</v>
      </c>
      <c r="K210" t="str" cm="1">
        <f t="array" ref="K210">_xlfn.XLOOKUP(Table3[[#This Row],[Employee residence]],_xlfn.ANCHORARRAY(Regions!$A$2),Regions!$C$2:$C$58,"Unknown")</f>
        <v>Europe</v>
      </c>
      <c r="L210" t="s">
        <v>228</v>
      </c>
      <c r="M210" t="s">
        <v>15</v>
      </c>
      <c r="N210" t="str" cm="1">
        <f t="array" ref="N210">_xlfn.XLOOKUP(Table3[[#This Row],[Company Location]],_xlfn.ANCHORARRAY(Regions!$A$2),Regions!$C$2:$C$58,"Unknown")</f>
        <v>North America</v>
      </c>
      <c r="O210" t="s">
        <v>3</v>
      </c>
    </row>
    <row r="211" spans="1:15" x14ac:dyDescent="0.25">
      <c r="A211">
        <v>209</v>
      </c>
      <c r="B211">
        <v>2021</v>
      </c>
      <c r="C211" t="s">
        <v>140</v>
      </c>
      <c r="D211" t="s">
        <v>143</v>
      </c>
      <c r="E211" t="s">
        <v>87</v>
      </c>
      <c r="F211" s="2">
        <v>120000</v>
      </c>
      <c r="G211" t="s">
        <v>5</v>
      </c>
      <c r="H211" s="1">
        <v>120000</v>
      </c>
      <c r="I211" s="1">
        <f t="shared" si="3"/>
        <v>10000</v>
      </c>
      <c r="J211" t="s">
        <v>15</v>
      </c>
      <c r="K211" t="str" cm="1">
        <f t="array" ref="K211">_xlfn.XLOOKUP(Table3[[#This Row],[Employee residence]],_xlfn.ANCHORARRAY(Regions!$A$2),Regions!$C$2:$C$58,"Unknown")</f>
        <v>North America</v>
      </c>
      <c r="L211" t="s">
        <v>228</v>
      </c>
      <c r="M211" t="s">
        <v>15</v>
      </c>
      <c r="N211" t="str" cm="1">
        <f t="array" ref="N211">_xlfn.XLOOKUP(Table3[[#This Row],[Company Location]],_xlfn.ANCHORARRAY(Regions!$A$2),Regions!$C$2:$C$58,"Unknown")</f>
        <v>North America</v>
      </c>
      <c r="O211" t="s">
        <v>3</v>
      </c>
    </row>
    <row r="212" spans="1:15" x14ac:dyDescent="0.25">
      <c r="A212">
        <v>210</v>
      </c>
      <c r="B212">
        <v>2021</v>
      </c>
      <c r="C212" t="s">
        <v>139</v>
      </c>
      <c r="D212" t="s">
        <v>143</v>
      </c>
      <c r="E212" t="s">
        <v>14</v>
      </c>
      <c r="F212" s="2">
        <v>21000</v>
      </c>
      <c r="G212" t="s">
        <v>1</v>
      </c>
      <c r="H212" s="1">
        <v>24823</v>
      </c>
      <c r="I212" s="1">
        <f t="shared" si="3"/>
        <v>2068.5833333333335</v>
      </c>
      <c r="J212" t="s">
        <v>100</v>
      </c>
      <c r="K212" t="str" cm="1">
        <f t="array" ref="K212">_xlfn.XLOOKUP(Table3[[#This Row],[Employee residence]],_xlfn.ANCHORARRAY(Regions!$A$2),Regions!$C$2:$C$58,"Unknown")</f>
        <v>Europe</v>
      </c>
      <c r="L212" t="s">
        <v>148</v>
      </c>
      <c r="M212" t="s">
        <v>100</v>
      </c>
      <c r="N212" t="str" cm="1">
        <f t="array" ref="N212">_xlfn.XLOOKUP(Table3[[#This Row],[Company Location]],_xlfn.ANCHORARRAY(Regions!$A$2),Regions!$C$2:$C$58,"Unknown")</f>
        <v>Europe</v>
      </c>
      <c r="O212" t="s">
        <v>3</v>
      </c>
    </row>
    <row r="213" spans="1:15" x14ac:dyDescent="0.25">
      <c r="A213">
        <v>211</v>
      </c>
      <c r="B213">
        <v>2021</v>
      </c>
      <c r="C213" t="s">
        <v>139</v>
      </c>
      <c r="D213" t="s">
        <v>143</v>
      </c>
      <c r="E213" t="s">
        <v>39</v>
      </c>
      <c r="F213" s="2">
        <v>48000</v>
      </c>
      <c r="G213" t="s">
        <v>1</v>
      </c>
      <c r="H213" s="1">
        <v>56738</v>
      </c>
      <c r="I213" s="1">
        <f t="shared" si="3"/>
        <v>4728.166666666667</v>
      </c>
      <c r="J213" t="s">
        <v>23</v>
      </c>
      <c r="K213" t="str" cm="1">
        <f t="array" ref="K213">_xlfn.XLOOKUP(Table3[[#This Row],[Employee residence]],_xlfn.ANCHORARRAY(Regions!$A$2),Regions!$C$2:$C$58,"Unknown")</f>
        <v>Europe</v>
      </c>
      <c r="L213" t="s">
        <v>148</v>
      </c>
      <c r="M213" t="s">
        <v>23</v>
      </c>
      <c r="N213" t="str" cm="1">
        <f t="array" ref="N213">_xlfn.XLOOKUP(Table3[[#This Row],[Company Location]],_xlfn.ANCHORARRAY(Regions!$A$2),Regions!$C$2:$C$58,"Unknown")</f>
        <v>Europe</v>
      </c>
      <c r="O213" t="s">
        <v>7</v>
      </c>
    </row>
    <row r="214" spans="1:15" x14ac:dyDescent="0.25">
      <c r="A214">
        <v>212</v>
      </c>
      <c r="B214">
        <v>2021</v>
      </c>
      <c r="C214" t="s">
        <v>139</v>
      </c>
      <c r="D214" t="s">
        <v>143</v>
      </c>
      <c r="E214" t="s">
        <v>28</v>
      </c>
      <c r="F214" s="2">
        <v>48000</v>
      </c>
      <c r="G214" t="s">
        <v>9</v>
      </c>
      <c r="H214" s="1">
        <v>66022</v>
      </c>
      <c r="I214" s="1">
        <f t="shared" si="3"/>
        <v>5501.833333333333</v>
      </c>
      <c r="J214" t="s">
        <v>101</v>
      </c>
      <c r="K214" t="str" cm="1">
        <f t="array" ref="K214">_xlfn.XLOOKUP(Table3[[#This Row],[Employee residence]],_xlfn.ANCHORARRAY(Regions!$A$2),Regions!$C$2:$C$58,"Unknown")</f>
        <v>Asia</v>
      </c>
      <c r="L214" t="s">
        <v>148</v>
      </c>
      <c r="M214" t="s">
        <v>10</v>
      </c>
      <c r="N214" t="str" cm="1">
        <f t="array" ref="N214">_xlfn.XLOOKUP(Table3[[#This Row],[Company Location]],_xlfn.ANCHORARRAY(Regions!$A$2),Regions!$C$2:$C$58,"Unknown")</f>
        <v>Europe</v>
      </c>
      <c r="O214" t="s">
        <v>7</v>
      </c>
    </row>
    <row r="215" spans="1:15" x14ac:dyDescent="0.25">
      <c r="A215">
        <v>213</v>
      </c>
      <c r="B215">
        <v>2021</v>
      </c>
      <c r="C215" t="s">
        <v>141</v>
      </c>
      <c r="D215" t="s">
        <v>143</v>
      </c>
      <c r="E215" t="s">
        <v>8</v>
      </c>
      <c r="F215" s="2">
        <v>435000</v>
      </c>
      <c r="G215" t="s">
        <v>24</v>
      </c>
      <c r="H215" s="1">
        <v>5882</v>
      </c>
      <c r="I215" s="1">
        <f t="shared" si="3"/>
        <v>490.16666666666669</v>
      </c>
      <c r="J215" t="s">
        <v>25</v>
      </c>
      <c r="K215" t="str" cm="1">
        <f t="array" ref="K215">_xlfn.XLOOKUP(Table3[[#This Row],[Employee residence]],_xlfn.ANCHORARRAY(Regions!$A$2),Regions!$C$2:$C$58,"Unknown")</f>
        <v>Asia</v>
      </c>
      <c r="L215" t="s">
        <v>228</v>
      </c>
      <c r="M215" t="s">
        <v>102</v>
      </c>
      <c r="N215" t="str" cm="1">
        <f t="array" ref="N215">_xlfn.XLOOKUP(Table3[[#This Row],[Company Location]],_xlfn.ANCHORARRAY(Regions!$A$2),Regions!$C$2:$C$58,"Unknown")</f>
        <v>Europe</v>
      </c>
      <c r="O215" t="s">
        <v>3</v>
      </c>
    </row>
    <row r="216" spans="1:15" x14ac:dyDescent="0.25">
      <c r="A216">
        <v>214</v>
      </c>
      <c r="B216">
        <v>2021</v>
      </c>
      <c r="C216" t="s">
        <v>141</v>
      </c>
      <c r="D216" t="s">
        <v>143</v>
      </c>
      <c r="E216" t="s">
        <v>14</v>
      </c>
      <c r="F216" s="2">
        <v>21000</v>
      </c>
      <c r="G216" t="s">
        <v>1</v>
      </c>
      <c r="H216" s="1">
        <v>24823</v>
      </c>
      <c r="I216" s="1">
        <f t="shared" si="3"/>
        <v>2068.5833333333335</v>
      </c>
      <c r="J216" t="s">
        <v>2</v>
      </c>
      <c r="K216" t="str" cm="1">
        <f t="array" ref="K216">_xlfn.XLOOKUP(Table3[[#This Row],[Employee residence]],_xlfn.ANCHORARRAY(Regions!$A$2),Regions!$C$2:$C$58,"Unknown")</f>
        <v>Europe</v>
      </c>
      <c r="L216" t="s">
        <v>148</v>
      </c>
      <c r="M216" t="s">
        <v>2</v>
      </c>
      <c r="N216" t="str" cm="1">
        <f t="array" ref="N216">_xlfn.XLOOKUP(Table3[[#This Row],[Company Location]],_xlfn.ANCHORARRAY(Regions!$A$2),Regions!$C$2:$C$58,"Unknown")</f>
        <v>Europe</v>
      </c>
      <c r="O216" t="s">
        <v>11</v>
      </c>
    </row>
    <row r="217" spans="1:15" x14ac:dyDescent="0.25">
      <c r="A217">
        <v>215</v>
      </c>
      <c r="B217">
        <v>2021</v>
      </c>
      <c r="C217" t="s">
        <v>140</v>
      </c>
      <c r="D217" t="s">
        <v>143</v>
      </c>
      <c r="E217" t="s">
        <v>79</v>
      </c>
      <c r="F217" s="2">
        <v>185000</v>
      </c>
      <c r="G217" t="s">
        <v>5</v>
      </c>
      <c r="H217" s="1">
        <v>185000</v>
      </c>
      <c r="I217" s="1">
        <f t="shared" si="3"/>
        <v>15416.666666666666</v>
      </c>
      <c r="J217" t="s">
        <v>15</v>
      </c>
      <c r="K217" t="str" cm="1">
        <f t="array" ref="K217">_xlfn.XLOOKUP(Table3[[#This Row],[Employee residence]],_xlfn.ANCHORARRAY(Regions!$A$2),Regions!$C$2:$C$58,"Unknown")</f>
        <v>North America</v>
      </c>
      <c r="L217" t="s">
        <v>149</v>
      </c>
      <c r="M217" t="s">
        <v>15</v>
      </c>
      <c r="N217" t="str" cm="1">
        <f t="array" ref="N217">_xlfn.XLOOKUP(Table3[[#This Row],[Company Location]],_xlfn.ANCHORARRAY(Regions!$A$2),Regions!$C$2:$C$58,"Unknown")</f>
        <v>North America</v>
      </c>
      <c r="O217" t="s">
        <v>3</v>
      </c>
    </row>
    <row r="218" spans="1:15" x14ac:dyDescent="0.25">
      <c r="A218">
        <v>216</v>
      </c>
      <c r="B218">
        <v>2021</v>
      </c>
      <c r="C218" t="s">
        <v>141</v>
      </c>
      <c r="D218" t="s">
        <v>145</v>
      </c>
      <c r="E218" t="s">
        <v>56</v>
      </c>
      <c r="F218" s="2">
        <v>180000</v>
      </c>
      <c r="G218" t="s">
        <v>54</v>
      </c>
      <c r="H218" s="1">
        <v>28609</v>
      </c>
      <c r="I218" s="1">
        <f t="shared" si="3"/>
        <v>2384.0833333333335</v>
      </c>
      <c r="J218" t="s">
        <v>55</v>
      </c>
      <c r="K218" t="str" cm="1">
        <f t="array" ref="K218">_xlfn.XLOOKUP(Table3[[#This Row],[Employee residence]],_xlfn.ANCHORARRAY(Regions!$A$2),Regions!$C$2:$C$58,"Unknown")</f>
        <v>Europe</v>
      </c>
      <c r="L218" t="s">
        <v>148</v>
      </c>
      <c r="M218" t="s">
        <v>55</v>
      </c>
      <c r="N218" t="str" cm="1">
        <f t="array" ref="N218">_xlfn.XLOOKUP(Table3[[#This Row],[Company Location]],_xlfn.ANCHORARRAY(Regions!$A$2),Regions!$C$2:$C$58,"Unknown")</f>
        <v>Europe</v>
      </c>
      <c r="O218" t="s">
        <v>7</v>
      </c>
    </row>
    <row r="219" spans="1:15" x14ac:dyDescent="0.25">
      <c r="A219">
        <v>217</v>
      </c>
      <c r="B219">
        <v>2021</v>
      </c>
      <c r="C219" t="s">
        <v>139</v>
      </c>
      <c r="D219" t="s">
        <v>143</v>
      </c>
      <c r="E219" t="s">
        <v>0</v>
      </c>
      <c r="F219" s="2">
        <v>76760</v>
      </c>
      <c r="G219" t="s">
        <v>1</v>
      </c>
      <c r="H219" s="1">
        <v>90734</v>
      </c>
      <c r="I219" s="1">
        <f t="shared" si="3"/>
        <v>7561.166666666667</v>
      </c>
      <c r="J219" t="s">
        <v>2</v>
      </c>
      <c r="K219" t="str" cm="1">
        <f t="array" ref="K219">_xlfn.XLOOKUP(Table3[[#This Row],[Employee residence]],_xlfn.ANCHORARRAY(Regions!$A$2),Regions!$C$2:$C$58,"Unknown")</f>
        <v>Europe</v>
      </c>
      <c r="L219" t="s">
        <v>148</v>
      </c>
      <c r="M219" t="s">
        <v>2</v>
      </c>
      <c r="N219" t="str" cm="1">
        <f t="array" ref="N219">_xlfn.XLOOKUP(Table3[[#This Row],[Company Location]],_xlfn.ANCHORARRAY(Regions!$A$2),Regions!$C$2:$C$58,"Unknown")</f>
        <v>Europe</v>
      </c>
      <c r="O219" t="s">
        <v>3</v>
      </c>
    </row>
    <row r="220" spans="1:15" x14ac:dyDescent="0.25">
      <c r="A220">
        <v>218</v>
      </c>
      <c r="B220">
        <v>2021</v>
      </c>
      <c r="C220" t="s">
        <v>139</v>
      </c>
      <c r="D220" t="s">
        <v>143</v>
      </c>
      <c r="E220" t="s">
        <v>14</v>
      </c>
      <c r="F220" s="2">
        <v>75000</v>
      </c>
      <c r="G220" t="s">
        <v>1</v>
      </c>
      <c r="H220" s="1">
        <v>88654</v>
      </c>
      <c r="I220" s="1">
        <f t="shared" si="3"/>
        <v>7387.833333333333</v>
      </c>
      <c r="J220" t="s">
        <v>84</v>
      </c>
      <c r="K220" t="str" cm="1">
        <f t="array" ref="K220">_xlfn.XLOOKUP(Table3[[#This Row],[Employee residence]],_xlfn.ANCHORARRAY(Regions!$A$2),Regions!$C$2:$C$58,"Unknown")</f>
        <v>Europe</v>
      </c>
      <c r="L220" t="s">
        <v>149</v>
      </c>
      <c r="M220" t="s">
        <v>84</v>
      </c>
      <c r="N220" t="str" cm="1">
        <f t="array" ref="N220">_xlfn.XLOOKUP(Table3[[#This Row],[Company Location]],_xlfn.ANCHORARRAY(Regions!$A$2),Regions!$C$2:$C$58,"Unknown")</f>
        <v>Europe</v>
      </c>
      <c r="O220" t="s">
        <v>11</v>
      </c>
    </row>
    <row r="221" spans="1:15" x14ac:dyDescent="0.25">
      <c r="A221">
        <v>219</v>
      </c>
      <c r="B221">
        <v>2021</v>
      </c>
      <c r="C221" t="s">
        <v>140</v>
      </c>
      <c r="D221" t="s">
        <v>143</v>
      </c>
      <c r="E221" t="s">
        <v>87</v>
      </c>
      <c r="F221" s="2">
        <v>140000</v>
      </c>
      <c r="G221" t="s">
        <v>5</v>
      </c>
      <c r="H221" s="1">
        <v>140000</v>
      </c>
      <c r="I221" s="1">
        <f t="shared" si="3"/>
        <v>11666.666666666666</v>
      </c>
      <c r="J221" t="s">
        <v>15</v>
      </c>
      <c r="K221" t="str" cm="1">
        <f t="array" ref="K221">_xlfn.XLOOKUP(Table3[[#This Row],[Employee residence]],_xlfn.ANCHORARRAY(Regions!$A$2),Regions!$C$2:$C$58,"Unknown")</f>
        <v>North America</v>
      </c>
      <c r="L221" t="s">
        <v>149</v>
      </c>
      <c r="M221" t="s">
        <v>15</v>
      </c>
      <c r="N221" t="str" cm="1">
        <f t="array" ref="N221">_xlfn.XLOOKUP(Table3[[#This Row],[Company Location]],_xlfn.ANCHORARRAY(Regions!$A$2),Regions!$C$2:$C$58,"Unknown")</f>
        <v>North America</v>
      </c>
      <c r="O221" t="s">
        <v>3</v>
      </c>
    </row>
    <row r="222" spans="1:15" x14ac:dyDescent="0.25">
      <c r="A222">
        <v>220</v>
      </c>
      <c r="B222">
        <v>2021</v>
      </c>
      <c r="C222" t="s">
        <v>139</v>
      </c>
      <c r="D222" t="s">
        <v>143</v>
      </c>
      <c r="E222" t="s">
        <v>14</v>
      </c>
      <c r="F222" s="2">
        <v>180000</v>
      </c>
      <c r="G222" t="s">
        <v>67</v>
      </c>
      <c r="H222" s="1">
        <v>46597</v>
      </c>
      <c r="I222" s="1">
        <f t="shared" si="3"/>
        <v>3883.0833333333335</v>
      </c>
      <c r="J222" t="s">
        <v>30</v>
      </c>
      <c r="K222" t="str" cm="1">
        <f t="array" ref="K222">_xlfn.XLOOKUP(Table3[[#This Row],[Employee residence]],_xlfn.ANCHORARRAY(Regions!$A$2),Regions!$C$2:$C$58,"Unknown")</f>
        <v>Europe</v>
      </c>
      <c r="L222" t="s">
        <v>149</v>
      </c>
      <c r="M222" t="s">
        <v>30</v>
      </c>
      <c r="N222" t="str" cm="1">
        <f t="array" ref="N222">_xlfn.XLOOKUP(Table3[[#This Row],[Company Location]],_xlfn.ANCHORARRAY(Regions!$A$2),Regions!$C$2:$C$58,"Unknown")</f>
        <v>Europe</v>
      </c>
      <c r="O222" t="s">
        <v>3</v>
      </c>
    </row>
    <row r="223" spans="1:15" x14ac:dyDescent="0.25">
      <c r="A223">
        <v>221</v>
      </c>
      <c r="B223">
        <v>2021</v>
      </c>
      <c r="C223" t="s">
        <v>139</v>
      </c>
      <c r="D223" t="s">
        <v>143</v>
      </c>
      <c r="E223" t="s">
        <v>0</v>
      </c>
      <c r="F223" s="2">
        <v>85000</v>
      </c>
      <c r="G223" t="s">
        <v>9</v>
      </c>
      <c r="H223" s="1">
        <v>116914</v>
      </c>
      <c r="I223" s="1">
        <f t="shared" si="3"/>
        <v>9742.8333333333339</v>
      </c>
      <c r="J223" t="s">
        <v>10</v>
      </c>
      <c r="K223" t="str" cm="1">
        <f t="array" ref="K223">_xlfn.XLOOKUP(Table3[[#This Row],[Employee residence]],_xlfn.ANCHORARRAY(Regions!$A$2),Regions!$C$2:$C$58,"Unknown")</f>
        <v>Europe</v>
      </c>
      <c r="L223" t="s">
        <v>148</v>
      </c>
      <c r="M223" t="s">
        <v>10</v>
      </c>
      <c r="N223" t="str" cm="1">
        <f t="array" ref="N223">_xlfn.XLOOKUP(Table3[[#This Row],[Company Location]],_xlfn.ANCHORARRAY(Regions!$A$2),Regions!$C$2:$C$58,"Unknown")</f>
        <v>Europe</v>
      </c>
      <c r="O223" t="s">
        <v>3</v>
      </c>
    </row>
    <row r="224" spans="1:15" x14ac:dyDescent="0.25">
      <c r="A224">
        <v>222</v>
      </c>
      <c r="B224">
        <v>2021</v>
      </c>
      <c r="C224" t="s">
        <v>139</v>
      </c>
      <c r="D224" t="s">
        <v>143</v>
      </c>
      <c r="E224" t="s">
        <v>0</v>
      </c>
      <c r="F224" s="2">
        <v>2500000</v>
      </c>
      <c r="G224" t="s">
        <v>24</v>
      </c>
      <c r="H224" s="1">
        <v>33808</v>
      </c>
      <c r="I224" s="1">
        <f t="shared" si="3"/>
        <v>2817.3333333333335</v>
      </c>
      <c r="J224" t="s">
        <v>25</v>
      </c>
      <c r="K224" t="str" cm="1">
        <f t="array" ref="K224">_xlfn.XLOOKUP(Table3[[#This Row],[Employee residence]],_xlfn.ANCHORARRAY(Regions!$A$2),Regions!$C$2:$C$58,"Unknown")</f>
        <v>Asia</v>
      </c>
      <c r="L224" t="s">
        <v>228</v>
      </c>
      <c r="M224" t="s">
        <v>25</v>
      </c>
      <c r="N224" t="str" cm="1">
        <f t="array" ref="N224">_xlfn.XLOOKUP(Table3[[#This Row],[Company Location]],_xlfn.ANCHORARRAY(Regions!$A$2),Regions!$C$2:$C$58,"Unknown")</f>
        <v>Asia</v>
      </c>
      <c r="O224" t="s">
        <v>11</v>
      </c>
    </row>
    <row r="225" spans="1:15" x14ac:dyDescent="0.25">
      <c r="A225">
        <v>223</v>
      </c>
      <c r="B225">
        <v>2021</v>
      </c>
      <c r="C225" t="s">
        <v>139</v>
      </c>
      <c r="D225" t="s">
        <v>143</v>
      </c>
      <c r="E225" t="s">
        <v>0</v>
      </c>
      <c r="F225" s="2">
        <v>40900</v>
      </c>
      <c r="G225" t="s">
        <v>9</v>
      </c>
      <c r="H225" s="1">
        <v>56256</v>
      </c>
      <c r="I225" s="1">
        <f t="shared" si="3"/>
        <v>4688</v>
      </c>
      <c r="J225" t="s">
        <v>10</v>
      </c>
      <c r="K225" t="str" cm="1">
        <f t="array" ref="K225">_xlfn.XLOOKUP(Table3[[#This Row],[Employee residence]],_xlfn.ANCHORARRAY(Regions!$A$2),Regions!$C$2:$C$58,"Unknown")</f>
        <v>Europe</v>
      </c>
      <c r="L225" t="s">
        <v>148</v>
      </c>
      <c r="M225" t="s">
        <v>10</v>
      </c>
      <c r="N225" t="str" cm="1">
        <f t="array" ref="N225">_xlfn.XLOOKUP(Table3[[#This Row],[Company Location]],_xlfn.ANCHORARRAY(Regions!$A$2),Regions!$C$2:$C$58,"Unknown")</f>
        <v>Europe</v>
      </c>
      <c r="O225" t="s">
        <v>3</v>
      </c>
    </row>
    <row r="226" spans="1:15" x14ac:dyDescent="0.25">
      <c r="A226">
        <v>224</v>
      </c>
      <c r="B226">
        <v>2021</v>
      </c>
      <c r="C226" t="s">
        <v>140</v>
      </c>
      <c r="D226" t="s">
        <v>143</v>
      </c>
      <c r="E226" t="s">
        <v>4</v>
      </c>
      <c r="F226" s="2">
        <v>225000</v>
      </c>
      <c r="G226" t="s">
        <v>5</v>
      </c>
      <c r="H226" s="1">
        <v>225000</v>
      </c>
      <c r="I226" s="1">
        <f t="shared" si="3"/>
        <v>18750</v>
      </c>
      <c r="J226" t="s">
        <v>15</v>
      </c>
      <c r="K226" t="str" cm="1">
        <f t="array" ref="K226">_xlfn.XLOOKUP(Table3[[#This Row],[Employee residence]],_xlfn.ANCHORARRAY(Regions!$A$2),Regions!$C$2:$C$58,"Unknown")</f>
        <v>North America</v>
      </c>
      <c r="L226" t="s">
        <v>149</v>
      </c>
      <c r="M226" t="s">
        <v>45</v>
      </c>
      <c r="N226" t="str" cm="1">
        <f t="array" ref="N226">_xlfn.XLOOKUP(Table3[[#This Row],[Company Location]],_xlfn.ANCHORARRAY(Regions!$A$2),Regions!$C$2:$C$58,"Unknown")</f>
        <v>North America</v>
      </c>
      <c r="O226" t="s">
        <v>3</v>
      </c>
    </row>
    <row r="227" spans="1:15" x14ac:dyDescent="0.25">
      <c r="A227">
        <v>225</v>
      </c>
      <c r="B227">
        <v>2021</v>
      </c>
      <c r="C227" t="s">
        <v>142</v>
      </c>
      <c r="D227" t="s">
        <v>144</v>
      </c>
      <c r="E227" t="s">
        <v>58</v>
      </c>
      <c r="F227" s="2">
        <v>416000</v>
      </c>
      <c r="G227" t="s">
        <v>5</v>
      </c>
      <c r="H227" s="1">
        <v>416000</v>
      </c>
      <c r="I227" s="1">
        <f t="shared" si="3"/>
        <v>34666.666666666664</v>
      </c>
      <c r="J227" t="s">
        <v>15</v>
      </c>
      <c r="K227" t="str" cm="1">
        <f t="array" ref="K227">_xlfn.XLOOKUP(Table3[[#This Row],[Employee residence]],_xlfn.ANCHORARRAY(Regions!$A$2),Regions!$C$2:$C$58,"Unknown")</f>
        <v>North America</v>
      </c>
      <c r="L227" t="s">
        <v>149</v>
      </c>
      <c r="M227" t="s">
        <v>15</v>
      </c>
      <c r="N227" t="str" cm="1">
        <f t="array" ref="N227">_xlfn.XLOOKUP(Table3[[#This Row],[Company Location]],_xlfn.ANCHORARRAY(Regions!$A$2),Regions!$C$2:$C$58,"Unknown")</f>
        <v>North America</v>
      </c>
      <c r="O227" t="s">
        <v>7</v>
      </c>
    </row>
    <row r="228" spans="1:15" x14ac:dyDescent="0.25">
      <c r="A228">
        <v>226</v>
      </c>
      <c r="B228">
        <v>2021</v>
      </c>
      <c r="C228" t="s">
        <v>140</v>
      </c>
      <c r="D228" t="s">
        <v>143</v>
      </c>
      <c r="E228" t="s">
        <v>0</v>
      </c>
      <c r="F228" s="2">
        <v>110000</v>
      </c>
      <c r="G228" t="s">
        <v>44</v>
      </c>
      <c r="H228" s="1">
        <v>87738</v>
      </c>
      <c r="I228" s="1">
        <f t="shared" si="3"/>
        <v>7311.5</v>
      </c>
      <c r="J228" t="s">
        <v>45</v>
      </c>
      <c r="K228" t="str" cm="1">
        <f t="array" ref="K228">_xlfn.XLOOKUP(Table3[[#This Row],[Employee residence]],_xlfn.ANCHORARRAY(Regions!$A$2),Regions!$C$2:$C$58,"Unknown")</f>
        <v>North America</v>
      </c>
      <c r="L228" t="s">
        <v>149</v>
      </c>
      <c r="M228" t="s">
        <v>45</v>
      </c>
      <c r="N228" t="str" cm="1">
        <f t="array" ref="N228">_xlfn.XLOOKUP(Table3[[#This Row],[Company Location]],_xlfn.ANCHORARRAY(Regions!$A$2),Regions!$C$2:$C$58,"Unknown")</f>
        <v>North America</v>
      </c>
      <c r="O228" t="s">
        <v>7</v>
      </c>
    </row>
    <row r="229" spans="1:15" x14ac:dyDescent="0.25">
      <c r="A229">
        <v>227</v>
      </c>
      <c r="B229">
        <v>2021</v>
      </c>
      <c r="C229" t="s">
        <v>139</v>
      </c>
      <c r="D229" t="s">
        <v>143</v>
      </c>
      <c r="E229" t="s">
        <v>0</v>
      </c>
      <c r="F229" s="2">
        <v>75000</v>
      </c>
      <c r="G229" t="s">
        <v>1</v>
      </c>
      <c r="H229" s="1">
        <v>88654</v>
      </c>
      <c r="I229" s="1">
        <f t="shared" si="3"/>
        <v>7387.833333333333</v>
      </c>
      <c r="J229" t="s">
        <v>2</v>
      </c>
      <c r="K229" t="str" cm="1">
        <f t="array" ref="K229">_xlfn.XLOOKUP(Table3[[#This Row],[Employee residence]],_xlfn.ANCHORARRAY(Regions!$A$2),Regions!$C$2:$C$58,"Unknown")</f>
        <v>Europe</v>
      </c>
      <c r="L229" t="s">
        <v>148</v>
      </c>
      <c r="M229" t="s">
        <v>2</v>
      </c>
      <c r="N229" t="str" cm="1">
        <f t="array" ref="N229">_xlfn.XLOOKUP(Table3[[#This Row],[Company Location]],_xlfn.ANCHORARRAY(Regions!$A$2),Regions!$C$2:$C$58,"Unknown")</f>
        <v>Europe</v>
      </c>
      <c r="O229" t="s">
        <v>3</v>
      </c>
    </row>
    <row r="230" spans="1:15" x14ac:dyDescent="0.25">
      <c r="A230">
        <v>228</v>
      </c>
      <c r="B230">
        <v>2021</v>
      </c>
      <c r="C230" t="s">
        <v>140</v>
      </c>
      <c r="D230" t="s">
        <v>143</v>
      </c>
      <c r="E230" t="s">
        <v>0</v>
      </c>
      <c r="F230" s="2">
        <v>135000</v>
      </c>
      <c r="G230" t="s">
        <v>5</v>
      </c>
      <c r="H230" s="1">
        <v>135000</v>
      </c>
      <c r="I230" s="1">
        <f t="shared" si="3"/>
        <v>11250</v>
      </c>
      <c r="J230" t="s">
        <v>15</v>
      </c>
      <c r="K230" t="str" cm="1">
        <f t="array" ref="K230">_xlfn.XLOOKUP(Table3[[#This Row],[Employee residence]],_xlfn.ANCHORARRAY(Regions!$A$2),Regions!$C$2:$C$58,"Unknown")</f>
        <v>North America</v>
      </c>
      <c r="L230" t="s">
        <v>228</v>
      </c>
      <c r="M230" t="s">
        <v>15</v>
      </c>
      <c r="N230" t="str" cm="1">
        <f t="array" ref="N230">_xlfn.XLOOKUP(Table3[[#This Row],[Company Location]],_xlfn.ANCHORARRAY(Regions!$A$2),Regions!$C$2:$C$58,"Unknown")</f>
        <v>North America</v>
      </c>
      <c r="O230" t="s">
        <v>3</v>
      </c>
    </row>
    <row r="231" spans="1:15" x14ac:dyDescent="0.25">
      <c r="A231">
        <v>229</v>
      </c>
      <c r="B231">
        <v>2021</v>
      </c>
      <c r="C231" t="s">
        <v>140</v>
      </c>
      <c r="D231" t="s">
        <v>143</v>
      </c>
      <c r="E231" t="s">
        <v>16</v>
      </c>
      <c r="F231" s="2">
        <v>90000</v>
      </c>
      <c r="G231" t="s">
        <v>44</v>
      </c>
      <c r="H231" s="1">
        <v>71786</v>
      </c>
      <c r="I231" s="1">
        <f t="shared" si="3"/>
        <v>5982.166666666667</v>
      </c>
      <c r="J231" t="s">
        <v>45</v>
      </c>
      <c r="K231" t="str" cm="1">
        <f t="array" ref="K231">_xlfn.XLOOKUP(Table3[[#This Row],[Employee residence]],_xlfn.ANCHORARRAY(Regions!$A$2),Regions!$C$2:$C$58,"Unknown")</f>
        <v>North America</v>
      </c>
      <c r="L231" t="s">
        <v>149</v>
      </c>
      <c r="M231" t="s">
        <v>45</v>
      </c>
      <c r="N231" t="str" cm="1">
        <f t="array" ref="N231">_xlfn.XLOOKUP(Table3[[#This Row],[Company Location]],_xlfn.ANCHORARRAY(Regions!$A$2),Regions!$C$2:$C$58,"Unknown")</f>
        <v>North America</v>
      </c>
      <c r="O231" t="s">
        <v>11</v>
      </c>
    </row>
    <row r="232" spans="1:15" x14ac:dyDescent="0.25">
      <c r="A232">
        <v>230</v>
      </c>
      <c r="B232">
        <v>2021</v>
      </c>
      <c r="C232" t="s">
        <v>141</v>
      </c>
      <c r="D232" t="s">
        <v>143</v>
      </c>
      <c r="E232" t="s">
        <v>8</v>
      </c>
      <c r="F232" s="2">
        <v>1200000</v>
      </c>
      <c r="G232" t="s">
        <v>24</v>
      </c>
      <c r="H232" s="1">
        <v>16228</v>
      </c>
      <c r="I232" s="1">
        <f t="shared" si="3"/>
        <v>1352.3333333333333</v>
      </c>
      <c r="J232" t="s">
        <v>25</v>
      </c>
      <c r="K232" t="str" cm="1">
        <f t="array" ref="K232">_xlfn.XLOOKUP(Table3[[#This Row],[Employee residence]],_xlfn.ANCHORARRAY(Regions!$A$2),Regions!$C$2:$C$58,"Unknown")</f>
        <v>Asia</v>
      </c>
      <c r="L232" t="s">
        <v>149</v>
      </c>
      <c r="M232" t="s">
        <v>25</v>
      </c>
      <c r="N232" t="str" cm="1">
        <f t="array" ref="N232">_xlfn.XLOOKUP(Table3[[#This Row],[Company Location]],_xlfn.ANCHORARRAY(Regions!$A$2),Regions!$C$2:$C$58,"Unknown")</f>
        <v>Asia</v>
      </c>
      <c r="O232" t="s">
        <v>3</v>
      </c>
    </row>
    <row r="233" spans="1:15" x14ac:dyDescent="0.25">
      <c r="A233">
        <v>231</v>
      </c>
      <c r="B233">
        <v>2021</v>
      </c>
      <c r="C233" t="s">
        <v>140</v>
      </c>
      <c r="D233" t="s">
        <v>143</v>
      </c>
      <c r="E233" t="s">
        <v>52</v>
      </c>
      <c r="F233" s="2">
        <v>256000</v>
      </c>
      <c r="G233" t="s">
        <v>5</v>
      </c>
      <c r="H233" s="1">
        <v>256000</v>
      </c>
      <c r="I233" s="1">
        <f t="shared" si="3"/>
        <v>21333.333333333332</v>
      </c>
      <c r="J233" t="s">
        <v>15</v>
      </c>
      <c r="K233" t="str" cm="1">
        <f t="array" ref="K233">_xlfn.XLOOKUP(Table3[[#This Row],[Employee residence]],_xlfn.ANCHORARRAY(Regions!$A$2),Regions!$C$2:$C$58,"Unknown")</f>
        <v>North America</v>
      </c>
      <c r="L233" t="s">
        <v>149</v>
      </c>
      <c r="M233" t="s">
        <v>15</v>
      </c>
      <c r="N233" t="str" cm="1">
        <f t="array" ref="N233">_xlfn.XLOOKUP(Table3[[#This Row],[Company Location]],_xlfn.ANCHORARRAY(Regions!$A$2),Regions!$C$2:$C$58,"Unknown")</f>
        <v>North America</v>
      </c>
      <c r="O233" t="s">
        <v>7</v>
      </c>
    </row>
    <row r="234" spans="1:15" x14ac:dyDescent="0.25">
      <c r="A234">
        <v>232</v>
      </c>
      <c r="B234">
        <v>2021</v>
      </c>
      <c r="C234" t="s">
        <v>140</v>
      </c>
      <c r="D234" t="s">
        <v>143</v>
      </c>
      <c r="E234" t="s">
        <v>76</v>
      </c>
      <c r="F234" s="2">
        <v>200000</v>
      </c>
      <c r="G234" t="s">
        <v>5</v>
      </c>
      <c r="H234" s="1">
        <v>200000</v>
      </c>
      <c r="I234" s="1">
        <f t="shared" si="3"/>
        <v>16666.666666666668</v>
      </c>
      <c r="J234" t="s">
        <v>15</v>
      </c>
      <c r="K234" t="str" cm="1">
        <f t="array" ref="K234">_xlfn.XLOOKUP(Table3[[#This Row],[Employee residence]],_xlfn.ANCHORARRAY(Regions!$A$2),Regions!$C$2:$C$58,"Unknown")</f>
        <v>North America</v>
      </c>
      <c r="L234" t="s">
        <v>149</v>
      </c>
      <c r="M234" t="s">
        <v>15</v>
      </c>
      <c r="N234" t="str" cm="1">
        <f t="array" ref="N234">_xlfn.XLOOKUP(Table3[[#This Row],[Company Location]],_xlfn.ANCHORARRAY(Regions!$A$2),Regions!$C$2:$C$58,"Unknown")</f>
        <v>North America</v>
      </c>
      <c r="O234" t="s">
        <v>3</v>
      </c>
    </row>
    <row r="235" spans="1:15" x14ac:dyDescent="0.25">
      <c r="A235">
        <v>233</v>
      </c>
      <c r="B235">
        <v>2021</v>
      </c>
      <c r="C235" t="s">
        <v>140</v>
      </c>
      <c r="D235" t="s">
        <v>143</v>
      </c>
      <c r="E235" t="s">
        <v>16</v>
      </c>
      <c r="F235" s="2">
        <v>200000</v>
      </c>
      <c r="G235" t="s">
        <v>5</v>
      </c>
      <c r="H235" s="1">
        <v>200000</v>
      </c>
      <c r="I235" s="1">
        <f t="shared" si="3"/>
        <v>16666.666666666668</v>
      </c>
      <c r="J235" t="s">
        <v>15</v>
      </c>
      <c r="K235" t="str" cm="1">
        <f t="array" ref="K235">_xlfn.XLOOKUP(Table3[[#This Row],[Employee residence]],_xlfn.ANCHORARRAY(Regions!$A$2),Regions!$C$2:$C$58,"Unknown")</f>
        <v>North America</v>
      </c>
      <c r="L235" t="s">
        <v>149</v>
      </c>
      <c r="M235" t="s">
        <v>15</v>
      </c>
      <c r="N235" t="str" cm="1">
        <f t="array" ref="N235">_xlfn.XLOOKUP(Table3[[#This Row],[Company Location]],_xlfn.ANCHORARRAY(Regions!$A$2),Regions!$C$2:$C$58,"Unknown")</f>
        <v>North America</v>
      </c>
      <c r="O235" t="s">
        <v>3</v>
      </c>
    </row>
    <row r="236" spans="1:15" x14ac:dyDescent="0.25">
      <c r="A236">
        <v>234</v>
      </c>
      <c r="B236">
        <v>2021</v>
      </c>
      <c r="C236" t="s">
        <v>139</v>
      </c>
      <c r="D236" t="s">
        <v>143</v>
      </c>
      <c r="E236" t="s">
        <v>91</v>
      </c>
      <c r="F236" s="2">
        <v>180000</v>
      </c>
      <c r="G236" t="s">
        <v>5</v>
      </c>
      <c r="H236" s="1">
        <v>180000</v>
      </c>
      <c r="I236" s="1">
        <f t="shared" si="3"/>
        <v>15000</v>
      </c>
      <c r="J236" t="s">
        <v>15</v>
      </c>
      <c r="K236" t="str" cm="1">
        <f t="array" ref="K236">_xlfn.XLOOKUP(Table3[[#This Row],[Employee residence]],_xlfn.ANCHORARRAY(Regions!$A$2),Regions!$C$2:$C$58,"Unknown")</f>
        <v>North America</v>
      </c>
      <c r="L236" t="s">
        <v>149</v>
      </c>
      <c r="M236" t="s">
        <v>15</v>
      </c>
      <c r="N236" t="str" cm="1">
        <f t="array" ref="N236">_xlfn.XLOOKUP(Table3[[#This Row],[Company Location]],_xlfn.ANCHORARRAY(Regions!$A$2),Regions!$C$2:$C$58,"Unknown")</f>
        <v>North America</v>
      </c>
      <c r="O236" t="s">
        <v>3</v>
      </c>
    </row>
    <row r="237" spans="1:15" x14ac:dyDescent="0.25">
      <c r="A237">
        <v>235</v>
      </c>
      <c r="B237">
        <v>2021</v>
      </c>
      <c r="C237" t="s">
        <v>139</v>
      </c>
      <c r="D237" t="s">
        <v>143</v>
      </c>
      <c r="E237" t="s">
        <v>88</v>
      </c>
      <c r="F237" s="2">
        <v>110000</v>
      </c>
      <c r="G237" t="s">
        <v>5</v>
      </c>
      <c r="H237" s="1">
        <v>110000</v>
      </c>
      <c r="I237" s="1">
        <f t="shared" si="3"/>
        <v>9166.6666666666661</v>
      </c>
      <c r="J237" t="s">
        <v>15</v>
      </c>
      <c r="K237" t="str" cm="1">
        <f t="array" ref="K237">_xlfn.XLOOKUP(Table3[[#This Row],[Employee residence]],_xlfn.ANCHORARRAY(Regions!$A$2),Regions!$C$2:$C$58,"Unknown")</f>
        <v>North America</v>
      </c>
      <c r="L237" t="s">
        <v>228</v>
      </c>
      <c r="M237" t="s">
        <v>15</v>
      </c>
      <c r="N237" t="str" cm="1">
        <f t="array" ref="N237">_xlfn.XLOOKUP(Table3[[#This Row],[Company Location]],_xlfn.ANCHORARRAY(Regions!$A$2),Regions!$C$2:$C$58,"Unknown")</f>
        <v>North America</v>
      </c>
      <c r="O237" t="s">
        <v>7</v>
      </c>
    </row>
    <row r="238" spans="1:15" x14ac:dyDescent="0.25">
      <c r="A238">
        <v>236</v>
      </c>
      <c r="B238">
        <v>2021</v>
      </c>
      <c r="C238" t="s">
        <v>139</v>
      </c>
      <c r="D238" t="s">
        <v>143</v>
      </c>
      <c r="E238" t="s">
        <v>39</v>
      </c>
      <c r="F238" s="2">
        <v>80000</v>
      </c>
      <c r="G238" t="s">
        <v>44</v>
      </c>
      <c r="H238" s="1">
        <v>63810</v>
      </c>
      <c r="I238" s="1">
        <f t="shared" si="3"/>
        <v>5317.5</v>
      </c>
      <c r="J238" t="s">
        <v>45</v>
      </c>
      <c r="K238" t="str" cm="1">
        <f t="array" ref="K238">_xlfn.XLOOKUP(Table3[[#This Row],[Employee residence]],_xlfn.ANCHORARRAY(Regions!$A$2),Regions!$C$2:$C$58,"Unknown")</f>
        <v>North America</v>
      </c>
      <c r="L238" t="s">
        <v>149</v>
      </c>
      <c r="M238" t="s">
        <v>45</v>
      </c>
      <c r="N238" t="str" cm="1">
        <f t="array" ref="N238">_xlfn.XLOOKUP(Table3[[#This Row],[Company Location]],_xlfn.ANCHORARRAY(Regions!$A$2),Regions!$C$2:$C$58,"Unknown")</f>
        <v>North America</v>
      </c>
      <c r="O238" t="s">
        <v>11</v>
      </c>
    </row>
    <row r="239" spans="1:15" x14ac:dyDescent="0.25">
      <c r="A239">
        <v>237</v>
      </c>
      <c r="B239">
        <v>2021</v>
      </c>
      <c r="C239" t="s">
        <v>139</v>
      </c>
      <c r="D239" t="s">
        <v>143</v>
      </c>
      <c r="E239" t="s">
        <v>0</v>
      </c>
      <c r="F239" s="2">
        <v>39600</v>
      </c>
      <c r="G239" t="s">
        <v>1</v>
      </c>
      <c r="H239" s="1">
        <v>46809</v>
      </c>
      <c r="I239" s="1">
        <f t="shared" si="3"/>
        <v>3900.75</v>
      </c>
      <c r="J239" t="s">
        <v>50</v>
      </c>
      <c r="K239" t="str" cm="1">
        <f t="array" ref="K239">_xlfn.XLOOKUP(Table3[[#This Row],[Employee residence]],_xlfn.ANCHORARRAY(Regions!$A$2),Regions!$C$2:$C$58,"Unknown")</f>
        <v>Europe</v>
      </c>
      <c r="L239" t="s">
        <v>149</v>
      </c>
      <c r="M239" t="s">
        <v>50</v>
      </c>
      <c r="N239" t="str" cm="1">
        <f t="array" ref="N239">_xlfn.XLOOKUP(Table3[[#This Row],[Company Location]],_xlfn.ANCHORARRAY(Regions!$A$2),Regions!$C$2:$C$58,"Unknown")</f>
        <v>Europe</v>
      </c>
      <c r="O239" t="s">
        <v>11</v>
      </c>
    </row>
    <row r="240" spans="1:15" x14ac:dyDescent="0.25">
      <c r="A240">
        <v>238</v>
      </c>
      <c r="B240">
        <v>2021</v>
      </c>
      <c r="C240" t="s">
        <v>141</v>
      </c>
      <c r="D240" t="s">
        <v>143</v>
      </c>
      <c r="E240" t="s">
        <v>0</v>
      </c>
      <c r="F240" s="2">
        <v>4000</v>
      </c>
      <c r="G240" t="s">
        <v>5</v>
      </c>
      <c r="H240" s="1">
        <v>4000</v>
      </c>
      <c r="I240" s="1">
        <f t="shared" si="3"/>
        <v>333.33333333333331</v>
      </c>
      <c r="J240" t="s">
        <v>83</v>
      </c>
      <c r="K240" t="str" cm="1">
        <f t="array" ref="K240">_xlfn.XLOOKUP(Table3[[#This Row],[Employee residence]],_xlfn.ANCHORARRAY(Regions!$A$2),Regions!$C$2:$C$58,"Unknown")</f>
        <v>Asia</v>
      </c>
      <c r="L240" t="s">
        <v>228</v>
      </c>
      <c r="M240" t="s">
        <v>83</v>
      </c>
      <c r="N240" t="str" cm="1">
        <f t="array" ref="N240">_xlfn.XLOOKUP(Table3[[#This Row],[Company Location]],_xlfn.ANCHORARRAY(Regions!$A$2),Regions!$C$2:$C$58,"Unknown")</f>
        <v>Asia</v>
      </c>
      <c r="O240" t="s">
        <v>11</v>
      </c>
    </row>
    <row r="241" spans="1:15" x14ac:dyDescent="0.25">
      <c r="A241">
        <v>239</v>
      </c>
      <c r="B241">
        <v>2021</v>
      </c>
      <c r="C241" t="s">
        <v>141</v>
      </c>
      <c r="D241" t="s">
        <v>143</v>
      </c>
      <c r="E241" t="s">
        <v>28</v>
      </c>
      <c r="F241" s="2">
        <v>1600000</v>
      </c>
      <c r="G241" t="s">
        <v>24</v>
      </c>
      <c r="H241" s="1">
        <v>21637</v>
      </c>
      <c r="I241" s="1">
        <f t="shared" si="3"/>
        <v>1803.0833333333333</v>
      </c>
      <c r="J241" t="s">
        <v>25</v>
      </c>
      <c r="K241" t="str" cm="1">
        <f t="array" ref="K241">_xlfn.XLOOKUP(Table3[[#This Row],[Employee residence]],_xlfn.ANCHORARRAY(Regions!$A$2),Regions!$C$2:$C$58,"Unknown")</f>
        <v>Asia</v>
      </c>
      <c r="L241" t="s">
        <v>148</v>
      </c>
      <c r="M241" t="s">
        <v>25</v>
      </c>
      <c r="N241" t="str" cm="1">
        <f t="array" ref="N241">_xlfn.XLOOKUP(Table3[[#This Row],[Company Location]],_xlfn.ANCHORARRAY(Regions!$A$2),Regions!$C$2:$C$58,"Unknown")</f>
        <v>Asia</v>
      </c>
      <c r="O241" t="s">
        <v>11</v>
      </c>
    </row>
    <row r="242" spans="1:15" x14ac:dyDescent="0.25">
      <c r="A242">
        <v>240</v>
      </c>
      <c r="B242">
        <v>2021</v>
      </c>
      <c r="C242" t="s">
        <v>140</v>
      </c>
      <c r="D242" t="s">
        <v>143</v>
      </c>
      <c r="E242" t="s">
        <v>0</v>
      </c>
      <c r="F242" s="2">
        <v>130000</v>
      </c>
      <c r="G242" t="s">
        <v>44</v>
      </c>
      <c r="H242" s="1">
        <v>103691</v>
      </c>
      <c r="I242" s="1">
        <f t="shared" si="3"/>
        <v>8640.9166666666661</v>
      </c>
      <c r="J242" t="s">
        <v>45</v>
      </c>
      <c r="K242" t="str" cm="1">
        <f t="array" ref="K242">_xlfn.XLOOKUP(Table3[[#This Row],[Employee residence]],_xlfn.ANCHORARRAY(Regions!$A$2),Regions!$C$2:$C$58,"Unknown")</f>
        <v>North America</v>
      </c>
      <c r="L242" t="s">
        <v>149</v>
      </c>
      <c r="M242" t="s">
        <v>45</v>
      </c>
      <c r="N242" t="str" cm="1">
        <f t="array" ref="N242">_xlfn.XLOOKUP(Table3[[#This Row],[Company Location]],_xlfn.ANCHORARRAY(Regions!$A$2),Regions!$C$2:$C$58,"Unknown")</f>
        <v>North America</v>
      </c>
      <c r="O242" t="s">
        <v>3</v>
      </c>
    </row>
    <row r="243" spans="1:15" x14ac:dyDescent="0.25">
      <c r="A243">
        <v>241</v>
      </c>
      <c r="B243">
        <v>2021</v>
      </c>
      <c r="C243" t="s">
        <v>139</v>
      </c>
      <c r="D243" t="s">
        <v>143</v>
      </c>
      <c r="E243" t="s">
        <v>16</v>
      </c>
      <c r="F243" s="2">
        <v>80000</v>
      </c>
      <c r="G243" t="s">
        <v>5</v>
      </c>
      <c r="H243" s="1">
        <v>80000</v>
      </c>
      <c r="I243" s="1">
        <f t="shared" si="3"/>
        <v>6666.666666666667</v>
      </c>
      <c r="J243" t="s">
        <v>15</v>
      </c>
      <c r="K243" t="str" cm="1">
        <f t="array" ref="K243">_xlfn.XLOOKUP(Table3[[#This Row],[Employee residence]],_xlfn.ANCHORARRAY(Regions!$A$2),Regions!$C$2:$C$58,"Unknown")</f>
        <v>North America</v>
      </c>
      <c r="L243" t="s">
        <v>149</v>
      </c>
      <c r="M243" t="s">
        <v>15</v>
      </c>
      <c r="N243" t="str" cm="1">
        <f t="array" ref="N243">_xlfn.XLOOKUP(Table3[[#This Row],[Company Location]],_xlfn.ANCHORARRAY(Regions!$A$2),Regions!$C$2:$C$58,"Unknown")</f>
        <v>North America</v>
      </c>
      <c r="O243" t="s">
        <v>3</v>
      </c>
    </row>
    <row r="244" spans="1:15" x14ac:dyDescent="0.25">
      <c r="A244">
        <v>242</v>
      </c>
      <c r="B244">
        <v>2021</v>
      </c>
      <c r="C244" t="s">
        <v>139</v>
      </c>
      <c r="D244" t="s">
        <v>143</v>
      </c>
      <c r="E244" t="s">
        <v>28</v>
      </c>
      <c r="F244" s="2">
        <v>110000</v>
      </c>
      <c r="G244" t="s">
        <v>5</v>
      </c>
      <c r="H244" s="1">
        <v>110000</v>
      </c>
      <c r="I244" s="1">
        <f t="shared" si="3"/>
        <v>9166.6666666666661</v>
      </c>
      <c r="J244" t="s">
        <v>15</v>
      </c>
      <c r="K244" t="str" cm="1">
        <f t="array" ref="K244">_xlfn.XLOOKUP(Table3[[#This Row],[Employee residence]],_xlfn.ANCHORARRAY(Regions!$A$2),Regions!$C$2:$C$58,"Unknown")</f>
        <v>North America</v>
      </c>
      <c r="L244" t="s">
        <v>149</v>
      </c>
      <c r="M244" t="s">
        <v>15</v>
      </c>
      <c r="N244" t="str" cm="1">
        <f t="array" ref="N244">_xlfn.XLOOKUP(Table3[[#This Row],[Company Location]],_xlfn.ANCHORARRAY(Regions!$A$2),Regions!$C$2:$C$58,"Unknown")</f>
        <v>North America</v>
      </c>
      <c r="O244" t="s">
        <v>3</v>
      </c>
    </row>
    <row r="245" spans="1:15" x14ac:dyDescent="0.25">
      <c r="A245">
        <v>243</v>
      </c>
      <c r="B245">
        <v>2021</v>
      </c>
      <c r="C245" t="s">
        <v>140</v>
      </c>
      <c r="D245" t="s">
        <v>143</v>
      </c>
      <c r="E245" t="s">
        <v>0</v>
      </c>
      <c r="F245" s="2">
        <v>165000</v>
      </c>
      <c r="G245" t="s">
        <v>5</v>
      </c>
      <c r="H245" s="1">
        <v>165000</v>
      </c>
      <c r="I245" s="1">
        <f t="shared" si="3"/>
        <v>13750</v>
      </c>
      <c r="J245" t="s">
        <v>15</v>
      </c>
      <c r="K245" t="str" cm="1">
        <f t="array" ref="K245">_xlfn.XLOOKUP(Table3[[#This Row],[Employee residence]],_xlfn.ANCHORARRAY(Regions!$A$2),Regions!$C$2:$C$58,"Unknown")</f>
        <v>North America</v>
      </c>
      <c r="L245" t="s">
        <v>149</v>
      </c>
      <c r="M245" t="s">
        <v>15</v>
      </c>
      <c r="N245" t="str" cm="1">
        <f t="array" ref="N245">_xlfn.XLOOKUP(Table3[[#This Row],[Company Location]],_xlfn.ANCHORARRAY(Regions!$A$2),Regions!$C$2:$C$58,"Unknown")</f>
        <v>North America</v>
      </c>
      <c r="O245" t="s">
        <v>3</v>
      </c>
    </row>
    <row r="246" spans="1:15" x14ac:dyDescent="0.25">
      <c r="A246">
        <v>244</v>
      </c>
      <c r="B246">
        <v>2021</v>
      </c>
      <c r="C246" t="s">
        <v>141</v>
      </c>
      <c r="D246" t="s">
        <v>143</v>
      </c>
      <c r="E246" t="s">
        <v>53</v>
      </c>
      <c r="F246" s="2">
        <v>1335000</v>
      </c>
      <c r="G246" t="s">
        <v>24</v>
      </c>
      <c r="H246" s="1">
        <v>18053</v>
      </c>
      <c r="I246" s="1">
        <f t="shared" si="3"/>
        <v>1504.4166666666667</v>
      </c>
      <c r="J246" t="s">
        <v>25</v>
      </c>
      <c r="K246" t="str" cm="1">
        <f t="array" ref="K246">_xlfn.XLOOKUP(Table3[[#This Row],[Employee residence]],_xlfn.ANCHORARRAY(Regions!$A$2),Regions!$C$2:$C$58,"Unknown")</f>
        <v>Asia</v>
      </c>
      <c r="L246" t="s">
        <v>149</v>
      </c>
      <c r="M246" t="s">
        <v>103</v>
      </c>
      <c r="N246" t="str" cm="1">
        <f t="array" ref="N246">_xlfn.XLOOKUP(Table3[[#This Row],[Company Location]],_xlfn.ANCHORARRAY(Regions!$A$2),Regions!$C$2:$C$58,"Unknown")</f>
        <v>Unknown</v>
      </c>
      <c r="O246" t="s">
        <v>7</v>
      </c>
    </row>
    <row r="247" spans="1:15" x14ac:dyDescent="0.25">
      <c r="A247">
        <v>245</v>
      </c>
      <c r="B247">
        <v>2021</v>
      </c>
      <c r="C247" t="s">
        <v>139</v>
      </c>
      <c r="D247" t="s">
        <v>143</v>
      </c>
      <c r="E247" t="s">
        <v>28</v>
      </c>
      <c r="F247" s="2">
        <v>52500</v>
      </c>
      <c r="G247" t="s">
        <v>9</v>
      </c>
      <c r="H247" s="1">
        <v>72212</v>
      </c>
      <c r="I247" s="1">
        <f t="shared" si="3"/>
        <v>6017.666666666667</v>
      </c>
      <c r="J247" t="s">
        <v>10</v>
      </c>
      <c r="K247" t="str" cm="1">
        <f t="array" ref="K247">_xlfn.XLOOKUP(Table3[[#This Row],[Employee residence]],_xlfn.ANCHORARRAY(Regions!$A$2),Regions!$C$2:$C$58,"Unknown")</f>
        <v>Europe</v>
      </c>
      <c r="L247" t="s">
        <v>148</v>
      </c>
      <c r="M247" t="s">
        <v>10</v>
      </c>
      <c r="N247" t="str" cm="1">
        <f t="array" ref="N247">_xlfn.XLOOKUP(Table3[[#This Row],[Company Location]],_xlfn.ANCHORARRAY(Regions!$A$2),Regions!$C$2:$C$58,"Unknown")</f>
        <v>Europe</v>
      </c>
      <c r="O247" t="s">
        <v>3</v>
      </c>
    </row>
    <row r="248" spans="1:15" x14ac:dyDescent="0.25">
      <c r="A248">
        <v>246</v>
      </c>
      <c r="B248">
        <v>2021</v>
      </c>
      <c r="C248" t="s">
        <v>141</v>
      </c>
      <c r="D248" t="s">
        <v>143</v>
      </c>
      <c r="E248" t="s">
        <v>0</v>
      </c>
      <c r="F248" s="2">
        <v>31000</v>
      </c>
      <c r="G248" t="s">
        <v>1</v>
      </c>
      <c r="H248" s="1">
        <v>36643</v>
      </c>
      <c r="I248" s="1">
        <f t="shared" si="3"/>
        <v>3053.5833333333335</v>
      </c>
      <c r="J248" t="s">
        <v>23</v>
      </c>
      <c r="K248" t="str" cm="1">
        <f t="array" ref="K248">_xlfn.XLOOKUP(Table3[[#This Row],[Employee residence]],_xlfn.ANCHORARRAY(Regions!$A$2),Regions!$C$2:$C$58,"Unknown")</f>
        <v>Europe</v>
      </c>
      <c r="L248" t="s">
        <v>148</v>
      </c>
      <c r="M248" t="s">
        <v>23</v>
      </c>
      <c r="N248" t="str" cm="1">
        <f t="array" ref="N248">_xlfn.XLOOKUP(Table3[[#This Row],[Company Location]],_xlfn.ANCHORARRAY(Regions!$A$2),Regions!$C$2:$C$58,"Unknown")</f>
        <v>Europe</v>
      </c>
      <c r="O248" t="s">
        <v>3</v>
      </c>
    </row>
    <row r="249" spans="1:15" x14ac:dyDescent="0.25">
      <c r="A249">
        <v>247</v>
      </c>
      <c r="B249">
        <v>2021</v>
      </c>
      <c r="C249" t="s">
        <v>139</v>
      </c>
      <c r="D249" t="s">
        <v>143</v>
      </c>
      <c r="E249" t="s">
        <v>28</v>
      </c>
      <c r="F249" s="2">
        <v>108000</v>
      </c>
      <c r="G249" t="s">
        <v>104</v>
      </c>
      <c r="H249" s="1">
        <v>12103</v>
      </c>
      <c r="I249" s="1">
        <f t="shared" si="3"/>
        <v>1008.5833333333334</v>
      </c>
      <c r="J249" t="s">
        <v>105</v>
      </c>
      <c r="K249" t="str" cm="1">
        <f t="array" ref="K249">_xlfn.XLOOKUP(Table3[[#This Row],[Employee residence]],_xlfn.ANCHORARRAY(Regions!$A$2),Regions!$C$2:$C$58,"Unknown")</f>
        <v>Asia/Europe</v>
      </c>
      <c r="L249" t="s">
        <v>228</v>
      </c>
      <c r="M249" t="s">
        <v>105</v>
      </c>
      <c r="N249" t="str" cm="1">
        <f t="array" ref="N249">_xlfn.XLOOKUP(Table3[[#This Row],[Company Location]],_xlfn.ANCHORARRAY(Regions!$A$2),Regions!$C$2:$C$58,"Unknown")</f>
        <v>Asia/Europe</v>
      </c>
      <c r="O249" t="s">
        <v>11</v>
      </c>
    </row>
    <row r="250" spans="1:15" x14ac:dyDescent="0.25">
      <c r="A250">
        <v>248</v>
      </c>
      <c r="B250">
        <v>2021</v>
      </c>
      <c r="C250" t="s">
        <v>140</v>
      </c>
      <c r="D250" t="s">
        <v>143</v>
      </c>
      <c r="E250" t="s">
        <v>28</v>
      </c>
      <c r="F250" s="2">
        <v>70000</v>
      </c>
      <c r="G250" t="s">
        <v>9</v>
      </c>
      <c r="H250" s="1">
        <v>96282</v>
      </c>
      <c r="I250" s="1">
        <f t="shared" si="3"/>
        <v>8023.5</v>
      </c>
      <c r="J250" t="s">
        <v>10</v>
      </c>
      <c r="K250" t="str" cm="1">
        <f t="array" ref="K250">_xlfn.XLOOKUP(Table3[[#This Row],[Employee residence]],_xlfn.ANCHORARRAY(Regions!$A$2),Regions!$C$2:$C$58,"Unknown")</f>
        <v>Europe</v>
      </c>
      <c r="L250" t="s">
        <v>148</v>
      </c>
      <c r="M250" t="s">
        <v>10</v>
      </c>
      <c r="N250" t="str" cm="1">
        <f t="array" ref="N250">_xlfn.XLOOKUP(Table3[[#This Row],[Company Location]],_xlfn.ANCHORARRAY(Regions!$A$2),Regions!$C$2:$C$58,"Unknown")</f>
        <v>Europe</v>
      </c>
      <c r="O250" t="s">
        <v>3</v>
      </c>
    </row>
    <row r="251" spans="1:15" x14ac:dyDescent="0.25">
      <c r="A251">
        <v>249</v>
      </c>
      <c r="B251">
        <v>2021</v>
      </c>
      <c r="C251" t="s">
        <v>140</v>
      </c>
      <c r="D251" t="s">
        <v>143</v>
      </c>
      <c r="E251" t="s">
        <v>106</v>
      </c>
      <c r="F251" s="2">
        <v>170000</v>
      </c>
      <c r="G251" t="s">
        <v>5</v>
      </c>
      <c r="H251" s="1">
        <v>170000</v>
      </c>
      <c r="I251" s="1">
        <f t="shared" si="3"/>
        <v>14166.666666666666</v>
      </c>
      <c r="J251" t="s">
        <v>15</v>
      </c>
      <c r="K251" t="str" cm="1">
        <f t="array" ref="K251">_xlfn.XLOOKUP(Table3[[#This Row],[Employee residence]],_xlfn.ANCHORARRAY(Regions!$A$2),Regions!$C$2:$C$58,"Unknown")</f>
        <v>North America</v>
      </c>
      <c r="L251" t="s">
        <v>149</v>
      </c>
      <c r="M251" t="s">
        <v>15</v>
      </c>
      <c r="N251" t="str" cm="1">
        <f t="array" ref="N251">_xlfn.XLOOKUP(Table3[[#This Row],[Company Location]],_xlfn.ANCHORARRAY(Regions!$A$2),Regions!$C$2:$C$58,"Unknown")</f>
        <v>North America</v>
      </c>
      <c r="O251" t="s">
        <v>11</v>
      </c>
    </row>
    <row r="252" spans="1:15" x14ac:dyDescent="0.25">
      <c r="A252">
        <v>250</v>
      </c>
      <c r="B252">
        <v>2021</v>
      </c>
      <c r="C252" t="s">
        <v>139</v>
      </c>
      <c r="D252" t="s">
        <v>143</v>
      </c>
      <c r="E252" t="s">
        <v>0</v>
      </c>
      <c r="F252" s="2">
        <v>115000</v>
      </c>
      <c r="G252" t="s">
        <v>5</v>
      </c>
      <c r="H252" s="1">
        <v>115000</v>
      </c>
      <c r="I252" s="1">
        <f t="shared" si="3"/>
        <v>9583.3333333333339</v>
      </c>
      <c r="J252" t="s">
        <v>15</v>
      </c>
      <c r="K252" t="str" cm="1">
        <f t="array" ref="K252">_xlfn.XLOOKUP(Table3[[#This Row],[Employee residence]],_xlfn.ANCHORARRAY(Regions!$A$2),Regions!$C$2:$C$58,"Unknown")</f>
        <v>North America</v>
      </c>
      <c r="L252" t="s">
        <v>148</v>
      </c>
      <c r="M252" t="s">
        <v>15</v>
      </c>
      <c r="N252" t="str" cm="1">
        <f t="array" ref="N252">_xlfn.XLOOKUP(Table3[[#This Row],[Company Location]],_xlfn.ANCHORARRAY(Regions!$A$2),Regions!$C$2:$C$58,"Unknown")</f>
        <v>North America</v>
      </c>
      <c r="O252" t="s">
        <v>3</v>
      </c>
    </row>
    <row r="253" spans="1:15" x14ac:dyDescent="0.25">
      <c r="A253">
        <v>251</v>
      </c>
      <c r="B253">
        <v>2021</v>
      </c>
      <c r="C253" t="s">
        <v>141</v>
      </c>
      <c r="D253" t="s">
        <v>143</v>
      </c>
      <c r="E253" t="s">
        <v>0</v>
      </c>
      <c r="F253" s="2">
        <v>90000</v>
      </c>
      <c r="G253" t="s">
        <v>5</v>
      </c>
      <c r="H253" s="1">
        <v>90000</v>
      </c>
      <c r="I253" s="1">
        <f t="shared" si="3"/>
        <v>7500</v>
      </c>
      <c r="J253" t="s">
        <v>15</v>
      </c>
      <c r="K253" t="str" cm="1">
        <f t="array" ref="K253">_xlfn.XLOOKUP(Table3[[#This Row],[Employee residence]],_xlfn.ANCHORARRAY(Regions!$A$2),Regions!$C$2:$C$58,"Unknown")</f>
        <v>North America</v>
      </c>
      <c r="L253" t="s">
        <v>149</v>
      </c>
      <c r="M253" t="s">
        <v>15</v>
      </c>
      <c r="N253" t="str" cm="1">
        <f t="array" ref="N253">_xlfn.XLOOKUP(Table3[[#This Row],[Company Location]],_xlfn.ANCHORARRAY(Regions!$A$2),Regions!$C$2:$C$58,"Unknown")</f>
        <v>North America</v>
      </c>
      <c r="O253" t="s">
        <v>7</v>
      </c>
    </row>
    <row r="254" spans="1:15" x14ac:dyDescent="0.25">
      <c r="A254">
        <v>252</v>
      </c>
      <c r="B254">
        <v>2021</v>
      </c>
      <c r="C254" t="s">
        <v>142</v>
      </c>
      <c r="D254" t="s">
        <v>143</v>
      </c>
      <c r="E254" t="s">
        <v>79</v>
      </c>
      <c r="F254" s="2">
        <v>600000</v>
      </c>
      <c r="G254" t="s">
        <v>5</v>
      </c>
      <c r="H254" s="1">
        <v>600000</v>
      </c>
      <c r="I254" s="1">
        <f t="shared" si="3"/>
        <v>50000</v>
      </c>
      <c r="J254" t="s">
        <v>15</v>
      </c>
      <c r="K254" t="str" cm="1">
        <f t="array" ref="K254">_xlfn.XLOOKUP(Table3[[#This Row],[Employee residence]],_xlfn.ANCHORARRAY(Regions!$A$2),Regions!$C$2:$C$58,"Unknown")</f>
        <v>North America</v>
      </c>
      <c r="L254" t="s">
        <v>149</v>
      </c>
      <c r="M254" t="s">
        <v>15</v>
      </c>
      <c r="N254" t="str" cm="1">
        <f t="array" ref="N254">_xlfn.XLOOKUP(Table3[[#This Row],[Company Location]],_xlfn.ANCHORARRAY(Regions!$A$2),Regions!$C$2:$C$58,"Unknown")</f>
        <v>North America</v>
      </c>
      <c r="O254" t="s">
        <v>3</v>
      </c>
    </row>
    <row r="255" spans="1:15" x14ac:dyDescent="0.25">
      <c r="A255">
        <v>253</v>
      </c>
      <c r="B255">
        <v>2021</v>
      </c>
      <c r="C255" t="s">
        <v>141</v>
      </c>
      <c r="D255" t="s">
        <v>143</v>
      </c>
      <c r="E255" t="s">
        <v>0</v>
      </c>
      <c r="F255" s="2">
        <v>2100000</v>
      </c>
      <c r="G255" t="s">
        <v>24</v>
      </c>
      <c r="H255" s="1">
        <v>28399</v>
      </c>
      <c r="I255" s="1">
        <f t="shared" si="3"/>
        <v>2366.5833333333335</v>
      </c>
      <c r="J255" t="s">
        <v>25</v>
      </c>
      <c r="K255" t="str" cm="1">
        <f t="array" ref="K255">_xlfn.XLOOKUP(Table3[[#This Row],[Employee residence]],_xlfn.ANCHORARRAY(Regions!$A$2),Regions!$C$2:$C$58,"Unknown")</f>
        <v>Asia</v>
      </c>
      <c r="L255" t="s">
        <v>149</v>
      </c>
      <c r="M255" t="s">
        <v>25</v>
      </c>
      <c r="N255" t="str" cm="1">
        <f t="array" ref="N255">_xlfn.XLOOKUP(Table3[[#This Row],[Company Location]],_xlfn.ANCHORARRAY(Regions!$A$2),Regions!$C$2:$C$58,"Unknown")</f>
        <v>Asia</v>
      </c>
      <c r="O255" t="s">
        <v>11</v>
      </c>
    </row>
    <row r="256" spans="1:15" x14ac:dyDescent="0.25">
      <c r="A256">
        <v>254</v>
      </c>
      <c r="B256">
        <v>2021</v>
      </c>
      <c r="C256" t="s">
        <v>139</v>
      </c>
      <c r="D256" t="s">
        <v>143</v>
      </c>
      <c r="E256" t="s">
        <v>16</v>
      </c>
      <c r="F256" s="2">
        <v>93000</v>
      </c>
      <c r="G256" t="s">
        <v>5</v>
      </c>
      <c r="H256" s="1">
        <v>93000</v>
      </c>
      <c r="I256" s="1">
        <f t="shared" si="3"/>
        <v>7750</v>
      </c>
      <c r="J256" t="s">
        <v>15</v>
      </c>
      <c r="K256" t="str" cm="1">
        <f t="array" ref="K256">_xlfn.XLOOKUP(Table3[[#This Row],[Employee residence]],_xlfn.ANCHORARRAY(Regions!$A$2),Regions!$C$2:$C$58,"Unknown")</f>
        <v>North America</v>
      </c>
      <c r="L256" t="s">
        <v>149</v>
      </c>
      <c r="M256" t="s">
        <v>15</v>
      </c>
      <c r="N256" t="str" cm="1">
        <f t="array" ref="N256">_xlfn.XLOOKUP(Table3[[#This Row],[Company Location]],_xlfn.ANCHORARRAY(Regions!$A$2),Regions!$C$2:$C$58,"Unknown")</f>
        <v>North America</v>
      </c>
      <c r="O256" t="s">
        <v>3</v>
      </c>
    </row>
    <row r="257" spans="1:15" x14ac:dyDescent="0.25">
      <c r="A257">
        <v>255</v>
      </c>
      <c r="B257">
        <v>2021</v>
      </c>
      <c r="C257" t="s">
        <v>140</v>
      </c>
      <c r="D257" t="s">
        <v>143</v>
      </c>
      <c r="E257" t="s">
        <v>107</v>
      </c>
      <c r="F257" s="2">
        <v>125000</v>
      </c>
      <c r="G257" t="s">
        <v>44</v>
      </c>
      <c r="H257" s="1">
        <v>99703</v>
      </c>
      <c r="I257" s="1">
        <f t="shared" si="3"/>
        <v>8308.5833333333339</v>
      </c>
      <c r="J257" t="s">
        <v>45</v>
      </c>
      <c r="K257" t="str" cm="1">
        <f t="array" ref="K257">_xlfn.XLOOKUP(Table3[[#This Row],[Employee residence]],_xlfn.ANCHORARRAY(Regions!$A$2),Regions!$C$2:$C$58,"Unknown")</f>
        <v>North America</v>
      </c>
      <c r="L257" t="s">
        <v>148</v>
      </c>
      <c r="M257" t="s">
        <v>45</v>
      </c>
      <c r="N257" t="str" cm="1">
        <f t="array" ref="N257">_xlfn.XLOOKUP(Table3[[#This Row],[Company Location]],_xlfn.ANCHORARRAY(Regions!$A$2),Regions!$C$2:$C$58,"Unknown")</f>
        <v>North America</v>
      </c>
      <c r="O257" t="s">
        <v>11</v>
      </c>
    </row>
    <row r="258" spans="1:15" x14ac:dyDescent="0.25">
      <c r="A258">
        <v>256</v>
      </c>
      <c r="B258">
        <v>2021</v>
      </c>
      <c r="C258" t="s">
        <v>139</v>
      </c>
      <c r="D258" t="s">
        <v>143</v>
      </c>
      <c r="E258" t="s">
        <v>28</v>
      </c>
      <c r="F258" s="2">
        <v>200000</v>
      </c>
      <c r="G258" t="s">
        <v>5</v>
      </c>
      <c r="H258" s="1">
        <v>200000</v>
      </c>
      <c r="I258" s="1">
        <f t="shared" si="3"/>
        <v>16666.666666666668</v>
      </c>
      <c r="J258" t="s">
        <v>15</v>
      </c>
      <c r="K258" t="str" cm="1">
        <f t="array" ref="K258">_xlfn.XLOOKUP(Table3[[#This Row],[Employee residence]],_xlfn.ANCHORARRAY(Regions!$A$2),Regions!$C$2:$C$58,"Unknown")</f>
        <v>North America</v>
      </c>
      <c r="L258" t="s">
        <v>149</v>
      </c>
      <c r="M258" t="s">
        <v>15</v>
      </c>
      <c r="N258" t="str" cm="1">
        <f t="array" ref="N258">_xlfn.XLOOKUP(Table3[[#This Row],[Company Location]],_xlfn.ANCHORARRAY(Regions!$A$2),Regions!$C$2:$C$58,"Unknown")</f>
        <v>North America</v>
      </c>
      <c r="O258" t="s">
        <v>3</v>
      </c>
    </row>
    <row r="259" spans="1:15" x14ac:dyDescent="0.25">
      <c r="A259">
        <v>257</v>
      </c>
      <c r="B259">
        <v>2021</v>
      </c>
      <c r="C259" t="s">
        <v>140</v>
      </c>
      <c r="D259" t="s">
        <v>143</v>
      </c>
      <c r="E259" t="s">
        <v>58</v>
      </c>
      <c r="F259" s="2">
        <v>147000</v>
      </c>
      <c r="G259" t="s">
        <v>1</v>
      </c>
      <c r="H259" s="1">
        <v>173762</v>
      </c>
      <c r="I259" s="1">
        <f t="shared" ref="I259:I322" si="4">H259/12</f>
        <v>14480.166666666666</v>
      </c>
      <c r="J259" t="s">
        <v>2</v>
      </c>
      <c r="K259" t="str" cm="1">
        <f t="array" ref="K259">_xlfn.XLOOKUP(Table3[[#This Row],[Employee residence]],_xlfn.ANCHORARRAY(Regions!$A$2),Regions!$C$2:$C$58,"Unknown")</f>
        <v>Europe</v>
      </c>
      <c r="L259" t="s">
        <v>149</v>
      </c>
      <c r="M259" t="s">
        <v>2</v>
      </c>
      <c r="N259" t="str" cm="1">
        <f t="array" ref="N259">_xlfn.XLOOKUP(Table3[[#This Row],[Company Location]],_xlfn.ANCHORARRAY(Regions!$A$2),Regions!$C$2:$C$58,"Unknown")</f>
        <v>Europe</v>
      </c>
      <c r="O259" t="s">
        <v>11</v>
      </c>
    </row>
    <row r="260" spans="1:15" x14ac:dyDescent="0.25">
      <c r="A260">
        <v>258</v>
      </c>
      <c r="B260">
        <v>2021</v>
      </c>
      <c r="C260" t="s">
        <v>140</v>
      </c>
      <c r="D260" t="s">
        <v>143</v>
      </c>
      <c r="E260" t="s">
        <v>14</v>
      </c>
      <c r="F260" s="2">
        <v>185000</v>
      </c>
      <c r="G260" t="s">
        <v>5</v>
      </c>
      <c r="H260" s="1">
        <v>185000</v>
      </c>
      <c r="I260" s="1">
        <f t="shared" si="4"/>
        <v>15416.666666666666</v>
      </c>
      <c r="J260" t="s">
        <v>15</v>
      </c>
      <c r="K260" t="str" cm="1">
        <f t="array" ref="K260">_xlfn.XLOOKUP(Table3[[#This Row],[Employee residence]],_xlfn.ANCHORARRAY(Regions!$A$2),Regions!$C$2:$C$58,"Unknown")</f>
        <v>North America</v>
      </c>
      <c r="L260" t="s">
        <v>148</v>
      </c>
      <c r="M260" t="s">
        <v>15</v>
      </c>
      <c r="N260" t="str" cm="1">
        <f t="array" ref="N260">_xlfn.XLOOKUP(Table3[[#This Row],[Company Location]],_xlfn.ANCHORARRAY(Regions!$A$2),Regions!$C$2:$C$58,"Unknown")</f>
        <v>North America</v>
      </c>
      <c r="O260" t="s">
        <v>3</v>
      </c>
    </row>
    <row r="261" spans="1:15" x14ac:dyDescent="0.25">
      <c r="A261">
        <v>259</v>
      </c>
      <c r="B261">
        <v>2021</v>
      </c>
      <c r="C261" t="s">
        <v>142</v>
      </c>
      <c r="D261" t="s">
        <v>143</v>
      </c>
      <c r="E261" t="s">
        <v>38</v>
      </c>
      <c r="F261" s="2">
        <v>120000</v>
      </c>
      <c r="G261" t="s">
        <v>1</v>
      </c>
      <c r="H261" s="1">
        <v>141846</v>
      </c>
      <c r="I261" s="1">
        <f t="shared" si="4"/>
        <v>11820.5</v>
      </c>
      <c r="J261" t="s">
        <v>2</v>
      </c>
      <c r="K261" t="str" cm="1">
        <f t="array" ref="K261">_xlfn.XLOOKUP(Table3[[#This Row],[Employee residence]],_xlfn.ANCHORARRAY(Regions!$A$2),Regions!$C$2:$C$58,"Unknown")</f>
        <v>Europe</v>
      </c>
      <c r="L261" t="s">
        <v>228</v>
      </c>
      <c r="M261" t="s">
        <v>2</v>
      </c>
      <c r="N261" t="str" cm="1">
        <f t="array" ref="N261">_xlfn.XLOOKUP(Table3[[#This Row],[Company Location]],_xlfn.ANCHORARRAY(Regions!$A$2),Regions!$C$2:$C$58,"Unknown")</f>
        <v>Europe</v>
      </c>
      <c r="O261" t="s">
        <v>3</v>
      </c>
    </row>
    <row r="262" spans="1:15" x14ac:dyDescent="0.25">
      <c r="A262">
        <v>260</v>
      </c>
      <c r="B262">
        <v>2021</v>
      </c>
      <c r="C262" t="s">
        <v>139</v>
      </c>
      <c r="D262" t="s">
        <v>143</v>
      </c>
      <c r="E262" t="s">
        <v>0</v>
      </c>
      <c r="F262" s="2">
        <v>130000</v>
      </c>
      <c r="G262" t="s">
        <v>5</v>
      </c>
      <c r="H262" s="1">
        <v>130000</v>
      </c>
      <c r="I262" s="1">
        <f t="shared" si="4"/>
        <v>10833.333333333334</v>
      </c>
      <c r="J262" t="s">
        <v>15</v>
      </c>
      <c r="K262" t="str" cm="1">
        <f t="array" ref="K262">_xlfn.XLOOKUP(Table3[[#This Row],[Employee residence]],_xlfn.ANCHORARRAY(Regions!$A$2),Regions!$C$2:$C$58,"Unknown")</f>
        <v>North America</v>
      </c>
      <c r="L262" t="s">
        <v>148</v>
      </c>
      <c r="M262" t="s">
        <v>15</v>
      </c>
      <c r="N262" t="str" cm="1">
        <f t="array" ref="N262">_xlfn.XLOOKUP(Table3[[#This Row],[Company Location]],_xlfn.ANCHORARRAY(Regions!$A$2),Regions!$C$2:$C$58,"Unknown")</f>
        <v>North America</v>
      </c>
      <c r="O262" t="s">
        <v>3</v>
      </c>
    </row>
    <row r="263" spans="1:15" x14ac:dyDescent="0.25">
      <c r="A263">
        <v>261</v>
      </c>
      <c r="B263">
        <v>2021</v>
      </c>
      <c r="C263" t="s">
        <v>140</v>
      </c>
      <c r="D263" t="s">
        <v>143</v>
      </c>
      <c r="E263" t="s">
        <v>16</v>
      </c>
      <c r="F263" s="2">
        <v>54000</v>
      </c>
      <c r="G263" t="s">
        <v>1</v>
      </c>
      <c r="H263" s="1">
        <v>63831</v>
      </c>
      <c r="I263" s="1">
        <f t="shared" si="4"/>
        <v>5319.25</v>
      </c>
      <c r="J263" t="s">
        <v>2</v>
      </c>
      <c r="K263" t="str" cm="1">
        <f t="array" ref="K263">_xlfn.XLOOKUP(Table3[[#This Row],[Employee residence]],_xlfn.ANCHORARRAY(Regions!$A$2),Regions!$C$2:$C$58,"Unknown")</f>
        <v>Europe</v>
      </c>
      <c r="L263" t="s">
        <v>148</v>
      </c>
      <c r="M263" t="s">
        <v>2</v>
      </c>
      <c r="N263" t="str" cm="1">
        <f t="array" ref="N263">_xlfn.XLOOKUP(Table3[[#This Row],[Company Location]],_xlfn.ANCHORARRAY(Regions!$A$2),Regions!$C$2:$C$58,"Unknown")</f>
        <v>Europe</v>
      </c>
      <c r="O263" t="s">
        <v>3</v>
      </c>
    </row>
    <row r="264" spans="1:15" x14ac:dyDescent="0.25">
      <c r="A264">
        <v>262</v>
      </c>
      <c r="B264">
        <v>2021</v>
      </c>
      <c r="C264" t="s">
        <v>139</v>
      </c>
      <c r="D264" t="s">
        <v>143</v>
      </c>
      <c r="E264" t="s">
        <v>0</v>
      </c>
      <c r="F264" s="2">
        <v>1250000</v>
      </c>
      <c r="G264" t="s">
        <v>24</v>
      </c>
      <c r="H264" s="1">
        <v>16904</v>
      </c>
      <c r="I264" s="1">
        <f t="shared" si="4"/>
        <v>1408.6666666666667</v>
      </c>
      <c r="J264" t="s">
        <v>25</v>
      </c>
      <c r="K264" t="str" cm="1">
        <f t="array" ref="K264">_xlfn.XLOOKUP(Table3[[#This Row],[Employee residence]],_xlfn.ANCHORARRAY(Regions!$A$2),Regions!$C$2:$C$58,"Unknown")</f>
        <v>Asia</v>
      </c>
      <c r="L264" t="s">
        <v>149</v>
      </c>
      <c r="M264" t="s">
        <v>25</v>
      </c>
      <c r="N264" t="str" cm="1">
        <f t="array" ref="N264">_xlfn.XLOOKUP(Table3[[#This Row],[Company Location]],_xlfn.ANCHORARRAY(Regions!$A$2),Regions!$C$2:$C$58,"Unknown")</f>
        <v>Asia</v>
      </c>
      <c r="O264" t="s">
        <v>7</v>
      </c>
    </row>
    <row r="265" spans="1:15" x14ac:dyDescent="0.25">
      <c r="A265">
        <v>263</v>
      </c>
      <c r="B265">
        <v>2021</v>
      </c>
      <c r="C265" t="s">
        <v>140</v>
      </c>
      <c r="D265" t="s">
        <v>143</v>
      </c>
      <c r="E265" t="s">
        <v>14</v>
      </c>
      <c r="F265" s="2">
        <v>4900000</v>
      </c>
      <c r="G265" t="s">
        <v>24</v>
      </c>
      <c r="H265" s="1">
        <v>66265</v>
      </c>
      <c r="I265" s="1">
        <f t="shared" si="4"/>
        <v>5522.083333333333</v>
      </c>
      <c r="J265" t="s">
        <v>25</v>
      </c>
      <c r="K265" t="str" cm="1">
        <f t="array" ref="K265">_xlfn.XLOOKUP(Table3[[#This Row],[Employee residence]],_xlfn.ANCHORARRAY(Regions!$A$2),Regions!$C$2:$C$58,"Unknown")</f>
        <v>Asia</v>
      </c>
      <c r="L265" t="s">
        <v>228</v>
      </c>
      <c r="M265" t="s">
        <v>25</v>
      </c>
      <c r="N265" t="str" cm="1">
        <f t="array" ref="N265">_xlfn.XLOOKUP(Table3[[#This Row],[Company Location]],_xlfn.ANCHORARRAY(Regions!$A$2),Regions!$C$2:$C$58,"Unknown")</f>
        <v>Asia</v>
      </c>
      <c r="O265" t="s">
        <v>3</v>
      </c>
    </row>
    <row r="266" spans="1:15" x14ac:dyDescent="0.25">
      <c r="A266">
        <v>264</v>
      </c>
      <c r="B266">
        <v>2021</v>
      </c>
      <c r="C266" t="s">
        <v>139</v>
      </c>
      <c r="D266" t="s">
        <v>143</v>
      </c>
      <c r="E266" t="s">
        <v>0</v>
      </c>
      <c r="F266" s="2">
        <v>21600</v>
      </c>
      <c r="G266" t="s">
        <v>1</v>
      </c>
      <c r="H266" s="1">
        <v>25532</v>
      </c>
      <c r="I266" s="1">
        <f t="shared" si="4"/>
        <v>2127.6666666666665</v>
      </c>
      <c r="J266" t="s">
        <v>108</v>
      </c>
      <c r="K266" t="str" cm="1">
        <f t="array" ref="K266">_xlfn.XLOOKUP(Table3[[#This Row],[Employee residence]],_xlfn.ANCHORARRAY(Regions!$A$2),Regions!$C$2:$C$58,"Unknown")</f>
        <v>Europe</v>
      </c>
      <c r="L266" t="s">
        <v>149</v>
      </c>
      <c r="M266" t="s">
        <v>2</v>
      </c>
      <c r="N266" t="str" cm="1">
        <f t="array" ref="N266">_xlfn.XLOOKUP(Table3[[#This Row],[Company Location]],_xlfn.ANCHORARRAY(Regions!$A$2),Regions!$C$2:$C$58,"Unknown")</f>
        <v>Europe</v>
      </c>
      <c r="O266" t="s">
        <v>7</v>
      </c>
    </row>
    <row r="267" spans="1:15" x14ac:dyDescent="0.25">
      <c r="A267">
        <v>265</v>
      </c>
      <c r="B267">
        <v>2021</v>
      </c>
      <c r="C267" t="s">
        <v>140</v>
      </c>
      <c r="D267" t="s">
        <v>143</v>
      </c>
      <c r="E267" t="s">
        <v>21</v>
      </c>
      <c r="F267" s="2">
        <v>160000</v>
      </c>
      <c r="G267" t="s">
        <v>5</v>
      </c>
      <c r="H267" s="1">
        <v>160000</v>
      </c>
      <c r="I267" s="1">
        <f t="shared" si="4"/>
        <v>13333.333333333334</v>
      </c>
      <c r="J267" t="s">
        <v>109</v>
      </c>
      <c r="K267" t="str" cm="1">
        <f t="array" ref="K267">_xlfn.XLOOKUP(Table3[[#This Row],[Employee residence]],_xlfn.ANCHORARRAY(Regions!$A$2),Regions!$C$2:$C$58,"Unknown")</f>
        <v>North America</v>
      </c>
      <c r="L267" t="s">
        <v>148</v>
      </c>
      <c r="M267" t="s">
        <v>15</v>
      </c>
      <c r="N267" t="str" cm="1">
        <f t="array" ref="N267">_xlfn.XLOOKUP(Table3[[#This Row],[Company Location]],_xlfn.ANCHORARRAY(Regions!$A$2),Regions!$C$2:$C$58,"Unknown")</f>
        <v>North America</v>
      </c>
      <c r="O267" t="s">
        <v>7</v>
      </c>
    </row>
    <row r="268" spans="1:15" x14ac:dyDescent="0.25">
      <c r="A268">
        <v>266</v>
      </c>
      <c r="B268">
        <v>2021</v>
      </c>
      <c r="C268" t="s">
        <v>139</v>
      </c>
      <c r="D268" t="s">
        <v>143</v>
      </c>
      <c r="E268" t="s">
        <v>28</v>
      </c>
      <c r="F268" s="2">
        <v>93150</v>
      </c>
      <c r="G268" t="s">
        <v>5</v>
      </c>
      <c r="H268" s="1">
        <v>93150</v>
      </c>
      <c r="I268" s="1">
        <f t="shared" si="4"/>
        <v>7762.5</v>
      </c>
      <c r="J268" t="s">
        <v>15</v>
      </c>
      <c r="K268" t="str" cm="1">
        <f t="array" ref="K268">_xlfn.XLOOKUP(Table3[[#This Row],[Employee residence]],_xlfn.ANCHORARRAY(Regions!$A$2),Regions!$C$2:$C$58,"Unknown")</f>
        <v>North America</v>
      </c>
      <c r="L268" t="s">
        <v>228</v>
      </c>
      <c r="M268" t="s">
        <v>15</v>
      </c>
      <c r="N268" t="str" cm="1">
        <f t="array" ref="N268">_xlfn.XLOOKUP(Table3[[#This Row],[Company Location]],_xlfn.ANCHORARRAY(Regions!$A$2),Regions!$C$2:$C$58,"Unknown")</f>
        <v>North America</v>
      </c>
      <c r="O268" t="s">
        <v>11</v>
      </c>
    </row>
    <row r="269" spans="1:15" x14ac:dyDescent="0.25">
      <c r="A269">
        <v>267</v>
      </c>
      <c r="B269">
        <v>2021</v>
      </c>
      <c r="C269" t="s">
        <v>139</v>
      </c>
      <c r="D269" t="s">
        <v>143</v>
      </c>
      <c r="E269" t="s">
        <v>28</v>
      </c>
      <c r="F269" s="2">
        <v>111775</v>
      </c>
      <c r="G269" t="s">
        <v>5</v>
      </c>
      <c r="H269" s="1">
        <v>111775</v>
      </c>
      <c r="I269" s="1">
        <f t="shared" si="4"/>
        <v>9314.5833333333339</v>
      </c>
      <c r="J269" t="s">
        <v>15</v>
      </c>
      <c r="K269" t="str" cm="1">
        <f t="array" ref="K269">_xlfn.XLOOKUP(Table3[[#This Row],[Employee residence]],_xlfn.ANCHORARRAY(Regions!$A$2),Regions!$C$2:$C$58,"Unknown")</f>
        <v>North America</v>
      </c>
      <c r="L269" t="s">
        <v>228</v>
      </c>
      <c r="M269" t="s">
        <v>15</v>
      </c>
      <c r="N269" t="str" cm="1">
        <f t="array" ref="N269">_xlfn.XLOOKUP(Table3[[#This Row],[Company Location]],_xlfn.ANCHORARRAY(Regions!$A$2),Regions!$C$2:$C$58,"Unknown")</f>
        <v>North America</v>
      </c>
      <c r="O269" t="s">
        <v>11</v>
      </c>
    </row>
    <row r="270" spans="1:15" x14ac:dyDescent="0.25">
      <c r="A270">
        <v>268</v>
      </c>
      <c r="B270">
        <v>2021</v>
      </c>
      <c r="C270" t="s">
        <v>139</v>
      </c>
      <c r="D270" t="s">
        <v>143</v>
      </c>
      <c r="E270" t="s">
        <v>28</v>
      </c>
      <c r="F270" s="2">
        <v>250000</v>
      </c>
      <c r="G270" t="s">
        <v>104</v>
      </c>
      <c r="H270" s="1">
        <v>28016</v>
      </c>
      <c r="I270" s="1">
        <f t="shared" si="4"/>
        <v>2334.6666666666665</v>
      </c>
      <c r="J270" t="s">
        <v>105</v>
      </c>
      <c r="K270" t="str" cm="1">
        <f t="array" ref="K270">_xlfn.XLOOKUP(Table3[[#This Row],[Employee residence]],_xlfn.ANCHORARRAY(Regions!$A$2),Regions!$C$2:$C$58,"Unknown")</f>
        <v>Asia/Europe</v>
      </c>
      <c r="L270" t="s">
        <v>149</v>
      </c>
      <c r="M270" t="s">
        <v>105</v>
      </c>
      <c r="N270" t="str" cm="1">
        <f t="array" ref="N270">_xlfn.XLOOKUP(Table3[[#This Row],[Company Location]],_xlfn.ANCHORARRAY(Regions!$A$2),Regions!$C$2:$C$58,"Unknown")</f>
        <v>Asia/Europe</v>
      </c>
      <c r="O270" t="s">
        <v>11</v>
      </c>
    </row>
    <row r="271" spans="1:15" x14ac:dyDescent="0.25">
      <c r="A271">
        <v>269</v>
      </c>
      <c r="B271">
        <v>2021</v>
      </c>
      <c r="C271" t="s">
        <v>141</v>
      </c>
      <c r="D271" t="s">
        <v>143</v>
      </c>
      <c r="E271" t="s">
        <v>28</v>
      </c>
      <c r="F271" s="2">
        <v>55000</v>
      </c>
      <c r="G271" t="s">
        <v>1</v>
      </c>
      <c r="H271" s="1">
        <v>65013</v>
      </c>
      <c r="I271" s="1">
        <f t="shared" si="4"/>
        <v>5417.75</v>
      </c>
      <c r="J271" t="s">
        <v>2</v>
      </c>
      <c r="K271" t="str" cm="1">
        <f t="array" ref="K271">_xlfn.XLOOKUP(Table3[[#This Row],[Employee residence]],_xlfn.ANCHORARRAY(Regions!$A$2),Regions!$C$2:$C$58,"Unknown")</f>
        <v>Europe</v>
      </c>
      <c r="L271" t="s">
        <v>148</v>
      </c>
      <c r="M271" t="s">
        <v>2</v>
      </c>
      <c r="N271" t="str" cm="1">
        <f t="array" ref="N271">_xlfn.XLOOKUP(Table3[[#This Row],[Company Location]],_xlfn.ANCHORARRAY(Regions!$A$2),Regions!$C$2:$C$58,"Unknown")</f>
        <v>Europe</v>
      </c>
      <c r="O271" t="s">
        <v>11</v>
      </c>
    </row>
    <row r="272" spans="1:15" x14ac:dyDescent="0.25">
      <c r="A272">
        <v>270</v>
      </c>
      <c r="B272">
        <v>2021</v>
      </c>
      <c r="C272" t="s">
        <v>141</v>
      </c>
      <c r="D272" t="s">
        <v>143</v>
      </c>
      <c r="E272" t="s">
        <v>28</v>
      </c>
      <c r="F272" s="2">
        <v>72500</v>
      </c>
      <c r="G272" t="s">
        <v>5</v>
      </c>
      <c r="H272" s="1">
        <v>72500</v>
      </c>
      <c r="I272" s="1">
        <f t="shared" si="4"/>
        <v>6041.666666666667</v>
      </c>
      <c r="J272" t="s">
        <v>15</v>
      </c>
      <c r="K272" t="str" cm="1">
        <f t="array" ref="K272">_xlfn.XLOOKUP(Table3[[#This Row],[Employee residence]],_xlfn.ANCHORARRAY(Regions!$A$2),Regions!$C$2:$C$58,"Unknown")</f>
        <v>North America</v>
      </c>
      <c r="L272" t="s">
        <v>149</v>
      </c>
      <c r="M272" t="s">
        <v>15</v>
      </c>
      <c r="N272" t="str" cm="1">
        <f t="array" ref="N272">_xlfn.XLOOKUP(Table3[[#This Row],[Company Location]],_xlfn.ANCHORARRAY(Regions!$A$2),Regions!$C$2:$C$58,"Unknown")</f>
        <v>North America</v>
      </c>
      <c r="O272" t="s">
        <v>3</v>
      </c>
    </row>
    <row r="273" spans="1:15" x14ac:dyDescent="0.25">
      <c r="A273">
        <v>271</v>
      </c>
      <c r="B273">
        <v>2021</v>
      </c>
      <c r="C273" t="s">
        <v>140</v>
      </c>
      <c r="D273" t="s">
        <v>143</v>
      </c>
      <c r="E273" t="s">
        <v>56</v>
      </c>
      <c r="F273" s="2">
        <v>102000</v>
      </c>
      <c r="G273" t="s">
        <v>99</v>
      </c>
      <c r="H273" s="1">
        <v>18907</v>
      </c>
      <c r="I273" s="1">
        <f t="shared" si="4"/>
        <v>1575.5833333333333</v>
      </c>
      <c r="J273" t="s">
        <v>73</v>
      </c>
      <c r="K273" t="str" cm="1">
        <f t="array" ref="K273">_xlfn.XLOOKUP(Table3[[#This Row],[Employee residence]],_xlfn.ANCHORARRAY(Regions!$A$2),Regions!$C$2:$C$58,"Unknown")</f>
        <v>South America</v>
      </c>
      <c r="L273" t="s">
        <v>228</v>
      </c>
      <c r="M273" t="s">
        <v>73</v>
      </c>
      <c r="N273" t="str" cm="1">
        <f t="array" ref="N273">_xlfn.XLOOKUP(Table3[[#This Row],[Company Location]],_xlfn.ANCHORARRAY(Regions!$A$2),Regions!$C$2:$C$58,"Unknown")</f>
        <v>South America</v>
      </c>
      <c r="O273" t="s">
        <v>11</v>
      </c>
    </row>
    <row r="274" spans="1:15" x14ac:dyDescent="0.25">
      <c r="A274">
        <v>272</v>
      </c>
      <c r="B274">
        <v>2021</v>
      </c>
      <c r="C274" t="s">
        <v>141</v>
      </c>
      <c r="D274" t="s">
        <v>143</v>
      </c>
      <c r="E274" t="s">
        <v>31</v>
      </c>
      <c r="F274" s="2">
        <v>65000</v>
      </c>
      <c r="G274" t="s">
        <v>1</v>
      </c>
      <c r="H274" s="1">
        <v>76833</v>
      </c>
      <c r="I274" s="1">
        <f t="shared" si="4"/>
        <v>6402.75</v>
      </c>
      <c r="J274" t="s">
        <v>2</v>
      </c>
      <c r="K274" t="str" cm="1">
        <f t="array" ref="K274">_xlfn.XLOOKUP(Table3[[#This Row],[Employee residence]],_xlfn.ANCHORARRAY(Regions!$A$2),Regions!$C$2:$C$58,"Unknown")</f>
        <v>Europe</v>
      </c>
      <c r="L274" t="s">
        <v>228</v>
      </c>
      <c r="M274" t="s">
        <v>2</v>
      </c>
      <c r="N274" t="str" cm="1">
        <f t="array" ref="N274">_xlfn.XLOOKUP(Table3[[#This Row],[Company Location]],_xlfn.ANCHORARRAY(Regions!$A$2),Regions!$C$2:$C$58,"Unknown")</f>
        <v>Europe</v>
      </c>
      <c r="O274" t="s">
        <v>3</v>
      </c>
    </row>
    <row r="275" spans="1:15" x14ac:dyDescent="0.25">
      <c r="A275">
        <v>273</v>
      </c>
      <c r="B275">
        <v>2021</v>
      </c>
      <c r="C275" t="s">
        <v>141</v>
      </c>
      <c r="D275" t="s">
        <v>143</v>
      </c>
      <c r="E275" t="s">
        <v>14</v>
      </c>
      <c r="F275" s="2">
        <v>85000</v>
      </c>
      <c r="G275" t="s">
        <v>5</v>
      </c>
      <c r="H275" s="1">
        <v>85000</v>
      </c>
      <c r="I275" s="1">
        <f t="shared" si="4"/>
        <v>7083.333333333333</v>
      </c>
      <c r="J275" t="s">
        <v>40</v>
      </c>
      <c r="K275" t="str" cm="1">
        <f t="array" ref="K275">_xlfn.XLOOKUP(Table3[[#This Row],[Employee residence]],_xlfn.ANCHORARRAY(Regions!$A$2),Regions!$C$2:$C$58,"Unknown")</f>
        <v>Europe</v>
      </c>
      <c r="L275" t="s">
        <v>149</v>
      </c>
      <c r="M275" t="s">
        <v>2</v>
      </c>
      <c r="N275" t="str" cm="1">
        <f t="array" ref="N275">_xlfn.XLOOKUP(Table3[[#This Row],[Company Location]],_xlfn.ANCHORARRAY(Regions!$A$2),Regions!$C$2:$C$58,"Unknown")</f>
        <v>Europe</v>
      </c>
      <c r="O275" t="s">
        <v>7</v>
      </c>
    </row>
    <row r="276" spans="1:15" x14ac:dyDescent="0.25">
      <c r="A276">
        <v>274</v>
      </c>
      <c r="B276">
        <v>2021</v>
      </c>
      <c r="C276" t="s">
        <v>140</v>
      </c>
      <c r="D276" t="s">
        <v>143</v>
      </c>
      <c r="E276" t="s">
        <v>0</v>
      </c>
      <c r="F276" s="2">
        <v>65720</v>
      </c>
      <c r="G276" t="s">
        <v>1</v>
      </c>
      <c r="H276" s="1">
        <v>77684</v>
      </c>
      <c r="I276" s="1">
        <f t="shared" si="4"/>
        <v>6473.666666666667</v>
      </c>
      <c r="J276" t="s">
        <v>23</v>
      </c>
      <c r="K276" t="str" cm="1">
        <f t="array" ref="K276">_xlfn.XLOOKUP(Table3[[#This Row],[Employee residence]],_xlfn.ANCHORARRAY(Regions!$A$2),Regions!$C$2:$C$58,"Unknown")</f>
        <v>Europe</v>
      </c>
      <c r="L276" t="s">
        <v>148</v>
      </c>
      <c r="M276" t="s">
        <v>23</v>
      </c>
      <c r="N276" t="str" cm="1">
        <f t="array" ref="N276">_xlfn.XLOOKUP(Table3[[#This Row],[Company Location]],_xlfn.ANCHORARRAY(Regions!$A$2),Regions!$C$2:$C$58,"Unknown")</f>
        <v>Europe</v>
      </c>
      <c r="O276" t="s">
        <v>11</v>
      </c>
    </row>
    <row r="277" spans="1:15" x14ac:dyDescent="0.25">
      <c r="A277">
        <v>275</v>
      </c>
      <c r="B277">
        <v>2021</v>
      </c>
      <c r="C277" t="s">
        <v>141</v>
      </c>
      <c r="D277" t="s">
        <v>143</v>
      </c>
      <c r="E277" t="s">
        <v>0</v>
      </c>
      <c r="F277" s="2">
        <v>100000</v>
      </c>
      <c r="G277" t="s">
        <v>5</v>
      </c>
      <c r="H277" s="1">
        <v>100000</v>
      </c>
      <c r="I277" s="1">
        <f t="shared" si="4"/>
        <v>8333.3333333333339</v>
      </c>
      <c r="J277" t="s">
        <v>15</v>
      </c>
      <c r="K277" t="str" cm="1">
        <f t="array" ref="K277">_xlfn.XLOOKUP(Table3[[#This Row],[Employee residence]],_xlfn.ANCHORARRAY(Regions!$A$2),Regions!$C$2:$C$58,"Unknown")</f>
        <v>North America</v>
      </c>
      <c r="L277" t="s">
        <v>149</v>
      </c>
      <c r="M277" t="s">
        <v>15</v>
      </c>
      <c r="N277" t="str" cm="1">
        <f t="array" ref="N277">_xlfn.XLOOKUP(Table3[[#This Row],[Company Location]],_xlfn.ANCHORARRAY(Regions!$A$2),Regions!$C$2:$C$58,"Unknown")</f>
        <v>North America</v>
      </c>
      <c r="O277" t="s">
        <v>11</v>
      </c>
    </row>
    <row r="278" spans="1:15" x14ac:dyDescent="0.25">
      <c r="A278">
        <v>276</v>
      </c>
      <c r="B278">
        <v>2021</v>
      </c>
      <c r="C278" t="s">
        <v>141</v>
      </c>
      <c r="D278" t="s">
        <v>143</v>
      </c>
      <c r="E278" t="s">
        <v>0</v>
      </c>
      <c r="F278" s="2">
        <v>58000</v>
      </c>
      <c r="G278" t="s">
        <v>5</v>
      </c>
      <c r="H278" s="1">
        <v>58000</v>
      </c>
      <c r="I278" s="1">
        <f t="shared" si="4"/>
        <v>4833.333333333333</v>
      </c>
      <c r="J278" t="s">
        <v>15</v>
      </c>
      <c r="K278" t="str" cm="1">
        <f t="array" ref="K278">_xlfn.XLOOKUP(Table3[[#This Row],[Employee residence]],_xlfn.ANCHORARRAY(Regions!$A$2),Regions!$C$2:$C$58,"Unknown")</f>
        <v>North America</v>
      </c>
      <c r="L278" t="s">
        <v>148</v>
      </c>
      <c r="M278" t="s">
        <v>15</v>
      </c>
      <c r="N278" t="str" cm="1">
        <f t="array" ref="N278">_xlfn.XLOOKUP(Table3[[#This Row],[Company Location]],_xlfn.ANCHORARRAY(Regions!$A$2),Regions!$C$2:$C$58,"Unknown")</f>
        <v>North America</v>
      </c>
      <c r="O278" t="s">
        <v>3</v>
      </c>
    </row>
    <row r="279" spans="1:15" x14ac:dyDescent="0.25">
      <c r="A279">
        <v>277</v>
      </c>
      <c r="B279">
        <v>2021</v>
      </c>
      <c r="C279" t="s">
        <v>140</v>
      </c>
      <c r="D279" t="s">
        <v>143</v>
      </c>
      <c r="E279" t="s">
        <v>53</v>
      </c>
      <c r="F279" s="2">
        <v>55000</v>
      </c>
      <c r="G279" t="s">
        <v>5</v>
      </c>
      <c r="H279" s="1">
        <v>55000</v>
      </c>
      <c r="I279" s="1">
        <f t="shared" si="4"/>
        <v>4583.333333333333</v>
      </c>
      <c r="J279" t="s">
        <v>50</v>
      </c>
      <c r="K279" t="str" cm="1">
        <f t="array" ref="K279">_xlfn.XLOOKUP(Table3[[#This Row],[Employee residence]],_xlfn.ANCHORARRAY(Regions!$A$2),Regions!$C$2:$C$58,"Unknown")</f>
        <v>Europe</v>
      </c>
      <c r="L279" t="s">
        <v>149</v>
      </c>
      <c r="M279" t="s">
        <v>50</v>
      </c>
      <c r="N279" t="str" cm="1">
        <f t="array" ref="N279">_xlfn.XLOOKUP(Table3[[#This Row],[Company Location]],_xlfn.ANCHORARRAY(Regions!$A$2),Regions!$C$2:$C$58,"Unknown")</f>
        <v>Europe</v>
      </c>
      <c r="O279" t="s">
        <v>3</v>
      </c>
    </row>
    <row r="280" spans="1:15" x14ac:dyDescent="0.25">
      <c r="A280">
        <v>278</v>
      </c>
      <c r="B280">
        <v>2021</v>
      </c>
      <c r="C280" t="s">
        <v>140</v>
      </c>
      <c r="D280" t="s">
        <v>143</v>
      </c>
      <c r="E280" t="s">
        <v>0</v>
      </c>
      <c r="F280" s="2">
        <v>180000</v>
      </c>
      <c r="G280" t="s">
        <v>104</v>
      </c>
      <c r="H280" s="1">
        <v>20171</v>
      </c>
      <c r="I280" s="1">
        <f t="shared" si="4"/>
        <v>1680.9166666666667</v>
      </c>
      <c r="J280" t="s">
        <v>105</v>
      </c>
      <c r="K280" t="str" cm="1">
        <f t="array" ref="K280">_xlfn.XLOOKUP(Table3[[#This Row],[Employee residence]],_xlfn.ANCHORARRAY(Regions!$A$2),Regions!$C$2:$C$58,"Unknown")</f>
        <v>Asia/Europe</v>
      </c>
      <c r="L280" t="s">
        <v>148</v>
      </c>
      <c r="M280" t="s">
        <v>105</v>
      </c>
      <c r="N280" t="str" cm="1">
        <f t="array" ref="N280">_xlfn.XLOOKUP(Table3[[#This Row],[Company Location]],_xlfn.ANCHORARRAY(Regions!$A$2),Regions!$C$2:$C$58,"Unknown")</f>
        <v>Asia/Europe</v>
      </c>
      <c r="O280" t="s">
        <v>3</v>
      </c>
    </row>
    <row r="281" spans="1:15" x14ac:dyDescent="0.25">
      <c r="A281">
        <v>279</v>
      </c>
      <c r="B281">
        <v>2021</v>
      </c>
      <c r="C281" t="s">
        <v>141</v>
      </c>
      <c r="D281" t="s">
        <v>143</v>
      </c>
      <c r="E281" t="s">
        <v>20</v>
      </c>
      <c r="F281" s="2">
        <v>50000</v>
      </c>
      <c r="G281" t="s">
        <v>1</v>
      </c>
      <c r="H281" s="1">
        <v>59102</v>
      </c>
      <c r="I281" s="1">
        <f t="shared" si="4"/>
        <v>4925.166666666667</v>
      </c>
      <c r="J281" t="s">
        <v>62</v>
      </c>
      <c r="K281" t="str" cm="1">
        <f t="array" ref="K281">_xlfn.XLOOKUP(Table3[[#This Row],[Employee residence]],_xlfn.ANCHORARRAY(Regions!$A$2),Regions!$C$2:$C$58,"Unknown")</f>
        <v>Europe</v>
      </c>
      <c r="L281" t="s">
        <v>149</v>
      </c>
      <c r="M281" t="s">
        <v>62</v>
      </c>
      <c r="N281" t="str" cm="1">
        <f t="array" ref="N281">_xlfn.XLOOKUP(Table3[[#This Row],[Company Location]],_xlfn.ANCHORARRAY(Regions!$A$2),Regions!$C$2:$C$58,"Unknown")</f>
        <v>Europe</v>
      </c>
      <c r="O281" t="s">
        <v>3</v>
      </c>
    </row>
    <row r="282" spans="1:15" x14ac:dyDescent="0.25">
      <c r="A282">
        <v>280</v>
      </c>
      <c r="B282">
        <v>2021</v>
      </c>
      <c r="C282" t="s">
        <v>139</v>
      </c>
      <c r="D282" t="s">
        <v>143</v>
      </c>
      <c r="E282" t="s">
        <v>28</v>
      </c>
      <c r="F282" s="2">
        <v>112000</v>
      </c>
      <c r="G282" t="s">
        <v>5</v>
      </c>
      <c r="H282" s="1">
        <v>112000</v>
      </c>
      <c r="I282" s="1">
        <f t="shared" si="4"/>
        <v>9333.3333333333339</v>
      </c>
      <c r="J282" t="s">
        <v>15</v>
      </c>
      <c r="K282" t="str" cm="1">
        <f t="array" ref="K282">_xlfn.XLOOKUP(Table3[[#This Row],[Employee residence]],_xlfn.ANCHORARRAY(Regions!$A$2),Regions!$C$2:$C$58,"Unknown")</f>
        <v>North America</v>
      </c>
      <c r="L282" t="s">
        <v>149</v>
      </c>
      <c r="M282" t="s">
        <v>15</v>
      </c>
      <c r="N282" t="str" cm="1">
        <f t="array" ref="N282">_xlfn.XLOOKUP(Table3[[#This Row],[Company Location]],_xlfn.ANCHORARRAY(Regions!$A$2),Regions!$C$2:$C$58,"Unknown")</f>
        <v>North America</v>
      </c>
      <c r="O282" t="s">
        <v>3</v>
      </c>
    </row>
    <row r="283" spans="1:15" x14ac:dyDescent="0.25">
      <c r="A283">
        <v>281</v>
      </c>
      <c r="B283">
        <v>2021</v>
      </c>
      <c r="C283" t="s">
        <v>141</v>
      </c>
      <c r="D283" t="s">
        <v>143</v>
      </c>
      <c r="E283" t="s">
        <v>39</v>
      </c>
      <c r="F283" s="2">
        <v>100000</v>
      </c>
      <c r="G283" t="s">
        <v>5</v>
      </c>
      <c r="H283" s="1">
        <v>100000</v>
      </c>
      <c r="I283" s="1">
        <f t="shared" si="4"/>
        <v>8333.3333333333339</v>
      </c>
      <c r="J283" t="s">
        <v>110</v>
      </c>
      <c r="K283" t="str" cm="1">
        <f t="array" ref="K283">_xlfn.XLOOKUP(Table3[[#This Row],[Employee residence]],_xlfn.ANCHORARRAY(Regions!$A$2),Regions!$C$2:$C$58,"Unknown")</f>
        <v>Europe</v>
      </c>
      <c r="L283" t="s">
        <v>228</v>
      </c>
      <c r="M283" t="s">
        <v>34</v>
      </c>
      <c r="N283" t="str" cm="1">
        <f t="array" ref="N283">_xlfn.XLOOKUP(Table3[[#This Row],[Company Location]],_xlfn.ANCHORARRAY(Regions!$A$2),Regions!$C$2:$C$58,"Unknown")</f>
        <v>Asia</v>
      </c>
      <c r="O283" t="s">
        <v>3</v>
      </c>
    </row>
    <row r="284" spans="1:15" x14ac:dyDescent="0.25">
      <c r="A284">
        <v>282</v>
      </c>
      <c r="B284">
        <v>2021</v>
      </c>
      <c r="C284" t="s">
        <v>139</v>
      </c>
      <c r="D284" t="s">
        <v>145</v>
      </c>
      <c r="E284" t="s">
        <v>28</v>
      </c>
      <c r="F284" s="2">
        <v>59000</v>
      </c>
      <c r="G284" t="s">
        <v>1</v>
      </c>
      <c r="H284" s="1">
        <v>69741</v>
      </c>
      <c r="I284" s="1">
        <f t="shared" si="4"/>
        <v>5811.75</v>
      </c>
      <c r="J284" t="s">
        <v>40</v>
      </c>
      <c r="K284" t="str" cm="1">
        <f t="array" ref="K284">_xlfn.XLOOKUP(Table3[[#This Row],[Employee residence]],_xlfn.ANCHORARRAY(Regions!$A$2),Regions!$C$2:$C$58,"Unknown")</f>
        <v>Europe</v>
      </c>
      <c r="L284" t="s">
        <v>149</v>
      </c>
      <c r="M284" t="s">
        <v>40</v>
      </c>
      <c r="N284" t="str" cm="1">
        <f t="array" ref="N284">_xlfn.XLOOKUP(Table3[[#This Row],[Company Location]],_xlfn.ANCHORARRAY(Regions!$A$2),Regions!$C$2:$C$58,"Unknown")</f>
        <v>Europe</v>
      </c>
      <c r="O284" t="s">
        <v>3</v>
      </c>
    </row>
    <row r="285" spans="1:15" x14ac:dyDescent="0.25">
      <c r="A285">
        <v>283</v>
      </c>
      <c r="B285">
        <v>2021</v>
      </c>
      <c r="C285" t="s">
        <v>140</v>
      </c>
      <c r="D285" t="s">
        <v>144</v>
      </c>
      <c r="E285" t="s">
        <v>111</v>
      </c>
      <c r="F285" s="2">
        <v>105000</v>
      </c>
      <c r="G285" t="s">
        <v>5</v>
      </c>
      <c r="H285" s="1">
        <v>105000</v>
      </c>
      <c r="I285" s="1">
        <f t="shared" si="4"/>
        <v>8750</v>
      </c>
      <c r="J285" t="s">
        <v>15</v>
      </c>
      <c r="K285" t="str" cm="1">
        <f t="array" ref="K285">_xlfn.XLOOKUP(Table3[[#This Row],[Employee residence]],_xlfn.ANCHORARRAY(Regions!$A$2),Regions!$C$2:$C$58,"Unknown")</f>
        <v>North America</v>
      </c>
      <c r="L285" t="s">
        <v>149</v>
      </c>
      <c r="M285" t="s">
        <v>15</v>
      </c>
      <c r="N285" t="str" cm="1">
        <f t="array" ref="N285">_xlfn.XLOOKUP(Table3[[#This Row],[Company Location]],_xlfn.ANCHORARRAY(Regions!$A$2),Regions!$C$2:$C$58,"Unknown")</f>
        <v>North America</v>
      </c>
      <c r="O285" t="s">
        <v>11</v>
      </c>
    </row>
    <row r="286" spans="1:15" x14ac:dyDescent="0.25">
      <c r="A286">
        <v>284</v>
      </c>
      <c r="B286">
        <v>2021</v>
      </c>
      <c r="C286" t="s">
        <v>139</v>
      </c>
      <c r="D286" t="s">
        <v>143</v>
      </c>
      <c r="E286" t="s">
        <v>39</v>
      </c>
      <c r="F286" s="2">
        <v>69999</v>
      </c>
      <c r="G286" t="s">
        <v>5</v>
      </c>
      <c r="H286" s="1">
        <v>69999</v>
      </c>
      <c r="I286" s="1">
        <f t="shared" si="4"/>
        <v>5833.25</v>
      </c>
      <c r="J286" t="s">
        <v>112</v>
      </c>
      <c r="K286" t="str" cm="1">
        <f t="array" ref="K286">_xlfn.XLOOKUP(Table3[[#This Row],[Employee residence]],_xlfn.ANCHORARRAY(Regions!$A$2),Regions!$C$2:$C$58,"Unknown")</f>
        <v>Europe</v>
      </c>
      <c r="L286" t="s">
        <v>148</v>
      </c>
      <c r="M286" t="s">
        <v>112</v>
      </c>
      <c r="N286" t="str" cm="1">
        <f t="array" ref="N286">_xlfn.XLOOKUP(Table3[[#This Row],[Company Location]],_xlfn.ANCHORARRAY(Regions!$A$2),Regions!$C$2:$C$58,"Unknown")</f>
        <v>Europe</v>
      </c>
      <c r="O286" t="s">
        <v>3</v>
      </c>
    </row>
    <row r="287" spans="1:15" x14ac:dyDescent="0.25">
      <c r="A287">
        <v>285</v>
      </c>
      <c r="B287">
        <v>2021</v>
      </c>
      <c r="C287" t="s">
        <v>140</v>
      </c>
      <c r="D287" t="s">
        <v>143</v>
      </c>
      <c r="E287" t="s">
        <v>61</v>
      </c>
      <c r="F287" s="2">
        <v>7000000</v>
      </c>
      <c r="G287" t="s">
        <v>24</v>
      </c>
      <c r="H287" s="1">
        <v>94665</v>
      </c>
      <c r="I287" s="1">
        <f t="shared" si="4"/>
        <v>7888.75</v>
      </c>
      <c r="J287" t="s">
        <v>25</v>
      </c>
      <c r="K287" t="str" cm="1">
        <f t="array" ref="K287">_xlfn.XLOOKUP(Table3[[#This Row],[Employee residence]],_xlfn.ANCHORARRAY(Regions!$A$2),Regions!$C$2:$C$58,"Unknown")</f>
        <v>Asia</v>
      </c>
      <c r="L287" t="s">
        <v>148</v>
      </c>
      <c r="M287" t="s">
        <v>25</v>
      </c>
      <c r="N287" t="str" cm="1">
        <f t="array" ref="N287">_xlfn.XLOOKUP(Table3[[#This Row],[Company Location]],_xlfn.ANCHORARRAY(Regions!$A$2),Regions!$C$2:$C$58,"Unknown")</f>
        <v>Asia</v>
      </c>
      <c r="O287" t="s">
        <v>3</v>
      </c>
    </row>
    <row r="288" spans="1:15" x14ac:dyDescent="0.25">
      <c r="A288">
        <v>286</v>
      </c>
      <c r="B288">
        <v>2021</v>
      </c>
      <c r="C288" t="s">
        <v>140</v>
      </c>
      <c r="D288" t="s">
        <v>143</v>
      </c>
      <c r="E288" t="s">
        <v>63</v>
      </c>
      <c r="F288" s="2">
        <v>87000</v>
      </c>
      <c r="G288" t="s">
        <v>1</v>
      </c>
      <c r="H288" s="1">
        <v>102839</v>
      </c>
      <c r="I288" s="1">
        <f t="shared" si="4"/>
        <v>8569.9166666666661</v>
      </c>
      <c r="J288" t="s">
        <v>100</v>
      </c>
      <c r="K288" t="str" cm="1">
        <f t="array" ref="K288">_xlfn.XLOOKUP(Table3[[#This Row],[Employee residence]],_xlfn.ANCHORARRAY(Regions!$A$2),Regions!$C$2:$C$58,"Unknown")</f>
        <v>Europe</v>
      </c>
      <c r="L288" t="s">
        <v>149</v>
      </c>
      <c r="M288" t="s">
        <v>100</v>
      </c>
      <c r="N288" t="str" cm="1">
        <f t="array" ref="N288">_xlfn.XLOOKUP(Table3[[#This Row],[Company Location]],_xlfn.ANCHORARRAY(Regions!$A$2),Regions!$C$2:$C$58,"Unknown")</f>
        <v>Europe</v>
      </c>
      <c r="O288" t="s">
        <v>3</v>
      </c>
    </row>
    <row r="289" spans="1:15" x14ac:dyDescent="0.25">
      <c r="A289">
        <v>287</v>
      </c>
      <c r="B289">
        <v>2021</v>
      </c>
      <c r="C289" t="s">
        <v>139</v>
      </c>
      <c r="D289" t="s">
        <v>143</v>
      </c>
      <c r="E289" t="s">
        <v>0</v>
      </c>
      <c r="F289" s="2">
        <v>109000</v>
      </c>
      <c r="G289" t="s">
        <v>5</v>
      </c>
      <c r="H289" s="1">
        <v>109000</v>
      </c>
      <c r="I289" s="1">
        <f t="shared" si="4"/>
        <v>9083.3333333333339</v>
      </c>
      <c r="J289" t="s">
        <v>15</v>
      </c>
      <c r="K289" t="str" cm="1">
        <f t="array" ref="K289">_xlfn.XLOOKUP(Table3[[#This Row],[Employee residence]],_xlfn.ANCHORARRAY(Regions!$A$2),Regions!$C$2:$C$58,"Unknown")</f>
        <v>North America</v>
      </c>
      <c r="L289" t="s">
        <v>148</v>
      </c>
      <c r="M289" t="s">
        <v>15</v>
      </c>
      <c r="N289" t="str" cm="1">
        <f t="array" ref="N289">_xlfn.XLOOKUP(Table3[[#This Row],[Company Location]],_xlfn.ANCHORARRAY(Regions!$A$2),Regions!$C$2:$C$58,"Unknown")</f>
        <v>North America</v>
      </c>
      <c r="O289" t="s">
        <v>3</v>
      </c>
    </row>
    <row r="290" spans="1:15" x14ac:dyDescent="0.25">
      <c r="A290">
        <v>288</v>
      </c>
      <c r="B290">
        <v>2021</v>
      </c>
      <c r="C290" t="s">
        <v>139</v>
      </c>
      <c r="D290" t="s">
        <v>143</v>
      </c>
      <c r="E290" t="s">
        <v>14</v>
      </c>
      <c r="F290" s="2">
        <v>43200</v>
      </c>
      <c r="G290" t="s">
        <v>1</v>
      </c>
      <c r="H290" s="1">
        <v>51064</v>
      </c>
      <c r="I290" s="1">
        <f t="shared" si="4"/>
        <v>4255.333333333333</v>
      </c>
      <c r="J290" t="s">
        <v>59</v>
      </c>
      <c r="K290" t="str" cm="1">
        <f t="array" ref="K290">_xlfn.XLOOKUP(Table3[[#This Row],[Employee residence]],_xlfn.ANCHORARRAY(Regions!$A$2),Regions!$C$2:$C$58,"Unknown")</f>
        <v>Europe</v>
      </c>
      <c r="L290" t="s">
        <v>148</v>
      </c>
      <c r="M290" t="s">
        <v>59</v>
      </c>
      <c r="N290" t="str" cm="1">
        <f t="array" ref="N290">_xlfn.XLOOKUP(Table3[[#This Row],[Company Location]],_xlfn.ANCHORARRAY(Regions!$A$2),Regions!$C$2:$C$58,"Unknown")</f>
        <v>Europe</v>
      </c>
      <c r="O290" t="s">
        <v>3</v>
      </c>
    </row>
    <row r="291" spans="1:15" x14ac:dyDescent="0.25">
      <c r="A291">
        <v>289</v>
      </c>
      <c r="B291">
        <v>2022</v>
      </c>
      <c r="C291" t="s">
        <v>140</v>
      </c>
      <c r="D291" t="s">
        <v>143</v>
      </c>
      <c r="E291" t="s">
        <v>28</v>
      </c>
      <c r="F291" s="2">
        <v>135000</v>
      </c>
      <c r="G291" t="s">
        <v>5</v>
      </c>
      <c r="H291" s="1">
        <v>135000</v>
      </c>
      <c r="I291" s="1">
        <f t="shared" si="4"/>
        <v>11250</v>
      </c>
      <c r="J291" t="s">
        <v>15</v>
      </c>
      <c r="K291" t="str" cm="1">
        <f t="array" ref="K291">_xlfn.XLOOKUP(Table3[[#This Row],[Employee residence]],_xlfn.ANCHORARRAY(Regions!$A$2),Regions!$C$2:$C$58,"Unknown")</f>
        <v>North America</v>
      </c>
      <c r="L291" t="s">
        <v>149</v>
      </c>
      <c r="M291" t="s">
        <v>15</v>
      </c>
      <c r="N291" t="str" cm="1">
        <f t="array" ref="N291">_xlfn.XLOOKUP(Table3[[#This Row],[Company Location]],_xlfn.ANCHORARRAY(Regions!$A$2),Regions!$C$2:$C$58,"Unknown")</f>
        <v>North America</v>
      </c>
      <c r="O291" t="s">
        <v>11</v>
      </c>
    </row>
    <row r="292" spans="1:15" x14ac:dyDescent="0.25">
      <c r="A292">
        <v>290</v>
      </c>
      <c r="B292">
        <v>2022</v>
      </c>
      <c r="C292" t="s">
        <v>140</v>
      </c>
      <c r="D292" t="s">
        <v>143</v>
      </c>
      <c r="E292" t="s">
        <v>16</v>
      </c>
      <c r="F292" s="2">
        <v>155000</v>
      </c>
      <c r="G292" t="s">
        <v>5</v>
      </c>
      <c r="H292" s="1">
        <v>155000</v>
      </c>
      <c r="I292" s="1">
        <f t="shared" si="4"/>
        <v>12916.666666666666</v>
      </c>
      <c r="J292" t="s">
        <v>15</v>
      </c>
      <c r="K292" t="str" cm="1">
        <f t="array" ref="K292">_xlfn.XLOOKUP(Table3[[#This Row],[Employee residence]],_xlfn.ANCHORARRAY(Regions!$A$2),Regions!$C$2:$C$58,"Unknown")</f>
        <v>North America</v>
      </c>
      <c r="L292" t="s">
        <v>149</v>
      </c>
      <c r="M292" t="s">
        <v>15</v>
      </c>
      <c r="N292" t="str" cm="1">
        <f t="array" ref="N292">_xlfn.XLOOKUP(Table3[[#This Row],[Company Location]],_xlfn.ANCHORARRAY(Regions!$A$2),Regions!$C$2:$C$58,"Unknown")</f>
        <v>North America</v>
      </c>
      <c r="O292" t="s">
        <v>11</v>
      </c>
    </row>
    <row r="293" spans="1:15" x14ac:dyDescent="0.25">
      <c r="A293">
        <v>291</v>
      </c>
      <c r="B293">
        <v>2022</v>
      </c>
      <c r="C293" t="s">
        <v>140</v>
      </c>
      <c r="D293" t="s">
        <v>143</v>
      </c>
      <c r="E293" t="s">
        <v>16</v>
      </c>
      <c r="F293" s="2">
        <v>120600</v>
      </c>
      <c r="G293" t="s">
        <v>5</v>
      </c>
      <c r="H293" s="1">
        <v>120600</v>
      </c>
      <c r="I293" s="1">
        <f t="shared" si="4"/>
        <v>10050</v>
      </c>
      <c r="J293" t="s">
        <v>15</v>
      </c>
      <c r="K293" t="str" cm="1">
        <f t="array" ref="K293">_xlfn.XLOOKUP(Table3[[#This Row],[Employee residence]],_xlfn.ANCHORARRAY(Regions!$A$2),Regions!$C$2:$C$58,"Unknown")</f>
        <v>North America</v>
      </c>
      <c r="L293" t="s">
        <v>149</v>
      </c>
      <c r="M293" t="s">
        <v>15</v>
      </c>
      <c r="N293" t="str" cm="1">
        <f t="array" ref="N293">_xlfn.XLOOKUP(Table3[[#This Row],[Company Location]],_xlfn.ANCHORARRAY(Regions!$A$2),Regions!$C$2:$C$58,"Unknown")</f>
        <v>North America</v>
      </c>
      <c r="O293" t="s">
        <v>11</v>
      </c>
    </row>
    <row r="294" spans="1:15" x14ac:dyDescent="0.25">
      <c r="A294">
        <v>292</v>
      </c>
      <c r="B294">
        <v>2022</v>
      </c>
      <c r="C294" t="s">
        <v>139</v>
      </c>
      <c r="D294" t="s">
        <v>143</v>
      </c>
      <c r="E294" t="s">
        <v>0</v>
      </c>
      <c r="F294" s="2">
        <v>130000</v>
      </c>
      <c r="G294" t="s">
        <v>5</v>
      </c>
      <c r="H294" s="1">
        <v>130000</v>
      </c>
      <c r="I294" s="1">
        <f t="shared" si="4"/>
        <v>10833.333333333334</v>
      </c>
      <c r="J294" t="s">
        <v>15</v>
      </c>
      <c r="K294" t="str" cm="1">
        <f t="array" ref="K294">_xlfn.XLOOKUP(Table3[[#This Row],[Employee residence]],_xlfn.ANCHORARRAY(Regions!$A$2),Regions!$C$2:$C$58,"Unknown")</f>
        <v>North America</v>
      </c>
      <c r="L294" t="s">
        <v>228</v>
      </c>
      <c r="M294" t="s">
        <v>15</v>
      </c>
      <c r="N294" t="str" cm="1">
        <f t="array" ref="N294">_xlfn.XLOOKUP(Table3[[#This Row],[Company Location]],_xlfn.ANCHORARRAY(Regions!$A$2),Regions!$C$2:$C$58,"Unknown")</f>
        <v>North America</v>
      </c>
      <c r="O294" t="s">
        <v>11</v>
      </c>
    </row>
    <row r="295" spans="1:15" x14ac:dyDescent="0.25">
      <c r="A295">
        <v>293</v>
      </c>
      <c r="B295">
        <v>2022</v>
      </c>
      <c r="C295" t="s">
        <v>139</v>
      </c>
      <c r="D295" t="s">
        <v>143</v>
      </c>
      <c r="E295" t="s">
        <v>0</v>
      </c>
      <c r="F295" s="2">
        <v>90000</v>
      </c>
      <c r="G295" t="s">
        <v>5</v>
      </c>
      <c r="H295" s="1">
        <v>90000</v>
      </c>
      <c r="I295" s="1">
        <f t="shared" si="4"/>
        <v>7500</v>
      </c>
      <c r="J295" t="s">
        <v>15</v>
      </c>
      <c r="K295" t="str" cm="1">
        <f t="array" ref="K295">_xlfn.XLOOKUP(Table3[[#This Row],[Employee residence]],_xlfn.ANCHORARRAY(Regions!$A$2),Regions!$C$2:$C$58,"Unknown")</f>
        <v>North America</v>
      </c>
      <c r="L295" t="s">
        <v>228</v>
      </c>
      <c r="M295" t="s">
        <v>15</v>
      </c>
      <c r="N295" t="str" cm="1">
        <f t="array" ref="N295">_xlfn.XLOOKUP(Table3[[#This Row],[Company Location]],_xlfn.ANCHORARRAY(Regions!$A$2),Regions!$C$2:$C$58,"Unknown")</f>
        <v>North America</v>
      </c>
      <c r="O295" t="s">
        <v>11</v>
      </c>
    </row>
    <row r="296" spans="1:15" x14ac:dyDescent="0.25">
      <c r="A296">
        <v>294</v>
      </c>
      <c r="B296">
        <v>2022</v>
      </c>
      <c r="C296" t="s">
        <v>139</v>
      </c>
      <c r="D296" t="s">
        <v>143</v>
      </c>
      <c r="E296" t="s">
        <v>28</v>
      </c>
      <c r="F296" s="2">
        <v>170000</v>
      </c>
      <c r="G296" t="s">
        <v>5</v>
      </c>
      <c r="H296" s="1">
        <v>170000</v>
      </c>
      <c r="I296" s="1">
        <f t="shared" si="4"/>
        <v>14166.666666666666</v>
      </c>
      <c r="J296" t="s">
        <v>15</v>
      </c>
      <c r="K296" t="str" cm="1">
        <f t="array" ref="K296">_xlfn.XLOOKUP(Table3[[#This Row],[Employee residence]],_xlfn.ANCHORARRAY(Regions!$A$2),Regions!$C$2:$C$58,"Unknown")</f>
        <v>North America</v>
      </c>
      <c r="L296" t="s">
        <v>149</v>
      </c>
      <c r="M296" t="s">
        <v>15</v>
      </c>
      <c r="N296" t="str" cm="1">
        <f t="array" ref="N296">_xlfn.XLOOKUP(Table3[[#This Row],[Company Location]],_xlfn.ANCHORARRAY(Regions!$A$2),Regions!$C$2:$C$58,"Unknown")</f>
        <v>North America</v>
      </c>
      <c r="O296" t="s">
        <v>11</v>
      </c>
    </row>
    <row r="297" spans="1:15" x14ac:dyDescent="0.25">
      <c r="A297">
        <v>295</v>
      </c>
      <c r="B297">
        <v>2022</v>
      </c>
      <c r="C297" t="s">
        <v>139</v>
      </c>
      <c r="D297" t="s">
        <v>143</v>
      </c>
      <c r="E297" t="s">
        <v>28</v>
      </c>
      <c r="F297" s="2">
        <v>150000</v>
      </c>
      <c r="G297" t="s">
        <v>5</v>
      </c>
      <c r="H297" s="1">
        <v>150000</v>
      </c>
      <c r="I297" s="1">
        <f t="shared" si="4"/>
        <v>12500</v>
      </c>
      <c r="J297" t="s">
        <v>15</v>
      </c>
      <c r="K297" t="str" cm="1">
        <f t="array" ref="K297">_xlfn.XLOOKUP(Table3[[#This Row],[Employee residence]],_xlfn.ANCHORARRAY(Regions!$A$2),Regions!$C$2:$C$58,"Unknown")</f>
        <v>North America</v>
      </c>
      <c r="L297" t="s">
        <v>149</v>
      </c>
      <c r="M297" t="s">
        <v>15</v>
      </c>
      <c r="N297" t="str" cm="1">
        <f t="array" ref="N297">_xlfn.XLOOKUP(Table3[[#This Row],[Company Location]],_xlfn.ANCHORARRAY(Regions!$A$2),Regions!$C$2:$C$58,"Unknown")</f>
        <v>North America</v>
      </c>
      <c r="O297" t="s">
        <v>11</v>
      </c>
    </row>
    <row r="298" spans="1:15" x14ac:dyDescent="0.25">
      <c r="A298">
        <v>296</v>
      </c>
      <c r="B298">
        <v>2022</v>
      </c>
      <c r="C298" t="s">
        <v>140</v>
      </c>
      <c r="D298" t="s">
        <v>143</v>
      </c>
      <c r="E298" t="s">
        <v>16</v>
      </c>
      <c r="F298" s="2">
        <v>102100</v>
      </c>
      <c r="G298" t="s">
        <v>5</v>
      </c>
      <c r="H298" s="1">
        <v>102100</v>
      </c>
      <c r="I298" s="1">
        <f t="shared" si="4"/>
        <v>8508.3333333333339</v>
      </c>
      <c r="J298" t="s">
        <v>15</v>
      </c>
      <c r="K298" t="str" cm="1">
        <f t="array" ref="K298">_xlfn.XLOOKUP(Table3[[#This Row],[Employee residence]],_xlfn.ANCHORARRAY(Regions!$A$2),Regions!$C$2:$C$58,"Unknown")</f>
        <v>North America</v>
      </c>
      <c r="L298" t="s">
        <v>149</v>
      </c>
      <c r="M298" t="s">
        <v>15</v>
      </c>
      <c r="N298" t="str" cm="1">
        <f t="array" ref="N298">_xlfn.XLOOKUP(Table3[[#This Row],[Company Location]],_xlfn.ANCHORARRAY(Regions!$A$2),Regions!$C$2:$C$58,"Unknown")</f>
        <v>North America</v>
      </c>
      <c r="O298" t="s">
        <v>11</v>
      </c>
    </row>
    <row r="299" spans="1:15" x14ac:dyDescent="0.25">
      <c r="A299">
        <v>297</v>
      </c>
      <c r="B299">
        <v>2022</v>
      </c>
      <c r="C299" t="s">
        <v>140</v>
      </c>
      <c r="D299" t="s">
        <v>143</v>
      </c>
      <c r="E299" t="s">
        <v>16</v>
      </c>
      <c r="F299" s="2">
        <v>84900</v>
      </c>
      <c r="G299" t="s">
        <v>5</v>
      </c>
      <c r="H299" s="1">
        <v>84900</v>
      </c>
      <c r="I299" s="1">
        <f t="shared" si="4"/>
        <v>7075</v>
      </c>
      <c r="J299" t="s">
        <v>15</v>
      </c>
      <c r="K299" t="str" cm="1">
        <f t="array" ref="K299">_xlfn.XLOOKUP(Table3[[#This Row],[Employee residence]],_xlfn.ANCHORARRAY(Regions!$A$2),Regions!$C$2:$C$58,"Unknown")</f>
        <v>North America</v>
      </c>
      <c r="L299" t="s">
        <v>149</v>
      </c>
      <c r="M299" t="s">
        <v>15</v>
      </c>
      <c r="N299" t="str" cm="1">
        <f t="array" ref="N299">_xlfn.XLOOKUP(Table3[[#This Row],[Company Location]],_xlfn.ANCHORARRAY(Regions!$A$2),Regions!$C$2:$C$58,"Unknown")</f>
        <v>North America</v>
      </c>
      <c r="O299" t="s">
        <v>11</v>
      </c>
    </row>
    <row r="300" spans="1:15" x14ac:dyDescent="0.25">
      <c r="A300">
        <v>298</v>
      </c>
      <c r="B300">
        <v>2022</v>
      </c>
      <c r="C300" t="s">
        <v>140</v>
      </c>
      <c r="D300" t="s">
        <v>143</v>
      </c>
      <c r="E300" t="s">
        <v>0</v>
      </c>
      <c r="F300" s="2">
        <v>136620</v>
      </c>
      <c r="G300" t="s">
        <v>5</v>
      </c>
      <c r="H300" s="1">
        <v>136620</v>
      </c>
      <c r="I300" s="1">
        <f t="shared" si="4"/>
        <v>11385</v>
      </c>
      <c r="J300" t="s">
        <v>15</v>
      </c>
      <c r="K300" t="str" cm="1">
        <f t="array" ref="K300">_xlfn.XLOOKUP(Table3[[#This Row],[Employee residence]],_xlfn.ANCHORARRAY(Regions!$A$2),Regions!$C$2:$C$58,"Unknown")</f>
        <v>North America</v>
      </c>
      <c r="L300" t="s">
        <v>149</v>
      </c>
      <c r="M300" t="s">
        <v>15</v>
      </c>
      <c r="N300" t="str" cm="1">
        <f t="array" ref="N300">_xlfn.XLOOKUP(Table3[[#This Row],[Company Location]],_xlfn.ANCHORARRAY(Regions!$A$2),Regions!$C$2:$C$58,"Unknown")</f>
        <v>North America</v>
      </c>
      <c r="O300" t="s">
        <v>11</v>
      </c>
    </row>
    <row r="301" spans="1:15" x14ac:dyDescent="0.25">
      <c r="A301">
        <v>299</v>
      </c>
      <c r="B301">
        <v>2022</v>
      </c>
      <c r="C301" t="s">
        <v>140</v>
      </c>
      <c r="D301" t="s">
        <v>143</v>
      </c>
      <c r="E301" t="s">
        <v>0</v>
      </c>
      <c r="F301" s="2">
        <v>99360</v>
      </c>
      <c r="G301" t="s">
        <v>5</v>
      </c>
      <c r="H301" s="1">
        <v>99360</v>
      </c>
      <c r="I301" s="1">
        <f t="shared" si="4"/>
        <v>8280</v>
      </c>
      <c r="J301" t="s">
        <v>15</v>
      </c>
      <c r="K301" t="str" cm="1">
        <f t="array" ref="K301">_xlfn.XLOOKUP(Table3[[#This Row],[Employee residence]],_xlfn.ANCHORARRAY(Regions!$A$2),Regions!$C$2:$C$58,"Unknown")</f>
        <v>North America</v>
      </c>
      <c r="L301" t="s">
        <v>149</v>
      </c>
      <c r="M301" t="s">
        <v>15</v>
      </c>
      <c r="N301" t="str" cm="1">
        <f t="array" ref="N301">_xlfn.XLOOKUP(Table3[[#This Row],[Company Location]],_xlfn.ANCHORARRAY(Regions!$A$2),Regions!$C$2:$C$58,"Unknown")</f>
        <v>North America</v>
      </c>
      <c r="O301" t="s">
        <v>11</v>
      </c>
    </row>
    <row r="302" spans="1:15" x14ac:dyDescent="0.25">
      <c r="A302">
        <v>300</v>
      </c>
      <c r="B302">
        <v>2022</v>
      </c>
      <c r="C302" t="s">
        <v>140</v>
      </c>
      <c r="D302" t="s">
        <v>143</v>
      </c>
      <c r="E302" t="s">
        <v>0</v>
      </c>
      <c r="F302" s="2">
        <v>90000</v>
      </c>
      <c r="G302" t="s">
        <v>9</v>
      </c>
      <c r="H302" s="1">
        <v>117789</v>
      </c>
      <c r="I302" s="1">
        <f t="shared" si="4"/>
        <v>9815.75</v>
      </c>
      <c r="J302" t="s">
        <v>10</v>
      </c>
      <c r="K302" t="str" cm="1">
        <f t="array" ref="K302">_xlfn.XLOOKUP(Table3[[#This Row],[Employee residence]],_xlfn.ANCHORARRAY(Regions!$A$2),Regions!$C$2:$C$58,"Unknown")</f>
        <v>Europe</v>
      </c>
      <c r="L302" t="s">
        <v>228</v>
      </c>
      <c r="M302" t="s">
        <v>10</v>
      </c>
      <c r="N302" t="str" cm="1">
        <f t="array" ref="N302">_xlfn.XLOOKUP(Table3[[#This Row],[Company Location]],_xlfn.ANCHORARRAY(Regions!$A$2),Regions!$C$2:$C$58,"Unknown")</f>
        <v>Europe</v>
      </c>
      <c r="O302" t="s">
        <v>11</v>
      </c>
    </row>
    <row r="303" spans="1:15" x14ac:dyDescent="0.25">
      <c r="A303">
        <v>301</v>
      </c>
      <c r="B303">
        <v>2022</v>
      </c>
      <c r="C303" t="s">
        <v>140</v>
      </c>
      <c r="D303" t="s">
        <v>143</v>
      </c>
      <c r="E303" t="s">
        <v>0</v>
      </c>
      <c r="F303" s="2">
        <v>80000</v>
      </c>
      <c r="G303" t="s">
        <v>9</v>
      </c>
      <c r="H303" s="1">
        <v>104702</v>
      </c>
      <c r="I303" s="1">
        <f t="shared" si="4"/>
        <v>8725.1666666666661</v>
      </c>
      <c r="J303" t="s">
        <v>10</v>
      </c>
      <c r="K303" t="str" cm="1">
        <f t="array" ref="K303">_xlfn.XLOOKUP(Table3[[#This Row],[Employee residence]],_xlfn.ANCHORARRAY(Regions!$A$2),Regions!$C$2:$C$58,"Unknown")</f>
        <v>Europe</v>
      </c>
      <c r="L303" t="s">
        <v>228</v>
      </c>
      <c r="M303" t="s">
        <v>10</v>
      </c>
      <c r="N303" t="str" cm="1">
        <f t="array" ref="N303">_xlfn.XLOOKUP(Table3[[#This Row],[Company Location]],_xlfn.ANCHORARRAY(Regions!$A$2),Regions!$C$2:$C$58,"Unknown")</f>
        <v>Europe</v>
      </c>
      <c r="O303" t="s">
        <v>11</v>
      </c>
    </row>
    <row r="304" spans="1:15" x14ac:dyDescent="0.25">
      <c r="A304">
        <v>302</v>
      </c>
      <c r="B304">
        <v>2022</v>
      </c>
      <c r="C304" t="s">
        <v>140</v>
      </c>
      <c r="D304" t="s">
        <v>143</v>
      </c>
      <c r="E304" t="s">
        <v>0</v>
      </c>
      <c r="F304" s="2">
        <v>146000</v>
      </c>
      <c r="G304" t="s">
        <v>5</v>
      </c>
      <c r="H304" s="1">
        <v>146000</v>
      </c>
      <c r="I304" s="1">
        <f t="shared" si="4"/>
        <v>12166.666666666666</v>
      </c>
      <c r="J304" t="s">
        <v>15</v>
      </c>
      <c r="K304" t="str" cm="1">
        <f t="array" ref="K304">_xlfn.XLOOKUP(Table3[[#This Row],[Employee residence]],_xlfn.ANCHORARRAY(Regions!$A$2),Regions!$C$2:$C$58,"Unknown")</f>
        <v>North America</v>
      </c>
      <c r="L304" t="s">
        <v>149</v>
      </c>
      <c r="M304" t="s">
        <v>15</v>
      </c>
      <c r="N304" t="str" cm="1">
        <f t="array" ref="N304">_xlfn.XLOOKUP(Table3[[#This Row],[Company Location]],_xlfn.ANCHORARRAY(Regions!$A$2),Regions!$C$2:$C$58,"Unknown")</f>
        <v>North America</v>
      </c>
      <c r="O304" t="s">
        <v>11</v>
      </c>
    </row>
    <row r="305" spans="1:15" x14ac:dyDescent="0.25">
      <c r="A305">
        <v>303</v>
      </c>
      <c r="B305">
        <v>2022</v>
      </c>
      <c r="C305" t="s">
        <v>140</v>
      </c>
      <c r="D305" t="s">
        <v>143</v>
      </c>
      <c r="E305" t="s">
        <v>0</v>
      </c>
      <c r="F305" s="2">
        <v>123000</v>
      </c>
      <c r="G305" t="s">
        <v>5</v>
      </c>
      <c r="H305" s="1">
        <v>123000</v>
      </c>
      <c r="I305" s="1">
        <f t="shared" si="4"/>
        <v>10250</v>
      </c>
      <c r="J305" t="s">
        <v>15</v>
      </c>
      <c r="K305" t="str" cm="1">
        <f t="array" ref="K305">_xlfn.XLOOKUP(Table3[[#This Row],[Employee residence]],_xlfn.ANCHORARRAY(Regions!$A$2),Regions!$C$2:$C$58,"Unknown")</f>
        <v>North America</v>
      </c>
      <c r="L305" t="s">
        <v>149</v>
      </c>
      <c r="M305" t="s">
        <v>15</v>
      </c>
      <c r="N305" t="str" cm="1">
        <f t="array" ref="N305">_xlfn.XLOOKUP(Table3[[#This Row],[Company Location]],_xlfn.ANCHORARRAY(Regions!$A$2),Regions!$C$2:$C$58,"Unknown")</f>
        <v>North America</v>
      </c>
      <c r="O305" t="s">
        <v>11</v>
      </c>
    </row>
    <row r="306" spans="1:15" x14ac:dyDescent="0.25">
      <c r="A306">
        <v>304</v>
      </c>
      <c r="B306">
        <v>2022</v>
      </c>
      <c r="C306" t="s">
        <v>141</v>
      </c>
      <c r="D306" t="s">
        <v>143</v>
      </c>
      <c r="E306" t="s">
        <v>28</v>
      </c>
      <c r="F306" s="2">
        <v>40000</v>
      </c>
      <c r="G306" t="s">
        <v>9</v>
      </c>
      <c r="H306" s="1">
        <v>52351</v>
      </c>
      <c r="I306" s="1">
        <f t="shared" si="4"/>
        <v>4362.583333333333</v>
      </c>
      <c r="J306" t="s">
        <v>10</v>
      </c>
      <c r="K306" t="str" cm="1">
        <f t="array" ref="K306">_xlfn.XLOOKUP(Table3[[#This Row],[Employee residence]],_xlfn.ANCHORARRAY(Regions!$A$2),Regions!$C$2:$C$58,"Unknown")</f>
        <v>Europe</v>
      </c>
      <c r="L306" t="s">
        <v>149</v>
      </c>
      <c r="M306" t="s">
        <v>10</v>
      </c>
      <c r="N306" t="str" cm="1">
        <f t="array" ref="N306">_xlfn.XLOOKUP(Table3[[#This Row],[Company Location]],_xlfn.ANCHORARRAY(Regions!$A$2),Regions!$C$2:$C$58,"Unknown")</f>
        <v>Europe</v>
      </c>
      <c r="O306" t="s">
        <v>11</v>
      </c>
    </row>
    <row r="307" spans="1:15" x14ac:dyDescent="0.25">
      <c r="A307">
        <v>305</v>
      </c>
      <c r="B307">
        <v>2022</v>
      </c>
      <c r="C307" t="s">
        <v>140</v>
      </c>
      <c r="D307" t="s">
        <v>143</v>
      </c>
      <c r="E307" t="s">
        <v>16</v>
      </c>
      <c r="F307" s="2">
        <v>99000</v>
      </c>
      <c r="G307" t="s">
        <v>5</v>
      </c>
      <c r="H307" s="1">
        <v>99000</v>
      </c>
      <c r="I307" s="1">
        <f t="shared" si="4"/>
        <v>8250</v>
      </c>
      <c r="J307" t="s">
        <v>15</v>
      </c>
      <c r="K307" t="str" cm="1">
        <f t="array" ref="K307">_xlfn.XLOOKUP(Table3[[#This Row],[Employee residence]],_xlfn.ANCHORARRAY(Regions!$A$2),Regions!$C$2:$C$58,"Unknown")</f>
        <v>North America</v>
      </c>
      <c r="L307" t="s">
        <v>228</v>
      </c>
      <c r="M307" t="s">
        <v>15</v>
      </c>
      <c r="N307" t="str" cm="1">
        <f t="array" ref="N307">_xlfn.XLOOKUP(Table3[[#This Row],[Company Location]],_xlfn.ANCHORARRAY(Regions!$A$2),Regions!$C$2:$C$58,"Unknown")</f>
        <v>North America</v>
      </c>
      <c r="O307" t="s">
        <v>11</v>
      </c>
    </row>
    <row r="308" spans="1:15" x14ac:dyDescent="0.25">
      <c r="A308">
        <v>306</v>
      </c>
      <c r="B308">
        <v>2022</v>
      </c>
      <c r="C308" t="s">
        <v>140</v>
      </c>
      <c r="D308" t="s">
        <v>143</v>
      </c>
      <c r="E308" t="s">
        <v>16</v>
      </c>
      <c r="F308" s="2">
        <v>116000</v>
      </c>
      <c r="G308" t="s">
        <v>5</v>
      </c>
      <c r="H308" s="1">
        <v>116000</v>
      </c>
      <c r="I308" s="1">
        <f t="shared" si="4"/>
        <v>9666.6666666666661</v>
      </c>
      <c r="J308" t="s">
        <v>15</v>
      </c>
      <c r="K308" t="str" cm="1">
        <f t="array" ref="K308">_xlfn.XLOOKUP(Table3[[#This Row],[Employee residence]],_xlfn.ANCHORARRAY(Regions!$A$2),Regions!$C$2:$C$58,"Unknown")</f>
        <v>North America</v>
      </c>
      <c r="L308" t="s">
        <v>228</v>
      </c>
      <c r="M308" t="s">
        <v>15</v>
      </c>
      <c r="N308" t="str" cm="1">
        <f t="array" ref="N308">_xlfn.XLOOKUP(Table3[[#This Row],[Company Location]],_xlfn.ANCHORARRAY(Regions!$A$2),Regions!$C$2:$C$58,"Unknown")</f>
        <v>North America</v>
      </c>
      <c r="O308" t="s">
        <v>11</v>
      </c>
    </row>
    <row r="309" spans="1:15" x14ac:dyDescent="0.25">
      <c r="A309">
        <v>307</v>
      </c>
      <c r="B309">
        <v>2022</v>
      </c>
      <c r="C309" t="s">
        <v>139</v>
      </c>
      <c r="D309" t="s">
        <v>143</v>
      </c>
      <c r="E309" t="s">
        <v>16</v>
      </c>
      <c r="F309" s="2">
        <v>106260</v>
      </c>
      <c r="G309" t="s">
        <v>5</v>
      </c>
      <c r="H309" s="1">
        <v>106260</v>
      </c>
      <c r="I309" s="1">
        <f t="shared" si="4"/>
        <v>8855</v>
      </c>
      <c r="J309" t="s">
        <v>15</v>
      </c>
      <c r="K309" t="str" cm="1">
        <f t="array" ref="K309">_xlfn.XLOOKUP(Table3[[#This Row],[Employee residence]],_xlfn.ANCHORARRAY(Regions!$A$2),Regions!$C$2:$C$58,"Unknown")</f>
        <v>North America</v>
      </c>
      <c r="L309" t="s">
        <v>228</v>
      </c>
      <c r="M309" t="s">
        <v>15</v>
      </c>
      <c r="N309" t="str" cm="1">
        <f t="array" ref="N309">_xlfn.XLOOKUP(Table3[[#This Row],[Company Location]],_xlfn.ANCHORARRAY(Regions!$A$2),Regions!$C$2:$C$58,"Unknown")</f>
        <v>North America</v>
      </c>
      <c r="O309" t="s">
        <v>11</v>
      </c>
    </row>
    <row r="310" spans="1:15" x14ac:dyDescent="0.25">
      <c r="A310">
        <v>308</v>
      </c>
      <c r="B310">
        <v>2022</v>
      </c>
      <c r="C310" t="s">
        <v>139</v>
      </c>
      <c r="D310" t="s">
        <v>143</v>
      </c>
      <c r="E310" t="s">
        <v>16</v>
      </c>
      <c r="F310" s="2">
        <v>126500</v>
      </c>
      <c r="G310" t="s">
        <v>5</v>
      </c>
      <c r="H310" s="1">
        <v>126500</v>
      </c>
      <c r="I310" s="1">
        <f t="shared" si="4"/>
        <v>10541.666666666666</v>
      </c>
      <c r="J310" t="s">
        <v>15</v>
      </c>
      <c r="K310" t="str" cm="1">
        <f t="array" ref="K310">_xlfn.XLOOKUP(Table3[[#This Row],[Employee residence]],_xlfn.ANCHORARRAY(Regions!$A$2),Regions!$C$2:$C$58,"Unknown")</f>
        <v>North America</v>
      </c>
      <c r="L310" t="s">
        <v>228</v>
      </c>
      <c r="M310" t="s">
        <v>15</v>
      </c>
      <c r="N310" t="str" cm="1">
        <f t="array" ref="N310">_xlfn.XLOOKUP(Table3[[#This Row],[Company Location]],_xlfn.ANCHORARRAY(Regions!$A$2),Regions!$C$2:$C$58,"Unknown")</f>
        <v>North America</v>
      </c>
      <c r="O310" t="s">
        <v>11</v>
      </c>
    </row>
    <row r="311" spans="1:15" x14ac:dyDescent="0.25">
      <c r="A311">
        <v>309</v>
      </c>
      <c r="B311">
        <v>2022</v>
      </c>
      <c r="C311" t="s">
        <v>142</v>
      </c>
      <c r="D311" t="s">
        <v>143</v>
      </c>
      <c r="E311" t="s">
        <v>28</v>
      </c>
      <c r="F311" s="2">
        <v>242000</v>
      </c>
      <c r="G311" t="s">
        <v>5</v>
      </c>
      <c r="H311" s="1">
        <v>242000</v>
      </c>
      <c r="I311" s="1">
        <f t="shared" si="4"/>
        <v>20166.666666666668</v>
      </c>
      <c r="J311" t="s">
        <v>15</v>
      </c>
      <c r="K311" t="str" cm="1">
        <f t="array" ref="K311">_xlfn.XLOOKUP(Table3[[#This Row],[Employee residence]],_xlfn.ANCHORARRAY(Regions!$A$2),Regions!$C$2:$C$58,"Unknown")</f>
        <v>North America</v>
      </c>
      <c r="L311" t="s">
        <v>149</v>
      </c>
      <c r="M311" t="s">
        <v>15</v>
      </c>
      <c r="N311" t="str" cm="1">
        <f t="array" ref="N311">_xlfn.XLOOKUP(Table3[[#This Row],[Company Location]],_xlfn.ANCHORARRAY(Regions!$A$2),Regions!$C$2:$C$58,"Unknown")</f>
        <v>North America</v>
      </c>
      <c r="O311" t="s">
        <v>11</v>
      </c>
    </row>
    <row r="312" spans="1:15" x14ac:dyDescent="0.25">
      <c r="A312">
        <v>310</v>
      </c>
      <c r="B312">
        <v>2022</v>
      </c>
      <c r="C312" t="s">
        <v>142</v>
      </c>
      <c r="D312" t="s">
        <v>143</v>
      </c>
      <c r="E312" t="s">
        <v>28</v>
      </c>
      <c r="F312" s="2">
        <v>200000</v>
      </c>
      <c r="G312" t="s">
        <v>5</v>
      </c>
      <c r="H312" s="1">
        <v>200000</v>
      </c>
      <c r="I312" s="1">
        <f t="shared" si="4"/>
        <v>16666.666666666668</v>
      </c>
      <c r="J312" t="s">
        <v>15</v>
      </c>
      <c r="K312" t="str" cm="1">
        <f t="array" ref="K312">_xlfn.XLOOKUP(Table3[[#This Row],[Employee residence]],_xlfn.ANCHORARRAY(Regions!$A$2),Regions!$C$2:$C$58,"Unknown")</f>
        <v>North America</v>
      </c>
      <c r="L312" t="s">
        <v>149</v>
      </c>
      <c r="M312" t="s">
        <v>15</v>
      </c>
      <c r="N312" t="str" cm="1">
        <f t="array" ref="N312">_xlfn.XLOOKUP(Table3[[#This Row],[Company Location]],_xlfn.ANCHORARRAY(Regions!$A$2),Regions!$C$2:$C$58,"Unknown")</f>
        <v>North America</v>
      </c>
      <c r="O312" t="s">
        <v>11</v>
      </c>
    </row>
    <row r="313" spans="1:15" x14ac:dyDescent="0.25">
      <c r="A313">
        <v>311</v>
      </c>
      <c r="B313">
        <v>2022</v>
      </c>
      <c r="C313" t="s">
        <v>139</v>
      </c>
      <c r="D313" t="s">
        <v>143</v>
      </c>
      <c r="E313" t="s">
        <v>0</v>
      </c>
      <c r="F313" s="2">
        <v>50000</v>
      </c>
      <c r="G313" t="s">
        <v>9</v>
      </c>
      <c r="H313" s="1">
        <v>65438</v>
      </c>
      <c r="I313" s="1">
        <f t="shared" si="4"/>
        <v>5453.166666666667</v>
      </c>
      <c r="J313" t="s">
        <v>10</v>
      </c>
      <c r="K313" t="str" cm="1">
        <f t="array" ref="K313">_xlfn.XLOOKUP(Table3[[#This Row],[Employee residence]],_xlfn.ANCHORARRAY(Regions!$A$2),Regions!$C$2:$C$58,"Unknown")</f>
        <v>Europe</v>
      </c>
      <c r="L313" t="s">
        <v>228</v>
      </c>
      <c r="M313" t="s">
        <v>10</v>
      </c>
      <c r="N313" t="str" cm="1">
        <f t="array" ref="N313">_xlfn.XLOOKUP(Table3[[#This Row],[Company Location]],_xlfn.ANCHORARRAY(Regions!$A$2),Regions!$C$2:$C$58,"Unknown")</f>
        <v>Europe</v>
      </c>
      <c r="O313" t="s">
        <v>11</v>
      </c>
    </row>
    <row r="314" spans="1:15" x14ac:dyDescent="0.25">
      <c r="A314">
        <v>312</v>
      </c>
      <c r="B314">
        <v>2022</v>
      </c>
      <c r="C314" t="s">
        <v>139</v>
      </c>
      <c r="D314" t="s">
        <v>143</v>
      </c>
      <c r="E314" t="s">
        <v>0</v>
      </c>
      <c r="F314" s="2">
        <v>30000</v>
      </c>
      <c r="G314" t="s">
        <v>9</v>
      </c>
      <c r="H314" s="1">
        <v>39263</v>
      </c>
      <c r="I314" s="1">
        <f t="shared" si="4"/>
        <v>3271.9166666666665</v>
      </c>
      <c r="J314" t="s">
        <v>10</v>
      </c>
      <c r="K314" t="str" cm="1">
        <f t="array" ref="K314">_xlfn.XLOOKUP(Table3[[#This Row],[Employee residence]],_xlfn.ANCHORARRAY(Regions!$A$2),Regions!$C$2:$C$58,"Unknown")</f>
        <v>Europe</v>
      </c>
      <c r="L314" t="s">
        <v>228</v>
      </c>
      <c r="M314" t="s">
        <v>10</v>
      </c>
      <c r="N314" t="str" cm="1">
        <f t="array" ref="N314">_xlfn.XLOOKUP(Table3[[#This Row],[Company Location]],_xlfn.ANCHORARRAY(Regions!$A$2),Regions!$C$2:$C$58,"Unknown")</f>
        <v>Europe</v>
      </c>
      <c r="O314" t="s">
        <v>11</v>
      </c>
    </row>
    <row r="315" spans="1:15" x14ac:dyDescent="0.25">
      <c r="A315">
        <v>313</v>
      </c>
      <c r="B315">
        <v>2022</v>
      </c>
      <c r="C315" t="s">
        <v>139</v>
      </c>
      <c r="D315" t="s">
        <v>143</v>
      </c>
      <c r="E315" t="s">
        <v>28</v>
      </c>
      <c r="F315" s="2">
        <v>60000</v>
      </c>
      <c r="G315" t="s">
        <v>9</v>
      </c>
      <c r="H315" s="1">
        <v>78526</v>
      </c>
      <c r="I315" s="1">
        <f t="shared" si="4"/>
        <v>6543.833333333333</v>
      </c>
      <c r="J315" t="s">
        <v>10</v>
      </c>
      <c r="K315" t="str" cm="1">
        <f t="array" ref="K315">_xlfn.XLOOKUP(Table3[[#This Row],[Employee residence]],_xlfn.ANCHORARRAY(Regions!$A$2),Regions!$C$2:$C$58,"Unknown")</f>
        <v>Europe</v>
      </c>
      <c r="L315" t="s">
        <v>228</v>
      </c>
      <c r="M315" t="s">
        <v>10</v>
      </c>
      <c r="N315" t="str" cm="1">
        <f t="array" ref="N315">_xlfn.XLOOKUP(Table3[[#This Row],[Company Location]],_xlfn.ANCHORARRAY(Regions!$A$2),Regions!$C$2:$C$58,"Unknown")</f>
        <v>Europe</v>
      </c>
      <c r="O315" t="s">
        <v>11</v>
      </c>
    </row>
    <row r="316" spans="1:15" x14ac:dyDescent="0.25">
      <c r="A316">
        <v>314</v>
      </c>
      <c r="B316">
        <v>2022</v>
      </c>
      <c r="C316" t="s">
        <v>139</v>
      </c>
      <c r="D316" t="s">
        <v>143</v>
      </c>
      <c r="E316" t="s">
        <v>28</v>
      </c>
      <c r="F316" s="2">
        <v>40000</v>
      </c>
      <c r="G316" t="s">
        <v>9</v>
      </c>
      <c r="H316" s="1">
        <v>52351</v>
      </c>
      <c r="I316" s="1">
        <f t="shared" si="4"/>
        <v>4362.583333333333</v>
      </c>
      <c r="J316" t="s">
        <v>10</v>
      </c>
      <c r="K316" t="str" cm="1">
        <f t="array" ref="K316">_xlfn.XLOOKUP(Table3[[#This Row],[Employee residence]],_xlfn.ANCHORARRAY(Regions!$A$2),Regions!$C$2:$C$58,"Unknown")</f>
        <v>Europe</v>
      </c>
      <c r="L316" t="s">
        <v>228</v>
      </c>
      <c r="M316" t="s">
        <v>10</v>
      </c>
      <c r="N316" t="str" cm="1">
        <f t="array" ref="N316">_xlfn.XLOOKUP(Table3[[#This Row],[Company Location]],_xlfn.ANCHORARRAY(Regions!$A$2),Regions!$C$2:$C$58,"Unknown")</f>
        <v>Europe</v>
      </c>
      <c r="O316" t="s">
        <v>11</v>
      </c>
    </row>
    <row r="317" spans="1:15" x14ac:dyDescent="0.25">
      <c r="A317">
        <v>315</v>
      </c>
      <c r="B317">
        <v>2022</v>
      </c>
      <c r="C317" t="s">
        <v>140</v>
      </c>
      <c r="D317" t="s">
        <v>143</v>
      </c>
      <c r="E317" t="s">
        <v>0</v>
      </c>
      <c r="F317" s="2">
        <v>165220</v>
      </c>
      <c r="G317" t="s">
        <v>5</v>
      </c>
      <c r="H317" s="1">
        <v>165220</v>
      </c>
      <c r="I317" s="1">
        <f t="shared" si="4"/>
        <v>13768.333333333334</v>
      </c>
      <c r="J317" t="s">
        <v>15</v>
      </c>
      <c r="K317" t="str" cm="1">
        <f t="array" ref="K317">_xlfn.XLOOKUP(Table3[[#This Row],[Employee residence]],_xlfn.ANCHORARRAY(Regions!$A$2),Regions!$C$2:$C$58,"Unknown")</f>
        <v>North America</v>
      </c>
      <c r="L317" t="s">
        <v>149</v>
      </c>
      <c r="M317" t="s">
        <v>15</v>
      </c>
      <c r="N317" t="str" cm="1">
        <f t="array" ref="N317">_xlfn.XLOOKUP(Table3[[#This Row],[Company Location]],_xlfn.ANCHORARRAY(Regions!$A$2),Regions!$C$2:$C$58,"Unknown")</f>
        <v>North America</v>
      </c>
      <c r="O317" t="s">
        <v>11</v>
      </c>
    </row>
    <row r="318" spans="1:15" x14ac:dyDescent="0.25">
      <c r="A318">
        <v>316</v>
      </c>
      <c r="B318">
        <v>2022</v>
      </c>
      <c r="C318" t="s">
        <v>141</v>
      </c>
      <c r="D318" t="s">
        <v>143</v>
      </c>
      <c r="E318" t="s">
        <v>28</v>
      </c>
      <c r="F318" s="2">
        <v>35000</v>
      </c>
      <c r="G318" t="s">
        <v>9</v>
      </c>
      <c r="H318" s="1">
        <v>45807</v>
      </c>
      <c r="I318" s="1">
        <f t="shared" si="4"/>
        <v>3817.25</v>
      </c>
      <c r="J318" t="s">
        <v>10</v>
      </c>
      <c r="K318" t="str" cm="1">
        <f t="array" ref="K318">_xlfn.XLOOKUP(Table3[[#This Row],[Employee residence]],_xlfn.ANCHORARRAY(Regions!$A$2),Regions!$C$2:$C$58,"Unknown")</f>
        <v>Europe</v>
      </c>
      <c r="L318" t="s">
        <v>149</v>
      </c>
      <c r="M318" t="s">
        <v>10</v>
      </c>
      <c r="N318" t="str" cm="1">
        <f t="array" ref="N318">_xlfn.XLOOKUP(Table3[[#This Row],[Company Location]],_xlfn.ANCHORARRAY(Regions!$A$2),Regions!$C$2:$C$58,"Unknown")</f>
        <v>Europe</v>
      </c>
      <c r="O318" t="s">
        <v>11</v>
      </c>
    </row>
    <row r="319" spans="1:15" x14ac:dyDescent="0.25">
      <c r="A319">
        <v>317</v>
      </c>
      <c r="B319">
        <v>2022</v>
      </c>
      <c r="C319" t="s">
        <v>140</v>
      </c>
      <c r="D319" t="s">
        <v>143</v>
      </c>
      <c r="E319" t="s">
        <v>0</v>
      </c>
      <c r="F319" s="2">
        <v>120160</v>
      </c>
      <c r="G319" t="s">
        <v>5</v>
      </c>
      <c r="H319" s="1">
        <v>120160</v>
      </c>
      <c r="I319" s="1">
        <f t="shared" si="4"/>
        <v>10013.333333333334</v>
      </c>
      <c r="J319" t="s">
        <v>15</v>
      </c>
      <c r="K319" t="str" cm="1">
        <f t="array" ref="K319">_xlfn.XLOOKUP(Table3[[#This Row],[Employee residence]],_xlfn.ANCHORARRAY(Regions!$A$2),Regions!$C$2:$C$58,"Unknown")</f>
        <v>North America</v>
      </c>
      <c r="L319" t="s">
        <v>149</v>
      </c>
      <c r="M319" t="s">
        <v>15</v>
      </c>
      <c r="N319" t="str" cm="1">
        <f t="array" ref="N319">_xlfn.XLOOKUP(Table3[[#This Row],[Company Location]],_xlfn.ANCHORARRAY(Regions!$A$2),Regions!$C$2:$C$58,"Unknown")</f>
        <v>North America</v>
      </c>
      <c r="O319" t="s">
        <v>11</v>
      </c>
    </row>
    <row r="320" spans="1:15" x14ac:dyDescent="0.25">
      <c r="A320">
        <v>318</v>
      </c>
      <c r="B320">
        <v>2022</v>
      </c>
      <c r="C320" t="s">
        <v>140</v>
      </c>
      <c r="D320" t="s">
        <v>143</v>
      </c>
      <c r="E320" t="s">
        <v>16</v>
      </c>
      <c r="F320" s="2">
        <v>90320</v>
      </c>
      <c r="G320" t="s">
        <v>5</v>
      </c>
      <c r="H320" s="1">
        <v>90320</v>
      </c>
      <c r="I320" s="1">
        <f t="shared" si="4"/>
        <v>7526.666666666667</v>
      </c>
      <c r="J320" t="s">
        <v>15</v>
      </c>
      <c r="K320" t="str" cm="1">
        <f t="array" ref="K320">_xlfn.XLOOKUP(Table3[[#This Row],[Employee residence]],_xlfn.ANCHORARRAY(Regions!$A$2),Regions!$C$2:$C$58,"Unknown")</f>
        <v>North America</v>
      </c>
      <c r="L320" t="s">
        <v>149</v>
      </c>
      <c r="M320" t="s">
        <v>15</v>
      </c>
      <c r="N320" t="str" cm="1">
        <f t="array" ref="N320">_xlfn.XLOOKUP(Table3[[#This Row],[Company Location]],_xlfn.ANCHORARRAY(Regions!$A$2),Regions!$C$2:$C$58,"Unknown")</f>
        <v>North America</v>
      </c>
      <c r="O320" t="s">
        <v>11</v>
      </c>
    </row>
    <row r="321" spans="1:15" x14ac:dyDescent="0.25">
      <c r="A321">
        <v>319</v>
      </c>
      <c r="B321">
        <v>2022</v>
      </c>
      <c r="C321" t="s">
        <v>140</v>
      </c>
      <c r="D321" t="s">
        <v>143</v>
      </c>
      <c r="E321" t="s">
        <v>28</v>
      </c>
      <c r="F321" s="2">
        <v>181940</v>
      </c>
      <c r="G321" t="s">
        <v>5</v>
      </c>
      <c r="H321" s="1">
        <v>181940</v>
      </c>
      <c r="I321" s="1">
        <f t="shared" si="4"/>
        <v>15161.666666666666</v>
      </c>
      <c r="J321" t="s">
        <v>15</v>
      </c>
      <c r="K321" t="str" cm="1">
        <f t="array" ref="K321">_xlfn.XLOOKUP(Table3[[#This Row],[Employee residence]],_xlfn.ANCHORARRAY(Regions!$A$2),Regions!$C$2:$C$58,"Unknown")</f>
        <v>North America</v>
      </c>
      <c r="L321" t="s">
        <v>228</v>
      </c>
      <c r="M321" t="s">
        <v>15</v>
      </c>
      <c r="N321" t="str" cm="1">
        <f t="array" ref="N321">_xlfn.XLOOKUP(Table3[[#This Row],[Company Location]],_xlfn.ANCHORARRAY(Regions!$A$2),Regions!$C$2:$C$58,"Unknown")</f>
        <v>North America</v>
      </c>
      <c r="O321" t="s">
        <v>11</v>
      </c>
    </row>
    <row r="322" spans="1:15" x14ac:dyDescent="0.25">
      <c r="A322">
        <v>320</v>
      </c>
      <c r="B322">
        <v>2022</v>
      </c>
      <c r="C322" t="s">
        <v>140</v>
      </c>
      <c r="D322" t="s">
        <v>143</v>
      </c>
      <c r="E322" t="s">
        <v>28</v>
      </c>
      <c r="F322" s="2">
        <v>132320</v>
      </c>
      <c r="G322" t="s">
        <v>5</v>
      </c>
      <c r="H322" s="1">
        <v>132320</v>
      </c>
      <c r="I322" s="1">
        <f t="shared" si="4"/>
        <v>11026.666666666666</v>
      </c>
      <c r="J322" t="s">
        <v>15</v>
      </c>
      <c r="K322" t="str" cm="1">
        <f t="array" ref="K322">_xlfn.XLOOKUP(Table3[[#This Row],[Employee residence]],_xlfn.ANCHORARRAY(Regions!$A$2),Regions!$C$2:$C$58,"Unknown")</f>
        <v>North America</v>
      </c>
      <c r="L322" t="s">
        <v>228</v>
      </c>
      <c r="M322" t="s">
        <v>15</v>
      </c>
      <c r="N322" t="str" cm="1">
        <f t="array" ref="N322">_xlfn.XLOOKUP(Table3[[#This Row],[Company Location]],_xlfn.ANCHORARRAY(Regions!$A$2),Regions!$C$2:$C$58,"Unknown")</f>
        <v>North America</v>
      </c>
      <c r="O322" t="s">
        <v>11</v>
      </c>
    </row>
    <row r="323" spans="1:15" x14ac:dyDescent="0.25">
      <c r="A323">
        <v>321</v>
      </c>
      <c r="B323">
        <v>2022</v>
      </c>
      <c r="C323" t="s">
        <v>140</v>
      </c>
      <c r="D323" t="s">
        <v>143</v>
      </c>
      <c r="E323" t="s">
        <v>28</v>
      </c>
      <c r="F323" s="2">
        <v>220110</v>
      </c>
      <c r="G323" t="s">
        <v>5</v>
      </c>
      <c r="H323" s="1">
        <v>220110</v>
      </c>
      <c r="I323" s="1">
        <f t="shared" ref="I323:I386" si="5">H323/12</f>
        <v>18342.5</v>
      </c>
      <c r="J323" t="s">
        <v>15</v>
      </c>
      <c r="K323" t="str" cm="1">
        <f t="array" ref="K323">_xlfn.XLOOKUP(Table3[[#This Row],[Employee residence]],_xlfn.ANCHORARRAY(Regions!$A$2),Regions!$C$2:$C$58,"Unknown")</f>
        <v>North America</v>
      </c>
      <c r="L323" t="s">
        <v>228</v>
      </c>
      <c r="M323" t="s">
        <v>15</v>
      </c>
      <c r="N323" t="str" cm="1">
        <f t="array" ref="N323">_xlfn.XLOOKUP(Table3[[#This Row],[Company Location]],_xlfn.ANCHORARRAY(Regions!$A$2),Regions!$C$2:$C$58,"Unknown")</f>
        <v>North America</v>
      </c>
      <c r="O323" t="s">
        <v>11</v>
      </c>
    </row>
    <row r="324" spans="1:15" x14ac:dyDescent="0.25">
      <c r="A324">
        <v>322</v>
      </c>
      <c r="B324">
        <v>2022</v>
      </c>
      <c r="C324" t="s">
        <v>140</v>
      </c>
      <c r="D324" t="s">
        <v>143</v>
      </c>
      <c r="E324" t="s">
        <v>28</v>
      </c>
      <c r="F324" s="2">
        <v>160080</v>
      </c>
      <c r="G324" t="s">
        <v>5</v>
      </c>
      <c r="H324" s="1">
        <v>160080</v>
      </c>
      <c r="I324" s="1">
        <f t="shared" si="5"/>
        <v>13340</v>
      </c>
      <c r="J324" t="s">
        <v>15</v>
      </c>
      <c r="K324" t="str" cm="1">
        <f t="array" ref="K324">_xlfn.XLOOKUP(Table3[[#This Row],[Employee residence]],_xlfn.ANCHORARRAY(Regions!$A$2),Regions!$C$2:$C$58,"Unknown")</f>
        <v>North America</v>
      </c>
      <c r="L324" t="s">
        <v>228</v>
      </c>
      <c r="M324" t="s">
        <v>15</v>
      </c>
      <c r="N324" t="str" cm="1">
        <f t="array" ref="N324">_xlfn.XLOOKUP(Table3[[#This Row],[Company Location]],_xlfn.ANCHORARRAY(Regions!$A$2),Regions!$C$2:$C$58,"Unknown")</f>
        <v>North America</v>
      </c>
      <c r="O324" t="s">
        <v>11</v>
      </c>
    </row>
    <row r="325" spans="1:15" x14ac:dyDescent="0.25">
      <c r="A325">
        <v>323</v>
      </c>
      <c r="B325">
        <v>2022</v>
      </c>
      <c r="C325" t="s">
        <v>140</v>
      </c>
      <c r="D325" t="s">
        <v>143</v>
      </c>
      <c r="E325" t="s">
        <v>0</v>
      </c>
      <c r="F325" s="2">
        <v>180000</v>
      </c>
      <c r="G325" t="s">
        <v>5</v>
      </c>
      <c r="H325" s="1">
        <v>180000</v>
      </c>
      <c r="I325" s="1">
        <f t="shared" si="5"/>
        <v>15000</v>
      </c>
      <c r="J325" t="s">
        <v>15</v>
      </c>
      <c r="K325" t="str" cm="1">
        <f t="array" ref="K325">_xlfn.XLOOKUP(Table3[[#This Row],[Employee residence]],_xlfn.ANCHORARRAY(Regions!$A$2),Regions!$C$2:$C$58,"Unknown")</f>
        <v>North America</v>
      </c>
      <c r="L325" t="s">
        <v>228</v>
      </c>
      <c r="M325" t="s">
        <v>15</v>
      </c>
      <c r="N325" t="str" cm="1">
        <f t="array" ref="N325">_xlfn.XLOOKUP(Table3[[#This Row],[Company Location]],_xlfn.ANCHORARRAY(Regions!$A$2),Regions!$C$2:$C$58,"Unknown")</f>
        <v>North America</v>
      </c>
      <c r="O325" t="s">
        <v>3</v>
      </c>
    </row>
    <row r="326" spans="1:15" x14ac:dyDescent="0.25">
      <c r="A326">
        <v>324</v>
      </c>
      <c r="B326">
        <v>2022</v>
      </c>
      <c r="C326" t="s">
        <v>140</v>
      </c>
      <c r="D326" t="s">
        <v>143</v>
      </c>
      <c r="E326" t="s">
        <v>0</v>
      </c>
      <c r="F326" s="2">
        <v>120000</v>
      </c>
      <c r="G326" t="s">
        <v>5</v>
      </c>
      <c r="H326" s="1">
        <v>120000</v>
      </c>
      <c r="I326" s="1">
        <f t="shared" si="5"/>
        <v>10000</v>
      </c>
      <c r="J326" t="s">
        <v>15</v>
      </c>
      <c r="K326" t="str" cm="1">
        <f t="array" ref="K326">_xlfn.XLOOKUP(Table3[[#This Row],[Employee residence]],_xlfn.ANCHORARRAY(Regions!$A$2),Regions!$C$2:$C$58,"Unknown")</f>
        <v>North America</v>
      </c>
      <c r="L326" t="s">
        <v>228</v>
      </c>
      <c r="M326" t="s">
        <v>15</v>
      </c>
      <c r="N326" t="str" cm="1">
        <f t="array" ref="N326">_xlfn.XLOOKUP(Table3[[#This Row],[Company Location]],_xlfn.ANCHORARRAY(Regions!$A$2),Regions!$C$2:$C$58,"Unknown")</f>
        <v>North America</v>
      </c>
      <c r="O326" t="s">
        <v>3</v>
      </c>
    </row>
    <row r="327" spans="1:15" x14ac:dyDescent="0.25">
      <c r="A327">
        <v>325</v>
      </c>
      <c r="B327">
        <v>2022</v>
      </c>
      <c r="C327" t="s">
        <v>140</v>
      </c>
      <c r="D327" t="s">
        <v>143</v>
      </c>
      <c r="E327" t="s">
        <v>16</v>
      </c>
      <c r="F327" s="2">
        <v>124190</v>
      </c>
      <c r="G327" t="s">
        <v>5</v>
      </c>
      <c r="H327" s="1">
        <v>124190</v>
      </c>
      <c r="I327" s="1">
        <f t="shared" si="5"/>
        <v>10349.166666666666</v>
      </c>
      <c r="J327" t="s">
        <v>15</v>
      </c>
      <c r="K327" t="str" cm="1">
        <f t="array" ref="K327">_xlfn.XLOOKUP(Table3[[#This Row],[Employee residence]],_xlfn.ANCHORARRAY(Regions!$A$2),Regions!$C$2:$C$58,"Unknown")</f>
        <v>North America</v>
      </c>
      <c r="L327" t="s">
        <v>149</v>
      </c>
      <c r="M327" t="s">
        <v>15</v>
      </c>
      <c r="N327" t="str" cm="1">
        <f t="array" ref="N327">_xlfn.XLOOKUP(Table3[[#This Row],[Company Location]],_xlfn.ANCHORARRAY(Regions!$A$2),Regions!$C$2:$C$58,"Unknown")</f>
        <v>North America</v>
      </c>
      <c r="O327" t="s">
        <v>11</v>
      </c>
    </row>
    <row r="328" spans="1:15" x14ac:dyDescent="0.25">
      <c r="A328">
        <v>326</v>
      </c>
      <c r="B328">
        <v>2022</v>
      </c>
      <c r="C328" t="s">
        <v>142</v>
      </c>
      <c r="D328" t="s">
        <v>143</v>
      </c>
      <c r="E328" t="s">
        <v>16</v>
      </c>
      <c r="F328" s="2">
        <v>130000</v>
      </c>
      <c r="G328" t="s">
        <v>5</v>
      </c>
      <c r="H328" s="1">
        <v>130000</v>
      </c>
      <c r="I328" s="1">
        <f t="shared" si="5"/>
        <v>10833.333333333334</v>
      </c>
      <c r="J328" t="s">
        <v>15</v>
      </c>
      <c r="K328" t="str" cm="1">
        <f t="array" ref="K328">_xlfn.XLOOKUP(Table3[[#This Row],[Employee residence]],_xlfn.ANCHORARRAY(Regions!$A$2),Regions!$C$2:$C$58,"Unknown")</f>
        <v>North America</v>
      </c>
      <c r="L328" t="s">
        <v>149</v>
      </c>
      <c r="M328" t="s">
        <v>15</v>
      </c>
      <c r="N328" t="str" cm="1">
        <f t="array" ref="N328">_xlfn.XLOOKUP(Table3[[#This Row],[Company Location]],_xlfn.ANCHORARRAY(Regions!$A$2),Regions!$C$2:$C$58,"Unknown")</f>
        <v>North America</v>
      </c>
      <c r="O328" t="s">
        <v>11</v>
      </c>
    </row>
    <row r="329" spans="1:15" x14ac:dyDescent="0.25">
      <c r="A329">
        <v>327</v>
      </c>
      <c r="B329">
        <v>2022</v>
      </c>
      <c r="C329" t="s">
        <v>142</v>
      </c>
      <c r="D329" t="s">
        <v>143</v>
      </c>
      <c r="E329" t="s">
        <v>16</v>
      </c>
      <c r="F329" s="2">
        <v>110000</v>
      </c>
      <c r="G329" t="s">
        <v>5</v>
      </c>
      <c r="H329" s="1">
        <v>110000</v>
      </c>
      <c r="I329" s="1">
        <f t="shared" si="5"/>
        <v>9166.6666666666661</v>
      </c>
      <c r="J329" t="s">
        <v>15</v>
      </c>
      <c r="K329" t="str" cm="1">
        <f t="array" ref="K329">_xlfn.XLOOKUP(Table3[[#This Row],[Employee residence]],_xlfn.ANCHORARRAY(Regions!$A$2),Regions!$C$2:$C$58,"Unknown")</f>
        <v>North America</v>
      </c>
      <c r="L329" t="s">
        <v>149</v>
      </c>
      <c r="M329" t="s">
        <v>15</v>
      </c>
      <c r="N329" t="str" cm="1">
        <f t="array" ref="N329">_xlfn.XLOOKUP(Table3[[#This Row],[Company Location]],_xlfn.ANCHORARRAY(Regions!$A$2),Regions!$C$2:$C$58,"Unknown")</f>
        <v>North America</v>
      </c>
      <c r="O329" t="s">
        <v>11</v>
      </c>
    </row>
    <row r="330" spans="1:15" x14ac:dyDescent="0.25">
      <c r="A330">
        <v>328</v>
      </c>
      <c r="B330">
        <v>2022</v>
      </c>
      <c r="C330" t="s">
        <v>140</v>
      </c>
      <c r="D330" t="s">
        <v>143</v>
      </c>
      <c r="E330" t="s">
        <v>16</v>
      </c>
      <c r="F330" s="2">
        <v>170000</v>
      </c>
      <c r="G330" t="s">
        <v>5</v>
      </c>
      <c r="H330" s="1">
        <v>170000</v>
      </c>
      <c r="I330" s="1">
        <f t="shared" si="5"/>
        <v>14166.666666666666</v>
      </c>
      <c r="J330" t="s">
        <v>15</v>
      </c>
      <c r="K330" t="str" cm="1">
        <f t="array" ref="K330">_xlfn.XLOOKUP(Table3[[#This Row],[Employee residence]],_xlfn.ANCHORARRAY(Regions!$A$2),Regions!$C$2:$C$58,"Unknown")</f>
        <v>North America</v>
      </c>
      <c r="L330" t="s">
        <v>149</v>
      </c>
      <c r="M330" t="s">
        <v>15</v>
      </c>
      <c r="N330" t="str" cm="1">
        <f t="array" ref="N330">_xlfn.XLOOKUP(Table3[[#This Row],[Company Location]],_xlfn.ANCHORARRAY(Regions!$A$2),Regions!$C$2:$C$58,"Unknown")</f>
        <v>North America</v>
      </c>
      <c r="O330" t="s">
        <v>11</v>
      </c>
    </row>
    <row r="331" spans="1:15" x14ac:dyDescent="0.25">
      <c r="A331">
        <v>329</v>
      </c>
      <c r="B331">
        <v>2022</v>
      </c>
      <c r="C331" t="s">
        <v>139</v>
      </c>
      <c r="D331" t="s">
        <v>143</v>
      </c>
      <c r="E331" t="s">
        <v>16</v>
      </c>
      <c r="F331" s="2">
        <v>115500</v>
      </c>
      <c r="G331" t="s">
        <v>5</v>
      </c>
      <c r="H331" s="1">
        <v>115500</v>
      </c>
      <c r="I331" s="1">
        <f t="shared" si="5"/>
        <v>9625</v>
      </c>
      <c r="J331" t="s">
        <v>15</v>
      </c>
      <c r="K331" t="str" cm="1">
        <f t="array" ref="K331">_xlfn.XLOOKUP(Table3[[#This Row],[Employee residence]],_xlfn.ANCHORARRAY(Regions!$A$2),Regions!$C$2:$C$58,"Unknown")</f>
        <v>North America</v>
      </c>
      <c r="L331" t="s">
        <v>149</v>
      </c>
      <c r="M331" t="s">
        <v>15</v>
      </c>
      <c r="N331" t="str" cm="1">
        <f t="array" ref="N331">_xlfn.XLOOKUP(Table3[[#This Row],[Company Location]],_xlfn.ANCHORARRAY(Regions!$A$2),Regions!$C$2:$C$58,"Unknown")</f>
        <v>North America</v>
      </c>
      <c r="O331" t="s">
        <v>11</v>
      </c>
    </row>
    <row r="332" spans="1:15" x14ac:dyDescent="0.25">
      <c r="A332">
        <v>330</v>
      </c>
      <c r="B332">
        <v>2022</v>
      </c>
      <c r="C332" t="s">
        <v>140</v>
      </c>
      <c r="D332" t="s">
        <v>143</v>
      </c>
      <c r="E332" t="s">
        <v>16</v>
      </c>
      <c r="F332" s="2">
        <v>112900</v>
      </c>
      <c r="G332" t="s">
        <v>5</v>
      </c>
      <c r="H332" s="1">
        <v>112900</v>
      </c>
      <c r="I332" s="1">
        <f t="shared" si="5"/>
        <v>9408.3333333333339</v>
      </c>
      <c r="J332" t="s">
        <v>15</v>
      </c>
      <c r="K332" t="str" cm="1">
        <f t="array" ref="K332">_xlfn.XLOOKUP(Table3[[#This Row],[Employee residence]],_xlfn.ANCHORARRAY(Regions!$A$2),Regions!$C$2:$C$58,"Unknown")</f>
        <v>North America</v>
      </c>
      <c r="L332" t="s">
        <v>149</v>
      </c>
      <c r="M332" t="s">
        <v>15</v>
      </c>
      <c r="N332" t="str" cm="1">
        <f t="array" ref="N332">_xlfn.XLOOKUP(Table3[[#This Row],[Company Location]],_xlfn.ANCHORARRAY(Regions!$A$2),Regions!$C$2:$C$58,"Unknown")</f>
        <v>North America</v>
      </c>
      <c r="O332" t="s">
        <v>11</v>
      </c>
    </row>
    <row r="333" spans="1:15" x14ac:dyDescent="0.25">
      <c r="A333">
        <v>331</v>
      </c>
      <c r="B333">
        <v>2022</v>
      </c>
      <c r="C333" t="s">
        <v>140</v>
      </c>
      <c r="D333" t="s">
        <v>143</v>
      </c>
      <c r="E333" t="s">
        <v>16</v>
      </c>
      <c r="F333" s="2">
        <v>90320</v>
      </c>
      <c r="G333" t="s">
        <v>5</v>
      </c>
      <c r="H333" s="1">
        <v>90320</v>
      </c>
      <c r="I333" s="1">
        <f t="shared" si="5"/>
        <v>7526.666666666667</v>
      </c>
      <c r="J333" t="s">
        <v>15</v>
      </c>
      <c r="K333" t="str" cm="1">
        <f t="array" ref="K333">_xlfn.XLOOKUP(Table3[[#This Row],[Employee residence]],_xlfn.ANCHORARRAY(Regions!$A$2),Regions!$C$2:$C$58,"Unknown")</f>
        <v>North America</v>
      </c>
      <c r="L333" t="s">
        <v>149</v>
      </c>
      <c r="M333" t="s">
        <v>15</v>
      </c>
      <c r="N333" t="str" cm="1">
        <f t="array" ref="N333">_xlfn.XLOOKUP(Table3[[#This Row],[Company Location]],_xlfn.ANCHORARRAY(Regions!$A$2),Regions!$C$2:$C$58,"Unknown")</f>
        <v>North America</v>
      </c>
      <c r="O333" t="s">
        <v>11</v>
      </c>
    </row>
    <row r="334" spans="1:15" x14ac:dyDescent="0.25">
      <c r="A334">
        <v>332</v>
      </c>
      <c r="B334">
        <v>2022</v>
      </c>
      <c r="C334" t="s">
        <v>140</v>
      </c>
      <c r="D334" t="s">
        <v>143</v>
      </c>
      <c r="E334" t="s">
        <v>16</v>
      </c>
      <c r="F334" s="2">
        <v>112900</v>
      </c>
      <c r="G334" t="s">
        <v>5</v>
      </c>
      <c r="H334" s="1">
        <v>112900</v>
      </c>
      <c r="I334" s="1">
        <f t="shared" si="5"/>
        <v>9408.3333333333339</v>
      </c>
      <c r="J334" t="s">
        <v>15</v>
      </c>
      <c r="K334" t="str" cm="1">
        <f t="array" ref="K334">_xlfn.XLOOKUP(Table3[[#This Row],[Employee residence]],_xlfn.ANCHORARRAY(Regions!$A$2),Regions!$C$2:$C$58,"Unknown")</f>
        <v>North America</v>
      </c>
      <c r="L334" t="s">
        <v>149</v>
      </c>
      <c r="M334" t="s">
        <v>15</v>
      </c>
      <c r="N334" t="str" cm="1">
        <f t="array" ref="N334">_xlfn.XLOOKUP(Table3[[#This Row],[Company Location]],_xlfn.ANCHORARRAY(Regions!$A$2),Regions!$C$2:$C$58,"Unknown")</f>
        <v>North America</v>
      </c>
      <c r="O334" t="s">
        <v>11</v>
      </c>
    </row>
    <row r="335" spans="1:15" x14ac:dyDescent="0.25">
      <c r="A335">
        <v>333</v>
      </c>
      <c r="B335">
        <v>2022</v>
      </c>
      <c r="C335" t="s">
        <v>140</v>
      </c>
      <c r="D335" t="s">
        <v>143</v>
      </c>
      <c r="E335" t="s">
        <v>16</v>
      </c>
      <c r="F335" s="2">
        <v>90320</v>
      </c>
      <c r="G335" t="s">
        <v>5</v>
      </c>
      <c r="H335" s="1">
        <v>90320</v>
      </c>
      <c r="I335" s="1">
        <f t="shared" si="5"/>
        <v>7526.666666666667</v>
      </c>
      <c r="J335" t="s">
        <v>15</v>
      </c>
      <c r="K335" t="str" cm="1">
        <f t="array" ref="K335">_xlfn.XLOOKUP(Table3[[#This Row],[Employee residence]],_xlfn.ANCHORARRAY(Regions!$A$2),Regions!$C$2:$C$58,"Unknown")</f>
        <v>North America</v>
      </c>
      <c r="L335" t="s">
        <v>149</v>
      </c>
      <c r="M335" t="s">
        <v>15</v>
      </c>
      <c r="N335" t="str" cm="1">
        <f t="array" ref="N335">_xlfn.XLOOKUP(Table3[[#This Row],[Company Location]],_xlfn.ANCHORARRAY(Regions!$A$2),Regions!$C$2:$C$58,"Unknown")</f>
        <v>North America</v>
      </c>
      <c r="O335" t="s">
        <v>11</v>
      </c>
    </row>
    <row r="336" spans="1:15" x14ac:dyDescent="0.25">
      <c r="A336">
        <v>334</v>
      </c>
      <c r="B336">
        <v>2022</v>
      </c>
      <c r="C336" t="s">
        <v>140</v>
      </c>
      <c r="D336" t="s">
        <v>143</v>
      </c>
      <c r="E336" t="s">
        <v>28</v>
      </c>
      <c r="F336" s="2">
        <v>165400</v>
      </c>
      <c r="G336" t="s">
        <v>5</v>
      </c>
      <c r="H336" s="1">
        <v>165400</v>
      </c>
      <c r="I336" s="1">
        <f t="shared" si="5"/>
        <v>13783.333333333334</v>
      </c>
      <c r="J336" t="s">
        <v>15</v>
      </c>
      <c r="K336" t="str" cm="1">
        <f t="array" ref="K336">_xlfn.XLOOKUP(Table3[[#This Row],[Employee residence]],_xlfn.ANCHORARRAY(Regions!$A$2),Regions!$C$2:$C$58,"Unknown")</f>
        <v>North America</v>
      </c>
      <c r="L336" t="s">
        <v>149</v>
      </c>
      <c r="M336" t="s">
        <v>15</v>
      </c>
      <c r="N336" t="str" cm="1">
        <f t="array" ref="N336">_xlfn.XLOOKUP(Table3[[#This Row],[Company Location]],_xlfn.ANCHORARRAY(Regions!$A$2),Regions!$C$2:$C$58,"Unknown")</f>
        <v>North America</v>
      </c>
      <c r="O336" t="s">
        <v>11</v>
      </c>
    </row>
    <row r="337" spans="1:15" x14ac:dyDescent="0.25">
      <c r="A337">
        <v>335</v>
      </c>
      <c r="B337">
        <v>2022</v>
      </c>
      <c r="C337" t="s">
        <v>140</v>
      </c>
      <c r="D337" t="s">
        <v>143</v>
      </c>
      <c r="E337" t="s">
        <v>28</v>
      </c>
      <c r="F337" s="2">
        <v>132320</v>
      </c>
      <c r="G337" t="s">
        <v>5</v>
      </c>
      <c r="H337" s="1">
        <v>132320</v>
      </c>
      <c r="I337" s="1">
        <f t="shared" si="5"/>
        <v>11026.666666666666</v>
      </c>
      <c r="J337" t="s">
        <v>15</v>
      </c>
      <c r="K337" t="str" cm="1">
        <f t="array" ref="K337">_xlfn.XLOOKUP(Table3[[#This Row],[Employee residence]],_xlfn.ANCHORARRAY(Regions!$A$2),Regions!$C$2:$C$58,"Unknown")</f>
        <v>North America</v>
      </c>
      <c r="L337" t="s">
        <v>149</v>
      </c>
      <c r="M337" t="s">
        <v>15</v>
      </c>
      <c r="N337" t="str" cm="1">
        <f t="array" ref="N337">_xlfn.XLOOKUP(Table3[[#This Row],[Company Location]],_xlfn.ANCHORARRAY(Regions!$A$2),Regions!$C$2:$C$58,"Unknown")</f>
        <v>North America</v>
      </c>
      <c r="O337" t="s">
        <v>11</v>
      </c>
    </row>
    <row r="338" spans="1:15" x14ac:dyDescent="0.25">
      <c r="A338">
        <v>336</v>
      </c>
      <c r="B338">
        <v>2022</v>
      </c>
      <c r="C338" t="s">
        <v>139</v>
      </c>
      <c r="D338" t="s">
        <v>143</v>
      </c>
      <c r="E338" t="s">
        <v>16</v>
      </c>
      <c r="F338" s="2">
        <v>167000</v>
      </c>
      <c r="G338" t="s">
        <v>5</v>
      </c>
      <c r="H338" s="1">
        <v>167000</v>
      </c>
      <c r="I338" s="1">
        <f t="shared" si="5"/>
        <v>13916.666666666666</v>
      </c>
      <c r="J338" t="s">
        <v>15</v>
      </c>
      <c r="K338" t="str" cm="1">
        <f t="array" ref="K338">_xlfn.XLOOKUP(Table3[[#This Row],[Employee residence]],_xlfn.ANCHORARRAY(Regions!$A$2),Regions!$C$2:$C$58,"Unknown")</f>
        <v>North America</v>
      </c>
      <c r="L338" t="s">
        <v>149</v>
      </c>
      <c r="M338" t="s">
        <v>15</v>
      </c>
      <c r="N338" t="str" cm="1">
        <f t="array" ref="N338">_xlfn.XLOOKUP(Table3[[#This Row],[Company Location]],_xlfn.ANCHORARRAY(Regions!$A$2),Regions!$C$2:$C$58,"Unknown")</f>
        <v>North America</v>
      </c>
      <c r="O338" t="s">
        <v>11</v>
      </c>
    </row>
    <row r="339" spans="1:15" x14ac:dyDescent="0.25">
      <c r="A339">
        <v>337</v>
      </c>
      <c r="B339">
        <v>2022</v>
      </c>
      <c r="C339" t="s">
        <v>140</v>
      </c>
      <c r="D339" t="s">
        <v>143</v>
      </c>
      <c r="E339" t="s">
        <v>28</v>
      </c>
      <c r="F339" s="2">
        <v>243900</v>
      </c>
      <c r="G339" t="s">
        <v>5</v>
      </c>
      <c r="H339" s="1">
        <v>243900</v>
      </c>
      <c r="I339" s="1">
        <f t="shared" si="5"/>
        <v>20325</v>
      </c>
      <c r="J339" t="s">
        <v>15</v>
      </c>
      <c r="K339" t="str" cm="1">
        <f t="array" ref="K339">_xlfn.XLOOKUP(Table3[[#This Row],[Employee residence]],_xlfn.ANCHORARRAY(Regions!$A$2),Regions!$C$2:$C$58,"Unknown")</f>
        <v>North America</v>
      </c>
      <c r="L339" t="s">
        <v>149</v>
      </c>
      <c r="M339" t="s">
        <v>15</v>
      </c>
      <c r="N339" t="str" cm="1">
        <f t="array" ref="N339">_xlfn.XLOOKUP(Table3[[#This Row],[Company Location]],_xlfn.ANCHORARRAY(Regions!$A$2),Regions!$C$2:$C$58,"Unknown")</f>
        <v>North America</v>
      </c>
      <c r="O339" t="s">
        <v>11</v>
      </c>
    </row>
    <row r="340" spans="1:15" x14ac:dyDescent="0.25">
      <c r="A340">
        <v>338</v>
      </c>
      <c r="B340">
        <v>2022</v>
      </c>
      <c r="C340" t="s">
        <v>140</v>
      </c>
      <c r="D340" t="s">
        <v>143</v>
      </c>
      <c r="E340" t="s">
        <v>16</v>
      </c>
      <c r="F340" s="2">
        <v>136600</v>
      </c>
      <c r="G340" t="s">
        <v>5</v>
      </c>
      <c r="H340" s="1">
        <v>136600</v>
      </c>
      <c r="I340" s="1">
        <f t="shared" si="5"/>
        <v>11383.333333333334</v>
      </c>
      <c r="J340" t="s">
        <v>15</v>
      </c>
      <c r="K340" t="str" cm="1">
        <f t="array" ref="K340">_xlfn.XLOOKUP(Table3[[#This Row],[Employee residence]],_xlfn.ANCHORARRAY(Regions!$A$2),Regions!$C$2:$C$58,"Unknown")</f>
        <v>North America</v>
      </c>
      <c r="L340" t="s">
        <v>149</v>
      </c>
      <c r="M340" t="s">
        <v>15</v>
      </c>
      <c r="N340" t="str" cm="1">
        <f t="array" ref="N340">_xlfn.XLOOKUP(Table3[[#This Row],[Company Location]],_xlfn.ANCHORARRAY(Regions!$A$2),Regions!$C$2:$C$58,"Unknown")</f>
        <v>North America</v>
      </c>
      <c r="O340" t="s">
        <v>11</v>
      </c>
    </row>
    <row r="341" spans="1:15" x14ac:dyDescent="0.25">
      <c r="A341">
        <v>339</v>
      </c>
      <c r="B341">
        <v>2022</v>
      </c>
      <c r="C341" t="s">
        <v>140</v>
      </c>
      <c r="D341" t="s">
        <v>143</v>
      </c>
      <c r="E341" t="s">
        <v>16</v>
      </c>
      <c r="F341" s="2">
        <v>109280</v>
      </c>
      <c r="G341" t="s">
        <v>5</v>
      </c>
      <c r="H341" s="1">
        <v>109280</v>
      </c>
      <c r="I341" s="1">
        <f t="shared" si="5"/>
        <v>9106.6666666666661</v>
      </c>
      <c r="J341" t="s">
        <v>15</v>
      </c>
      <c r="K341" t="str" cm="1">
        <f t="array" ref="K341">_xlfn.XLOOKUP(Table3[[#This Row],[Employee residence]],_xlfn.ANCHORARRAY(Regions!$A$2),Regions!$C$2:$C$58,"Unknown")</f>
        <v>North America</v>
      </c>
      <c r="L341" t="s">
        <v>149</v>
      </c>
      <c r="M341" t="s">
        <v>15</v>
      </c>
      <c r="N341" t="str" cm="1">
        <f t="array" ref="N341">_xlfn.XLOOKUP(Table3[[#This Row],[Company Location]],_xlfn.ANCHORARRAY(Regions!$A$2),Regions!$C$2:$C$58,"Unknown")</f>
        <v>North America</v>
      </c>
      <c r="O341" t="s">
        <v>11</v>
      </c>
    </row>
    <row r="342" spans="1:15" x14ac:dyDescent="0.25">
      <c r="A342">
        <v>340</v>
      </c>
      <c r="B342">
        <v>2022</v>
      </c>
      <c r="C342" t="s">
        <v>140</v>
      </c>
      <c r="D342" t="s">
        <v>143</v>
      </c>
      <c r="E342" t="s">
        <v>28</v>
      </c>
      <c r="F342" s="2">
        <v>128875</v>
      </c>
      <c r="G342" t="s">
        <v>5</v>
      </c>
      <c r="H342" s="1">
        <v>128875</v>
      </c>
      <c r="I342" s="1">
        <f t="shared" si="5"/>
        <v>10739.583333333334</v>
      </c>
      <c r="J342" t="s">
        <v>15</v>
      </c>
      <c r="K342" t="str" cm="1">
        <f t="array" ref="K342">_xlfn.XLOOKUP(Table3[[#This Row],[Employee residence]],_xlfn.ANCHORARRAY(Regions!$A$2),Regions!$C$2:$C$58,"Unknown")</f>
        <v>North America</v>
      </c>
      <c r="L342" t="s">
        <v>149</v>
      </c>
      <c r="M342" t="s">
        <v>15</v>
      </c>
      <c r="N342" t="str" cm="1">
        <f t="array" ref="N342">_xlfn.XLOOKUP(Table3[[#This Row],[Company Location]],_xlfn.ANCHORARRAY(Regions!$A$2),Regions!$C$2:$C$58,"Unknown")</f>
        <v>North America</v>
      </c>
      <c r="O342" t="s">
        <v>11</v>
      </c>
    </row>
    <row r="343" spans="1:15" x14ac:dyDescent="0.25">
      <c r="A343">
        <v>341</v>
      </c>
      <c r="B343">
        <v>2022</v>
      </c>
      <c r="C343" t="s">
        <v>140</v>
      </c>
      <c r="D343" t="s">
        <v>143</v>
      </c>
      <c r="E343" t="s">
        <v>28</v>
      </c>
      <c r="F343" s="2">
        <v>93700</v>
      </c>
      <c r="G343" t="s">
        <v>5</v>
      </c>
      <c r="H343" s="1">
        <v>93700</v>
      </c>
      <c r="I343" s="1">
        <f t="shared" si="5"/>
        <v>7808.333333333333</v>
      </c>
      <c r="J343" t="s">
        <v>15</v>
      </c>
      <c r="K343" t="str" cm="1">
        <f t="array" ref="K343">_xlfn.XLOOKUP(Table3[[#This Row],[Employee residence]],_xlfn.ANCHORARRAY(Regions!$A$2),Regions!$C$2:$C$58,"Unknown")</f>
        <v>North America</v>
      </c>
      <c r="L343" t="s">
        <v>149</v>
      </c>
      <c r="M343" t="s">
        <v>15</v>
      </c>
      <c r="N343" t="str" cm="1">
        <f t="array" ref="N343">_xlfn.XLOOKUP(Table3[[#This Row],[Company Location]],_xlfn.ANCHORARRAY(Regions!$A$2),Regions!$C$2:$C$58,"Unknown")</f>
        <v>North America</v>
      </c>
      <c r="O343" t="s">
        <v>11</v>
      </c>
    </row>
    <row r="344" spans="1:15" x14ac:dyDescent="0.25">
      <c r="A344">
        <v>342</v>
      </c>
      <c r="B344">
        <v>2022</v>
      </c>
      <c r="C344" t="s">
        <v>142</v>
      </c>
      <c r="D344" t="s">
        <v>143</v>
      </c>
      <c r="E344" t="s">
        <v>88</v>
      </c>
      <c r="F344" s="2">
        <v>224000</v>
      </c>
      <c r="G344" t="s">
        <v>5</v>
      </c>
      <c r="H344" s="1">
        <v>224000</v>
      </c>
      <c r="I344" s="1">
        <f t="shared" si="5"/>
        <v>18666.666666666668</v>
      </c>
      <c r="J344" t="s">
        <v>15</v>
      </c>
      <c r="K344" t="str" cm="1">
        <f t="array" ref="K344">_xlfn.XLOOKUP(Table3[[#This Row],[Employee residence]],_xlfn.ANCHORARRAY(Regions!$A$2),Regions!$C$2:$C$58,"Unknown")</f>
        <v>North America</v>
      </c>
      <c r="L344" t="s">
        <v>149</v>
      </c>
      <c r="M344" t="s">
        <v>15</v>
      </c>
      <c r="N344" t="str" cm="1">
        <f t="array" ref="N344">_xlfn.XLOOKUP(Table3[[#This Row],[Company Location]],_xlfn.ANCHORARRAY(Regions!$A$2),Regions!$C$2:$C$58,"Unknown")</f>
        <v>North America</v>
      </c>
      <c r="O344" t="s">
        <v>11</v>
      </c>
    </row>
    <row r="345" spans="1:15" x14ac:dyDescent="0.25">
      <c r="A345">
        <v>343</v>
      </c>
      <c r="B345">
        <v>2022</v>
      </c>
      <c r="C345" t="s">
        <v>142</v>
      </c>
      <c r="D345" t="s">
        <v>143</v>
      </c>
      <c r="E345" t="s">
        <v>88</v>
      </c>
      <c r="F345" s="2">
        <v>167875</v>
      </c>
      <c r="G345" t="s">
        <v>5</v>
      </c>
      <c r="H345" s="1">
        <v>167875</v>
      </c>
      <c r="I345" s="1">
        <f t="shared" si="5"/>
        <v>13989.583333333334</v>
      </c>
      <c r="J345" t="s">
        <v>15</v>
      </c>
      <c r="K345" t="str" cm="1">
        <f t="array" ref="K345">_xlfn.XLOOKUP(Table3[[#This Row],[Employee residence]],_xlfn.ANCHORARRAY(Regions!$A$2),Regions!$C$2:$C$58,"Unknown")</f>
        <v>North America</v>
      </c>
      <c r="L345" t="s">
        <v>149</v>
      </c>
      <c r="M345" t="s">
        <v>15</v>
      </c>
      <c r="N345" t="str" cm="1">
        <f t="array" ref="N345">_xlfn.XLOOKUP(Table3[[#This Row],[Company Location]],_xlfn.ANCHORARRAY(Regions!$A$2),Regions!$C$2:$C$58,"Unknown")</f>
        <v>North America</v>
      </c>
      <c r="O345" t="s">
        <v>11</v>
      </c>
    </row>
    <row r="346" spans="1:15" x14ac:dyDescent="0.25">
      <c r="A346">
        <v>344</v>
      </c>
      <c r="B346">
        <v>2022</v>
      </c>
      <c r="C346" t="s">
        <v>142</v>
      </c>
      <c r="D346" t="s">
        <v>143</v>
      </c>
      <c r="E346" t="s">
        <v>113</v>
      </c>
      <c r="F346" s="2">
        <v>175000</v>
      </c>
      <c r="G346" t="s">
        <v>5</v>
      </c>
      <c r="H346" s="1">
        <v>175000</v>
      </c>
      <c r="I346" s="1">
        <f t="shared" si="5"/>
        <v>14583.333333333334</v>
      </c>
      <c r="J346" t="s">
        <v>15</v>
      </c>
      <c r="K346" t="str" cm="1">
        <f t="array" ref="K346">_xlfn.XLOOKUP(Table3[[#This Row],[Employee residence]],_xlfn.ANCHORARRAY(Regions!$A$2),Regions!$C$2:$C$58,"Unknown")</f>
        <v>North America</v>
      </c>
      <c r="L346" t="s">
        <v>149</v>
      </c>
      <c r="M346" t="s">
        <v>15</v>
      </c>
      <c r="N346" t="str" cm="1">
        <f t="array" ref="N346">_xlfn.XLOOKUP(Table3[[#This Row],[Company Location]],_xlfn.ANCHORARRAY(Regions!$A$2),Regions!$C$2:$C$58,"Unknown")</f>
        <v>North America</v>
      </c>
      <c r="O346" t="s">
        <v>11</v>
      </c>
    </row>
    <row r="347" spans="1:15" x14ac:dyDescent="0.25">
      <c r="A347">
        <v>345</v>
      </c>
      <c r="B347">
        <v>2022</v>
      </c>
      <c r="C347" t="s">
        <v>140</v>
      </c>
      <c r="D347" t="s">
        <v>143</v>
      </c>
      <c r="E347" t="s">
        <v>28</v>
      </c>
      <c r="F347" s="2">
        <v>156600</v>
      </c>
      <c r="G347" t="s">
        <v>5</v>
      </c>
      <c r="H347" s="1">
        <v>156600</v>
      </c>
      <c r="I347" s="1">
        <f t="shared" si="5"/>
        <v>13050</v>
      </c>
      <c r="J347" t="s">
        <v>15</v>
      </c>
      <c r="K347" t="str" cm="1">
        <f t="array" ref="K347">_xlfn.XLOOKUP(Table3[[#This Row],[Employee residence]],_xlfn.ANCHORARRAY(Regions!$A$2),Regions!$C$2:$C$58,"Unknown")</f>
        <v>North America</v>
      </c>
      <c r="L347" t="s">
        <v>149</v>
      </c>
      <c r="M347" t="s">
        <v>15</v>
      </c>
      <c r="N347" t="str" cm="1">
        <f t="array" ref="N347">_xlfn.XLOOKUP(Table3[[#This Row],[Company Location]],_xlfn.ANCHORARRAY(Regions!$A$2),Regions!$C$2:$C$58,"Unknown")</f>
        <v>North America</v>
      </c>
      <c r="O347" t="s">
        <v>11</v>
      </c>
    </row>
    <row r="348" spans="1:15" x14ac:dyDescent="0.25">
      <c r="A348">
        <v>346</v>
      </c>
      <c r="B348">
        <v>2022</v>
      </c>
      <c r="C348" t="s">
        <v>140</v>
      </c>
      <c r="D348" t="s">
        <v>143</v>
      </c>
      <c r="E348" t="s">
        <v>28</v>
      </c>
      <c r="F348" s="2">
        <v>108800</v>
      </c>
      <c r="G348" t="s">
        <v>5</v>
      </c>
      <c r="H348" s="1">
        <v>108800</v>
      </c>
      <c r="I348" s="1">
        <f t="shared" si="5"/>
        <v>9066.6666666666661</v>
      </c>
      <c r="J348" t="s">
        <v>15</v>
      </c>
      <c r="K348" t="str" cm="1">
        <f t="array" ref="K348">_xlfn.XLOOKUP(Table3[[#This Row],[Employee residence]],_xlfn.ANCHORARRAY(Regions!$A$2),Regions!$C$2:$C$58,"Unknown")</f>
        <v>North America</v>
      </c>
      <c r="L348" t="s">
        <v>228</v>
      </c>
      <c r="M348" t="s">
        <v>15</v>
      </c>
      <c r="N348" t="str" cm="1">
        <f t="array" ref="N348">_xlfn.XLOOKUP(Table3[[#This Row],[Company Location]],_xlfn.ANCHORARRAY(Regions!$A$2),Regions!$C$2:$C$58,"Unknown")</f>
        <v>North America</v>
      </c>
      <c r="O348" t="s">
        <v>11</v>
      </c>
    </row>
    <row r="349" spans="1:15" x14ac:dyDescent="0.25">
      <c r="A349">
        <v>347</v>
      </c>
      <c r="B349">
        <v>2022</v>
      </c>
      <c r="C349" t="s">
        <v>140</v>
      </c>
      <c r="D349" t="s">
        <v>143</v>
      </c>
      <c r="E349" t="s">
        <v>0</v>
      </c>
      <c r="F349" s="2">
        <v>95550</v>
      </c>
      <c r="G349" t="s">
        <v>5</v>
      </c>
      <c r="H349" s="1">
        <v>95550</v>
      </c>
      <c r="I349" s="1">
        <f t="shared" si="5"/>
        <v>7962.5</v>
      </c>
      <c r="J349" t="s">
        <v>15</v>
      </c>
      <c r="K349" t="str" cm="1">
        <f t="array" ref="K349">_xlfn.XLOOKUP(Table3[[#This Row],[Employee residence]],_xlfn.ANCHORARRAY(Regions!$A$2),Regions!$C$2:$C$58,"Unknown")</f>
        <v>North America</v>
      </c>
      <c r="L349" t="s">
        <v>228</v>
      </c>
      <c r="M349" t="s">
        <v>15</v>
      </c>
      <c r="N349" t="str" cm="1">
        <f t="array" ref="N349">_xlfn.XLOOKUP(Table3[[#This Row],[Company Location]],_xlfn.ANCHORARRAY(Regions!$A$2),Regions!$C$2:$C$58,"Unknown")</f>
        <v>North America</v>
      </c>
      <c r="O349" t="s">
        <v>11</v>
      </c>
    </row>
    <row r="350" spans="1:15" x14ac:dyDescent="0.25">
      <c r="A350">
        <v>348</v>
      </c>
      <c r="B350">
        <v>2022</v>
      </c>
      <c r="C350" t="s">
        <v>140</v>
      </c>
      <c r="D350" t="s">
        <v>143</v>
      </c>
      <c r="E350" t="s">
        <v>28</v>
      </c>
      <c r="F350" s="2">
        <v>113000</v>
      </c>
      <c r="G350" t="s">
        <v>5</v>
      </c>
      <c r="H350" s="1">
        <v>113000</v>
      </c>
      <c r="I350" s="1">
        <f t="shared" si="5"/>
        <v>9416.6666666666661</v>
      </c>
      <c r="J350" t="s">
        <v>15</v>
      </c>
      <c r="K350" t="str" cm="1">
        <f t="array" ref="K350">_xlfn.XLOOKUP(Table3[[#This Row],[Employee residence]],_xlfn.ANCHORARRAY(Regions!$A$2),Regions!$C$2:$C$58,"Unknown")</f>
        <v>North America</v>
      </c>
      <c r="L350" t="s">
        <v>228</v>
      </c>
      <c r="M350" t="s">
        <v>15</v>
      </c>
      <c r="N350" t="str" cm="1">
        <f t="array" ref="N350">_xlfn.XLOOKUP(Table3[[#This Row],[Company Location]],_xlfn.ANCHORARRAY(Regions!$A$2),Regions!$C$2:$C$58,"Unknown")</f>
        <v>North America</v>
      </c>
      <c r="O350" t="s">
        <v>3</v>
      </c>
    </row>
    <row r="351" spans="1:15" x14ac:dyDescent="0.25">
      <c r="A351">
        <v>349</v>
      </c>
      <c r="B351">
        <v>2022</v>
      </c>
      <c r="C351" t="s">
        <v>140</v>
      </c>
      <c r="D351" t="s">
        <v>143</v>
      </c>
      <c r="E351" t="s">
        <v>16</v>
      </c>
      <c r="F351" s="2">
        <v>135000</v>
      </c>
      <c r="G351" t="s">
        <v>5</v>
      </c>
      <c r="H351" s="1">
        <v>135000</v>
      </c>
      <c r="I351" s="1">
        <f t="shared" si="5"/>
        <v>11250</v>
      </c>
      <c r="J351" t="s">
        <v>15</v>
      </c>
      <c r="K351" t="str" cm="1">
        <f t="array" ref="K351">_xlfn.XLOOKUP(Table3[[#This Row],[Employee residence]],_xlfn.ANCHORARRAY(Regions!$A$2),Regions!$C$2:$C$58,"Unknown")</f>
        <v>North America</v>
      </c>
      <c r="L351" t="s">
        <v>149</v>
      </c>
      <c r="M351" t="s">
        <v>15</v>
      </c>
      <c r="N351" t="str" cm="1">
        <f t="array" ref="N351">_xlfn.XLOOKUP(Table3[[#This Row],[Company Location]],_xlfn.ANCHORARRAY(Regions!$A$2),Regions!$C$2:$C$58,"Unknown")</f>
        <v>North America</v>
      </c>
      <c r="O351" t="s">
        <v>11</v>
      </c>
    </row>
    <row r="352" spans="1:15" x14ac:dyDescent="0.25">
      <c r="A352">
        <v>350</v>
      </c>
      <c r="B352">
        <v>2022</v>
      </c>
      <c r="C352" t="s">
        <v>140</v>
      </c>
      <c r="D352" t="s">
        <v>143</v>
      </c>
      <c r="E352" t="s">
        <v>61</v>
      </c>
      <c r="F352" s="2">
        <v>161342</v>
      </c>
      <c r="G352" t="s">
        <v>5</v>
      </c>
      <c r="H352" s="1">
        <v>161342</v>
      </c>
      <c r="I352" s="1">
        <f t="shared" si="5"/>
        <v>13445.166666666666</v>
      </c>
      <c r="J352" t="s">
        <v>15</v>
      </c>
      <c r="K352" t="str" cm="1">
        <f t="array" ref="K352">_xlfn.XLOOKUP(Table3[[#This Row],[Employee residence]],_xlfn.ANCHORARRAY(Regions!$A$2),Regions!$C$2:$C$58,"Unknown")</f>
        <v>North America</v>
      </c>
      <c r="L352" t="s">
        <v>149</v>
      </c>
      <c r="M352" t="s">
        <v>15</v>
      </c>
      <c r="N352" t="str" cm="1">
        <f t="array" ref="N352">_xlfn.XLOOKUP(Table3[[#This Row],[Company Location]],_xlfn.ANCHORARRAY(Regions!$A$2),Regions!$C$2:$C$58,"Unknown")</f>
        <v>North America</v>
      </c>
      <c r="O352" t="s">
        <v>11</v>
      </c>
    </row>
    <row r="353" spans="1:15" x14ac:dyDescent="0.25">
      <c r="A353">
        <v>351</v>
      </c>
      <c r="B353">
        <v>2022</v>
      </c>
      <c r="C353" t="s">
        <v>140</v>
      </c>
      <c r="D353" t="s">
        <v>143</v>
      </c>
      <c r="E353" t="s">
        <v>61</v>
      </c>
      <c r="F353" s="2">
        <v>137141</v>
      </c>
      <c r="G353" t="s">
        <v>5</v>
      </c>
      <c r="H353" s="1">
        <v>137141</v>
      </c>
      <c r="I353" s="1">
        <f t="shared" si="5"/>
        <v>11428.416666666666</v>
      </c>
      <c r="J353" t="s">
        <v>15</v>
      </c>
      <c r="K353" t="str" cm="1">
        <f t="array" ref="K353">_xlfn.XLOOKUP(Table3[[#This Row],[Employee residence]],_xlfn.ANCHORARRAY(Regions!$A$2),Regions!$C$2:$C$58,"Unknown")</f>
        <v>North America</v>
      </c>
      <c r="L353" t="s">
        <v>149</v>
      </c>
      <c r="M353" t="s">
        <v>15</v>
      </c>
      <c r="N353" t="str" cm="1">
        <f t="array" ref="N353">_xlfn.XLOOKUP(Table3[[#This Row],[Company Location]],_xlfn.ANCHORARRAY(Regions!$A$2),Regions!$C$2:$C$58,"Unknown")</f>
        <v>North America</v>
      </c>
      <c r="O353" t="s">
        <v>11</v>
      </c>
    </row>
    <row r="354" spans="1:15" x14ac:dyDescent="0.25">
      <c r="A354">
        <v>352</v>
      </c>
      <c r="B354">
        <v>2022</v>
      </c>
      <c r="C354" t="s">
        <v>140</v>
      </c>
      <c r="D354" t="s">
        <v>143</v>
      </c>
      <c r="E354" t="s">
        <v>0</v>
      </c>
      <c r="F354" s="2">
        <v>167000</v>
      </c>
      <c r="G354" t="s">
        <v>5</v>
      </c>
      <c r="H354" s="1">
        <v>167000</v>
      </c>
      <c r="I354" s="1">
        <f t="shared" si="5"/>
        <v>13916.666666666666</v>
      </c>
      <c r="J354" t="s">
        <v>15</v>
      </c>
      <c r="K354" t="str" cm="1">
        <f t="array" ref="K354">_xlfn.XLOOKUP(Table3[[#This Row],[Employee residence]],_xlfn.ANCHORARRAY(Regions!$A$2),Regions!$C$2:$C$58,"Unknown")</f>
        <v>North America</v>
      </c>
      <c r="L354" t="s">
        <v>149</v>
      </c>
      <c r="M354" t="s">
        <v>15</v>
      </c>
      <c r="N354" t="str" cm="1">
        <f t="array" ref="N354">_xlfn.XLOOKUP(Table3[[#This Row],[Company Location]],_xlfn.ANCHORARRAY(Regions!$A$2),Regions!$C$2:$C$58,"Unknown")</f>
        <v>North America</v>
      </c>
      <c r="O354" t="s">
        <v>11</v>
      </c>
    </row>
    <row r="355" spans="1:15" x14ac:dyDescent="0.25">
      <c r="A355">
        <v>353</v>
      </c>
      <c r="B355">
        <v>2022</v>
      </c>
      <c r="C355" t="s">
        <v>140</v>
      </c>
      <c r="D355" t="s">
        <v>143</v>
      </c>
      <c r="E355" t="s">
        <v>0</v>
      </c>
      <c r="F355" s="2">
        <v>123000</v>
      </c>
      <c r="G355" t="s">
        <v>5</v>
      </c>
      <c r="H355" s="1">
        <v>123000</v>
      </c>
      <c r="I355" s="1">
        <f t="shared" si="5"/>
        <v>10250</v>
      </c>
      <c r="J355" t="s">
        <v>15</v>
      </c>
      <c r="K355" t="str" cm="1">
        <f t="array" ref="K355">_xlfn.XLOOKUP(Table3[[#This Row],[Employee residence]],_xlfn.ANCHORARRAY(Regions!$A$2),Regions!$C$2:$C$58,"Unknown")</f>
        <v>North America</v>
      </c>
      <c r="L355" t="s">
        <v>149</v>
      </c>
      <c r="M355" t="s">
        <v>15</v>
      </c>
      <c r="N355" t="str" cm="1">
        <f t="array" ref="N355">_xlfn.XLOOKUP(Table3[[#This Row],[Company Location]],_xlfn.ANCHORARRAY(Regions!$A$2),Regions!$C$2:$C$58,"Unknown")</f>
        <v>North America</v>
      </c>
      <c r="O355" t="s">
        <v>11</v>
      </c>
    </row>
    <row r="356" spans="1:15" x14ac:dyDescent="0.25">
      <c r="A356">
        <v>354</v>
      </c>
      <c r="B356">
        <v>2022</v>
      </c>
      <c r="C356" t="s">
        <v>140</v>
      </c>
      <c r="D356" t="s">
        <v>143</v>
      </c>
      <c r="E356" t="s">
        <v>28</v>
      </c>
      <c r="F356" s="2">
        <v>60000</v>
      </c>
      <c r="G356" t="s">
        <v>9</v>
      </c>
      <c r="H356" s="1">
        <v>78526</v>
      </c>
      <c r="I356" s="1">
        <f t="shared" si="5"/>
        <v>6543.833333333333</v>
      </c>
      <c r="J356" t="s">
        <v>10</v>
      </c>
      <c r="K356" t="str" cm="1">
        <f t="array" ref="K356">_xlfn.XLOOKUP(Table3[[#This Row],[Employee residence]],_xlfn.ANCHORARRAY(Regions!$A$2),Regions!$C$2:$C$58,"Unknown")</f>
        <v>Europe</v>
      </c>
      <c r="L356" t="s">
        <v>228</v>
      </c>
      <c r="M356" t="s">
        <v>10</v>
      </c>
      <c r="N356" t="str" cm="1">
        <f t="array" ref="N356">_xlfn.XLOOKUP(Table3[[#This Row],[Company Location]],_xlfn.ANCHORARRAY(Regions!$A$2),Regions!$C$2:$C$58,"Unknown")</f>
        <v>Europe</v>
      </c>
      <c r="O356" t="s">
        <v>11</v>
      </c>
    </row>
    <row r="357" spans="1:15" x14ac:dyDescent="0.25">
      <c r="A357">
        <v>355</v>
      </c>
      <c r="B357">
        <v>2022</v>
      </c>
      <c r="C357" t="s">
        <v>140</v>
      </c>
      <c r="D357" t="s">
        <v>143</v>
      </c>
      <c r="E357" t="s">
        <v>28</v>
      </c>
      <c r="F357" s="2">
        <v>50000</v>
      </c>
      <c r="G357" t="s">
        <v>9</v>
      </c>
      <c r="H357" s="1">
        <v>65438</v>
      </c>
      <c r="I357" s="1">
        <f t="shared" si="5"/>
        <v>5453.166666666667</v>
      </c>
      <c r="J357" t="s">
        <v>10</v>
      </c>
      <c r="K357" t="str" cm="1">
        <f t="array" ref="K357">_xlfn.XLOOKUP(Table3[[#This Row],[Employee residence]],_xlfn.ANCHORARRAY(Regions!$A$2),Regions!$C$2:$C$58,"Unknown")</f>
        <v>Europe</v>
      </c>
      <c r="L357" t="s">
        <v>228</v>
      </c>
      <c r="M357" t="s">
        <v>10</v>
      </c>
      <c r="N357" t="str" cm="1">
        <f t="array" ref="N357">_xlfn.XLOOKUP(Table3[[#This Row],[Company Location]],_xlfn.ANCHORARRAY(Regions!$A$2),Regions!$C$2:$C$58,"Unknown")</f>
        <v>Europe</v>
      </c>
      <c r="O357" t="s">
        <v>11</v>
      </c>
    </row>
    <row r="358" spans="1:15" x14ac:dyDescent="0.25">
      <c r="A358">
        <v>356</v>
      </c>
      <c r="B358">
        <v>2022</v>
      </c>
      <c r="C358" t="s">
        <v>140</v>
      </c>
      <c r="D358" t="s">
        <v>143</v>
      </c>
      <c r="E358" t="s">
        <v>0</v>
      </c>
      <c r="F358" s="2">
        <v>150000</v>
      </c>
      <c r="G358" t="s">
        <v>5</v>
      </c>
      <c r="H358" s="1">
        <v>150000</v>
      </c>
      <c r="I358" s="1">
        <f t="shared" si="5"/>
        <v>12500</v>
      </c>
      <c r="J358" t="s">
        <v>15</v>
      </c>
      <c r="K358" t="str" cm="1">
        <f t="array" ref="K358">_xlfn.XLOOKUP(Table3[[#This Row],[Employee residence]],_xlfn.ANCHORARRAY(Regions!$A$2),Regions!$C$2:$C$58,"Unknown")</f>
        <v>North America</v>
      </c>
      <c r="L358" t="s">
        <v>228</v>
      </c>
      <c r="M358" t="s">
        <v>15</v>
      </c>
      <c r="N358" t="str" cm="1">
        <f t="array" ref="N358">_xlfn.XLOOKUP(Table3[[#This Row],[Company Location]],_xlfn.ANCHORARRAY(Regions!$A$2),Regions!$C$2:$C$58,"Unknown")</f>
        <v>North America</v>
      </c>
      <c r="O358" t="s">
        <v>11</v>
      </c>
    </row>
    <row r="359" spans="1:15" x14ac:dyDescent="0.25">
      <c r="A359">
        <v>357</v>
      </c>
      <c r="B359">
        <v>2022</v>
      </c>
      <c r="C359" t="s">
        <v>140</v>
      </c>
      <c r="D359" t="s">
        <v>143</v>
      </c>
      <c r="E359" t="s">
        <v>0</v>
      </c>
      <c r="F359" s="2">
        <v>211500</v>
      </c>
      <c r="G359" t="s">
        <v>5</v>
      </c>
      <c r="H359" s="1">
        <v>211500</v>
      </c>
      <c r="I359" s="1">
        <f t="shared" si="5"/>
        <v>17625</v>
      </c>
      <c r="J359" t="s">
        <v>15</v>
      </c>
      <c r="K359" t="str" cm="1">
        <f t="array" ref="K359">_xlfn.XLOOKUP(Table3[[#This Row],[Employee residence]],_xlfn.ANCHORARRAY(Regions!$A$2),Regions!$C$2:$C$58,"Unknown")</f>
        <v>North America</v>
      </c>
      <c r="L359" t="s">
        <v>149</v>
      </c>
      <c r="M359" t="s">
        <v>15</v>
      </c>
      <c r="N359" t="str" cm="1">
        <f t="array" ref="N359">_xlfn.XLOOKUP(Table3[[#This Row],[Company Location]],_xlfn.ANCHORARRAY(Regions!$A$2),Regions!$C$2:$C$58,"Unknown")</f>
        <v>North America</v>
      </c>
      <c r="O359" t="s">
        <v>11</v>
      </c>
    </row>
    <row r="360" spans="1:15" x14ac:dyDescent="0.25">
      <c r="A360">
        <v>358</v>
      </c>
      <c r="B360">
        <v>2022</v>
      </c>
      <c r="C360" t="s">
        <v>140</v>
      </c>
      <c r="D360" t="s">
        <v>143</v>
      </c>
      <c r="E360" t="s">
        <v>91</v>
      </c>
      <c r="F360" s="2">
        <v>192400</v>
      </c>
      <c r="G360" t="s">
        <v>5</v>
      </c>
      <c r="H360" s="1">
        <v>192400</v>
      </c>
      <c r="I360" s="1">
        <f t="shared" si="5"/>
        <v>16033.333333333334</v>
      </c>
      <c r="J360" t="s">
        <v>45</v>
      </c>
      <c r="K360" t="str" cm="1">
        <f t="array" ref="K360">_xlfn.XLOOKUP(Table3[[#This Row],[Employee residence]],_xlfn.ANCHORARRAY(Regions!$A$2),Regions!$C$2:$C$58,"Unknown")</f>
        <v>North America</v>
      </c>
      <c r="L360" t="s">
        <v>149</v>
      </c>
      <c r="M360" t="s">
        <v>45</v>
      </c>
      <c r="N360" t="str" cm="1">
        <f t="array" ref="N360">_xlfn.XLOOKUP(Table3[[#This Row],[Company Location]],_xlfn.ANCHORARRAY(Regions!$A$2),Regions!$C$2:$C$58,"Unknown")</f>
        <v>North America</v>
      </c>
      <c r="O360" t="s">
        <v>11</v>
      </c>
    </row>
    <row r="361" spans="1:15" x14ac:dyDescent="0.25">
      <c r="A361">
        <v>359</v>
      </c>
      <c r="B361">
        <v>2022</v>
      </c>
      <c r="C361" t="s">
        <v>140</v>
      </c>
      <c r="D361" t="s">
        <v>143</v>
      </c>
      <c r="E361" t="s">
        <v>91</v>
      </c>
      <c r="F361" s="2">
        <v>90700</v>
      </c>
      <c r="G361" t="s">
        <v>5</v>
      </c>
      <c r="H361" s="1">
        <v>90700</v>
      </c>
      <c r="I361" s="1">
        <f t="shared" si="5"/>
        <v>7558.333333333333</v>
      </c>
      <c r="J361" t="s">
        <v>45</v>
      </c>
      <c r="K361" t="str" cm="1">
        <f t="array" ref="K361">_xlfn.XLOOKUP(Table3[[#This Row],[Employee residence]],_xlfn.ANCHORARRAY(Regions!$A$2),Regions!$C$2:$C$58,"Unknown")</f>
        <v>North America</v>
      </c>
      <c r="L361" t="s">
        <v>149</v>
      </c>
      <c r="M361" t="s">
        <v>45</v>
      </c>
      <c r="N361" t="str" cm="1">
        <f t="array" ref="N361">_xlfn.XLOOKUP(Table3[[#This Row],[Company Location]],_xlfn.ANCHORARRAY(Regions!$A$2),Regions!$C$2:$C$58,"Unknown")</f>
        <v>North America</v>
      </c>
      <c r="O361" t="s">
        <v>11</v>
      </c>
    </row>
    <row r="362" spans="1:15" x14ac:dyDescent="0.25">
      <c r="A362">
        <v>360</v>
      </c>
      <c r="B362">
        <v>2022</v>
      </c>
      <c r="C362" t="s">
        <v>140</v>
      </c>
      <c r="D362" t="s">
        <v>143</v>
      </c>
      <c r="E362" t="s">
        <v>16</v>
      </c>
      <c r="F362" s="2">
        <v>130000</v>
      </c>
      <c r="G362" t="s">
        <v>5</v>
      </c>
      <c r="H362" s="1">
        <v>130000</v>
      </c>
      <c r="I362" s="1">
        <f t="shared" si="5"/>
        <v>10833.333333333334</v>
      </c>
      <c r="J362" t="s">
        <v>45</v>
      </c>
      <c r="K362" t="str" cm="1">
        <f t="array" ref="K362">_xlfn.XLOOKUP(Table3[[#This Row],[Employee residence]],_xlfn.ANCHORARRAY(Regions!$A$2),Regions!$C$2:$C$58,"Unknown")</f>
        <v>North America</v>
      </c>
      <c r="L362" t="s">
        <v>149</v>
      </c>
      <c r="M362" t="s">
        <v>45</v>
      </c>
      <c r="N362" t="str" cm="1">
        <f t="array" ref="N362">_xlfn.XLOOKUP(Table3[[#This Row],[Company Location]],_xlfn.ANCHORARRAY(Regions!$A$2),Regions!$C$2:$C$58,"Unknown")</f>
        <v>North America</v>
      </c>
      <c r="O362" t="s">
        <v>11</v>
      </c>
    </row>
    <row r="363" spans="1:15" x14ac:dyDescent="0.25">
      <c r="A363">
        <v>361</v>
      </c>
      <c r="B363">
        <v>2022</v>
      </c>
      <c r="C363" t="s">
        <v>140</v>
      </c>
      <c r="D363" t="s">
        <v>143</v>
      </c>
      <c r="E363" t="s">
        <v>16</v>
      </c>
      <c r="F363" s="2">
        <v>61300</v>
      </c>
      <c r="G363" t="s">
        <v>5</v>
      </c>
      <c r="H363" s="1">
        <v>61300</v>
      </c>
      <c r="I363" s="1">
        <f t="shared" si="5"/>
        <v>5108.333333333333</v>
      </c>
      <c r="J363" t="s">
        <v>45</v>
      </c>
      <c r="K363" t="str" cm="1">
        <f t="array" ref="K363">_xlfn.XLOOKUP(Table3[[#This Row],[Employee residence]],_xlfn.ANCHORARRAY(Regions!$A$2),Regions!$C$2:$C$58,"Unknown")</f>
        <v>North America</v>
      </c>
      <c r="L363" t="s">
        <v>149</v>
      </c>
      <c r="M363" t="s">
        <v>45</v>
      </c>
      <c r="N363" t="str" cm="1">
        <f t="array" ref="N363">_xlfn.XLOOKUP(Table3[[#This Row],[Company Location]],_xlfn.ANCHORARRAY(Regions!$A$2),Regions!$C$2:$C$58,"Unknown")</f>
        <v>North America</v>
      </c>
      <c r="O363" t="s">
        <v>11</v>
      </c>
    </row>
    <row r="364" spans="1:15" x14ac:dyDescent="0.25">
      <c r="A364">
        <v>362</v>
      </c>
      <c r="B364">
        <v>2022</v>
      </c>
      <c r="C364" t="s">
        <v>140</v>
      </c>
      <c r="D364" t="s">
        <v>143</v>
      </c>
      <c r="E364" t="s">
        <v>16</v>
      </c>
      <c r="F364" s="2">
        <v>130000</v>
      </c>
      <c r="G364" t="s">
        <v>5</v>
      </c>
      <c r="H364" s="1">
        <v>130000</v>
      </c>
      <c r="I364" s="1">
        <f t="shared" si="5"/>
        <v>10833.333333333334</v>
      </c>
      <c r="J364" t="s">
        <v>45</v>
      </c>
      <c r="K364" t="str" cm="1">
        <f t="array" ref="K364">_xlfn.XLOOKUP(Table3[[#This Row],[Employee residence]],_xlfn.ANCHORARRAY(Regions!$A$2),Regions!$C$2:$C$58,"Unknown")</f>
        <v>North America</v>
      </c>
      <c r="L364" t="s">
        <v>149</v>
      </c>
      <c r="M364" t="s">
        <v>45</v>
      </c>
      <c r="N364" t="str" cm="1">
        <f t="array" ref="N364">_xlfn.XLOOKUP(Table3[[#This Row],[Company Location]],_xlfn.ANCHORARRAY(Regions!$A$2),Regions!$C$2:$C$58,"Unknown")</f>
        <v>North America</v>
      </c>
      <c r="O364" t="s">
        <v>11</v>
      </c>
    </row>
    <row r="365" spans="1:15" x14ac:dyDescent="0.25">
      <c r="A365">
        <v>363</v>
      </c>
      <c r="B365">
        <v>2022</v>
      </c>
      <c r="C365" t="s">
        <v>140</v>
      </c>
      <c r="D365" t="s">
        <v>143</v>
      </c>
      <c r="E365" t="s">
        <v>16</v>
      </c>
      <c r="F365" s="2">
        <v>61300</v>
      </c>
      <c r="G365" t="s">
        <v>5</v>
      </c>
      <c r="H365" s="1">
        <v>61300</v>
      </c>
      <c r="I365" s="1">
        <f t="shared" si="5"/>
        <v>5108.333333333333</v>
      </c>
      <c r="J365" t="s">
        <v>45</v>
      </c>
      <c r="K365" t="str" cm="1">
        <f t="array" ref="K365">_xlfn.XLOOKUP(Table3[[#This Row],[Employee residence]],_xlfn.ANCHORARRAY(Regions!$A$2),Regions!$C$2:$C$58,"Unknown")</f>
        <v>North America</v>
      </c>
      <c r="L365" t="s">
        <v>149</v>
      </c>
      <c r="M365" t="s">
        <v>45</v>
      </c>
      <c r="N365" t="str" cm="1">
        <f t="array" ref="N365">_xlfn.XLOOKUP(Table3[[#This Row],[Company Location]],_xlfn.ANCHORARRAY(Regions!$A$2),Regions!$C$2:$C$58,"Unknown")</f>
        <v>North America</v>
      </c>
      <c r="O365" t="s">
        <v>11</v>
      </c>
    </row>
    <row r="366" spans="1:15" x14ac:dyDescent="0.25">
      <c r="A366">
        <v>364</v>
      </c>
      <c r="B366">
        <v>2022</v>
      </c>
      <c r="C366" t="s">
        <v>140</v>
      </c>
      <c r="D366" t="s">
        <v>143</v>
      </c>
      <c r="E366" t="s">
        <v>28</v>
      </c>
      <c r="F366" s="2">
        <v>160000</v>
      </c>
      <c r="G366" t="s">
        <v>5</v>
      </c>
      <c r="H366" s="1">
        <v>160000</v>
      </c>
      <c r="I366" s="1">
        <f t="shared" si="5"/>
        <v>13333.333333333334</v>
      </c>
      <c r="J366" t="s">
        <v>15</v>
      </c>
      <c r="K366" t="str" cm="1">
        <f t="array" ref="K366">_xlfn.XLOOKUP(Table3[[#This Row],[Employee residence]],_xlfn.ANCHORARRAY(Regions!$A$2),Regions!$C$2:$C$58,"Unknown")</f>
        <v>North America</v>
      </c>
      <c r="L366" t="s">
        <v>228</v>
      </c>
      <c r="M366" t="s">
        <v>15</v>
      </c>
      <c r="N366" t="str" cm="1">
        <f t="array" ref="N366">_xlfn.XLOOKUP(Table3[[#This Row],[Company Location]],_xlfn.ANCHORARRAY(Regions!$A$2),Regions!$C$2:$C$58,"Unknown")</f>
        <v>North America</v>
      </c>
      <c r="O366" t="s">
        <v>3</v>
      </c>
    </row>
    <row r="367" spans="1:15" x14ac:dyDescent="0.25">
      <c r="A367">
        <v>365</v>
      </c>
      <c r="B367">
        <v>2022</v>
      </c>
      <c r="C367" t="s">
        <v>140</v>
      </c>
      <c r="D367" t="s">
        <v>143</v>
      </c>
      <c r="E367" t="s">
        <v>0</v>
      </c>
      <c r="F367" s="2">
        <v>138600</v>
      </c>
      <c r="G367" t="s">
        <v>5</v>
      </c>
      <c r="H367" s="1">
        <v>138600</v>
      </c>
      <c r="I367" s="1">
        <f t="shared" si="5"/>
        <v>11550</v>
      </c>
      <c r="J367" t="s">
        <v>15</v>
      </c>
      <c r="K367" t="str" cm="1">
        <f t="array" ref="K367">_xlfn.XLOOKUP(Table3[[#This Row],[Employee residence]],_xlfn.ANCHORARRAY(Regions!$A$2),Regions!$C$2:$C$58,"Unknown")</f>
        <v>North America</v>
      </c>
      <c r="L367" t="s">
        <v>149</v>
      </c>
      <c r="M367" t="s">
        <v>15</v>
      </c>
      <c r="N367" t="str" cm="1">
        <f t="array" ref="N367">_xlfn.XLOOKUP(Table3[[#This Row],[Company Location]],_xlfn.ANCHORARRAY(Regions!$A$2),Regions!$C$2:$C$58,"Unknown")</f>
        <v>North America</v>
      </c>
      <c r="O367" t="s">
        <v>11</v>
      </c>
    </row>
    <row r="368" spans="1:15" x14ac:dyDescent="0.25">
      <c r="A368">
        <v>366</v>
      </c>
      <c r="B368">
        <v>2022</v>
      </c>
      <c r="C368" t="s">
        <v>140</v>
      </c>
      <c r="D368" t="s">
        <v>143</v>
      </c>
      <c r="E368" t="s">
        <v>28</v>
      </c>
      <c r="F368" s="2">
        <v>136000</v>
      </c>
      <c r="G368" t="s">
        <v>5</v>
      </c>
      <c r="H368" s="1">
        <v>136000</v>
      </c>
      <c r="I368" s="1">
        <f t="shared" si="5"/>
        <v>11333.333333333334</v>
      </c>
      <c r="J368" t="s">
        <v>15</v>
      </c>
      <c r="K368" t="str" cm="1">
        <f t="array" ref="K368">_xlfn.XLOOKUP(Table3[[#This Row],[Employee residence]],_xlfn.ANCHORARRAY(Regions!$A$2),Regions!$C$2:$C$58,"Unknown")</f>
        <v>North America</v>
      </c>
      <c r="L368" t="s">
        <v>228</v>
      </c>
      <c r="M368" t="s">
        <v>15</v>
      </c>
      <c r="N368" t="str" cm="1">
        <f t="array" ref="N368">_xlfn.XLOOKUP(Table3[[#This Row],[Company Location]],_xlfn.ANCHORARRAY(Regions!$A$2),Regions!$C$2:$C$58,"Unknown")</f>
        <v>North America</v>
      </c>
      <c r="O368" t="s">
        <v>11</v>
      </c>
    </row>
    <row r="369" spans="1:15" x14ac:dyDescent="0.25">
      <c r="A369">
        <v>367</v>
      </c>
      <c r="B369">
        <v>2022</v>
      </c>
      <c r="C369" t="s">
        <v>139</v>
      </c>
      <c r="D369" t="s">
        <v>143</v>
      </c>
      <c r="E369" t="s">
        <v>16</v>
      </c>
      <c r="F369" s="2">
        <v>58000</v>
      </c>
      <c r="G369" t="s">
        <v>5</v>
      </c>
      <c r="H369" s="1">
        <v>58000</v>
      </c>
      <c r="I369" s="1">
        <f t="shared" si="5"/>
        <v>4833.333333333333</v>
      </c>
      <c r="J369" t="s">
        <v>15</v>
      </c>
      <c r="K369" t="str" cm="1">
        <f t="array" ref="K369">_xlfn.XLOOKUP(Table3[[#This Row],[Employee residence]],_xlfn.ANCHORARRAY(Regions!$A$2),Regions!$C$2:$C$58,"Unknown")</f>
        <v>North America</v>
      </c>
      <c r="L369" t="s">
        <v>228</v>
      </c>
      <c r="M369" t="s">
        <v>15</v>
      </c>
      <c r="N369" t="str" cm="1">
        <f t="array" ref="N369">_xlfn.XLOOKUP(Table3[[#This Row],[Company Location]],_xlfn.ANCHORARRAY(Regions!$A$2),Regions!$C$2:$C$58,"Unknown")</f>
        <v>North America</v>
      </c>
      <c r="O369" t="s">
        <v>7</v>
      </c>
    </row>
    <row r="370" spans="1:15" x14ac:dyDescent="0.25">
      <c r="A370">
        <v>368</v>
      </c>
      <c r="B370">
        <v>2022</v>
      </c>
      <c r="C370" t="s">
        <v>142</v>
      </c>
      <c r="D370" t="s">
        <v>143</v>
      </c>
      <c r="E370" t="s">
        <v>113</v>
      </c>
      <c r="F370" s="2">
        <v>135000</v>
      </c>
      <c r="G370" t="s">
        <v>5</v>
      </c>
      <c r="H370" s="1">
        <v>135000</v>
      </c>
      <c r="I370" s="1">
        <f t="shared" si="5"/>
        <v>11250</v>
      </c>
      <c r="J370" t="s">
        <v>15</v>
      </c>
      <c r="K370" t="str" cm="1">
        <f t="array" ref="K370">_xlfn.XLOOKUP(Table3[[#This Row],[Employee residence]],_xlfn.ANCHORARRAY(Regions!$A$2),Regions!$C$2:$C$58,"Unknown")</f>
        <v>North America</v>
      </c>
      <c r="L370" t="s">
        <v>149</v>
      </c>
      <c r="M370" t="s">
        <v>15</v>
      </c>
      <c r="N370" t="str" cm="1">
        <f t="array" ref="N370">_xlfn.XLOOKUP(Table3[[#This Row],[Company Location]],_xlfn.ANCHORARRAY(Regions!$A$2),Regions!$C$2:$C$58,"Unknown")</f>
        <v>North America</v>
      </c>
      <c r="O370" t="s">
        <v>11</v>
      </c>
    </row>
    <row r="371" spans="1:15" x14ac:dyDescent="0.25">
      <c r="A371">
        <v>369</v>
      </c>
      <c r="B371">
        <v>2022</v>
      </c>
      <c r="C371" t="s">
        <v>140</v>
      </c>
      <c r="D371" t="s">
        <v>143</v>
      </c>
      <c r="E371" t="s">
        <v>0</v>
      </c>
      <c r="F371" s="2">
        <v>170000</v>
      </c>
      <c r="G371" t="s">
        <v>5</v>
      </c>
      <c r="H371" s="1">
        <v>170000</v>
      </c>
      <c r="I371" s="1">
        <f t="shared" si="5"/>
        <v>14166.666666666666</v>
      </c>
      <c r="J371" t="s">
        <v>15</v>
      </c>
      <c r="K371" t="str" cm="1">
        <f t="array" ref="K371">_xlfn.XLOOKUP(Table3[[#This Row],[Employee residence]],_xlfn.ANCHORARRAY(Regions!$A$2),Regions!$C$2:$C$58,"Unknown")</f>
        <v>North America</v>
      </c>
      <c r="L371" t="s">
        <v>149</v>
      </c>
      <c r="M371" t="s">
        <v>15</v>
      </c>
      <c r="N371" t="str" cm="1">
        <f t="array" ref="N371">_xlfn.XLOOKUP(Table3[[#This Row],[Company Location]],_xlfn.ANCHORARRAY(Regions!$A$2),Regions!$C$2:$C$58,"Unknown")</f>
        <v>North America</v>
      </c>
      <c r="O371" t="s">
        <v>11</v>
      </c>
    </row>
    <row r="372" spans="1:15" x14ac:dyDescent="0.25">
      <c r="A372">
        <v>370</v>
      </c>
      <c r="B372">
        <v>2022</v>
      </c>
      <c r="C372" t="s">
        <v>140</v>
      </c>
      <c r="D372" t="s">
        <v>143</v>
      </c>
      <c r="E372" t="s">
        <v>0</v>
      </c>
      <c r="F372" s="2">
        <v>123000</v>
      </c>
      <c r="G372" t="s">
        <v>5</v>
      </c>
      <c r="H372" s="1">
        <v>123000</v>
      </c>
      <c r="I372" s="1">
        <f t="shared" si="5"/>
        <v>10250</v>
      </c>
      <c r="J372" t="s">
        <v>15</v>
      </c>
      <c r="K372" t="str" cm="1">
        <f t="array" ref="K372">_xlfn.XLOOKUP(Table3[[#This Row],[Employee residence]],_xlfn.ANCHORARRAY(Regions!$A$2),Regions!$C$2:$C$58,"Unknown")</f>
        <v>North America</v>
      </c>
      <c r="L372" t="s">
        <v>149</v>
      </c>
      <c r="M372" t="s">
        <v>15</v>
      </c>
      <c r="N372" t="str" cm="1">
        <f t="array" ref="N372">_xlfn.XLOOKUP(Table3[[#This Row],[Company Location]],_xlfn.ANCHORARRAY(Regions!$A$2),Regions!$C$2:$C$58,"Unknown")</f>
        <v>North America</v>
      </c>
      <c r="O372" t="s">
        <v>11</v>
      </c>
    </row>
    <row r="373" spans="1:15" x14ac:dyDescent="0.25">
      <c r="A373">
        <v>371</v>
      </c>
      <c r="B373">
        <v>2022</v>
      </c>
      <c r="C373" t="s">
        <v>140</v>
      </c>
      <c r="D373" t="s">
        <v>143</v>
      </c>
      <c r="E373" t="s">
        <v>14</v>
      </c>
      <c r="F373" s="2">
        <v>189650</v>
      </c>
      <c r="G373" t="s">
        <v>5</v>
      </c>
      <c r="H373" s="1">
        <v>189650</v>
      </c>
      <c r="I373" s="1">
        <f t="shared" si="5"/>
        <v>15804.166666666666</v>
      </c>
      <c r="J373" t="s">
        <v>15</v>
      </c>
      <c r="K373" t="str" cm="1">
        <f t="array" ref="K373">_xlfn.XLOOKUP(Table3[[#This Row],[Employee residence]],_xlfn.ANCHORARRAY(Regions!$A$2),Regions!$C$2:$C$58,"Unknown")</f>
        <v>North America</v>
      </c>
      <c r="L373" t="s">
        <v>228</v>
      </c>
      <c r="M373" t="s">
        <v>15</v>
      </c>
      <c r="N373" t="str" cm="1">
        <f t="array" ref="N373">_xlfn.XLOOKUP(Table3[[#This Row],[Company Location]],_xlfn.ANCHORARRAY(Regions!$A$2),Regions!$C$2:$C$58,"Unknown")</f>
        <v>North America</v>
      </c>
      <c r="O373" t="s">
        <v>11</v>
      </c>
    </row>
    <row r="374" spans="1:15" x14ac:dyDescent="0.25">
      <c r="A374">
        <v>372</v>
      </c>
      <c r="B374">
        <v>2022</v>
      </c>
      <c r="C374" t="s">
        <v>140</v>
      </c>
      <c r="D374" t="s">
        <v>143</v>
      </c>
      <c r="E374" t="s">
        <v>14</v>
      </c>
      <c r="F374" s="2">
        <v>164996</v>
      </c>
      <c r="G374" t="s">
        <v>5</v>
      </c>
      <c r="H374" s="1">
        <v>164996</v>
      </c>
      <c r="I374" s="1">
        <f t="shared" si="5"/>
        <v>13749.666666666666</v>
      </c>
      <c r="J374" t="s">
        <v>15</v>
      </c>
      <c r="K374" t="str" cm="1">
        <f t="array" ref="K374">_xlfn.XLOOKUP(Table3[[#This Row],[Employee residence]],_xlfn.ANCHORARRAY(Regions!$A$2),Regions!$C$2:$C$58,"Unknown")</f>
        <v>North America</v>
      </c>
      <c r="L374" t="s">
        <v>228</v>
      </c>
      <c r="M374" t="s">
        <v>15</v>
      </c>
      <c r="N374" t="str" cm="1">
        <f t="array" ref="N374">_xlfn.XLOOKUP(Table3[[#This Row],[Company Location]],_xlfn.ANCHORARRAY(Regions!$A$2),Regions!$C$2:$C$58,"Unknown")</f>
        <v>North America</v>
      </c>
      <c r="O374" t="s">
        <v>11</v>
      </c>
    </row>
    <row r="375" spans="1:15" x14ac:dyDescent="0.25">
      <c r="A375">
        <v>373</v>
      </c>
      <c r="B375">
        <v>2022</v>
      </c>
      <c r="C375" t="s">
        <v>139</v>
      </c>
      <c r="D375" t="s">
        <v>143</v>
      </c>
      <c r="E375" t="s">
        <v>114</v>
      </c>
      <c r="F375" s="2">
        <v>50000</v>
      </c>
      <c r="G375" t="s">
        <v>1</v>
      </c>
      <c r="H375" s="1">
        <v>54957</v>
      </c>
      <c r="I375" s="1">
        <f t="shared" si="5"/>
        <v>4579.75</v>
      </c>
      <c r="J375" t="s">
        <v>35</v>
      </c>
      <c r="K375" t="str" cm="1">
        <f t="array" ref="K375">_xlfn.XLOOKUP(Table3[[#This Row],[Employee residence]],_xlfn.ANCHORARRAY(Regions!$A$2),Regions!$C$2:$C$58,"Unknown")</f>
        <v>Europe</v>
      </c>
      <c r="L375" t="s">
        <v>228</v>
      </c>
      <c r="M375" t="s">
        <v>35</v>
      </c>
      <c r="N375" t="str" cm="1">
        <f t="array" ref="N375">_xlfn.XLOOKUP(Table3[[#This Row],[Company Location]],_xlfn.ANCHORARRAY(Regions!$A$2),Regions!$C$2:$C$58,"Unknown")</f>
        <v>Europe</v>
      </c>
      <c r="O375" t="s">
        <v>11</v>
      </c>
    </row>
    <row r="376" spans="1:15" x14ac:dyDescent="0.25">
      <c r="A376">
        <v>374</v>
      </c>
      <c r="B376">
        <v>2022</v>
      </c>
      <c r="C376" t="s">
        <v>139</v>
      </c>
      <c r="D376" t="s">
        <v>143</v>
      </c>
      <c r="E376" t="s">
        <v>114</v>
      </c>
      <c r="F376" s="2">
        <v>50000</v>
      </c>
      <c r="G376" t="s">
        <v>1</v>
      </c>
      <c r="H376" s="1">
        <v>54957</v>
      </c>
      <c r="I376" s="1">
        <f t="shared" si="5"/>
        <v>4579.75</v>
      </c>
      <c r="J376" t="s">
        <v>35</v>
      </c>
      <c r="K376" t="str" cm="1">
        <f t="array" ref="K376">_xlfn.XLOOKUP(Table3[[#This Row],[Employee residence]],_xlfn.ANCHORARRAY(Regions!$A$2),Regions!$C$2:$C$58,"Unknown")</f>
        <v>Europe</v>
      </c>
      <c r="L376" t="s">
        <v>228</v>
      </c>
      <c r="M376" t="s">
        <v>35</v>
      </c>
      <c r="N376" t="str" cm="1">
        <f t="array" ref="N376">_xlfn.XLOOKUP(Table3[[#This Row],[Company Location]],_xlfn.ANCHORARRAY(Regions!$A$2),Regions!$C$2:$C$58,"Unknown")</f>
        <v>Europe</v>
      </c>
      <c r="O376" t="s">
        <v>11</v>
      </c>
    </row>
    <row r="377" spans="1:15" x14ac:dyDescent="0.25">
      <c r="A377">
        <v>375</v>
      </c>
      <c r="B377">
        <v>2022</v>
      </c>
      <c r="C377" t="s">
        <v>142</v>
      </c>
      <c r="D377" t="s">
        <v>143</v>
      </c>
      <c r="E377" t="s">
        <v>21</v>
      </c>
      <c r="F377" s="2">
        <v>150000</v>
      </c>
      <c r="G377" t="s">
        <v>44</v>
      </c>
      <c r="H377" s="1">
        <v>118187</v>
      </c>
      <c r="I377" s="1">
        <f t="shared" si="5"/>
        <v>9848.9166666666661</v>
      </c>
      <c r="J377" t="s">
        <v>45</v>
      </c>
      <c r="K377" t="str" cm="1">
        <f t="array" ref="K377">_xlfn.XLOOKUP(Table3[[#This Row],[Employee residence]],_xlfn.ANCHORARRAY(Regions!$A$2),Regions!$C$2:$C$58,"Unknown")</f>
        <v>North America</v>
      </c>
      <c r="L377" t="s">
        <v>149</v>
      </c>
      <c r="M377" t="s">
        <v>45</v>
      </c>
      <c r="N377" t="str" cm="1">
        <f t="array" ref="N377">_xlfn.XLOOKUP(Table3[[#This Row],[Company Location]],_xlfn.ANCHORARRAY(Regions!$A$2),Regions!$C$2:$C$58,"Unknown")</f>
        <v>North America</v>
      </c>
      <c r="O377" t="s">
        <v>7</v>
      </c>
    </row>
    <row r="378" spans="1:15" x14ac:dyDescent="0.25">
      <c r="A378">
        <v>376</v>
      </c>
      <c r="B378">
        <v>2022</v>
      </c>
      <c r="C378" t="s">
        <v>140</v>
      </c>
      <c r="D378" t="s">
        <v>143</v>
      </c>
      <c r="E378" t="s">
        <v>16</v>
      </c>
      <c r="F378" s="2">
        <v>132000</v>
      </c>
      <c r="G378" t="s">
        <v>5</v>
      </c>
      <c r="H378" s="1">
        <v>132000</v>
      </c>
      <c r="I378" s="1">
        <f t="shared" si="5"/>
        <v>11000</v>
      </c>
      <c r="J378" t="s">
        <v>15</v>
      </c>
      <c r="K378" t="str" cm="1">
        <f t="array" ref="K378">_xlfn.XLOOKUP(Table3[[#This Row],[Employee residence]],_xlfn.ANCHORARRAY(Regions!$A$2),Regions!$C$2:$C$58,"Unknown")</f>
        <v>North America</v>
      </c>
      <c r="L378" t="s">
        <v>228</v>
      </c>
      <c r="M378" t="s">
        <v>15</v>
      </c>
      <c r="N378" t="str" cm="1">
        <f t="array" ref="N378">_xlfn.XLOOKUP(Table3[[#This Row],[Company Location]],_xlfn.ANCHORARRAY(Regions!$A$2),Regions!$C$2:$C$58,"Unknown")</f>
        <v>North America</v>
      </c>
      <c r="O378" t="s">
        <v>11</v>
      </c>
    </row>
    <row r="379" spans="1:15" x14ac:dyDescent="0.25">
      <c r="A379">
        <v>377</v>
      </c>
      <c r="B379">
        <v>2022</v>
      </c>
      <c r="C379" t="s">
        <v>140</v>
      </c>
      <c r="D379" t="s">
        <v>143</v>
      </c>
      <c r="E379" t="s">
        <v>28</v>
      </c>
      <c r="F379" s="2">
        <v>165400</v>
      </c>
      <c r="G379" t="s">
        <v>5</v>
      </c>
      <c r="H379" s="1">
        <v>165400</v>
      </c>
      <c r="I379" s="1">
        <f t="shared" si="5"/>
        <v>13783.333333333334</v>
      </c>
      <c r="J379" t="s">
        <v>15</v>
      </c>
      <c r="K379" t="str" cm="1">
        <f t="array" ref="K379">_xlfn.XLOOKUP(Table3[[#This Row],[Employee residence]],_xlfn.ANCHORARRAY(Regions!$A$2),Regions!$C$2:$C$58,"Unknown")</f>
        <v>North America</v>
      </c>
      <c r="L379" t="s">
        <v>149</v>
      </c>
      <c r="M379" t="s">
        <v>15</v>
      </c>
      <c r="N379" t="str" cm="1">
        <f t="array" ref="N379">_xlfn.XLOOKUP(Table3[[#This Row],[Company Location]],_xlfn.ANCHORARRAY(Regions!$A$2),Regions!$C$2:$C$58,"Unknown")</f>
        <v>North America</v>
      </c>
      <c r="O379" t="s">
        <v>11</v>
      </c>
    </row>
    <row r="380" spans="1:15" x14ac:dyDescent="0.25">
      <c r="A380">
        <v>378</v>
      </c>
      <c r="B380">
        <v>2022</v>
      </c>
      <c r="C380" t="s">
        <v>140</v>
      </c>
      <c r="D380" t="s">
        <v>143</v>
      </c>
      <c r="E380" t="s">
        <v>91</v>
      </c>
      <c r="F380" s="2">
        <v>208775</v>
      </c>
      <c r="G380" t="s">
        <v>5</v>
      </c>
      <c r="H380" s="1">
        <v>208775</v>
      </c>
      <c r="I380" s="1">
        <f t="shared" si="5"/>
        <v>17397.916666666668</v>
      </c>
      <c r="J380" t="s">
        <v>15</v>
      </c>
      <c r="K380" t="str" cm="1">
        <f t="array" ref="K380">_xlfn.XLOOKUP(Table3[[#This Row],[Employee residence]],_xlfn.ANCHORARRAY(Regions!$A$2),Regions!$C$2:$C$58,"Unknown")</f>
        <v>North America</v>
      </c>
      <c r="L380" t="s">
        <v>149</v>
      </c>
      <c r="M380" t="s">
        <v>15</v>
      </c>
      <c r="N380" t="str" cm="1">
        <f t="array" ref="N380">_xlfn.XLOOKUP(Table3[[#This Row],[Company Location]],_xlfn.ANCHORARRAY(Regions!$A$2),Regions!$C$2:$C$58,"Unknown")</f>
        <v>North America</v>
      </c>
      <c r="O380" t="s">
        <v>11</v>
      </c>
    </row>
    <row r="381" spans="1:15" x14ac:dyDescent="0.25">
      <c r="A381">
        <v>379</v>
      </c>
      <c r="B381">
        <v>2022</v>
      </c>
      <c r="C381" t="s">
        <v>140</v>
      </c>
      <c r="D381" t="s">
        <v>143</v>
      </c>
      <c r="E381" t="s">
        <v>91</v>
      </c>
      <c r="F381" s="2">
        <v>147800</v>
      </c>
      <c r="G381" t="s">
        <v>5</v>
      </c>
      <c r="H381" s="1">
        <v>147800</v>
      </c>
      <c r="I381" s="1">
        <f t="shared" si="5"/>
        <v>12316.666666666666</v>
      </c>
      <c r="J381" t="s">
        <v>15</v>
      </c>
      <c r="K381" t="str" cm="1">
        <f t="array" ref="K381">_xlfn.XLOOKUP(Table3[[#This Row],[Employee residence]],_xlfn.ANCHORARRAY(Regions!$A$2),Regions!$C$2:$C$58,"Unknown")</f>
        <v>North America</v>
      </c>
      <c r="L381" t="s">
        <v>149</v>
      </c>
      <c r="M381" t="s">
        <v>15</v>
      </c>
      <c r="N381" t="str" cm="1">
        <f t="array" ref="N381">_xlfn.XLOOKUP(Table3[[#This Row],[Company Location]],_xlfn.ANCHORARRAY(Regions!$A$2),Regions!$C$2:$C$58,"Unknown")</f>
        <v>North America</v>
      </c>
      <c r="O381" t="s">
        <v>11</v>
      </c>
    </row>
    <row r="382" spans="1:15" x14ac:dyDescent="0.25">
      <c r="A382">
        <v>380</v>
      </c>
      <c r="B382">
        <v>2022</v>
      </c>
      <c r="C382" t="s">
        <v>140</v>
      </c>
      <c r="D382" t="s">
        <v>143</v>
      </c>
      <c r="E382" t="s">
        <v>28</v>
      </c>
      <c r="F382" s="2">
        <v>136994</v>
      </c>
      <c r="G382" t="s">
        <v>5</v>
      </c>
      <c r="H382" s="1">
        <v>136994</v>
      </c>
      <c r="I382" s="1">
        <f t="shared" si="5"/>
        <v>11416.166666666666</v>
      </c>
      <c r="J382" t="s">
        <v>15</v>
      </c>
      <c r="K382" t="str" cm="1">
        <f t="array" ref="K382">_xlfn.XLOOKUP(Table3[[#This Row],[Employee residence]],_xlfn.ANCHORARRAY(Regions!$A$2),Regions!$C$2:$C$58,"Unknown")</f>
        <v>North America</v>
      </c>
      <c r="L382" t="s">
        <v>149</v>
      </c>
      <c r="M382" t="s">
        <v>15</v>
      </c>
      <c r="N382" t="str" cm="1">
        <f t="array" ref="N382">_xlfn.XLOOKUP(Table3[[#This Row],[Company Location]],_xlfn.ANCHORARRAY(Regions!$A$2),Regions!$C$2:$C$58,"Unknown")</f>
        <v>North America</v>
      </c>
      <c r="O382" t="s">
        <v>11</v>
      </c>
    </row>
    <row r="383" spans="1:15" x14ac:dyDescent="0.25">
      <c r="A383">
        <v>381</v>
      </c>
      <c r="B383">
        <v>2022</v>
      </c>
      <c r="C383" t="s">
        <v>140</v>
      </c>
      <c r="D383" t="s">
        <v>143</v>
      </c>
      <c r="E383" t="s">
        <v>28</v>
      </c>
      <c r="F383" s="2">
        <v>101570</v>
      </c>
      <c r="G383" t="s">
        <v>5</v>
      </c>
      <c r="H383" s="1">
        <v>101570</v>
      </c>
      <c r="I383" s="1">
        <f t="shared" si="5"/>
        <v>8464.1666666666661</v>
      </c>
      <c r="J383" t="s">
        <v>15</v>
      </c>
      <c r="K383" t="str" cm="1">
        <f t="array" ref="K383">_xlfn.XLOOKUP(Table3[[#This Row],[Employee residence]],_xlfn.ANCHORARRAY(Regions!$A$2),Regions!$C$2:$C$58,"Unknown")</f>
        <v>North America</v>
      </c>
      <c r="L383" t="s">
        <v>149</v>
      </c>
      <c r="M383" t="s">
        <v>15</v>
      </c>
      <c r="N383" t="str" cm="1">
        <f t="array" ref="N383">_xlfn.XLOOKUP(Table3[[#This Row],[Company Location]],_xlfn.ANCHORARRAY(Regions!$A$2),Regions!$C$2:$C$58,"Unknown")</f>
        <v>North America</v>
      </c>
      <c r="O383" t="s">
        <v>11</v>
      </c>
    </row>
    <row r="384" spans="1:15" x14ac:dyDescent="0.25">
      <c r="A384">
        <v>382</v>
      </c>
      <c r="B384">
        <v>2022</v>
      </c>
      <c r="C384" t="s">
        <v>140</v>
      </c>
      <c r="D384" t="s">
        <v>143</v>
      </c>
      <c r="E384" t="s">
        <v>16</v>
      </c>
      <c r="F384" s="2">
        <v>128875</v>
      </c>
      <c r="G384" t="s">
        <v>5</v>
      </c>
      <c r="H384" s="1">
        <v>128875</v>
      </c>
      <c r="I384" s="1">
        <f t="shared" si="5"/>
        <v>10739.583333333334</v>
      </c>
      <c r="J384" t="s">
        <v>15</v>
      </c>
      <c r="K384" t="str" cm="1">
        <f t="array" ref="K384">_xlfn.XLOOKUP(Table3[[#This Row],[Employee residence]],_xlfn.ANCHORARRAY(Regions!$A$2),Regions!$C$2:$C$58,"Unknown")</f>
        <v>North America</v>
      </c>
      <c r="L384" t="s">
        <v>149</v>
      </c>
      <c r="M384" t="s">
        <v>15</v>
      </c>
      <c r="N384" t="str" cm="1">
        <f t="array" ref="N384">_xlfn.XLOOKUP(Table3[[#This Row],[Company Location]],_xlfn.ANCHORARRAY(Regions!$A$2),Regions!$C$2:$C$58,"Unknown")</f>
        <v>North America</v>
      </c>
      <c r="O384" t="s">
        <v>11</v>
      </c>
    </row>
    <row r="385" spans="1:15" x14ac:dyDescent="0.25">
      <c r="A385">
        <v>383</v>
      </c>
      <c r="B385">
        <v>2022</v>
      </c>
      <c r="C385" t="s">
        <v>140</v>
      </c>
      <c r="D385" t="s">
        <v>143</v>
      </c>
      <c r="E385" t="s">
        <v>16</v>
      </c>
      <c r="F385" s="2">
        <v>93700</v>
      </c>
      <c r="G385" t="s">
        <v>5</v>
      </c>
      <c r="H385" s="1">
        <v>93700</v>
      </c>
      <c r="I385" s="1">
        <f t="shared" si="5"/>
        <v>7808.333333333333</v>
      </c>
      <c r="J385" t="s">
        <v>15</v>
      </c>
      <c r="K385" t="str" cm="1">
        <f t="array" ref="K385">_xlfn.XLOOKUP(Table3[[#This Row],[Employee residence]],_xlfn.ANCHORARRAY(Regions!$A$2),Regions!$C$2:$C$58,"Unknown")</f>
        <v>North America</v>
      </c>
      <c r="L385" t="s">
        <v>149</v>
      </c>
      <c r="M385" t="s">
        <v>15</v>
      </c>
      <c r="N385" t="str" cm="1">
        <f t="array" ref="N385">_xlfn.XLOOKUP(Table3[[#This Row],[Company Location]],_xlfn.ANCHORARRAY(Regions!$A$2),Regions!$C$2:$C$58,"Unknown")</f>
        <v>North America</v>
      </c>
      <c r="O385" t="s">
        <v>11</v>
      </c>
    </row>
    <row r="386" spans="1:15" x14ac:dyDescent="0.25">
      <c r="A386">
        <v>384</v>
      </c>
      <c r="B386">
        <v>2022</v>
      </c>
      <c r="C386" t="s">
        <v>142</v>
      </c>
      <c r="D386" t="s">
        <v>143</v>
      </c>
      <c r="E386" t="s">
        <v>115</v>
      </c>
      <c r="F386" s="2">
        <v>6000000</v>
      </c>
      <c r="G386" t="s">
        <v>24</v>
      </c>
      <c r="H386" s="1">
        <v>79039</v>
      </c>
      <c r="I386" s="1">
        <f t="shared" si="5"/>
        <v>6586.583333333333</v>
      </c>
      <c r="J386" t="s">
        <v>25</v>
      </c>
      <c r="K386" t="str" cm="1">
        <f t="array" ref="K386">_xlfn.XLOOKUP(Table3[[#This Row],[Employee residence]],_xlfn.ANCHORARRAY(Regions!$A$2),Regions!$C$2:$C$58,"Unknown")</f>
        <v>Asia</v>
      </c>
      <c r="L386" t="s">
        <v>148</v>
      </c>
      <c r="M386" t="s">
        <v>25</v>
      </c>
      <c r="N386" t="str" cm="1">
        <f t="array" ref="N386">_xlfn.XLOOKUP(Table3[[#This Row],[Company Location]],_xlfn.ANCHORARRAY(Regions!$A$2),Regions!$C$2:$C$58,"Unknown")</f>
        <v>Asia</v>
      </c>
      <c r="O386" t="s">
        <v>3</v>
      </c>
    </row>
    <row r="387" spans="1:15" x14ac:dyDescent="0.25">
      <c r="A387">
        <v>385</v>
      </c>
      <c r="B387">
        <v>2022</v>
      </c>
      <c r="C387" t="s">
        <v>140</v>
      </c>
      <c r="D387" t="s">
        <v>143</v>
      </c>
      <c r="E387" t="s">
        <v>28</v>
      </c>
      <c r="F387" s="2">
        <v>132320</v>
      </c>
      <c r="G387" t="s">
        <v>5</v>
      </c>
      <c r="H387" s="1">
        <v>132320</v>
      </c>
      <c r="I387" s="1">
        <f t="shared" ref="I387:I450" si="6">H387/12</f>
        <v>11026.666666666666</v>
      </c>
      <c r="J387" t="s">
        <v>15</v>
      </c>
      <c r="K387" t="str" cm="1">
        <f t="array" ref="K387">_xlfn.XLOOKUP(Table3[[#This Row],[Employee residence]],_xlfn.ANCHORARRAY(Regions!$A$2),Regions!$C$2:$C$58,"Unknown")</f>
        <v>North America</v>
      </c>
      <c r="L387" t="s">
        <v>149</v>
      </c>
      <c r="M387" t="s">
        <v>15</v>
      </c>
      <c r="N387" t="str" cm="1">
        <f t="array" ref="N387">_xlfn.XLOOKUP(Table3[[#This Row],[Company Location]],_xlfn.ANCHORARRAY(Regions!$A$2),Regions!$C$2:$C$58,"Unknown")</f>
        <v>North America</v>
      </c>
      <c r="O387" t="s">
        <v>11</v>
      </c>
    </row>
    <row r="388" spans="1:15" x14ac:dyDescent="0.25">
      <c r="A388">
        <v>386</v>
      </c>
      <c r="B388">
        <v>2022</v>
      </c>
      <c r="C388" t="s">
        <v>141</v>
      </c>
      <c r="D388" t="s">
        <v>143</v>
      </c>
      <c r="E388" t="s">
        <v>14</v>
      </c>
      <c r="F388" s="2">
        <v>28500</v>
      </c>
      <c r="G388" t="s">
        <v>9</v>
      </c>
      <c r="H388" s="1">
        <v>37300</v>
      </c>
      <c r="I388" s="1">
        <f t="shared" si="6"/>
        <v>3108.3333333333335</v>
      </c>
      <c r="J388" t="s">
        <v>10</v>
      </c>
      <c r="K388" t="str" cm="1">
        <f t="array" ref="K388">_xlfn.XLOOKUP(Table3[[#This Row],[Employee residence]],_xlfn.ANCHORARRAY(Regions!$A$2),Regions!$C$2:$C$58,"Unknown")</f>
        <v>Europe</v>
      </c>
      <c r="L388" t="s">
        <v>149</v>
      </c>
      <c r="M388" t="s">
        <v>10</v>
      </c>
      <c r="N388" t="str" cm="1">
        <f t="array" ref="N388">_xlfn.XLOOKUP(Table3[[#This Row],[Company Location]],_xlfn.ANCHORARRAY(Regions!$A$2),Regions!$C$2:$C$58,"Unknown")</f>
        <v>Europe</v>
      </c>
      <c r="O388" t="s">
        <v>3</v>
      </c>
    </row>
    <row r="389" spans="1:15" x14ac:dyDescent="0.25">
      <c r="A389">
        <v>387</v>
      </c>
      <c r="B389">
        <v>2022</v>
      </c>
      <c r="C389" t="s">
        <v>140</v>
      </c>
      <c r="D389" t="s">
        <v>143</v>
      </c>
      <c r="E389" t="s">
        <v>16</v>
      </c>
      <c r="F389" s="2">
        <v>164000</v>
      </c>
      <c r="G389" t="s">
        <v>5</v>
      </c>
      <c r="H389" s="1">
        <v>164000</v>
      </c>
      <c r="I389" s="1">
        <f t="shared" si="6"/>
        <v>13666.666666666666</v>
      </c>
      <c r="J389" t="s">
        <v>15</v>
      </c>
      <c r="K389" t="str" cm="1">
        <f t="array" ref="K389">_xlfn.XLOOKUP(Table3[[#This Row],[Employee residence]],_xlfn.ANCHORARRAY(Regions!$A$2),Regions!$C$2:$C$58,"Unknown")</f>
        <v>North America</v>
      </c>
      <c r="L389" t="s">
        <v>228</v>
      </c>
      <c r="M389" t="s">
        <v>15</v>
      </c>
      <c r="N389" t="str" cm="1">
        <f t="array" ref="N389">_xlfn.XLOOKUP(Table3[[#This Row],[Company Location]],_xlfn.ANCHORARRAY(Regions!$A$2),Regions!$C$2:$C$58,"Unknown")</f>
        <v>North America</v>
      </c>
      <c r="O389" t="s">
        <v>11</v>
      </c>
    </row>
    <row r="390" spans="1:15" x14ac:dyDescent="0.25">
      <c r="A390">
        <v>388</v>
      </c>
      <c r="B390">
        <v>2022</v>
      </c>
      <c r="C390" t="s">
        <v>140</v>
      </c>
      <c r="D390" t="s">
        <v>143</v>
      </c>
      <c r="E390" t="s">
        <v>28</v>
      </c>
      <c r="F390" s="2">
        <v>155000</v>
      </c>
      <c r="G390" t="s">
        <v>5</v>
      </c>
      <c r="H390" s="1">
        <v>155000</v>
      </c>
      <c r="I390" s="1">
        <f t="shared" si="6"/>
        <v>12916.666666666666</v>
      </c>
      <c r="J390" t="s">
        <v>15</v>
      </c>
      <c r="K390" t="str" cm="1">
        <f t="array" ref="K390">_xlfn.XLOOKUP(Table3[[#This Row],[Employee residence]],_xlfn.ANCHORARRAY(Regions!$A$2),Regions!$C$2:$C$58,"Unknown")</f>
        <v>North America</v>
      </c>
      <c r="L390" t="s">
        <v>149</v>
      </c>
      <c r="M390" t="s">
        <v>15</v>
      </c>
      <c r="N390" t="str" cm="1">
        <f t="array" ref="N390">_xlfn.XLOOKUP(Table3[[#This Row],[Company Location]],_xlfn.ANCHORARRAY(Regions!$A$2),Regions!$C$2:$C$58,"Unknown")</f>
        <v>North America</v>
      </c>
      <c r="O390" t="s">
        <v>11</v>
      </c>
    </row>
    <row r="391" spans="1:15" x14ac:dyDescent="0.25">
      <c r="A391">
        <v>389</v>
      </c>
      <c r="B391">
        <v>2022</v>
      </c>
      <c r="C391" t="s">
        <v>139</v>
      </c>
      <c r="D391" t="s">
        <v>143</v>
      </c>
      <c r="E391" t="s">
        <v>14</v>
      </c>
      <c r="F391" s="2">
        <v>95000</v>
      </c>
      <c r="G391" t="s">
        <v>9</v>
      </c>
      <c r="H391" s="1">
        <v>124333</v>
      </c>
      <c r="I391" s="1">
        <f t="shared" si="6"/>
        <v>10361.083333333334</v>
      </c>
      <c r="J391" t="s">
        <v>10</v>
      </c>
      <c r="K391" t="str" cm="1">
        <f t="array" ref="K391">_xlfn.XLOOKUP(Table3[[#This Row],[Employee residence]],_xlfn.ANCHORARRAY(Regions!$A$2),Regions!$C$2:$C$58,"Unknown")</f>
        <v>Europe</v>
      </c>
      <c r="L391" t="s">
        <v>228</v>
      </c>
      <c r="M391" t="s">
        <v>10</v>
      </c>
      <c r="N391" t="str" cm="1">
        <f t="array" ref="N391">_xlfn.XLOOKUP(Table3[[#This Row],[Company Location]],_xlfn.ANCHORARRAY(Regions!$A$2),Regions!$C$2:$C$58,"Unknown")</f>
        <v>Europe</v>
      </c>
      <c r="O391" t="s">
        <v>11</v>
      </c>
    </row>
    <row r="392" spans="1:15" x14ac:dyDescent="0.25">
      <c r="A392">
        <v>390</v>
      </c>
      <c r="B392">
        <v>2022</v>
      </c>
      <c r="C392" t="s">
        <v>139</v>
      </c>
      <c r="D392" t="s">
        <v>143</v>
      </c>
      <c r="E392" t="s">
        <v>14</v>
      </c>
      <c r="F392" s="2">
        <v>75000</v>
      </c>
      <c r="G392" t="s">
        <v>9</v>
      </c>
      <c r="H392" s="1">
        <v>98158</v>
      </c>
      <c r="I392" s="1">
        <f t="shared" si="6"/>
        <v>8179.833333333333</v>
      </c>
      <c r="J392" t="s">
        <v>10</v>
      </c>
      <c r="K392" t="str" cm="1">
        <f t="array" ref="K392">_xlfn.XLOOKUP(Table3[[#This Row],[Employee residence]],_xlfn.ANCHORARRAY(Regions!$A$2),Regions!$C$2:$C$58,"Unknown")</f>
        <v>Europe</v>
      </c>
      <c r="L392" t="s">
        <v>228</v>
      </c>
      <c r="M392" t="s">
        <v>10</v>
      </c>
      <c r="N392" t="str" cm="1">
        <f t="array" ref="N392">_xlfn.XLOOKUP(Table3[[#This Row],[Company Location]],_xlfn.ANCHORARRAY(Regions!$A$2),Regions!$C$2:$C$58,"Unknown")</f>
        <v>Europe</v>
      </c>
      <c r="O392" t="s">
        <v>11</v>
      </c>
    </row>
    <row r="393" spans="1:15" x14ac:dyDescent="0.25">
      <c r="A393">
        <v>391</v>
      </c>
      <c r="B393">
        <v>2022</v>
      </c>
      <c r="C393" t="s">
        <v>139</v>
      </c>
      <c r="D393" t="s">
        <v>143</v>
      </c>
      <c r="E393" t="s">
        <v>53</v>
      </c>
      <c r="F393" s="2">
        <v>120000</v>
      </c>
      <c r="G393" t="s">
        <v>5</v>
      </c>
      <c r="H393" s="1">
        <v>120000</v>
      </c>
      <c r="I393" s="1">
        <f t="shared" si="6"/>
        <v>10000</v>
      </c>
      <c r="J393" t="s">
        <v>15</v>
      </c>
      <c r="K393" t="str" cm="1">
        <f t="array" ref="K393">_xlfn.XLOOKUP(Table3[[#This Row],[Employee residence]],_xlfn.ANCHORARRAY(Regions!$A$2),Regions!$C$2:$C$58,"Unknown")</f>
        <v>North America</v>
      </c>
      <c r="L393" t="s">
        <v>228</v>
      </c>
      <c r="M393" t="s">
        <v>15</v>
      </c>
      <c r="N393" t="str" cm="1">
        <f t="array" ref="N393">_xlfn.XLOOKUP(Table3[[#This Row],[Company Location]],_xlfn.ANCHORARRAY(Regions!$A$2),Regions!$C$2:$C$58,"Unknown")</f>
        <v>North America</v>
      </c>
      <c r="O393" t="s">
        <v>11</v>
      </c>
    </row>
    <row r="394" spans="1:15" x14ac:dyDescent="0.25">
      <c r="A394">
        <v>392</v>
      </c>
      <c r="B394">
        <v>2022</v>
      </c>
      <c r="C394" t="s">
        <v>140</v>
      </c>
      <c r="D394" t="s">
        <v>143</v>
      </c>
      <c r="E394" t="s">
        <v>16</v>
      </c>
      <c r="F394" s="2">
        <v>112900</v>
      </c>
      <c r="G394" t="s">
        <v>5</v>
      </c>
      <c r="H394" s="1">
        <v>112900</v>
      </c>
      <c r="I394" s="1">
        <f t="shared" si="6"/>
        <v>9408.3333333333339</v>
      </c>
      <c r="J394" t="s">
        <v>15</v>
      </c>
      <c r="K394" t="str" cm="1">
        <f t="array" ref="K394">_xlfn.XLOOKUP(Table3[[#This Row],[Employee residence]],_xlfn.ANCHORARRAY(Regions!$A$2),Regions!$C$2:$C$58,"Unknown")</f>
        <v>North America</v>
      </c>
      <c r="L394" t="s">
        <v>149</v>
      </c>
      <c r="M394" t="s">
        <v>15</v>
      </c>
      <c r="N394" t="str" cm="1">
        <f t="array" ref="N394">_xlfn.XLOOKUP(Table3[[#This Row],[Company Location]],_xlfn.ANCHORARRAY(Regions!$A$2),Regions!$C$2:$C$58,"Unknown")</f>
        <v>North America</v>
      </c>
      <c r="O394" t="s">
        <v>11</v>
      </c>
    </row>
    <row r="395" spans="1:15" x14ac:dyDescent="0.25">
      <c r="A395">
        <v>393</v>
      </c>
      <c r="B395">
        <v>2022</v>
      </c>
      <c r="C395" t="s">
        <v>140</v>
      </c>
      <c r="D395" t="s">
        <v>143</v>
      </c>
      <c r="E395" t="s">
        <v>16</v>
      </c>
      <c r="F395" s="2">
        <v>90320</v>
      </c>
      <c r="G395" t="s">
        <v>5</v>
      </c>
      <c r="H395" s="1">
        <v>90320</v>
      </c>
      <c r="I395" s="1">
        <f t="shared" si="6"/>
        <v>7526.666666666667</v>
      </c>
      <c r="J395" t="s">
        <v>15</v>
      </c>
      <c r="K395" t="str" cm="1">
        <f t="array" ref="K395">_xlfn.XLOOKUP(Table3[[#This Row],[Employee residence]],_xlfn.ANCHORARRAY(Regions!$A$2),Regions!$C$2:$C$58,"Unknown")</f>
        <v>North America</v>
      </c>
      <c r="L395" t="s">
        <v>149</v>
      </c>
      <c r="M395" t="s">
        <v>15</v>
      </c>
      <c r="N395" t="str" cm="1">
        <f t="array" ref="N395">_xlfn.XLOOKUP(Table3[[#This Row],[Company Location]],_xlfn.ANCHORARRAY(Regions!$A$2),Regions!$C$2:$C$58,"Unknown")</f>
        <v>North America</v>
      </c>
      <c r="O395" t="s">
        <v>11</v>
      </c>
    </row>
    <row r="396" spans="1:15" x14ac:dyDescent="0.25">
      <c r="A396">
        <v>394</v>
      </c>
      <c r="B396">
        <v>2022</v>
      </c>
      <c r="C396" t="s">
        <v>140</v>
      </c>
      <c r="D396" t="s">
        <v>143</v>
      </c>
      <c r="E396" t="s">
        <v>87</v>
      </c>
      <c r="F396" s="2">
        <v>145000</v>
      </c>
      <c r="G396" t="s">
        <v>5</v>
      </c>
      <c r="H396" s="1">
        <v>145000</v>
      </c>
      <c r="I396" s="1">
        <f t="shared" si="6"/>
        <v>12083.333333333334</v>
      </c>
      <c r="J396" t="s">
        <v>15</v>
      </c>
      <c r="K396" t="str" cm="1">
        <f t="array" ref="K396">_xlfn.XLOOKUP(Table3[[#This Row],[Employee residence]],_xlfn.ANCHORARRAY(Regions!$A$2),Regions!$C$2:$C$58,"Unknown")</f>
        <v>North America</v>
      </c>
      <c r="L396" t="s">
        <v>149</v>
      </c>
      <c r="M396" t="s">
        <v>15</v>
      </c>
      <c r="N396" t="str" cm="1">
        <f t="array" ref="N396">_xlfn.XLOOKUP(Table3[[#This Row],[Company Location]],_xlfn.ANCHORARRAY(Regions!$A$2),Regions!$C$2:$C$58,"Unknown")</f>
        <v>North America</v>
      </c>
      <c r="O396" t="s">
        <v>11</v>
      </c>
    </row>
    <row r="397" spans="1:15" x14ac:dyDescent="0.25">
      <c r="A397">
        <v>395</v>
      </c>
      <c r="B397">
        <v>2022</v>
      </c>
      <c r="C397" t="s">
        <v>140</v>
      </c>
      <c r="D397" t="s">
        <v>143</v>
      </c>
      <c r="E397" t="s">
        <v>87</v>
      </c>
      <c r="F397" s="2">
        <v>105400</v>
      </c>
      <c r="G397" t="s">
        <v>5</v>
      </c>
      <c r="H397" s="1">
        <v>105400</v>
      </c>
      <c r="I397" s="1">
        <f t="shared" si="6"/>
        <v>8783.3333333333339</v>
      </c>
      <c r="J397" t="s">
        <v>15</v>
      </c>
      <c r="K397" t="str" cm="1">
        <f t="array" ref="K397">_xlfn.XLOOKUP(Table3[[#This Row],[Employee residence]],_xlfn.ANCHORARRAY(Regions!$A$2),Regions!$C$2:$C$58,"Unknown")</f>
        <v>North America</v>
      </c>
      <c r="L397" t="s">
        <v>149</v>
      </c>
      <c r="M397" t="s">
        <v>15</v>
      </c>
      <c r="N397" t="str" cm="1">
        <f t="array" ref="N397">_xlfn.XLOOKUP(Table3[[#This Row],[Company Location]],_xlfn.ANCHORARRAY(Regions!$A$2),Regions!$C$2:$C$58,"Unknown")</f>
        <v>North America</v>
      </c>
      <c r="O397" t="s">
        <v>11</v>
      </c>
    </row>
    <row r="398" spans="1:15" x14ac:dyDescent="0.25">
      <c r="A398">
        <v>396</v>
      </c>
      <c r="B398">
        <v>2022</v>
      </c>
      <c r="C398" t="s">
        <v>139</v>
      </c>
      <c r="D398" t="s">
        <v>143</v>
      </c>
      <c r="E398" t="s">
        <v>14</v>
      </c>
      <c r="F398" s="2">
        <v>80000</v>
      </c>
      <c r="G398" t="s">
        <v>1</v>
      </c>
      <c r="H398" s="1">
        <v>87932</v>
      </c>
      <c r="I398" s="1">
        <f t="shared" si="6"/>
        <v>7327.666666666667</v>
      </c>
      <c r="J398" t="s">
        <v>23</v>
      </c>
      <c r="K398" t="str" cm="1">
        <f t="array" ref="K398">_xlfn.XLOOKUP(Table3[[#This Row],[Employee residence]],_xlfn.ANCHORARRAY(Regions!$A$2),Regions!$C$2:$C$58,"Unknown")</f>
        <v>Europe</v>
      </c>
      <c r="L398" t="s">
        <v>149</v>
      </c>
      <c r="M398" t="s">
        <v>2</v>
      </c>
      <c r="N398" t="str" cm="1">
        <f t="array" ref="N398">_xlfn.XLOOKUP(Table3[[#This Row],[Company Location]],_xlfn.ANCHORARRAY(Regions!$A$2),Regions!$C$2:$C$58,"Unknown")</f>
        <v>Europe</v>
      </c>
      <c r="O398" t="s">
        <v>11</v>
      </c>
    </row>
    <row r="399" spans="1:15" x14ac:dyDescent="0.25">
      <c r="A399">
        <v>397</v>
      </c>
      <c r="B399">
        <v>2022</v>
      </c>
      <c r="C399" t="s">
        <v>139</v>
      </c>
      <c r="D399" t="s">
        <v>143</v>
      </c>
      <c r="E399" t="s">
        <v>28</v>
      </c>
      <c r="F399" s="2">
        <v>90000</v>
      </c>
      <c r="G399" t="s">
        <v>9</v>
      </c>
      <c r="H399" s="1">
        <v>117789</v>
      </c>
      <c r="I399" s="1">
        <f t="shared" si="6"/>
        <v>9815.75</v>
      </c>
      <c r="J399" t="s">
        <v>10</v>
      </c>
      <c r="K399" t="str" cm="1">
        <f t="array" ref="K399">_xlfn.XLOOKUP(Table3[[#This Row],[Employee residence]],_xlfn.ANCHORARRAY(Regions!$A$2),Regions!$C$2:$C$58,"Unknown")</f>
        <v>Europe</v>
      </c>
      <c r="L399" t="s">
        <v>228</v>
      </c>
      <c r="M399" t="s">
        <v>10</v>
      </c>
      <c r="N399" t="str" cm="1">
        <f t="array" ref="N399">_xlfn.XLOOKUP(Table3[[#This Row],[Company Location]],_xlfn.ANCHORARRAY(Regions!$A$2),Regions!$C$2:$C$58,"Unknown")</f>
        <v>Europe</v>
      </c>
      <c r="O399" t="s">
        <v>11</v>
      </c>
    </row>
    <row r="400" spans="1:15" x14ac:dyDescent="0.25">
      <c r="A400">
        <v>398</v>
      </c>
      <c r="B400">
        <v>2022</v>
      </c>
      <c r="C400" t="s">
        <v>140</v>
      </c>
      <c r="D400" t="s">
        <v>143</v>
      </c>
      <c r="E400" t="s">
        <v>0</v>
      </c>
      <c r="F400" s="2">
        <v>215300</v>
      </c>
      <c r="G400" t="s">
        <v>5</v>
      </c>
      <c r="H400" s="1">
        <v>215300</v>
      </c>
      <c r="I400" s="1">
        <f t="shared" si="6"/>
        <v>17941.666666666668</v>
      </c>
      <c r="J400" t="s">
        <v>15</v>
      </c>
      <c r="K400" t="str" cm="1">
        <f t="array" ref="K400">_xlfn.XLOOKUP(Table3[[#This Row],[Employee residence]],_xlfn.ANCHORARRAY(Regions!$A$2),Regions!$C$2:$C$58,"Unknown")</f>
        <v>North America</v>
      </c>
      <c r="L400" t="s">
        <v>149</v>
      </c>
      <c r="M400" t="s">
        <v>15</v>
      </c>
      <c r="N400" t="str" cm="1">
        <f t="array" ref="N400">_xlfn.XLOOKUP(Table3[[#This Row],[Company Location]],_xlfn.ANCHORARRAY(Regions!$A$2),Regions!$C$2:$C$58,"Unknown")</f>
        <v>North America</v>
      </c>
      <c r="O400" t="s">
        <v>3</v>
      </c>
    </row>
    <row r="401" spans="1:15" x14ac:dyDescent="0.25">
      <c r="A401">
        <v>399</v>
      </c>
      <c r="B401">
        <v>2022</v>
      </c>
      <c r="C401" t="s">
        <v>140</v>
      </c>
      <c r="D401" t="s">
        <v>143</v>
      </c>
      <c r="E401" t="s">
        <v>0</v>
      </c>
      <c r="F401" s="2">
        <v>158200</v>
      </c>
      <c r="G401" t="s">
        <v>5</v>
      </c>
      <c r="H401" s="1">
        <v>158200</v>
      </c>
      <c r="I401" s="1">
        <f t="shared" si="6"/>
        <v>13183.333333333334</v>
      </c>
      <c r="J401" t="s">
        <v>15</v>
      </c>
      <c r="K401" t="str" cm="1">
        <f t="array" ref="K401">_xlfn.XLOOKUP(Table3[[#This Row],[Employee residence]],_xlfn.ANCHORARRAY(Regions!$A$2),Regions!$C$2:$C$58,"Unknown")</f>
        <v>North America</v>
      </c>
      <c r="L401" t="s">
        <v>149</v>
      </c>
      <c r="M401" t="s">
        <v>15</v>
      </c>
      <c r="N401" t="str" cm="1">
        <f t="array" ref="N401">_xlfn.XLOOKUP(Table3[[#This Row],[Company Location]],_xlfn.ANCHORARRAY(Regions!$A$2),Regions!$C$2:$C$58,"Unknown")</f>
        <v>North America</v>
      </c>
      <c r="O401" t="s">
        <v>3</v>
      </c>
    </row>
    <row r="402" spans="1:15" x14ac:dyDescent="0.25">
      <c r="A402">
        <v>400</v>
      </c>
      <c r="B402">
        <v>2022</v>
      </c>
      <c r="C402" t="s">
        <v>140</v>
      </c>
      <c r="D402" t="s">
        <v>143</v>
      </c>
      <c r="E402" t="s">
        <v>28</v>
      </c>
      <c r="F402" s="2">
        <v>209100</v>
      </c>
      <c r="G402" t="s">
        <v>5</v>
      </c>
      <c r="H402" s="1">
        <v>209100</v>
      </c>
      <c r="I402" s="1">
        <f t="shared" si="6"/>
        <v>17425</v>
      </c>
      <c r="J402" t="s">
        <v>15</v>
      </c>
      <c r="K402" t="str" cm="1">
        <f t="array" ref="K402">_xlfn.XLOOKUP(Table3[[#This Row],[Employee residence]],_xlfn.ANCHORARRAY(Regions!$A$2),Regions!$C$2:$C$58,"Unknown")</f>
        <v>North America</v>
      </c>
      <c r="L402" t="s">
        <v>149</v>
      </c>
      <c r="M402" t="s">
        <v>15</v>
      </c>
      <c r="N402" t="str" cm="1">
        <f t="array" ref="N402">_xlfn.XLOOKUP(Table3[[#This Row],[Company Location]],_xlfn.ANCHORARRAY(Regions!$A$2),Regions!$C$2:$C$58,"Unknown")</f>
        <v>North America</v>
      </c>
      <c r="O402" t="s">
        <v>3</v>
      </c>
    </row>
    <row r="403" spans="1:15" x14ac:dyDescent="0.25">
      <c r="A403">
        <v>401</v>
      </c>
      <c r="B403">
        <v>2022</v>
      </c>
      <c r="C403" t="s">
        <v>140</v>
      </c>
      <c r="D403" t="s">
        <v>143</v>
      </c>
      <c r="E403" t="s">
        <v>28</v>
      </c>
      <c r="F403" s="2">
        <v>154600</v>
      </c>
      <c r="G403" t="s">
        <v>5</v>
      </c>
      <c r="H403" s="1">
        <v>154600</v>
      </c>
      <c r="I403" s="1">
        <f t="shared" si="6"/>
        <v>12883.333333333334</v>
      </c>
      <c r="J403" t="s">
        <v>15</v>
      </c>
      <c r="K403" t="str" cm="1">
        <f t="array" ref="K403">_xlfn.XLOOKUP(Table3[[#This Row],[Employee residence]],_xlfn.ANCHORARRAY(Regions!$A$2),Regions!$C$2:$C$58,"Unknown")</f>
        <v>North America</v>
      </c>
      <c r="L403" t="s">
        <v>149</v>
      </c>
      <c r="M403" t="s">
        <v>15</v>
      </c>
      <c r="N403" t="str" cm="1">
        <f t="array" ref="N403">_xlfn.XLOOKUP(Table3[[#This Row],[Company Location]],_xlfn.ANCHORARRAY(Regions!$A$2),Regions!$C$2:$C$58,"Unknown")</f>
        <v>North America</v>
      </c>
      <c r="O403" t="s">
        <v>3</v>
      </c>
    </row>
    <row r="404" spans="1:15" x14ac:dyDescent="0.25">
      <c r="A404">
        <v>402</v>
      </c>
      <c r="B404">
        <v>2022</v>
      </c>
      <c r="C404" t="s">
        <v>140</v>
      </c>
      <c r="D404" t="s">
        <v>143</v>
      </c>
      <c r="E404" t="s">
        <v>16</v>
      </c>
      <c r="F404" s="2">
        <v>115934</v>
      </c>
      <c r="G404" t="s">
        <v>5</v>
      </c>
      <c r="H404" s="1">
        <v>115934</v>
      </c>
      <c r="I404" s="1">
        <f t="shared" si="6"/>
        <v>9661.1666666666661</v>
      </c>
      <c r="J404" t="s">
        <v>15</v>
      </c>
      <c r="K404" t="str" cm="1">
        <f t="array" ref="K404">_xlfn.XLOOKUP(Table3[[#This Row],[Employee residence]],_xlfn.ANCHORARRAY(Regions!$A$2),Regions!$C$2:$C$58,"Unknown")</f>
        <v>North America</v>
      </c>
      <c r="L404" t="s">
        <v>228</v>
      </c>
      <c r="M404" t="s">
        <v>15</v>
      </c>
      <c r="N404" t="str" cm="1">
        <f t="array" ref="N404">_xlfn.XLOOKUP(Table3[[#This Row],[Company Location]],_xlfn.ANCHORARRAY(Regions!$A$2),Regions!$C$2:$C$58,"Unknown")</f>
        <v>North America</v>
      </c>
      <c r="O404" t="s">
        <v>11</v>
      </c>
    </row>
    <row r="405" spans="1:15" x14ac:dyDescent="0.25">
      <c r="A405">
        <v>403</v>
      </c>
      <c r="B405">
        <v>2022</v>
      </c>
      <c r="C405" t="s">
        <v>140</v>
      </c>
      <c r="D405" t="s">
        <v>143</v>
      </c>
      <c r="E405" t="s">
        <v>16</v>
      </c>
      <c r="F405" s="2">
        <v>81666</v>
      </c>
      <c r="G405" t="s">
        <v>5</v>
      </c>
      <c r="H405" s="1">
        <v>81666</v>
      </c>
      <c r="I405" s="1">
        <f t="shared" si="6"/>
        <v>6805.5</v>
      </c>
      <c r="J405" t="s">
        <v>15</v>
      </c>
      <c r="K405" t="str" cm="1">
        <f t="array" ref="K405">_xlfn.XLOOKUP(Table3[[#This Row],[Employee residence]],_xlfn.ANCHORARRAY(Regions!$A$2),Regions!$C$2:$C$58,"Unknown")</f>
        <v>North America</v>
      </c>
      <c r="L405" t="s">
        <v>228</v>
      </c>
      <c r="M405" t="s">
        <v>15</v>
      </c>
      <c r="N405" t="str" cm="1">
        <f t="array" ref="N405">_xlfn.XLOOKUP(Table3[[#This Row],[Company Location]],_xlfn.ANCHORARRAY(Regions!$A$2),Regions!$C$2:$C$58,"Unknown")</f>
        <v>North America</v>
      </c>
      <c r="O405" t="s">
        <v>11</v>
      </c>
    </row>
    <row r="406" spans="1:15" x14ac:dyDescent="0.25">
      <c r="A406">
        <v>404</v>
      </c>
      <c r="B406">
        <v>2022</v>
      </c>
      <c r="C406" t="s">
        <v>140</v>
      </c>
      <c r="D406" t="s">
        <v>143</v>
      </c>
      <c r="E406" t="s">
        <v>28</v>
      </c>
      <c r="F406" s="2">
        <v>175000</v>
      </c>
      <c r="G406" t="s">
        <v>5</v>
      </c>
      <c r="H406" s="1">
        <v>175000</v>
      </c>
      <c r="I406" s="1">
        <f t="shared" si="6"/>
        <v>14583.333333333334</v>
      </c>
      <c r="J406" t="s">
        <v>15</v>
      </c>
      <c r="K406" t="str" cm="1">
        <f t="array" ref="K406">_xlfn.XLOOKUP(Table3[[#This Row],[Employee residence]],_xlfn.ANCHORARRAY(Regions!$A$2),Regions!$C$2:$C$58,"Unknown")</f>
        <v>North America</v>
      </c>
      <c r="L406" t="s">
        <v>149</v>
      </c>
      <c r="M406" t="s">
        <v>15</v>
      </c>
      <c r="N406" t="str" cm="1">
        <f t="array" ref="N406">_xlfn.XLOOKUP(Table3[[#This Row],[Company Location]],_xlfn.ANCHORARRAY(Regions!$A$2),Regions!$C$2:$C$58,"Unknown")</f>
        <v>North America</v>
      </c>
      <c r="O406" t="s">
        <v>11</v>
      </c>
    </row>
    <row r="407" spans="1:15" x14ac:dyDescent="0.25">
      <c r="A407">
        <v>405</v>
      </c>
      <c r="B407">
        <v>2022</v>
      </c>
      <c r="C407" t="s">
        <v>139</v>
      </c>
      <c r="D407" t="s">
        <v>143</v>
      </c>
      <c r="E407" t="s">
        <v>28</v>
      </c>
      <c r="F407" s="2">
        <v>75000</v>
      </c>
      <c r="G407" t="s">
        <v>9</v>
      </c>
      <c r="H407" s="1">
        <v>98158</v>
      </c>
      <c r="I407" s="1">
        <f t="shared" si="6"/>
        <v>8179.833333333333</v>
      </c>
      <c r="J407" t="s">
        <v>10</v>
      </c>
      <c r="K407" t="str" cm="1">
        <f t="array" ref="K407">_xlfn.XLOOKUP(Table3[[#This Row],[Employee residence]],_xlfn.ANCHORARRAY(Regions!$A$2),Regions!$C$2:$C$58,"Unknown")</f>
        <v>Europe</v>
      </c>
      <c r="L407" t="s">
        <v>228</v>
      </c>
      <c r="M407" t="s">
        <v>10</v>
      </c>
      <c r="N407" t="str" cm="1">
        <f t="array" ref="N407">_xlfn.XLOOKUP(Table3[[#This Row],[Company Location]],_xlfn.ANCHORARRAY(Regions!$A$2),Regions!$C$2:$C$58,"Unknown")</f>
        <v>Europe</v>
      </c>
      <c r="O407" t="s">
        <v>11</v>
      </c>
    </row>
    <row r="408" spans="1:15" x14ac:dyDescent="0.25">
      <c r="A408">
        <v>406</v>
      </c>
      <c r="B408">
        <v>2022</v>
      </c>
      <c r="C408" t="s">
        <v>139</v>
      </c>
      <c r="D408" t="s">
        <v>143</v>
      </c>
      <c r="E408" t="s">
        <v>16</v>
      </c>
      <c r="F408" s="2">
        <v>58000</v>
      </c>
      <c r="G408" t="s">
        <v>5</v>
      </c>
      <c r="H408" s="1">
        <v>58000</v>
      </c>
      <c r="I408" s="1">
        <f t="shared" si="6"/>
        <v>4833.333333333333</v>
      </c>
      <c r="J408" t="s">
        <v>15</v>
      </c>
      <c r="K408" t="str" cm="1">
        <f t="array" ref="K408">_xlfn.XLOOKUP(Table3[[#This Row],[Employee residence]],_xlfn.ANCHORARRAY(Regions!$A$2),Regions!$C$2:$C$58,"Unknown")</f>
        <v>North America</v>
      </c>
      <c r="L408" t="s">
        <v>228</v>
      </c>
      <c r="M408" t="s">
        <v>15</v>
      </c>
      <c r="N408" t="str" cm="1">
        <f t="array" ref="N408">_xlfn.XLOOKUP(Table3[[#This Row],[Company Location]],_xlfn.ANCHORARRAY(Regions!$A$2),Regions!$C$2:$C$58,"Unknown")</f>
        <v>North America</v>
      </c>
      <c r="O408" t="s">
        <v>7</v>
      </c>
    </row>
    <row r="409" spans="1:15" x14ac:dyDescent="0.25">
      <c r="A409">
        <v>407</v>
      </c>
      <c r="B409">
        <v>2022</v>
      </c>
      <c r="C409" t="s">
        <v>140</v>
      </c>
      <c r="D409" t="s">
        <v>143</v>
      </c>
      <c r="E409" t="s">
        <v>28</v>
      </c>
      <c r="F409" s="2">
        <v>183600</v>
      </c>
      <c r="G409" t="s">
        <v>5</v>
      </c>
      <c r="H409" s="1">
        <v>183600</v>
      </c>
      <c r="I409" s="1">
        <f t="shared" si="6"/>
        <v>15300</v>
      </c>
      <c r="J409" t="s">
        <v>15</v>
      </c>
      <c r="K409" t="str" cm="1">
        <f t="array" ref="K409">_xlfn.XLOOKUP(Table3[[#This Row],[Employee residence]],_xlfn.ANCHORARRAY(Regions!$A$2),Regions!$C$2:$C$58,"Unknown")</f>
        <v>North America</v>
      </c>
      <c r="L409" t="s">
        <v>149</v>
      </c>
      <c r="M409" t="s">
        <v>15</v>
      </c>
      <c r="N409" t="str" cm="1">
        <f t="array" ref="N409">_xlfn.XLOOKUP(Table3[[#This Row],[Company Location]],_xlfn.ANCHORARRAY(Regions!$A$2),Regions!$C$2:$C$58,"Unknown")</f>
        <v>North America</v>
      </c>
      <c r="O409" t="s">
        <v>3</v>
      </c>
    </row>
    <row r="410" spans="1:15" x14ac:dyDescent="0.25">
      <c r="A410">
        <v>408</v>
      </c>
      <c r="B410">
        <v>2022</v>
      </c>
      <c r="C410" t="s">
        <v>139</v>
      </c>
      <c r="D410" t="s">
        <v>143</v>
      </c>
      <c r="E410" t="s">
        <v>16</v>
      </c>
      <c r="F410" s="2">
        <v>40000</v>
      </c>
      <c r="G410" t="s">
        <v>9</v>
      </c>
      <c r="H410" s="1">
        <v>52351</v>
      </c>
      <c r="I410" s="1">
        <f t="shared" si="6"/>
        <v>4362.583333333333</v>
      </c>
      <c r="J410" t="s">
        <v>10</v>
      </c>
      <c r="K410" t="str" cm="1">
        <f t="array" ref="K410">_xlfn.XLOOKUP(Table3[[#This Row],[Employee residence]],_xlfn.ANCHORARRAY(Regions!$A$2),Regions!$C$2:$C$58,"Unknown")</f>
        <v>Europe</v>
      </c>
      <c r="L410" t="s">
        <v>149</v>
      </c>
      <c r="M410" t="s">
        <v>10</v>
      </c>
      <c r="N410" t="str" cm="1">
        <f t="array" ref="N410">_xlfn.XLOOKUP(Table3[[#This Row],[Company Location]],_xlfn.ANCHORARRAY(Regions!$A$2),Regions!$C$2:$C$58,"Unknown")</f>
        <v>Europe</v>
      </c>
      <c r="O410" t="s">
        <v>11</v>
      </c>
    </row>
    <row r="411" spans="1:15" x14ac:dyDescent="0.25">
      <c r="A411">
        <v>409</v>
      </c>
      <c r="B411">
        <v>2022</v>
      </c>
      <c r="C411" t="s">
        <v>140</v>
      </c>
      <c r="D411" t="s">
        <v>143</v>
      </c>
      <c r="E411" t="s">
        <v>0</v>
      </c>
      <c r="F411" s="2">
        <v>180000</v>
      </c>
      <c r="G411" t="s">
        <v>5</v>
      </c>
      <c r="H411" s="1">
        <v>180000</v>
      </c>
      <c r="I411" s="1">
        <f t="shared" si="6"/>
        <v>15000</v>
      </c>
      <c r="J411" t="s">
        <v>15</v>
      </c>
      <c r="K411" t="str" cm="1">
        <f t="array" ref="K411">_xlfn.XLOOKUP(Table3[[#This Row],[Employee residence]],_xlfn.ANCHORARRAY(Regions!$A$2),Regions!$C$2:$C$58,"Unknown")</f>
        <v>North America</v>
      </c>
      <c r="L411" t="s">
        <v>149</v>
      </c>
      <c r="M411" t="s">
        <v>15</v>
      </c>
      <c r="N411" t="str" cm="1">
        <f t="array" ref="N411">_xlfn.XLOOKUP(Table3[[#This Row],[Company Location]],_xlfn.ANCHORARRAY(Regions!$A$2),Regions!$C$2:$C$58,"Unknown")</f>
        <v>North America</v>
      </c>
      <c r="O411" t="s">
        <v>11</v>
      </c>
    </row>
    <row r="412" spans="1:15" x14ac:dyDescent="0.25">
      <c r="A412">
        <v>410</v>
      </c>
      <c r="B412">
        <v>2022</v>
      </c>
      <c r="C412" t="s">
        <v>139</v>
      </c>
      <c r="D412" t="s">
        <v>143</v>
      </c>
      <c r="E412" t="s">
        <v>0</v>
      </c>
      <c r="F412" s="2">
        <v>55000</v>
      </c>
      <c r="G412" t="s">
        <v>9</v>
      </c>
      <c r="H412" s="1">
        <v>71982</v>
      </c>
      <c r="I412" s="1">
        <f t="shared" si="6"/>
        <v>5998.5</v>
      </c>
      <c r="J412" t="s">
        <v>10</v>
      </c>
      <c r="K412" t="str" cm="1">
        <f t="array" ref="K412">_xlfn.XLOOKUP(Table3[[#This Row],[Employee residence]],_xlfn.ANCHORARRAY(Regions!$A$2),Regions!$C$2:$C$58,"Unknown")</f>
        <v>Europe</v>
      </c>
      <c r="L412" t="s">
        <v>228</v>
      </c>
      <c r="M412" t="s">
        <v>10</v>
      </c>
      <c r="N412" t="str" cm="1">
        <f t="array" ref="N412">_xlfn.XLOOKUP(Table3[[#This Row],[Company Location]],_xlfn.ANCHORARRAY(Regions!$A$2),Regions!$C$2:$C$58,"Unknown")</f>
        <v>Europe</v>
      </c>
      <c r="O412" t="s">
        <v>11</v>
      </c>
    </row>
    <row r="413" spans="1:15" x14ac:dyDescent="0.25">
      <c r="A413">
        <v>411</v>
      </c>
      <c r="B413">
        <v>2022</v>
      </c>
      <c r="C413" t="s">
        <v>139</v>
      </c>
      <c r="D413" t="s">
        <v>143</v>
      </c>
      <c r="E413" t="s">
        <v>0</v>
      </c>
      <c r="F413" s="2">
        <v>35000</v>
      </c>
      <c r="G413" t="s">
        <v>9</v>
      </c>
      <c r="H413" s="1">
        <v>45807</v>
      </c>
      <c r="I413" s="1">
        <f t="shared" si="6"/>
        <v>3817.25</v>
      </c>
      <c r="J413" t="s">
        <v>10</v>
      </c>
      <c r="K413" t="str" cm="1">
        <f t="array" ref="K413">_xlfn.XLOOKUP(Table3[[#This Row],[Employee residence]],_xlfn.ANCHORARRAY(Regions!$A$2),Regions!$C$2:$C$58,"Unknown")</f>
        <v>Europe</v>
      </c>
      <c r="L413" t="s">
        <v>228</v>
      </c>
      <c r="M413" t="s">
        <v>10</v>
      </c>
      <c r="N413" t="str" cm="1">
        <f t="array" ref="N413">_xlfn.XLOOKUP(Table3[[#This Row],[Company Location]],_xlfn.ANCHORARRAY(Regions!$A$2),Regions!$C$2:$C$58,"Unknown")</f>
        <v>Europe</v>
      </c>
      <c r="O413" t="s">
        <v>11</v>
      </c>
    </row>
    <row r="414" spans="1:15" x14ac:dyDescent="0.25">
      <c r="A414">
        <v>412</v>
      </c>
      <c r="B414">
        <v>2022</v>
      </c>
      <c r="C414" t="s">
        <v>139</v>
      </c>
      <c r="D414" t="s">
        <v>143</v>
      </c>
      <c r="E414" t="s">
        <v>28</v>
      </c>
      <c r="F414" s="2">
        <v>60000</v>
      </c>
      <c r="G414" t="s">
        <v>1</v>
      </c>
      <c r="H414" s="1">
        <v>65949</v>
      </c>
      <c r="I414" s="1">
        <f t="shared" si="6"/>
        <v>5495.75</v>
      </c>
      <c r="J414" t="s">
        <v>35</v>
      </c>
      <c r="K414" t="str" cm="1">
        <f t="array" ref="K414">_xlfn.XLOOKUP(Table3[[#This Row],[Employee residence]],_xlfn.ANCHORARRAY(Regions!$A$2),Regions!$C$2:$C$58,"Unknown")</f>
        <v>Europe</v>
      </c>
      <c r="L414" t="s">
        <v>149</v>
      </c>
      <c r="M414" t="s">
        <v>35</v>
      </c>
      <c r="N414" t="str" cm="1">
        <f t="array" ref="N414">_xlfn.XLOOKUP(Table3[[#This Row],[Company Location]],_xlfn.ANCHORARRAY(Regions!$A$2),Regions!$C$2:$C$58,"Unknown")</f>
        <v>Europe</v>
      </c>
      <c r="O414" t="s">
        <v>11</v>
      </c>
    </row>
    <row r="415" spans="1:15" x14ac:dyDescent="0.25">
      <c r="A415">
        <v>413</v>
      </c>
      <c r="B415">
        <v>2022</v>
      </c>
      <c r="C415" t="s">
        <v>139</v>
      </c>
      <c r="D415" t="s">
        <v>143</v>
      </c>
      <c r="E415" t="s">
        <v>28</v>
      </c>
      <c r="F415" s="2">
        <v>45000</v>
      </c>
      <c r="G415" t="s">
        <v>1</v>
      </c>
      <c r="H415" s="1">
        <v>49461</v>
      </c>
      <c r="I415" s="1">
        <f t="shared" si="6"/>
        <v>4121.75</v>
      </c>
      <c r="J415" t="s">
        <v>35</v>
      </c>
      <c r="K415" t="str" cm="1">
        <f t="array" ref="K415">_xlfn.XLOOKUP(Table3[[#This Row],[Employee residence]],_xlfn.ANCHORARRAY(Regions!$A$2),Regions!$C$2:$C$58,"Unknown")</f>
        <v>Europe</v>
      </c>
      <c r="L415" t="s">
        <v>149</v>
      </c>
      <c r="M415" t="s">
        <v>35</v>
      </c>
      <c r="N415" t="str" cm="1">
        <f t="array" ref="N415">_xlfn.XLOOKUP(Table3[[#This Row],[Company Location]],_xlfn.ANCHORARRAY(Regions!$A$2),Regions!$C$2:$C$58,"Unknown")</f>
        <v>Europe</v>
      </c>
      <c r="O415" t="s">
        <v>11</v>
      </c>
    </row>
    <row r="416" spans="1:15" x14ac:dyDescent="0.25">
      <c r="A416">
        <v>414</v>
      </c>
      <c r="B416">
        <v>2022</v>
      </c>
      <c r="C416" t="s">
        <v>139</v>
      </c>
      <c r="D416" t="s">
        <v>143</v>
      </c>
      <c r="E416" t="s">
        <v>28</v>
      </c>
      <c r="F416" s="2">
        <v>60000</v>
      </c>
      <c r="G416" t="s">
        <v>9</v>
      </c>
      <c r="H416" s="1">
        <v>78526</v>
      </c>
      <c r="I416" s="1">
        <f t="shared" si="6"/>
        <v>6543.833333333333</v>
      </c>
      <c r="J416" t="s">
        <v>10</v>
      </c>
      <c r="K416" t="str" cm="1">
        <f t="array" ref="K416">_xlfn.XLOOKUP(Table3[[#This Row],[Employee residence]],_xlfn.ANCHORARRAY(Regions!$A$2),Regions!$C$2:$C$58,"Unknown")</f>
        <v>Europe</v>
      </c>
      <c r="L416" t="s">
        <v>149</v>
      </c>
      <c r="M416" t="s">
        <v>10</v>
      </c>
      <c r="N416" t="str" cm="1">
        <f t="array" ref="N416">_xlfn.XLOOKUP(Table3[[#This Row],[Company Location]],_xlfn.ANCHORARRAY(Regions!$A$2),Regions!$C$2:$C$58,"Unknown")</f>
        <v>Europe</v>
      </c>
      <c r="O416" t="s">
        <v>11</v>
      </c>
    </row>
    <row r="417" spans="1:15" x14ac:dyDescent="0.25">
      <c r="A417">
        <v>415</v>
      </c>
      <c r="B417">
        <v>2022</v>
      </c>
      <c r="C417" t="s">
        <v>139</v>
      </c>
      <c r="D417" t="s">
        <v>143</v>
      </c>
      <c r="E417" t="s">
        <v>28</v>
      </c>
      <c r="F417" s="2">
        <v>45000</v>
      </c>
      <c r="G417" t="s">
        <v>9</v>
      </c>
      <c r="H417" s="1">
        <v>58894</v>
      </c>
      <c r="I417" s="1">
        <f t="shared" si="6"/>
        <v>4907.833333333333</v>
      </c>
      <c r="J417" t="s">
        <v>10</v>
      </c>
      <c r="K417" t="str" cm="1">
        <f t="array" ref="K417">_xlfn.XLOOKUP(Table3[[#This Row],[Employee residence]],_xlfn.ANCHORARRAY(Regions!$A$2),Regions!$C$2:$C$58,"Unknown")</f>
        <v>Europe</v>
      </c>
      <c r="L417" t="s">
        <v>149</v>
      </c>
      <c r="M417" t="s">
        <v>10</v>
      </c>
      <c r="N417" t="str" cm="1">
        <f t="array" ref="N417">_xlfn.XLOOKUP(Table3[[#This Row],[Company Location]],_xlfn.ANCHORARRAY(Regions!$A$2),Regions!$C$2:$C$58,"Unknown")</f>
        <v>Europe</v>
      </c>
      <c r="O417" t="s">
        <v>11</v>
      </c>
    </row>
    <row r="418" spans="1:15" x14ac:dyDescent="0.25">
      <c r="A418">
        <v>416</v>
      </c>
      <c r="B418">
        <v>2022</v>
      </c>
      <c r="C418" t="s">
        <v>140</v>
      </c>
      <c r="D418" t="s">
        <v>143</v>
      </c>
      <c r="E418" t="s">
        <v>0</v>
      </c>
      <c r="F418" s="2">
        <v>260000</v>
      </c>
      <c r="G418" t="s">
        <v>5</v>
      </c>
      <c r="H418" s="1">
        <v>260000</v>
      </c>
      <c r="I418" s="1">
        <f t="shared" si="6"/>
        <v>21666.666666666668</v>
      </c>
      <c r="J418" t="s">
        <v>15</v>
      </c>
      <c r="K418" t="str" cm="1">
        <f t="array" ref="K418">_xlfn.XLOOKUP(Table3[[#This Row],[Employee residence]],_xlfn.ANCHORARRAY(Regions!$A$2),Regions!$C$2:$C$58,"Unknown")</f>
        <v>North America</v>
      </c>
      <c r="L418" t="s">
        <v>149</v>
      </c>
      <c r="M418" t="s">
        <v>15</v>
      </c>
      <c r="N418" t="str" cm="1">
        <f t="array" ref="N418">_xlfn.XLOOKUP(Table3[[#This Row],[Company Location]],_xlfn.ANCHORARRAY(Regions!$A$2),Regions!$C$2:$C$58,"Unknown")</f>
        <v>North America</v>
      </c>
      <c r="O418" t="s">
        <v>11</v>
      </c>
    </row>
    <row r="419" spans="1:15" x14ac:dyDescent="0.25">
      <c r="A419">
        <v>417</v>
      </c>
      <c r="B419">
        <v>2022</v>
      </c>
      <c r="C419" t="s">
        <v>140</v>
      </c>
      <c r="D419" t="s">
        <v>143</v>
      </c>
      <c r="E419" t="s">
        <v>77</v>
      </c>
      <c r="F419" s="2">
        <v>60000</v>
      </c>
      <c r="G419" t="s">
        <v>5</v>
      </c>
      <c r="H419" s="1">
        <v>60000</v>
      </c>
      <c r="I419" s="1">
        <f t="shared" si="6"/>
        <v>5000</v>
      </c>
      <c r="J419" t="s">
        <v>116</v>
      </c>
      <c r="K419" t="str" cm="1">
        <f t="array" ref="K419">_xlfn.XLOOKUP(Table3[[#This Row],[Employee residence]],_xlfn.ANCHORARRAY(Regions!$A$2),Regions!$C$2:$C$58,"Unknown")</f>
        <v>South America</v>
      </c>
      <c r="L419" t="s">
        <v>149</v>
      </c>
      <c r="M419" t="s">
        <v>42</v>
      </c>
      <c r="N419" t="str" cm="1">
        <f t="array" ref="N419">_xlfn.XLOOKUP(Table3[[#This Row],[Company Location]],_xlfn.ANCHORARRAY(Regions!$A$2),Regions!$C$2:$C$58,"Unknown")</f>
        <v>North America</v>
      </c>
      <c r="O419" t="s">
        <v>3</v>
      </c>
    </row>
    <row r="420" spans="1:15" x14ac:dyDescent="0.25">
      <c r="A420">
        <v>418</v>
      </c>
      <c r="B420">
        <v>2022</v>
      </c>
      <c r="C420" t="s">
        <v>139</v>
      </c>
      <c r="D420" t="s">
        <v>143</v>
      </c>
      <c r="E420" t="s">
        <v>28</v>
      </c>
      <c r="F420" s="2">
        <v>63900</v>
      </c>
      <c r="G420" t="s">
        <v>5</v>
      </c>
      <c r="H420" s="1">
        <v>63900</v>
      </c>
      <c r="I420" s="1">
        <f t="shared" si="6"/>
        <v>5325</v>
      </c>
      <c r="J420" t="s">
        <v>15</v>
      </c>
      <c r="K420" t="str" cm="1">
        <f t="array" ref="K420">_xlfn.XLOOKUP(Table3[[#This Row],[Employee residence]],_xlfn.ANCHORARRAY(Regions!$A$2),Regions!$C$2:$C$58,"Unknown")</f>
        <v>North America</v>
      </c>
      <c r="L420" t="s">
        <v>228</v>
      </c>
      <c r="M420" t="s">
        <v>15</v>
      </c>
      <c r="N420" t="str" cm="1">
        <f t="array" ref="N420">_xlfn.XLOOKUP(Table3[[#This Row],[Company Location]],_xlfn.ANCHORARRAY(Regions!$A$2),Regions!$C$2:$C$58,"Unknown")</f>
        <v>North America</v>
      </c>
      <c r="O420" t="s">
        <v>11</v>
      </c>
    </row>
    <row r="421" spans="1:15" x14ac:dyDescent="0.25">
      <c r="A421">
        <v>419</v>
      </c>
      <c r="B421">
        <v>2022</v>
      </c>
      <c r="C421" t="s">
        <v>139</v>
      </c>
      <c r="D421" t="s">
        <v>143</v>
      </c>
      <c r="E421" t="s">
        <v>4</v>
      </c>
      <c r="F421" s="2">
        <v>160000</v>
      </c>
      <c r="G421" t="s">
        <v>5</v>
      </c>
      <c r="H421" s="1">
        <v>160000</v>
      </c>
      <c r="I421" s="1">
        <f t="shared" si="6"/>
        <v>13333.333333333334</v>
      </c>
      <c r="J421" t="s">
        <v>15</v>
      </c>
      <c r="K421" t="str" cm="1">
        <f t="array" ref="K421">_xlfn.XLOOKUP(Table3[[#This Row],[Employee residence]],_xlfn.ANCHORARRAY(Regions!$A$2),Regions!$C$2:$C$58,"Unknown")</f>
        <v>North America</v>
      </c>
      <c r="L421" t="s">
        <v>149</v>
      </c>
      <c r="M421" t="s">
        <v>15</v>
      </c>
      <c r="N421" t="str" cm="1">
        <f t="array" ref="N421">_xlfn.XLOOKUP(Table3[[#This Row],[Company Location]],_xlfn.ANCHORARRAY(Regions!$A$2),Regions!$C$2:$C$58,"Unknown")</f>
        <v>North America</v>
      </c>
      <c r="O421" t="s">
        <v>3</v>
      </c>
    </row>
    <row r="422" spans="1:15" x14ac:dyDescent="0.25">
      <c r="A422">
        <v>420</v>
      </c>
      <c r="B422">
        <v>2022</v>
      </c>
      <c r="C422" t="s">
        <v>139</v>
      </c>
      <c r="D422" t="s">
        <v>143</v>
      </c>
      <c r="E422" t="s">
        <v>4</v>
      </c>
      <c r="F422" s="2">
        <v>112300</v>
      </c>
      <c r="G422" t="s">
        <v>5</v>
      </c>
      <c r="H422" s="1">
        <v>112300</v>
      </c>
      <c r="I422" s="1">
        <f t="shared" si="6"/>
        <v>9358.3333333333339</v>
      </c>
      <c r="J422" t="s">
        <v>15</v>
      </c>
      <c r="K422" t="str" cm="1">
        <f t="array" ref="K422">_xlfn.XLOOKUP(Table3[[#This Row],[Employee residence]],_xlfn.ANCHORARRAY(Regions!$A$2),Regions!$C$2:$C$58,"Unknown")</f>
        <v>North America</v>
      </c>
      <c r="L422" t="s">
        <v>149</v>
      </c>
      <c r="M422" t="s">
        <v>15</v>
      </c>
      <c r="N422" t="str" cm="1">
        <f t="array" ref="N422">_xlfn.XLOOKUP(Table3[[#This Row],[Company Location]],_xlfn.ANCHORARRAY(Regions!$A$2),Regions!$C$2:$C$58,"Unknown")</f>
        <v>North America</v>
      </c>
      <c r="O422" t="s">
        <v>3</v>
      </c>
    </row>
    <row r="423" spans="1:15" x14ac:dyDescent="0.25">
      <c r="A423">
        <v>421</v>
      </c>
      <c r="B423">
        <v>2022</v>
      </c>
      <c r="C423" t="s">
        <v>139</v>
      </c>
      <c r="D423" t="s">
        <v>143</v>
      </c>
      <c r="E423" t="s">
        <v>61</v>
      </c>
      <c r="F423" s="2">
        <v>241000</v>
      </c>
      <c r="G423" t="s">
        <v>5</v>
      </c>
      <c r="H423" s="1">
        <v>241000</v>
      </c>
      <c r="I423" s="1">
        <f t="shared" si="6"/>
        <v>20083.333333333332</v>
      </c>
      <c r="J423" t="s">
        <v>15</v>
      </c>
      <c r="K423" t="str" cm="1">
        <f t="array" ref="K423">_xlfn.XLOOKUP(Table3[[#This Row],[Employee residence]],_xlfn.ANCHORARRAY(Regions!$A$2),Regions!$C$2:$C$58,"Unknown")</f>
        <v>North America</v>
      </c>
      <c r="L423" t="s">
        <v>149</v>
      </c>
      <c r="M423" t="s">
        <v>15</v>
      </c>
      <c r="N423" t="str" cm="1">
        <f t="array" ref="N423">_xlfn.XLOOKUP(Table3[[#This Row],[Company Location]],_xlfn.ANCHORARRAY(Regions!$A$2),Regions!$C$2:$C$58,"Unknown")</f>
        <v>North America</v>
      </c>
      <c r="O423" t="s">
        <v>11</v>
      </c>
    </row>
    <row r="424" spans="1:15" x14ac:dyDescent="0.25">
      <c r="A424">
        <v>422</v>
      </c>
      <c r="B424">
        <v>2022</v>
      </c>
      <c r="C424" t="s">
        <v>139</v>
      </c>
      <c r="D424" t="s">
        <v>143</v>
      </c>
      <c r="E424" t="s">
        <v>61</v>
      </c>
      <c r="F424" s="2">
        <v>159000</v>
      </c>
      <c r="G424" t="s">
        <v>5</v>
      </c>
      <c r="H424" s="1">
        <v>159000</v>
      </c>
      <c r="I424" s="1">
        <f t="shared" si="6"/>
        <v>13250</v>
      </c>
      <c r="J424" t="s">
        <v>15</v>
      </c>
      <c r="K424" t="str" cm="1">
        <f t="array" ref="K424">_xlfn.XLOOKUP(Table3[[#This Row],[Employee residence]],_xlfn.ANCHORARRAY(Regions!$A$2),Regions!$C$2:$C$58,"Unknown")</f>
        <v>North America</v>
      </c>
      <c r="L424" t="s">
        <v>149</v>
      </c>
      <c r="M424" t="s">
        <v>15</v>
      </c>
      <c r="N424" t="str" cm="1">
        <f t="array" ref="N424">_xlfn.XLOOKUP(Table3[[#This Row],[Company Location]],_xlfn.ANCHORARRAY(Regions!$A$2),Regions!$C$2:$C$58,"Unknown")</f>
        <v>North America</v>
      </c>
      <c r="O424" t="s">
        <v>11</v>
      </c>
    </row>
    <row r="425" spans="1:15" x14ac:dyDescent="0.25">
      <c r="A425">
        <v>423</v>
      </c>
      <c r="B425">
        <v>2022</v>
      </c>
      <c r="C425" t="s">
        <v>140</v>
      </c>
      <c r="D425" t="s">
        <v>143</v>
      </c>
      <c r="E425" t="s">
        <v>0</v>
      </c>
      <c r="F425" s="2">
        <v>180000</v>
      </c>
      <c r="G425" t="s">
        <v>5</v>
      </c>
      <c r="H425" s="1">
        <v>180000</v>
      </c>
      <c r="I425" s="1">
        <f t="shared" si="6"/>
        <v>15000</v>
      </c>
      <c r="J425" t="s">
        <v>15</v>
      </c>
      <c r="K425" t="str" cm="1">
        <f t="array" ref="K425">_xlfn.XLOOKUP(Table3[[#This Row],[Employee residence]],_xlfn.ANCHORARRAY(Regions!$A$2),Regions!$C$2:$C$58,"Unknown")</f>
        <v>North America</v>
      </c>
      <c r="L425" t="s">
        <v>228</v>
      </c>
      <c r="M425" t="s">
        <v>15</v>
      </c>
      <c r="N425" t="str" cm="1">
        <f t="array" ref="N425">_xlfn.XLOOKUP(Table3[[#This Row],[Company Location]],_xlfn.ANCHORARRAY(Regions!$A$2),Regions!$C$2:$C$58,"Unknown")</f>
        <v>North America</v>
      </c>
      <c r="O425" t="s">
        <v>11</v>
      </c>
    </row>
    <row r="426" spans="1:15" x14ac:dyDescent="0.25">
      <c r="A426">
        <v>424</v>
      </c>
      <c r="B426">
        <v>2022</v>
      </c>
      <c r="C426" t="s">
        <v>140</v>
      </c>
      <c r="D426" t="s">
        <v>143</v>
      </c>
      <c r="E426" t="s">
        <v>0</v>
      </c>
      <c r="F426" s="2">
        <v>80000</v>
      </c>
      <c r="G426" t="s">
        <v>5</v>
      </c>
      <c r="H426" s="1">
        <v>80000</v>
      </c>
      <c r="I426" s="1">
        <f t="shared" si="6"/>
        <v>6666.666666666667</v>
      </c>
      <c r="J426" t="s">
        <v>15</v>
      </c>
      <c r="K426" t="str" cm="1">
        <f t="array" ref="K426">_xlfn.XLOOKUP(Table3[[#This Row],[Employee residence]],_xlfn.ANCHORARRAY(Regions!$A$2),Regions!$C$2:$C$58,"Unknown")</f>
        <v>North America</v>
      </c>
      <c r="L426" t="s">
        <v>228</v>
      </c>
      <c r="M426" t="s">
        <v>15</v>
      </c>
      <c r="N426" t="str" cm="1">
        <f t="array" ref="N426">_xlfn.XLOOKUP(Table3[[#This Row],[Company Location]],_xlfn.ANCHORARRAY(Regions!$A$2),Regions!$C$2:$C$58,"Unknown")</f>
        <v>North America</v>
      </c>
      <c r="O426" t="s">
        <v>11</v>
      </c>
    </row>
    <row r="427" spans="1:15" x14ac:dyDescent="0.25">
      <c r="A427">
        <v>425</v>
      </c>
      <c r="B427">
        <v>2022</v>
      </c>
      <c r="C427" t="s">
        <v>139</v>
      </c>
      <c r="D427" t="s">
        <v>143</v>
      </c>
      <c r="E427" t="s">
        <v>28</v>
      </c>
      <c r="F427" s="2">
        <v>82900</v>
      </c>
      <c r="G427" t="s">
        <v>5</v>
      </c>
      <c r="H427" s="1">
        <v>82900</v>
      </c>
      <c r="I427" s="1">
        <f t="shared" si="6"/>
        <v>6908.333333333333</v>
      </c>
      <c r="J427" t="s">
        <v>15</v>
      </c>
      <c r="K427" t="str" cm="1">
        <f t="array" ref="K427">_xlfn.XLOOKUP(Table3[[#This Row],[Employee residence]],_xlfn.ANCHORARRAY(Regions!$A$2),Regions!$C$2:$C$58,"Unknown")</f>
        <v>North America</v>
      </c>
      <c r="L427" t="s">
        <v>228</v>
      </c>
      <c r="M427" t="s">
        <v>15</v>
      </c>
      <c r="N427" t="str" cm="1">
        <f t="array" ref="N427">_xlfn.XLOOKUP(Table3[[#This Row],[Company Location]],_xlfn.ANCHORARRAY(Regions!$A$2),Regions!$C$2:$C$58,"Unknown")</f>
        <v>North America</v>
      </c>
      <c r="O427" t="s">
        <v>11</v>
      </c>
    </row>
    <row r="428" spans="1:15" x14ac:dyDescent="0.25">
      <c r="A428">
        <v>426</v>
      </c>
      <c r="B428">
        <v>2022</v>
      </c>
      <c r="C428" t="s">
        <v>140</v>
      </c>
      <c r="D428" t="s">
        <v>143</v>
      </c>
      <c r="E428" t="s">
        <v>28</v>
      </c>
      <c r="F428" s="2">
        <v>100800</v>
      </c>
      <c r="G428" t="s">
        <v>5</v>
      </c>
      <c r="H428" s="1">
        <v>100800</v>
      </c>
      <c r="I428" s="1">
        <f t="shared" si="6"/>
        <v>8400</v>
      </c>
      <c r="J428" t="s">
        <v>15</v>
      </c>
      <c r="K428" t="str" cm="1">
        <f t="array" ref="K428">_xlfn.XLOOKUP(Table3[[#This Row],[Employee residence]],_xlfn.ANCHORARRAY(Regions!$A$2),Regions!$C$2:$C$58,"Unknown")</f>
        <v>North America</v>
      </c>
      <c r="L428" t="s">
        <v>149</v>
      </c>
      <c r="M428" t="s">
        <v>15</v>
      </c>
      <c r="N428" t="str" cm="1">
        <f t="array" ref="N428">_xlfn.XLOOKUP(Table3[[#This Row],[Company Location]],_xlfn.ANCHORARRAY(Regions!$A$2),Regions!$C$2:$C$58,"Unknown")</f>
        <v>North America</v>
      </c>
      <c r="O428" t="s">
        <v>3</v>
      </c>
    </row>
    <row r="429" spans="1:15" x14ac:dyDescent="0.25">
      <c r="A429">
        <v>427</v>
      </c>
      <c r="B429">
        <v>2022</v>
      </c>
      <c r="C429" t="s">
        <v>139</v>
      </c>
      <c r="D429" t="s">
        <v>143</v>
      </c>
      <c r="E429" t="s">
        <v>28</v>
      </c>
      <c r="F429" s="2">
        <v>45000</v>
      </c>
      <c r="G429" t="s">
        <v>1</v>
      </c>
      <c r="H429" s="1">
        <v>49461</v>
      </c>
      <c r="I429" s="1">
        <f t="shared" si="6"/>
        <v>4121.75</v>
      </c>
      <c r="J429" t="s">
        <v>50</v>
      </c>
      <c r="K429" t="str" cm="1">
        <f t="array" ref="K429">_xlfn.XLOOKUP(Table3[[#This Row],[Employee residence]],_xlfn.ANCHORARRAY(Regions!$A$2),Regions!$C$2:$C$58,"Unknown")</f>
        <v>Europe</v>
      </c>
      <c r="L429" t="s">
        <v>149</v>
      </c>
      <c r="M429" t="s">
        <v>50</v>
      </c>
      <c r="N429" t="str" cm="1">
        <f t="array" ref="N429">_xlfn.XLOOKUP(Table3[[#This Row],[Company Location]],_xlfn.ANCHORARRAY(Regions!$A$2),Regions!$C$2:$C$58,"Unknown")</f>
        <v>Europe</v>
      </c>
      <c r="O429" t="s">
        <v>11</v>
      </c>
    </row>
    <row r="430" spans="1:15" x14ac:dyDescent="0.25">
      <c r="A430">
        <v>428</v>
      </c>
      <c r="B430">
        <v>2022</v>
      </c>
      <c r="C430" t="s">
        <v>140</v>
      </c>
      <c r="D430" t="s">
        <v>143</v>
      </c>
      <c r="E430" t="s">
        <v>0</v>
      </c>
      <c r="F430" s="2">
        <v>140400</v>
      </c>
      <c r="G430" t="s">
        <v>5</v>
      </c>
      <c r="H430" s="1">
        <v>140400</v>
      </c>
      <c r="I430" s="1">
        <f t="shared" si="6"/>
        <v>11700</v>
      </c>
      <c r="J430" t="s">
        <v>15</v>
      </c>
      <c r="K430" t="str" cm="1">
        <f t="array" ref="K430">_xlfn.XLOOKUP(Table3[[#This Row],[Employee residence]],_xlfn.ANCHORARRAY(Regions!$A$2),Regions!$C$2:$C$58,"Unknown")</f>
        <v>North America</v>
      </c>
      <c r="L430" t="s">
        <v>228</v>
      </c>
      <c r="M430" t="s">
        <v>15</v>
      </c>
      <c r="N430" t="str" cm="1">
        <f t="array" ref="N430">_xlfn.XLOOKUP(Table3[[#This Row],[Company Location]],_xlfn.ANCHORARRAY(Regions!$A$2),Regions!$C$2:$C$58,"Unknown")</f>
        <v>North America</v>
      </c>
      <c r="O430" t="s">
        <v>3</v>
      </c>
    </row>
    <row r="431" spans="1:15" x14ac:dyDescent="0.25">
      <c r="A431">
        <v>429</v>
      </c>
      <c r="B431">
        <v>2022</v>
      </c>
      <c r="C431" t="s">
        <v>139</v>
      </c>
      <c r="D431" t="s">
        <v>143</v>
      </c>
      <c r="E431" t="s">
        <v>16</v>
      </c>
      <c r="F431" s="2">
        <v>30000</v>
      </c>
      <c r="G431" t="s">
        <v>9</v>
      </c>
      <c r="H431" s="1">
        <v>39263</v>
      </c>
      <c r="I431" s="1">
        <f t="shared" si="6"/>
        <v>3271.9166666666665</v>
      </c>
      <c r="J431" t="s">
        <v>10</v>
      </c>
      <c r="K431" t="str" cm="1">
        <f t="array" ref="K431">_xlfn.XLOOKUP(Table3[[#This Row],[Employee residence]],_xlfn.ANCHORARRAY(Regions!$A$2),Regions!$C$2:$C$58,"Unknown")</f>
        <v>Europe</v>
      </c>
      <c r="L431" t="s">
        <v>149</v>
      </c>
      <c r="M431" t="s">
        <v>10</v>
      </c>
      <c r="N431" t="str" cm="1">
        <f t="array" ref="N431">_xlfn.XLOOKUP(Table3[[#This Row],[Company Location]],_xlfn.ANCHORARRAY(Regions!$A$2),Regions!$C$2:$C$58,"Unknown")</f>
        <v>Europe</v>
      </c>
      <c r="O431" t="s">
        <v>11</v>
      </c>
    </row>
    <row r="432" spans="1:15" x14ac:dyDescent="0.25">
      <c r="A432">
        <v>430</v>
      </c>
      <c r="B432">
        <v>2022</v>
      </c>
      <c r="C432" t="s">
        <v>139</v>
      </c>
      <c r="D432" t="s">
        <v>143</v>
      </c>
      <c r="E432" t="s">
        <v>16</v>
      </c>
      <c r="F432" s="2">
        <v>40000</v>
      </c>
      <c r="G432" t="s">
        <v>1</v>
      </c>
      <c r="H432" s="1">
        <v>43966</v>
      </c>
      <c r="I432" s="1">
        <f t="shared" si="6"/>
        <v>3663.8333333333335</v>
      </c>
      <c r="J432" t="s">
        <v>50</v>
      </c>
      <c r="K432" t="str" cm="1">
        <f t="array" ref="K432">_xlfn.XLOOKUP(Table3[[#This Row],[Employee residence]],_xlfn.ANCHORARRAY(Regions!$A$2),Regions!$C$2:$C$58,"Unknown")</f>
        <v>Europe</v>
      </c>
      <c r="L432" t="s">
        <v>149</v>
      </c>
      <c r="M432" t="s">
        <v>50</v>
      </c>
      <c r="N432" t="str" cm="1">
        <f t="array" ref="N432">_xlfn.XLOOKUP(Table3[[#This Row],[Company Location]],_xlfn.ANCHORARRAY(Regions!$A$2),Regions!$C$2:$C$58,"Unknown")</f>
        <v>Europe</v>
      </c>
      <c r="O432" t="s">
        <v>11</v>
      </c>
    </row>
    <row r="433" spans="1:15" x14ac:dyDescent="0.25">
      <c r="A433">
        <v>431</v>
      </c>
      <c r="B433">
        <v>2022</v>
      </c>
      <c r="C433" t="s">
        <v>139</v>
      </c>
      <c r="D433" t="s">
        <v>143</v>
      </c>
      <c r="E433" t="s">
        <v>16</v>
      </c>
      <c r="F433" s="2">
        <v>30000</v>
      </c>
      <c r="G433" t="s">
        <v>1</v>
      </c>
      <c r="H433" s="1">
        <v>32974</v>
      </c>
      <c r="I433" s="1">
        <f t="shared" si="6"/>
        <v>2747.8333333333335</v>
      </c>
      <c r="J433" t="s">
        <v>50</v>
      </c>
      <c r="K433" t="str" cm="1">
        <f t="array" ref="K433">_xlfn.XLOOKUP(Table3[[#This Row],[Employee residence]],_xlfn.ANCHORARRAY(Regions!$A$2),Regions!$C$2:$C$58,"Unknown")</f>
        <v>Europe</v>
      </c>
      <c r="L433" t="s">
        <v>149</v>
      </c>
      <c r="M433" t="s">
        <v>50</v>
      </c>
      <c r="N433" t="str" cm="1">
        <f t="array" ref="N433">_xlfn.XLOOKUP(Table3[[#This Row],[Company Location]],_xlfn.ANCHORARRAY(Regions!$A$2),Regions!$C$2:$C$58,"Unknown")</f>
        <v>Europe</v>
      </c>
      <c r="O433" t="s">
        <v>11</v>
      </c>
    </row>
    <row r="434" spans="1:15" x14ac:dyDescent="0.25">
      <c r="A434">
        <v>432</v>
      </c>
      <c r="B434">
        <v>2022</v>
      </c>
      <c r="C434" t="s">
        <v>139</v>
      </c>
      <c r="D434" t="s">
        <v>143</v>
      </c>
      <c r="E434" t="s">
        <v>28</v>
      </c>
      <c r="F434" s="2">
        <v>80000</v>
      </c>
      <c r="G434" t="s">
        <v>1</v>
      </c>
      <c r="H434" s="1">
        <v>87932</v>
      </c>
      <c r="I434" s="1">
        <f t="shared" si="6"/>
        <v>7327.666666666667</v>
      </c>
      <c r="J434" t="s">
        <v>50</v>
      </c>
      <c r="K434" t="str" cm="1">
        <f t="array" ref="K434">_xlfn.XLOOKUP(Table3[[#This Row],[Employee residence]],_xlfn.ANCHORARRAY(Regions!$A$2),Regions!$C$2:$C$58,"Unknown")</f>
        <v>Europe</v>
      </c>
      <c r="L434" t="s">
        <v>149</v>
      </c>
      <c r="M434" t="s">
        <v>50</v>
      </c>
      <c r="N434" t="str" cm="1">
        <f t="array" ref="N434">_xlfn.XLOOKUP(Table3[[#This Row],[Company Location]],_xlfn.ANCHORARRAY(Regions!$A$2),Regions!$C$2:$C$58,"Unknown")</f>
        <v>Europe</v>
      </c>
      <c r="O434" t="s">
        <v>11</v>
      </c>
    </row>
    <row r="435" spans="1:15" x14ac:dyDescent="0.25">
      <c r="A435">
        <v>433</v>
      </c>
      <c r="B435">
        <v>2022</v>
      </c>
      <c r="C435" t="s">
        <v>139</v>
      </c>
      <c r="D435" t="s">
        <v>143</v>
      </c>
      <c r="E435" t="s">
        <v>28</v>
      </c>
      <c r="F435" s="2">
        <v>70000</v>
      </c>
      <c r="G435" t="s">
        <v>1</v>
      </c>
      <c r="H435" s="1">
        <v>76940</v>
      </c>
      <c r="I435" s="1">
        <f t="shared" si="6"/>
        <v>6411.666666666667</v>
      </c>
      <c r="J435" t="s">
        <v>50</v>
      </c>
      <c r="K435" t="str" cm="1">
        <f t="array" ref="K435">_xlfn.XLOOKUP(Table3[[#This Row],[Employee residence]],_xlfn.ANCHORARRAY(Regions!$A$2),Regions!$C$2:$C$58,"Unknown")</f>
        <v>Europe</v>
      </c>
      <c r="L435" t="s">
        <v>149</v>
      </c>
      <c r="M435" t="s">
        <v>50</v>
      </c>
      <c r="N435" t="str" cm="1">
        <f t="array" ref="N435">_xlfn.XLOOKUP(Table3[[#This Row],[Company Location]],_xlfn.ANCHORARRAY(Regions!$A$2),Regions!$C$2:$C$58,"Unknown")</f>
        <v>Europe</v>
      </c>
      <c r="O435" t="s">
        <v>11</v>
      </c>
    </row>
    <row r="436" spans="1:15" x14ac:dyDescent="0.25">
      <c r="A436">
        <v>434</v>
      </c>
      <c r="B436">
        <v>2022</v>
      </c>
      <c r="C436" t="s">
        <v>139</v>
      </c>
      <c r="D436" t="s">
        <v>143</v>
      </c>
      <c r="E436" t="s">
        <v>28</v>
      </c>
      <c r="F436" s="2">
        <v>80000</v>
      </c>
      <c r="G436" t="s">
        <v>9</v>
      </c>
      <c r="H436" s="1">
        <v>104702</v>
      </c>
      <c r="I436" s="1">
        <f t="shared" si="6"/>
        <v>8725.1666666666661</v>
      </c>
      <c r="J436" t="s">
        <v>10</v>
      </c>
      <c r="K436" t="str" cm="1">
        <f t="array" ref="K436">_xlfn.XLOOKUP(Table3[[#This Row],[Employee residence]],_xlfn.ANCHORARRAY(Regions!$A$2),Regions!$C$2:$C$58,"Unknown")</f>
        <v>Europe</v>
      </c>
      <c r="L436" t="s">
        <v>149</v>
      </c>
      <c r="M436" t="s">
        <v>10</v>
      </c>
      <c r="N436" t="str" cm="1">
        <f t="array" ref="N436">_xlfn.XLOOKUP(Table3[[#This Row],[Company Location]],_xlfn.ANCHORARRAY(Regions!$A$2),Regions!$C$2:$C$58,"Unknown")</f>
        <v>Europe</v>
      </c>
      <c r="O436" t="s">
        <v>11</v>
      </c>
    </row>
    <row r="437" spans="1:15" x14ac:dyDescent="0.25">
      <c r="A437">
        <v>435</v>
      </c>
      <c r="B437">
        <v>2022</v>
      </c>
      <c r="C437" t="s">
        <v>139</v>
      </c>
      <c r="D437" t="s">
        <v>143</v>
      </c>
      <c r="E437" t="s">
        <v>28</v>
      </c>
      <c r="F437" s="2">
        <v>70000</v>
      </c>
      <c r="G437" t="s">
        <v>9</v>
      </c>
      <c r="H437" s="1">
        <v>91614</v>
      </c>
      <c r="I437" s="1">
        <f t="shared" si="6"/>
        <v>7634.5</v>
      </c>
      <c r="J437" t="s">
        <v>10</v>
      </c>
      <c r="K437" t="str" cm="1">
        <f t="array" ref="K437">_xlfn.XLOOKUP(Table3[[#This Row],[Employee residence]],_xlfn.ANCHORARRAY(Regions!$A$2),Regions!$C$2:$C$58,"Unknown")</f>
        <v>Europe</v>
      </c>
      <c r="L437" t="s">
        <v>149</v>
      </c>
      <c r="M437" t="s">
        <v>10</v>
      </c>
      <c r="N437" t="str" cm="1">
        <f t="array" ref="N437">_xlfn.XLOOKUP(Table3[[#This Row],[Company Location]],_xlfn.ANCHORARRAY(Regions!$A$2),Regions!$C$2:$C$58,"Unknown")</f>
        <v>Europe</v>
      </c>
      <c r="O437" t="s">
        <v>11</v>
      </c>
    </row>
    <row r="438" spans="1:15" x14ac:dyDescent="0.25">
      <c r="A438">
        <v>436</v>
      </c>
      <c r="B438">
        <v>2022</v>
      </c>
      <c r="C438" t="s">
        <v>139</v>
      </c>
      <c r="D438" t="s">
        <v>143</v>
      </c>
      <c r="E438" t="s">
        <v>28</v>
      </c>
      <c r="F438" s="2">
        <v>60000</v>
      </c>
      <c r="G438" t="s">
        <v>1</v>
      </c>
      <c r="H438" s="1">
        <v>65949</v>
      </c>
      <c r="I438" s="1">
        <f t="shared" si="6"/>
        <v>5495.75</v>
      </c>
      <c r="J438" t="s">
        <v>50</v>
      </c>
      <c r="K438" t="str" cm="1">
        <f t="array" ref="K438">_xlfn.XLOOKUP(Table3[[#This Row],[Employee residence]],_xlfn.ANCHORARRAY(Regions!$A$2),Regions!$C$2:$C$58,"Unknown")</f>
        <v>Europe</v>
      </c>
      <c r="L438" t="s">
        <v>149</v>
      </c>
      <c r="M438" t="s">
        <v>50</v>
      </c>
      <c r="N438" t="str" cm="1">
        <f t="array" ref="N438">_xlfn.XLOOKUP(Table3[[#This Row],[Company Location]],_xlfn.ANCHORARRAY(Regions!$A$2),Regions!$C$2:$C$58,"Unknown")</f>
        <v>Europe</v>
      </c>
      <c r="O438" t="s">
        <v>11</v>
      </c>
    </row>
    <row r="439" spans="1:15" x14ac:dyDescent="0.25">
      <c r="A439">
        <v>437</v>
      </c>
      <c r="B439">
        <v>2022</v>
      </c>
      <c r="C439" t="s">
        <v>139</v>
      </c>
      <c r="D439" t="s">
        <v>143</v>
      </c>
      <c r="E439" t="s">
        <v>28</v>
      </c>
      <c r="F439" s="2">
        <v>80000</v>
      </c>
      <c r="G439" t="s">
        <v>1</v>
      </c>
      <c r="H439" s="1">
        <v>87932</v>
      </c>
      <c r="I439" s="1">
        <f t="shared" si="6"/>
        <v>7327.666666666667</v>
      </c>
      <c r="J439" t="s">
        <v>35</v>
      </c>
      <c r="K439" t="str" cm="1">
        <f t="array" ref="K439">_xlfn.XLOOKUP(Table3[[#This Row],[Employee residence]],_xlfn.ANCHORARRAY(Regions!$A$2),Regions!$C$2:$C$58,"Unknown")</f>
        <v>Europe</v>
      </c>
      <c r="L439" t="s">
        <v>149</v>
      </c>
      <c r="M439" t="s">
        <v>35</v>
      </c>
      <c r="N439" t="str" cm="1">
        <f t="array" ref="N439">_xlfn.XLOOKUP(Table3[[#This Row],[Company Location]],_xlfn.ANCHORARRAY(Regions!$A$2),Regions!$C$2:$C$58,"Unknown")</f>
        <v>Europe</v>
      </c>
      <c r="O439" t="s">
        <v>11</v>
      </c>
    </row>
    <row r="440" spans="1:15" x14ac:dyDescent="0.25">
      <c r="A440">
        <v>438</v>
      </c>
      <c r="B440">
        <v>2022</v>
      </c>
      <c r="C440" t="s">
        <v>140</v>
      </c>
      <c r="D440" t="s">
        <v>143</v>
      </c>
      <c r="E440" t="s">
        <v>14</v>
      </c>
      <c r="F440" s="2">
        <v>189650</v>
      </c>
      <c r="G440" t="s">
        <v>5</v>
      </c>
      <c r="H440" s="1">
        <v>189650</v>
      </c>
      <c r="I440" s="1">
        <f t="shared" si="6"/>
        <v>15804.166666666666</v>
      </c>
      <c r="J440" t="s">
        <v>15</v>
      </c>
      <c r="K440" t="str" cm="1">
        <f t="array" ref="K440">_xlfn.XLOOKUP(Table3[[#This Row],[Employee residence]],_xlfn.ANCHORARRAY(Regions!$A$2),Regions!$C$2:$C$58,"Unknown")</f>
        <v>North America</v>
      </c>
      <c r="L440" t="s">
        <v>228</v>
      </c>
      <c r="M440" t="s">
        <v>15</v>
      </c>
      <c r="N440" t="str" cm="1">
        <f t="array" ref="N440">_xlfn.XLOOKUP(Table3[[#This Row],[Company Location]],_xlfn.ANCHORARRAY(Regions!$A$2),Regions!$C$2:$C$58,"Unknown")</f>
        <v>North America</v>
      </c>
      <c r="O440" t="s">
        <v>11</v>
      </c>
    </row>
    <row r="441" spans="1:15" x14ac:dyDescent="0.25">
      <c r="A441">
        <v>439</v>
      </c>
      <c r="B441">
        <v>2022</v>
      </c>
      <c r="C441" t="s">
        <v>140</v>
      </c>
      <c r="D441" t="s">
        <v>143</v>
      </c>
      <c r="E441" t="s">
        <v>14</v>
      </c>
      <c r="F441" s="2">
        <v>164996</v>
      </c>
      <c r="G441" t="s">
        <v>5</v>
      </c>
      <c r="H441" s="1">
        <v>164996</v>
      </c>
      <c r="I441" s="1">
        <f t="shared" si="6"/>
        <v>13749.666666666666</v>
      </c>
      <c r="J441" t="s">
        <v>15</v>
      </c>
      <c r="K441" t="str" cm="1">
        <f t="array" ref="K441">_xlfn.XLOOKUP(Table3[[#This Row],[Employee residence]],_xlfn.ANCHORARRAY(Regions!$A$2),Regions!$C$2:$C$58,"Unknown")</f>
        <v>North America</v>
      </c>
      <c r="L441" t="s">
        <v>228</v>
      </c>
      <c r="M441" t="s">
        <v>15</v>
      </c>
      <c r="N441" t="str" cm="1">
        <f t="array" ref="N441">_xlfn.XLOOKUP(Table3[[#This Row],[Company Location]],_xlfn.ANCHORARRAY(Regions!$A$2),Regions!$C$2:$C$58,"Unknown")</f>
        <v>North America</v>
      </c>
      <c r="O441" t="s">
        <v>11</v>
      </c>
    </row>
    <row r="442" spans="1:15" x14ac:dyDescent="0.25">
      <c r="A442">
        <v>440</v>
      </c>
      <c r="B442">
        <v>2022</v>
      </c>
      <c r="C442" t="s">
        <v>139</v>
      </c>
      <c r="D442" t="s">
        <v>143</v>
      </c>
      <c r="E442" t="s">
        <v>16</v>
      </c>
      <c r="F442" s="2">
        <v>40000</v>
      </c>
      <c r="G442" t="s">
        <v>1</v>
      </c>
      <c r="H442" s="1">
        <v>43966</v>
      </c>
      <c r="I442" s="1">
        <f t="shared" si="6"/>
        <v>3663.8333333333335</v>
      </c>
      <c r="J442" t="s">
        <v>35</v>
      </c>
      <c r="K442" t="str" cm="1">
        <f t="array" ref="K442">_xlfn.XLOOKUP(Table3[[#This Row],[Employee residence]],_xlfn.ANCHORARRAY(Regions!$A$2),Regions!$C$2:$C$58,"Unknown")</f>
        <v>Europe</v>
      </c>
      <c r="L442" t="s">
        <v>149</v>
      </c>
      <c r="M442" t="s">
        <v>35</v>
      </c>
      <c r="N442" t="str" cm="1">
        <f t="array" ref="N442">_xlfn.XLOOKUP(Table3[[#This Row],[Company Location]],_xlfn.ANCHORARRAY(Regions!$A$2),Regions!$C$2:$C$58,"Unknown")</f>
        <v>Europe</v>
      </c>
      <c r="O442" t="s">
        <v>11</v>
      </c>
    </row>
    <row r="443" spans="1:15" x14ac:dyDescent="0.25">
      <c r="A443">
        <v>441</v>
      </c>
      <c r="B443">
        <v>2022</v>
      </c>
      <c r="C443" t="s">
        <v>139</v>
      </c>
      <c r="D443" t="s">
        <v>143</v>
      </c>
      <c r="E443" t="s">
        <v>16</v>
      </c>
      <c r="F443" s="2">
        <v>30000</v>
      </c>
      <c r="G443" t="s">
        <v>1</v>
      </c>
      <c r="H443" s="1">
        <v>32974</v>
      </c>
      <c r="I443" s="1">
        <f t="shared" si="6"/>
        <v>2747.8333333333335</v>
      </c>
      <c r="J443" t="s">
        <v>35</v>
      </c>
      <c r="K443" t="str" cm="1">
        <f t="array" ref="K443">_xlfn.XLOOKUP(Table3[[#This Row],[Employee residence]],_xlfn.ANCHORARRAY(Regions!$A$2),Regions!$C$2:$C$58,"Unknown")</f>
        <v>Europe</v>
      </c>
      <c r="L443" t="s">
        <v>149</v>
      </c>
      <c r="M443" t="s">
        <v>35</v>
      </c>
      <c r="N443" t="str" cm="1">
        <f t="array" ref="N443">_xlfn.XLOOKUP(Table3[[#This Row],[Company Location]],_xlfn.ANCHORARRAY(Regions!$A$2),Regions!$C$2:$C$58,"Unknown")</f>
        <v>Europe</v>
      </c>
      <c r="O443" t="s">
        <v>11</v>
      </c>
    </row>
    <row r="444" spans="1:15" x14ac:dyDescent="0.25">
      <c r="A444">
        <v>442</v>
      </c>
      <c r="B444">
        <v>2022</v>
      </c>
      <c r="C444" t="s">
        <v>139</v>
      </c>
      <c r="D444" t="s">
        <v>143</v>
      </c>
      <c r="E444" t="s">
        <v>28</v>
      </c>
      <c r="F444" s="2">
        <v>75000</v>
      </c>
      <c r="G444" t="s">
        <v>9</v>
      </c>
      <c r="H444" s="1">
        <v>98158</v>
      </c>
      <c r="I444" s="1">
        <f t="shared" si="6"/>
        <v>8179.833333333333</v>
      </c>
      <c r="J444" t="s">
        <v>10</v>
      </c>
      <c r="K444" t="str" cm="1">
        <f t="array" ref="K444">_xlfn.XLOOKUP(Table3[[#This Row],[Employee residence]],_xlfn.ANCHORARRAY(Regions!$A$2),Regions!$C$2:$C$58,"Unknown")</f>
        <v>Europe</v>
      </c>
      <c r="L444" t="s">
        <v>149</v>
      </c>
      <c r="M444" t="s">
        <v>10</v>
      </c>
      <c r="N444" t="str" cm="1">
        <f t="array" ref="N444">_xlfn.XLOOKUP(Table3[[#This Row],[Company Location]],_xlfn.ANCHORARRAY(Regions!$A$2),Regions!$C$2:$C$58,"Unknown")</f>
        <v>Europe</v>
      </c>
      <c r="O444" t="s">
        <v>11</v>
      </c>
    </row>
    <row r="445" spans="1:15" x14ac:dyDescent="0.25">
      <c r="A445">
        <v>443</v>
      </c>
      <c r="B445">
        <v>2022</v>
      </c>
      <c r="C445" t="s">
        <v>139</v>
      </c>
      <c r="D445" t="s">
        <v>143</v>
      </c>
      <c r="E445" t="s">
        <v>28</v>
      </c>
      <c r="F445" s="2">
        <v>60000</v>
      </c>
      <c r="G445" t="s">
        <v>9</v>
      </c>
      <c r="H445" s="1">
        <v>78526</v>
      </c>
      <c r="I445" s="1">
        <f t="shared" si="6"/>
        <v>6543.833333333333</v>
      </c>
      <c r="J445" t="s">
        <v>10</v>
      </c>
      <c r="K445" t="str" cm="1">
        <f t="array" ref="K445">_xlfn.XLOOKUP(Table3[[#This Row],[Employee residence]],_xlfn.ANCHORARRAY(Regions!$A$2),Regions!$C$2:$C$58,"Unknown")</f>
        <v>Europe</v>
      </c>
      <c r="L445" t="s">
        <v>149</v>
      </c>
      <c r="M445" t="s">
        <v>10</v>
      </c>
      <c r="N445" t="str" cm="1">
        <f t="array" ref="N445">_xlfn.XLOOKUP(Table3[[#This Row],[Company Location]],_xlfn.ANCHORARRAY(Regions!$A$2),Regions!$C$2:$C$58,"Unknown")</f>
        <v>Europe</v>
      </c>
      <c r="O445" t="s">
        <v>11</v>
      </c>
    </row>
    <row r="446" spans="1:15" x14ac:dyDescent="0.25">
      <c r="A446">
        <v>444</v>
      </c>
      <c r="B446">
        <v>2022</v>
      </c>
      <c r="C446" t="s">
        <v>140</v>
      </c>
      <c r="D446" t="s">
        <v>143</v>
      </c>
      <c r="E446" t="s">
        <v>0</v>
      </c>
      <c r="F446" s="2">
        <v>215300</v>
      </c>
      <c r="G446" t="s">
        <v>5</v>
      </c>
      <c r="H446" s="1">
        <v>215300</v>
      </c>
      <c r="I446" s="1">
        <f t="shared" si="6"/>
        <v>17941.666666666668</v>
      </c>
      <c r="J446" t="s">
        <v>15</v>
      </c>
      <c r="K446" t="str" cm="1">
        <f t="array" ref="K446">_xlfn.XLOOKUP(Table3[[#This Row],[Employee residence]],_xlfn.ANCHORARRAY(Regions!$A$2),Regions!$C$2:$C$58,"Unknown")</f>
        <v>North America</v>
      </c>
      <c r="L446" t="s">
        <v>228</v>
      </c>
      <c r="M446" t="s">
        <v>15</v>
      </c>
      <c r="N446" t="str" cm="1">
        <f t="array" ref="N446">_xlfn.XLOOKUP(Table3[[#This Row],[Company Location]],_xlfn.ANCHORARRAY(Regions!$A$2),Regions!$C$2:$C$58,"Unknown")</f>
        <v>North America</v>
      </c>
      <c r="O446" t="s">
        <v>3</v>
      </c>
    </row>
    <row r="447" spans="1:15" x14ac:dyDescent="0.25">
      <c r="A447">
        <v>445</v>
      </c>
      <c r="B447">
        <v>2022</v>
      </c>
      <c r="C447" t="s">
        <v>139</v>
      </c>
      <c r="D447" t="s">
        <v>143</v>
      </c>
      <c r="E447" t="s">
        <v>28</v>
      </c>
      <c r="F447" s="2">
        <v>70000</v>
      </c>
      <c r="G447" t="s">
        <v>1</v>
      </c>
      <c r="H447" s="1">
        <v>76940</v>
      </c>
      <c r="I447" s="1">
        <f t="shared" si="6"/>
        <v>6411.666666666667</v>
      </c>
      <c r="J447" t="s">
        <v>35</v>
      </c>
      <c r="K447" t="str" cm="1">
        <f t="array" ref="K447">_xlfn.XLOOKUP(Table3[[#This Row],[Employee residence]],_xlfn.ANCHORARRAY(Regions!$A$2),Regions!$C$2:$C$58,"Unknown")</f>
        <v>Europe</v>
      </c>
      <c r="L447" t="s">
        <v>149</v>
      </c>
      <c r="M447" t="s">
        <v>35</v>
      </c>
      <c r="N447" t="str" cm="1">
        <f t="array" ref="N447">_xlfn.XLOOKUP(Table3[[#This Row],[Company Location]],_xlfn.ANCHORARRAY(Regions!$A$2),Regions!$C$2:$C$58,"Unknown")</f>
        <v>Europe</v>
      </c>
      <c r="O447" t="s">
        <v>11</v>
      </c>
    </row>
    <row r="448" spans="1:15" x14ac:dyDescent="0.25">
      <c r="A448">
        <v>446</v>
      </c>
      <c r="B448">
        <v>2022</v>
      </c>
      <c r="C448" t="s">
        <v>140</v>
      </c>
      <c r="D448" t="s">
        <v>143</v>
      </c>
      <c r="E448" t="s">
        <v>28</v>
      </c>
      <c r="F448" s="2">
        <v>209100</v>
      </c>
      <c r="G448" t="s">
        <v>5</v>
      </c>
      <c r="H448" s="1">
        <v>209100</v>
      </c>
      <c r="I448" s="1">
        <f t="shared" si="6"/>
        <v>17425</v>
      </c>
      <c r="J448" t="s">
        <v>15</v>
      </c>
      <c r="K448" t="str" cm="1">
        <f t="array" ref="K448">_xlfn.XLOOKUP(Table3[[#This Row],[Employee residence]],_xlfn.ANCHORARRAY(Regions!$A$2),Regions!$C$2:$C$58,"Unknown")</f>
        <v>North America</v>
      </c>
      <c r="L448" t="s">
        <v>149</v>
      </c>
      <c r="M448" t="s">
        <v>15</v>
      </c>
      <c r="N448" t="str" cm="1">
        <f t="array" ref="N448">_xlfn.XLOOKUP(Table3[[#This Row],[Company Location]],_xlfn.ANCHORARRAY(Regions!$A$2),Regions!$C$2:$C$58,"Unknown")</f>
        <v>North America</v>
      </c>
      <c r="O448" t="s">
        <v>3</v>
      </c>
    </row>
    <row r="449" spans="1:15" x14ac:dyDescent="0.25">
      <c r="A449">
        <v>447</v>
      </c>
      <c r="B449">
        <v>2022</v>
      </c>
      <c r="C449" t="s">
        <v>140</v>
      </c>
      <c r="D449" t="s">
        <v>143</v>
      </c>
      <c r="E449" t="s">
        <v>28</v>
      </c>
      <c r="F449" s="2">
        <v>154600</v>
      </c>
      <c r="G449" t="s">
        <v>5</v>
      </c>
      <c r="H449" s="1">
        <v>154600</v>
      </c>
      <c r="I449" s="1">
        <f t="shared" si="6"/>
        <v>12883.333333333334</v>
      </c>
      <c r="J449" t="s">
        <v>15</v>
      </c>
      <c r="K449" t="str" cm="1">
        <f t="array" ref="K449">_xlfn.XLOOKUP(Table3[[#This Row],[Employee residence]],_xlfn.ANCHORARRAY(Regions!$A$2),Regions!$C$2:$C$58,"Unknown")</f>
        <v>North America</v>
      </c>
      <c r="L449" t="s">
        <v>149</v>
      </c>
      <c r="M449" t="s">
        <v>15</v>
      </c>
      <c r="N449" t="str" cm="1">
        <f t="array" ref="N449">_xlfn.XLOOKUP(Table3[[#This Row],[Company Location]],_xlfn.ANCHORARRAY(Regions!$A$2),Regions!$C$2:$C$58,"Unknown")</f>
        <v>North America</v>
      </c>
      <c r="O449" t="s">
        <v>3</v>
      </c>
    </row>
    <row r="450" spans="1:15" x14ac:dyDescent="0.25">
      <c r="A450">
        <v>448</v>
      </c>
      <c r="B450">
        <v>2022</v>
      </c>
      <c r="C450" t="s">
        <v>140</v>
      </c>
      <c r="D450" t="s">
        <v>143</v>
      </c>
      <c r="E450" t="s">
        <v>28</v>
      </c>
      <c r="F450" s="2">
        <v>180000</v>
      </c>
      <c r="G450" t="s">
        <v>5</v>
      </c>
      <c r="H450" s="1">
        <v>180000</v>
      </c>
      <c r="I450" s="1">
        <f t="shared" si="6"/>
        <v>15000</v>
      </c>
      <c r="J450" t="s">
        <v>15</v>
      </c>
      <c r="K450" t="str" cm="1">
        <f t="array" ref="K450">_xlfn.XLOOKUP(Table3[[#This Row],[Employee residence]],_xlfn.ANCHORARRAY(Regions!$A$2),Regions!$C$2:$C$58,"Unknown")</f>
        <v>North America</v>
      </c>
      <c r="L450" t="s">
        <v>149</v>
      </c>
      <c r="M450" t="s">
        <v>15</v>
      </c>
      <c r="N450" t="str" cm="1">
        <f t="array" ref="N450">_xlfn.XLOOKUP(Table3[[#This Row],[Company Location]],_xlfn.ANCHORARRAY(Regions!$A$2),Regions!$C$2:$C$58,"Unknown")</f>
        <v>North America</v>
      </c>
      <c r="O450" t="s">
        <v>11</v>
      </c>
    </row>
    <row r="451" spans="1:15" x14ac:dyDescent="0.25">
      <c r="A451">
        <v>449</v>
      </c>
      <c r="B451">
        <v>2022</v>
      </c>
      <c r="C451" t="s">
        <v>141</v>
      </c>
      <c r="D451" t="s">
        <v>143</v>
      </c>
      <c r="E451" t="s">
        <v>52</v>
      </c>
      <c r="F451" s="2">
        <v>20000</v>
      </c>
      <c r="G451" t="s">
        <v>1</v>
      </c>
      <c r="H451" s="1">
        <v>21983</v>
      </c>
      <c r="I451" s="1">
        <f t="shared" ref="I451:I514" si="7">H451/12</f>
        <v>1831.9166666666667</v>
      </c>
      <c r="J451" t="s">
        <v>32</v>
      </c>
      <c r="K451" t="str" cm="1">
        <f t="array" ref="K451">_xlfn.XLOOKUP(Table3[[#This Row],[Employee residence]],_xlfn.ANCHORARRAY(Regions!$A$2),Regions!$C$2:$C$58,"Unknown")</f>
        <v>Europe</v>
      </c>
      <c r="L451" t="s">
        <v>149</v>
      </c>
      <c r="M451" t="s">
        <v>32</v>
      </c>
      <c r="N451" t="str" cm="1">
        <f t="array" ref="N451">_xlfn.XLOOKUP(Table3[[#This Row],[Company Location]],_xlfn.ANCHORARRAY(Regions!$A$2),Regions!$C$2:$C$58,"Unknown")</f>
        <v>Europe</v>
      </c>
      <c r="O451" t="s">
        <v>3</v>
      </c>
    </row>
    <row r="452" spans="1:15" x14ac:dyDescent="0.25">
      <c r="A452">
        <v>450</v>
      </c>
      <c r="B452">
        <v>2022</v>
      </c>
      <c r="C452" t="s">
        <v>140</v>
      </c>
      <c r="D452" t="s">
        <v>143</v>
      </c>
      <c r="E452" t="s">
        <v>28</v>
      </c>
      <c r="F452" s="2">
        <v>80000</v>
      </c>
      <c r="G452" t="s">
        <v>5</v>
      </c>
      <c r="H452" s="1">
        <v>80000</v>
      </c>
      <c r="I452" s="1">
        <f t="shared" si="7"/>
        <v>6666.666666666667</v>
      </c>
      <c r="J452" t="s">
        <v>15</v>
      </c>
      <c r="K452" t="str" cm="1">
        <f t="array" ref="K452">_xlfn.XLOOKUP(Table3[[#This Row],[Employee residence]],_xlfn.ANCHORARRAY(Regions!$A$2),Regions!$C$2:$C$58,"Unknown")</f>
        <v>North America</v>
      </c>
      <c r="L452" t="s">
        <v>149</v>
      </c>
      <c r="M452" t="s">
        <v>15</v>
      </c>
      <c r="N452" t="str" cm="1">
        <f t="array" ref="N452">_xlfn.XLOOKUP(Table3[[#This Row],[Company Location]],_xlfn.ANCHORARRAY(Regions!$A$2),Regions!$C$2:$C$58,"Unknown")</f>
        <v>North America</v>
      </c>
      <c r="O452" t="s">
        <v>11</v>
      </c>
    </row>
    <row r="453" spans="1:15" x14ac:dyDescent="0.25">
      <c r="A453">
        <v>451</v>
      </c>
      <c r="B453">
        <v>2022</v>
      </c>
      <c r="C453" t="s">
        <v>139</v>
      </c>
      <c r="D453" t="s">
        <v>143</v>
      </c>
      <c r="E453" t="s">
        <v>80</v>
      </c>
      <c r="F453" s="2">
        <v>100000</v>
      </c>
      <c r="G453" t="s">
        <v>44</v>
      </c>
      <c r="H453" s="1">
        <v>78791</v>
      </c>
      <c r="I453" s="1">
        <f t="shared" si="7"/>
        <v>6565.916666666667</v>
      </c>
      <c r="J453" t="s">
        <v>45</v>
      </c>
      <c r="K453" t="str" cm="1">
        <f t="array" ref="K453">_xlfn.XLOOKUP(Table3[[#This Row],[Employee residence]],_xlfn.ANCHORARRAY(Regions!$A$2),Regions!$C$2:$C$58,"Unknown")</f>
        <v>North America</v>
      </c>
      <c r="L453" t="s">
        <v>149</v>
      </c>
      <c r="M453" t="s">
        <v>45</v>
      </c>
      <c r="N453" t="str" cm="1">
        <f t="array" ref="N453">_xlfn.XLOOKUP(Table3[[#This Row],[Company Location]],_xlfn.ANCHORARRAY(Regions!$A$2),Regions!$C$2:$C$58,"Unknown")</f>
        <v>North America</v>
      </c>
      <c r="O453" t="s">
        <v>11</v>
      </c>
    </row>
    <row r="454" spans="1:15" x14ac:dyDescent="0.25">
      <c r="A454">
        <v>452</v>
      </c>
      <c r="B454">
        <v>2022</v>
      </c>
      <c r="C454" t="s">
        <v>142</v>
      </c>
      <c r="D454" t="s">
        <v>143</v>
      </c>
      <c r="E454" t="s">
        <v>38</v>
      </c>
      <c r="F454" s="2">
        <v>250000</v>
      </c>
      <c r="G454" t="s">
        <v>44</v>
      </c>
      <c r="H454" s="1">
        <v>196979</v>
      </c>
      <c r="I454" s="1">
        <f t="shared" si="7"/>
        <v>16414.916666666668</v>
      </c>
      <c r="J454" t="s">
        <v>45</v>
      </c>
      <c r="K454" t="str" cm="1">
        <f t="array" ref="K454">_xlfn.XLOOKUP(Table3[[#This Row],[Employee residence]],_xlfn.ANCHORARRAY(Regions!$A$2),Regions!$C$2:$C$58,"Unknown")</f>
        <v>North America</v>
      </c>
      <c r="L454" t="s">
        <v>148</v>
      </c>
      <c r="M454" t="s">
        <v>45</v>
      </c>
      <c r="N454" t="str" cm="1">
        <f t="array" ref="N454">_xlfn.XLOOKUP(Table3[[#This Row],[Company Location]],_xlfn.ANCHORARRAY(Regions!$A$2),Regions!$C$2:$C$58,"Unknown")</f>
        <v>North America</v>
      </c>
      <c r="O454" t="s">
        <v>3</v>
      </c>
    </row>
    <row r="455" spans="1:15" x14ac:dyDescent="0.25">
      <c r="A455">
        <v>453</v>
      </c>
      <c r="B455">
        <v>2022</v>
      </c>
      <c r="C455" t="s">
        <v>139</v>
      </c>
      <c r="D455" t="s">
        <v>143</v>
      </c>
      <c r="E455" t="s">
        <v>14</v>
      </c>
      <c r="F455" s="2">
        <v>120000</v>
      </c>
      <c r="G455" t="s">
        <v>5</v>
      </c>
      <c r="H455" s="1">
        <v>120000</v>
      </c>
      <c r="I455" s="1">
        <f t="shared" si="7"/>
        <v>10000</v>
      </c>
      <c r="J455" t="s">
        <v>15</v>
      </c>
      <c r="K455" t="str" cm="1">
        <f t="array" ref="K455">_xlfn.XLOOKUP(Table3[[#This Row],[Employee residence]],_xlfn.ANCHORARRAY(Regions!$A$2),Regions!$C$2:$C$58,"Unknown")</f>
        <v>North America</v>
      </c>
      <c r="L455" t="s">
        <v>149</v>
      </c>
      <c r="M455" t="s">
        <v>15</v>
      </c>
      <c r="N455" t="str" cm="1">
        <f t="array" ref="N455">_xlfn.XLOOKUP(Table3[[#This Row],[Company Location]],_xlfn.ANCHORARRAY(Regions!$A$2),Regions!$C$2:$C$58,"Unknown")</f>
        <v>North America</v>
      </c>
      <c r="O455" t="s">
        <v>7</v>
      </c>
    </row>
    <row r="456" spans="1:15" x14ac:dyDescent="0.25">
      <c r="A456">
        <v>454</v>
      </c>
      <c r="B456">
        <v>2022</v>
      </c>
      <c r="C456" t="s">
        <v>141</v>
      </c>
      <c r="D456" t="s">
        <v>143</v>
      </c>
      <c r="E456" t="s">
        <v>56</v>
      </c>
      <c r="F456" s="2">
        <v>125000</v>
      </c>
      <c r="G456" t="s">
        <v>5</v>
      </c>
      <c r="H456" s="1">
        <v>125000</v>
      </c>
      <c r="I456" s="1">
        <f t="shared" si="7"/>
        <v>10416.666666666666</v>
      </c>
      <c r="J456" t="s">
        <v>15</v>
      </c>
      <c r="K456" t="str" cm="1">
        <f t="array" ref="K456">_xlfn.XLOOKUP(Table3[[#This Row],[Employee residence]],_xlfn.ANCHORARRAY(Regions!$A$2),Regions!$C$2:$C$58,"Unknown")</f>
        <v>North America</v>
      </c>
      <c r="L456" t="s">
        <v>228</v>
      </c>
      <c r="M456" t="s">
        <v>15</v>
      </c>
      <c r="N456" t="str" cm="1">
        <f t="array" ref="N456">_xlfn.XLOOKUP(Table3[[#This Row],[Company Location]],_xlfn.ANCHORARRAY(Regions!$A$2),Regions!$C$2:$C$58,"Unknown")</f>
        <v>North America</v>
      </c>
      <c r="O456" t="s">
        <v>11</v>
      </c>
    </row>
    <row r="457" spans="1:15" x14ac:dyDescent="0.25">
      <c r="A457">
        <v>455</v>
      </c>
      <c r="B457">
        <v>2022</v>
      </c>
      <c r="C457" t="s">
        <v>139</v>
      </c>
      <c r="D457" t="s">
        <v>143</v>
      </c>
      <c r="E457" t="s">
        <v>117</v>
      </c>
      <c r="F457" s="2">
        <v>240000</v>
      </c>
      <c r="G457" t="s">
        <v>33</v>
      </c>
      <c r="H457" s="1">
        <v>37236</v>
      </c>
      <c r="I457" s="1">
        <f t="shared" si="7"/>
        <v>3103</v>
      </c>
      <c r="J457" t="s">
        <v>15</v>
      </c>
      <c r="K457" t="str" cm="1">
        <f t="array" ref="K457">_xlfn.XLOOKUP(Table3[[#This Row],[Employee residence]],_xlfn.ANCHORARRAY(Regions!$A$2),Regions!$C$2:$C$58,"Unknown")</f>
        <v>North America</v>
      </c>
      <c r="L457" t="s">
        <v>148</v>
      </c>
      <c r="M457" t="s">
        <v>15</v>
      </c>
      <c r="N457" t="str" cm="1">
        <f t="array" ref="N457">_xlfn.XLOOKUP(Table3[[#This Row],[Company Location]],_xlfn.ANCHORARRAY(Regions!$A$2),Regions!$C$2:$C$58,"Unknown")</f>
        <v>North America</v>
      </c>
      <c r="O457" t="s">
        <v>3</v>
      </c>
    </row>
    <row r="458" spans="1:15" x14ac:dyDescent="0.25">
      <c r="A458">
        <v>456</v>
      </c>
      <c r="B458">
        <v>2022</v>
      </c>
      <c r="C458" t="s">
        <v>140</v>
      </c>
      <c r="D458" t="s">
        <v>143</v>
      </c>
      <c r="E458" t="s">
        <v>28</v>
      </c>
      <c r="F458" s="2">
        <v>105000</v>
      </c>
      <c r="G458" t="s">
        <v>5</v>
      </c>
      <c r="H458" s="1">
        <v>105000</v>
      </c>
      <c r="I458" s="1">
        <f t="shared" si="7"/>
        <v>8750</v>
      </c>
      <c r="J458" t="s">
        <v>15</v>
      </c>
      <c r="K458" t="str" cm="1">
        <f t="array" ref="K458">_xlfn.XLOOKUP(Table3[[#This Row],[Employee residence]],_xlfn.ANCHORARRAY(Regions!$A$2),Regions!$C$2:$C$58,"Unknown")</f>
        <v>North America</v>
      </c>
      <c r="L458" t="s">
        <v>149</v>
      </c>
      <c r="M458" t="s">
        <v>15</v>
      </c>
      <c r="N458" t="str" cm="1">
        <f t="array" ref="N458">_xlfn.XLOOKUP(Table3[[#This Row],[Company Location]],_xlfn.ANCHORARRAY(Regions!$A$2),Regions!$C$2:$C$58,"Unknown")</f>
        <v>North America</v>
      </c>
      <c r="O458" t="s">
        <v>11</v>
      </c>
    </row>
    <row r="459" spans="1:15" x14ac:dyDescent="0.25">
      <c r="A459">
        <v>457</v>
      </c>
      <c r="B459">
        <v>2022</v>
      </c>
      <c r="C459" t="s">
        <v>140</v>
      </c>
      <c r="D459" t="s">
        <v>143</v>
      </c>
      <c r="E459" t="s">
        <v>118</v>
      </c>
      <c r="F459" s="2">
        <v>80000</v>
      </c>
      <c r="G459" t="s">
        <v>1</v>
      </c>
      <c r="H459" s="1">
        <v>87932</v>
      </c>
      <c r="I459" s="1">
        <f t="shared" si="7"/>
        <v>7327.666666666667</v>
      </c>
      <c r="J459" t="s">
        <v>2</v>
      </c>
      <c r="K459" t="str" cm="1">
        <f t="array" ref="K459">_xlfn.XLOOKUP(Table3[[#This Row],[Employee residence]],_xlfn.ANCHORARRAY(Regions!$A$2),Regions!$C$2:$C$58,"Unknown")</f>
        <v>Europe</v>
      </c>
      <c r="L459" t="s">
        <v>228</v>
      </c>
      <c r="M459" t="s">
        <v>2</v>
      </c>
      <c r="N459" t="str" cm="1">
        <f t="array" ref="N459">_xlfn.XLOOKUP(Table3[[#This Row],[Company Location]],_xlfn.ANCHORARRAY(Regions!$A$2),Regions!$C$2:$C$58,"Unknown")</f>
        <v>Europe</v>
      </c>
      <c r="O459" t="s">
        <v>11</v>
      </c>
    </row>
    <row r="460" spans="1:15" x14ac:dyDescent="0.25">
      <c r="A460">
        <v>458</v>
      </c>
      <c r="B460">
        <v>2022</v>
      </c>
      <c r="C460" t="s">
        <v>139</v>
      </c>
      <c r="D460" t="s">
        <v>143</v>
      </c>
      <c r="E460" t="s">
        <v>20</v>
      </c>
      <c r="F460" s="2">
        <v>1400000</v>
      </c>
      <c r="G460" t="s">
        <v>24</v>
      </c>
      <c r="H460" s="1">
        <v>18442</v>
      </c>
      <c r="I460" s="1">
        <f t="shared" si="7"/>
        <v>1536.8333333333333</v>
      </c>
      <c r="J460" t="s">
        <v>25</v>
      </c>
      <c r="K460" t="str" cm="1">
        <f t="array" ref="K460">_xlfn.XLOOKUP(Table3[[#This Row],[Employee residence]],_xlfn.ANCHORARRAY(Regions!$A$2),Regions!$C$2:$C$58,"Unknown")</f>
        <v>Asia</v>
      </c>
      <c r="L460" t="s">
        <v>149</v>
      </c>
      <c r="M460" t="s">
        <v>25</v>
      </c>
      <c r="N460" t="str" cm="1">
        <f t="array" ref="N460">_xlfn.XLOOKUP(Table3[[#This Row],[Company Location]],_xlfn.ANCHORARRAY(Regions!$A$2),Regions!$C$2:$C$58,"Unknown")</f>
        <v>Asia</v>
      </c>
      <c r="O460" t="s">
        <v>11</v>
      </c>
    </row>
    <row r="461" spans="1:15" x14ac:dyDescent="0.25">
      <c r="A461">
        <v>459</v>
      </c>
      <c r="B461">
        <v>2022</v>
      </c>
      <c r="C461" t="s">
        <v>139</v>
      </c>
      <c r="D461" t="s">
        <v>143</v>
      </c>
      <c r="E461" t="s">
        <v>0</v>
      </c>
      <c r="F461" s="2">
        <v>2400000</v>
      </c>
      <c r="G461" t="s">
        <v>24</v>
      </c>
      <c r="H461" s="1">
        <v>31615</v>
      </c>
      <c r="I461" s="1">
        <f t="shared" si="7"/>
        <v>2634.5833333333335</v>
      </c>
      <c r="J461" t="s">
        <v>25</v>
      </c>
      <c r="K461" t="str" cm="1">
        <f t="array" ref="K461">_xlfn.XLOOKUP(Table3[[#This Row],[Employee residence]],_xlfn.ANCHORARRAY(Regions!$A$2),Regions!$C$2:$C$58,"Unknown")</f>
        <v>Asia</v>
      </c>
      <c r="L461" t="s">
        <v>149</v>
      </c>
      <c r="M461" t="s">
        <v>25</v>
      </c>
      <c r="N461" t="str" cm="1">
        <f t="array" ref="N461">_xlfn.XLOOKUP(Table3[[#This Row],[Company Location]],_xlfn.ANCHORARRAY(Regions!$A$2),Regions!$C$2:$C$58,"Unknown")</f>
        <v>Asia</v>
      </c>
      <c r="O461" t="s">
        <v>3</v>
      </c>
    </row>
    <row r="462" spans="1:15" x14ac:dyDescent="0.25">
      <c r="A462">
        <v>460</v>
      </c>
      <c r="B462">
        <v>2022</v>
      </c>
      <c r="C462" t="s">
        <v>139</v>
      </c>
      <c r="D462" t="s">
        <v>143</v>
      </c>
      <c r="E462" t="s">
        <v>51</v>
      </c>
      <c r="F462" s="2">
        <v>53000</v>
      </c>
      <c r="G462" t="s">
        <v>1</v>
      </c>
      <c r="H462" s="1">
        <v>58255</v>
      </c>
      <c r="I462" s="1">
        <f t="shared" si="7"/>
        <v>4854.583333333333</v>
      </c>
      <c r="J462" t="s">
        <v>32</v>
      </c>
      <c r="K462" t="str" cm="1">
        <f t="array" ref="K462">_xlfn.XLOOKUP(Table3[[#This Row],[Employee residence]],_xlfn.ANCHORARRAY(Regions!$A$2),Regions!$C$2:$C$58,"Unknown")</f>
        <v>Europe</v>
      </c>
      <c r="L462" t="s">
        <v>148</v>
      </c>
      <c r="M462" t="s">
        <v>32</v>
      </c>
      <c r="N462" t="str" cm="1">
        <f t="array" ref="N462">_xlfn.XLOOKUP(Table3[[#This Row],[Company Location]],_xlfn.ANCHORARRAY(Regions!$A$2),Regions!$C$2:$C$58,"Unknown")</f>
        <v>Europe</v>
      </c>
      <c r="O462" t="s">
        <v>3</v>
      </c>
    </row>
    <row r="463" spans="1:15" x14ac:dyDescent="0.25">
      <c r="A463">
        <v>461</v>
      </c>
      <c r="B463">
        <v>2022</v>
      </c>
      <c r="C463" t="s">
        <v>141</v>
      </c>
      <c r="D463" t="s">
        <v>143</v>
      </c>
      <c r="E463" t="s">
        <v>74</v>
      </c>
      <c r="F463" s="2">
        <v>100000</v>
      </c>
      <c r="G463" t="s">
        <v>5</v>
      </c>
      <c r="H463" s="1">
        <v>100000</v>
      </c>
      <c r="I463" s="1">
        <f t="shared" si="7"/>
        <v>8333.3333333333339</v>
      </c>
      <c r="J463" t="s">
        <v>15</v>
      </c>
      <c r="K463" t="str" cm="1">
        <f t="array" ref="K463">_xlfn.XLOOKUP(Table3[[#This Row],[Employee residence]],_xlfn.ANCHORARRAY(Regions!$A$2),Regions!$C$2:$C$58,"Unknown")</f>
        <v>North America</v>
      </c>
      <c r="L463" t="s">
        <v>148</v>
      </c>
      <c r="M463" t="s">
        <v>15</v>
      </c>
      <c r="N463" t="str" cm="1">
        <f t="array" ref="N463">_xlfn.XLOOKUP(Table3[[#This Row],[Company Location]],_xlfn.ANCHORARRAY(Regions!$A$2),Regions!$C$2:$C$58,"Unknown")</f>
        <v>North America</v>
      </c>
      <c r="O463" t="s">
        <v>3</v>
      </c>
    </row>
    <row r="464" spans="1:15" x14ac:dyDescent="0.25">
      <c r="A464">
        <v>462</v>
      </c>
      <c r="B464">
        <v>2022</v>
      </c>
      <c r="C464" t="s">
        <v>139</v>
      </c>
      <c r="D464" t="s">
        <v>145</v>
      </c>
      <c r="E464" t="s">
        <v>28</v>
      </c>
      <c r="F464" s="2">
        <v>50000</v>
      </c>
      <c r="G464" t="s">
        <v>1</v>
      </c>
      <c r="H464" s="1">
        <v>54957</v>
      </c>
      <c r="I464" s="1">
        <f t="shared" si="7"/>
        <v>4579.75</v>
      </c>
      <c r="J464" t="s">
        <v>2</v>
      </c>
      <c r="K464" t="str" cm="1">
        <f t="array" ref="K464">_xlfn.XLOOKUP(Table3[[#This Row],[Employee residence]],_xlfn.ANCHORARRAY(Regions!$A$2),Regions!$C$2:$C$58,"Unknown")</f>
        <v>Europe</v>
      </c>
      <c r="L464" t="s">
        <v>148</v>
      </c>
      <c r="M464" t="s">
        <v>2</v>
      </c>
      <c r="N464" t="str" cm="1">
        <f t="array" ref="N464">_xlfn.XLOOKUP(Table3[[#This Row],[Company Location]],_xlfn.ANCHORARRAY(Regions!$A$2),Regions!$C$2:$C$58,"Unknown")</f>
        <v>Europe</v>
      </c>
      <c r="O464" t="s">
        <v>3</v>
      </c>
    </row>
    <row r="465" spans="1:15" x14ac:dyDescent="0.25">
      <c r="A465">
        <v>463</v>
      </c>
      <c r="B465">
        <v>2022</v>
      </c>
      <c r="C465" t="s">
        <v>141</v>
      </c>
      <c r="D465" t="s">
        <v>143</v>
      </c>
      <c r="E465" t="s">
        <v>0</v>
      </c>
      <c r="F465" s="2">
        <v>1400000</v>
      </c>
      <c r="G465" t="s">
        <v>24</v>
      </c>
      <c r="H465" s="1">
        <v>18442</v>
      </c>
      <c r="I465" s="1">
        <f t="shared" si="7"/>
        <v>1536.8333333333333</v>
      </c>
      <c r="J465" t="s">
        <v>25</v>
      </c>
      <c r="K465" t="str" cm="1">
        <f t="array" ref="K465">_xlfn.XLOOKUP(Table3[[#This Row],[Employee residence]],_xlfn.ANCHORARRAY(Regions!$A$2),Regions!$C$2:$C$58,"Unknown")</f>
        <v>Asia</v>
      </c>
      <c r="L465" t="s">
        <v>149</v>
      </c>
      <c r="M465" t="s">
        <v>25</v>
      </c>
      <c r="N465" t="str" cm="1">
        <f t="array" ref="N465">_xlfn.XLOOKUP(Table3[[#This Row],[Company Location]],_xlfn.ANCHORARRAY(Regions!$A$2),Regions!$C$2:$C$58,"Unknown")</f>
        <v>Asia</v>
      </c>
      <c r="O465" t="s">
        <v>11</v>
      </c>
    </row>
    <row r="466" spans="1:15" x14ac:dyDescent="0.25">
      <c r="A466">
        <v>464</v>
      </c>
      <c r="B466">
        <v>2022</v>
      </c>
      <c r="C466" t="s">
        <v>140</v>
      </c>
      <c r="D466" t="s">
        <v>143</v>
      </c>
      <c r="E466" t="s">
        <v>58</v>
      </c>
      <c r="F466" s="2">
        <v>148000</v>
      </c>
      <c r="G466" t="s">
        <v>1</v>
      </c>
      <c r="H466" s="1">
        <v>162674</v>
      </c>
      <c r="I466" s="1">
        <f t="shared" si="7"/>
        <v>13556.166666666666</v>
      </c>
      <c r="J466" t="s">
        <v>2</v>
      </c>
      <c r="K466" t="str" cm="1">
        <f t="array" ref="K466">_xlfn.XLOOKUP(Table3[[#This Row],[Employee residence]],_xlfn.ANCHORARRAY(Regions!$A$2),Regions!$C$2:$C$58,"Unknown")</f>
        <v>Europe</v>
      </c>
      <c r="L466" t="s">
        <v>149</v>
      </c>
      <c r="M466" t="s">
        <v>2</v>
      </c>
      <c r="N466" t="str" cm="1">
        <f t="array" ref="N466">_xlfn.XLOOKUP(Table3[[#This Row],[Company Location]],_xlfn.ANCHORARRAY(Regions!$A$2),Regions!$C$2:$C$58,"Unknown")</f>
        <v>Europe</v>
      </c>
      <c r="O466" t="s">
        <v>11</v>
      </c>
    </row>
    <row r="467" spans="1:15" x14ac:dyDescent="0.25">
      <c r="A467">
        <v>465</v>
      </c>
      <c r="B467">
        <v>2022</v>
      </c>
      <c r="C467" t="s">
        <v>141</v>
      </c>
      <c r="D467" t="s">
        <v>143</v>
      </c>
      <c r="E467" t="s">
        <v>28</v>
      </c>
      <c r="F467" s="2">
        <v>120000</v>
      </c>
      <c r="G467" t="s">
        <v>5</v>
      </c>
      <c r="H467" s="1">
        <v>120000</v>
      </c>
      <c r="I467" s="1">
        <f t="shared" si="7"/>
        <v>10000</v>
      </c>
      <c r="J467" t="s">
        <v>15</v>
      </c>
      <c r="K467" t="str" cm="1">
        <f t="array" ref="K467">_xlfn.XLOOKUP(Table3[[#This Row],[Employee residence]],_xlfn.ANCHORARRAY(Regions!$A$2),Regions!$C$2:$C$58,"Unknown")</f>
        <v>North America</v>
      </c>
      <c r="L467" t="s">
        <v>149</v>
      </c>
      <c r="M467" t="s">
        <v>15</v>
      </c>
      <c r="N467" t="str" cm="1">
        <f t="array" ref="N467">_xlfn.XLOOKUP(Table3[[#This Row],[Company Location]],_xlfn.ANCHORARRAY(Regions!$A$2),Regions!$C$2:$C$58,"Unknown")</f>
        <v>North America</v>
      </c>
      <c r="O467" t="s">
        <v>11</v>
      </c>
    </row>
    <row r="468" spans="1:15" x14ac:dyDescent="0.25">
      <c r="A468">
        <v>466</v>
      </c>
      <c r="B468">
        <v>2022</v>
      </c>
      <c r="C468" t="s">
        <v>140</v>
      </c>
      <c r="D468" t="s">
        <v>143</v>
      </c>
      <c r="E468" t="s">
        <v>39</v>
      </c>
      <c r="F468" s="2">
        <v>144000</v>
      </c>
      <c r="G468" t="s">
        <v>5</v>
      </c>
      <c r="H468" s="1">
        <v>144000</v>
      </c>
      <c r="I468" s="1">
        <f t="shared" si="7"/>
        <v>12000</v>
      </c>
      <c r="J468" t="s">
        <v>15</v>
      </c>
      <c r="K468" t="str" cm="1">
        <f t="array" ref="K468">_xlfn.XLOOKUP(Table3[[#This Row],[Employee residence]],_xlfn.ANCHORARRAY(Regions!$A$2),Regions!$C$2:$C$58,"Unknown")</f>
        <v>North America</v>
      </c>
      <c r="L468" t="s">
        <v>148</v>
      </c>
      <c r="M468" t="s">
        <v>15</v>
      </c>
      <c r="N468" t="str" cm="1">
        <f t="array" ref="N468">_xlfn.XLOOKUP(Table3[[#This Row],[Company Location]],_xlfn.ANCHORARRAY(Regions!$A$2),Regions!$C$2:$C$58,"Unknown")</f>
        <v>North America</v>
      </c>
      <c r="O468" t="s">
        <v>3</v>
      </c>
    </row>
    <row r="469" spans="1:15" x14ac:dyDescent="0.25">
      <c r="A469">
        <v>467</v>
      </c>
      <c r="B469">
        <v>2022</v>
      </c>
      <c r="C469" t="s">
        <v>140</v>
      </c>
      <c r="D469" t="s">
        <v>143</v>
      </c>
      <c r="E469" t="s">
        <v>0</v>
      </c>
      <c r="F469" s="2">
        <v>104890</v>
      </c>
      <c r="G469" t="s">
        <v>5</v>
      </c>
      <c r="H469" s="1">
        <v>104890</v>
      </c>
      <c r="I469" s="1">
        <f t="shared" si="7"/>
        <v>8740.8333333333339</v>
      </c>
      <c r="J469" t="s">
        <v>15</v>
      </c>
      <c r="K469" t="str" cm="1">
        <f t="array" ref="K469">_xlfn.XLOOKUP(Table3[[#This Row],[Employee residence]],_xlfn.ANCHORARRAY(Regions!$A$2),Regions!$C$2:$C$58,"Unknown")</f>
        <v>North America</v>
      </c>
      <c r="L469" t="s">
        <v>149</v>
      </c>
      <c r="M469" t="s">
        <v>15</v>
      </c>
      <c r="N469" t="str" cm="1">
        <f t="array" ref="N469">_xlfn.XLOOKUP(Table3[[#This Row],[Company Location]],_xlfn.ANCHORARRAY(Regions!$A$2),Regions!$C$2:$C$58,"Unknown")</f>
        <v>North America</v>
      </c>
      <c r="O469" t="s">
        <v>11</v>
      </c>
    </row>
    <row r="470" spans="1:15" x14ac:dyDescent="0.25">
      <c r="A470">
        <v>468</v>
      </c>
      <c r="B470">
        <v>2022</v>
      </c>
      <c r="C470" t="s">
        <v>140</v>
      </c>
      <c r="D470" t="s">
        <v>143</v>
      </c>
      <c r="E470" t="s">
        <v>28</v>
      </c>
      <c r="F470" s="2">
        <v>100000</v>
      </c>
      <c r="G470" t="s">
        <v>5</v>
      </c>
      <c r="H470" s="1">
        <v>100000</v>
      </c>
      <c r="I470" s="1">
        <f t="shared" si="7"/>
        <v>8333.3333333333339</v>
      </c>
      <c r="J470" t="s">
        <v>15</v>
      </c>
      <c r="K470" t="str" cm="1">
        <f t="array" ref="K470">_xlfn.XLOOKUP(Table3[[#This Row],[Employee residence]],_xlfn.ANCHORARRAY(Regions!$A$2),Regions!$C$2:$C$58,"Unknown")</f>
        <v>North America</v>
      </c>
      <c r="L470" t="s">
        <v>149</v>
      </c>
      <c r="M470" t="s">
        <v>15</v>
      </c>
      <c r="N470" t="str" cm="1">
        <f t="array" ref="N470">_xlfn.XLOOKUP(Table3[[#This Row],[Company Location]],_xlfn.ANCHORARRAY(Regions!$A$2),Regions!$C$2:$C$58,"Unknown")</f>
        <v>North America</v>
      </c>
      <c r="O470" t="s">
        <v>11</v>
      </c>
    </row>
    <row r="471" spans="1:15" x14ac:dyDescent="0.25">
      <c r="A471">
        <v>469</v>
      </c>
      <c r="B471">
        <v>2022</v>
      </c>
      <c r="C471" t="s">
        <v>140</v>
      </c>
      <c r="D471" t="s">
        <v>143</v>
      </c>
      <c r="E471" t="s">
        <v>0</v>
      </c>
      <c r="F471" s="2">
        <v>140000</v>
      </c>
      <c r="G471" t="s">
        <v>5</v>
      </c>
      <c r="H471" s="1">
        <v>140000</v>
      </c>
      <c r="I471" s="1">
        <f t="shared" si="7"/>
        <v>11666.666666666666</v>
      </c>
      <c r="J471" t="s">
        <v>15</v>
      </c>
      <c r="K471" t="str" cm="1">
        <f t="array" ref="K471">_xlfn.XLOOKUP(Table3[[#This Row],[Employee residence]],_xlfn.ANCHORARRAY(Regions!$A$2),Regions!$C$2:$C$58,"Unknown")</f>
        <v>North America</v>
      </c>
      <c r="L471" t="s">
        <v>149</v>
      </c>
      <c r="M471" t="s">
        <v>15</v>
      </c>
      <c r="N471" t="str" cm="1">
        <f t="array" ref="N471">_xlfn.XLOOKUP(Table3[[#This Row],[Company Location]],_xlfn.ANCHORARRAY(Regions!$A$2),Regions!$C$2:$C$58,"Unknown")</f>
        <v>North America</v>
      </c>
      <c r="O471" t="s">
        <v>11</v>
      </c>
    </row>
    <row r="472" spans="1:15" x14ac:dyDescent="0.25">
      <c r="A472">
        <v>470</v>
      </c>
      <c r="B472">
        <v>2022</v>
      </c>
      <c r="C472" t="s">
        <v>139</v>
      </c>
      <c r="D472" t="s">
        <v>143</v>
      </c>
      <c r="E472" t="s">
        <v>16</v>
      </c>
      <c r="F472" s="2">
        <v>135000</v>
      </c>
      <c r="G472" t="s">
        <v>5</v>
      </c>
      <c r="H472" s="1">
        <v>135000</v>
      </c>
      <c r="I472" s="1">
        <f t="shared" si="7"/>
        <v>11250</v>
      </c>
      <c r="J472" t="s">
        <v>15</v>
      </c>
      <c r="K472" t="str" cm="1">
        <f t="array" ref="K472">_xlfn.XLOOKUP(Table3[[#This Row],[Employee residence]],_xlfn.ANCHORARRAY(Regions!$A$2),Regions!$C$2:$C$58,"Unknown")</f>
        <v>North America</v>
      </c>
      <c r="L472" t="s">
        <v>149</v>
      </c>
      <c r="M472" t="s">
        <v>15</v>
      </c>
      <c r="N472" t="str" cm="1">
        <f t="array" ref="N472">_xlfn.XLOOKUP(Table3[[#This Row],[Company Location]],_xlfn.ANCHORARRAY(Regions!$A$2),Regions!$C$2:$C$58,"Unknown")</f>
        <v>North America</v>
      </c>
      <c r="O472" t="s">
        <v>11</v>
      </c>
    </row>
    <row r="473" spans="1:15" x14ac:dyDescent="0.25">
      <c r="A473">
        <v>471</v>
      </c>
      <c r="B473">
        <v>2022</v>
      </c>
      <c r="C473" t="s">
        <v>139</v>
      </c>
      <c r="D473" t="s">
        <v>143</v>
      </c>
      <c r="E473" t="s">
        <v>16</v>
      </c>
      <c r="F473" s="2">
        <v>50000</v>
      </c>
      <c r="G473" t="s">
        <v>5</v>
      </c>
      <c r="H473" s="1">
        <v>50000</v>
      </c>
      <c r="I473" s="1">
        <f t="shared" si="7"/>
        <v>4166.666666666667</v>
      </c>
      <c r="J473" t="s">
        <v>15</v>
      </c>
      <c r="K473" t="str" cm="1">
        <f t="array" ref="K473">_xlfn.XLOOKUP(Table3[[#This Row],[Employee residence]],_xlfn.ANCHORARRAY(Regions!$A$2),Regions!$C$2:$C$58,"Unknown")</f>
        <v>North America</v>
      </c>
      <c r="L473" t="s">
        <v>149</v>
      </c>
      <c r="M473" t="s">
        <v>15</v>
      </c>
      <c r="N473" t="str" cm="1">
        <f t="array" ref="N473">_xlfn.XLOOKUP(Table3[[#This Row],[Company Location]],_xlfn.ANCHORARRAY(Regions!$A$2),Regions!$C$2:$C$58,"Unknown")</f>
        <v>North America</v>
      </c>
      <c r="O473" t="s">
        <v>11</v>
      </c>
    </row>
    <row r="474" spans="1:15" x14ac:dyDescent="0.25">
      <c r="A474">
        <v>472</v>
      </c>
      <c r="B474">
        <v>2022</v>
      </c>
      <c r="C474" t="s">
        <v>140</v>
      </c>
      <c r="D474" t="s">
        <v>143</v>
      </c>
      <c r="E474" t="s">
        <v>0</v>
      </c>
      <c r="F474" s="2">
        <v>220000</v>
      </c>
      <c r="G474" t="s">
        <v>5</v>
      </c>
      <c r="H474" s="1">
        <v>220000</v>
      </c>
      <c r="I474" s="1">
        <f t="shared" si="7"/>
        <v>18333.333333333332</v>
      </c>
      <c r="J474" t="s">
        <v>15</v>
      </c>
      <c r="K474" t="str" cm="1">
        <f t="array" ref="K474">_xlfn.XLOOKUP(Table3[[#This Row],[Employee residence]],_xlfn.ANCHORARRAY(Regions!$A$2),Regions!$C$2:$C$58,"Unknown")</f>
        <v>North America</v>
      </c>
      <c r="L474" t="s">
        <v>149</v>
      </c>
      <c r="M474" t="s">
        <v>15</v>
      </c>
      <c r="N474" t="str" cm="1">
        <f t="array" ref="N474">_xlfn.XLOOKUP(Table3[[#This Row],[Company Location]],_xlfn.ANCHORARRAY(Regions!$A$2),Regions!$C$2:$C$58,"Unknown")</f>
        <v>North America</v>
      </c>
      <c r="O474" t="s">
        <v>11</v>
      </c>
    </row>
    <row r="475" spans="1:15" x14ac:dyDescent="0.25">
      <c r="A475">
        <v>473</v>
      </c>
      <c r="B475">
        <v>2022</v>
      </c>
      <c r="C475" t="s">
        <v>140</v>
      </c>
      <c r="D475" t="s">
        <v>143</v>
      </c>
      <c r="E475" t="s">
        <v>0</v>
      </c>
      <c r="F475" s="2">
        <v>140000</v>
      </c>
      <c r="G475" t="s">
        <v>5</v>
      </c>
      <c r="H475" s="1">
        <v>140000</v>
      </c>
      <c r="I475" s="1">
        <f t="shared" si="7"/>
        <v>11666.666666666666</v>
      </c>
      <c r="J475" t="s">
        <v>15</v>
      </c>
      <c r="K475" t="str" cm="1">
        <f t="array" ref="K475">_xlfn.XLOOKUP(Table3[[#This Row],[Employee residence]],_xlfn.ANCHORARRAY(Regions!$A$2),Regions!$C$2:$C$58,"Unknown")</f>
        <v>North America</v>
      </c>
      <c r="L475" t="s">
        <v>149</v>
      </c>
      <c r="M475" t="s">
        <v>15</v>
      </c>
      <c r="N475" t="str" cm="1">
        <f t="array" ref="N475">_xlfn.XLOOKUP(Table3[[#This Row],[Company Location]],_xlfn.ANCHORARRAY(Regions!$A$2),Regions!$C$2:$C$58,"Unknown")</f>
        <v>North America</v>
      </c>
      <c r="O475" t="s">
        <v>11</v>
      </c>
    </row>
    <row r="476" spans="1:15" x14ac:dyDescent="0.25">
      <c r="A476">
        <v>474</v>
      </c>
      <c r="B476">
        <v>2022</v>
      </c>
      <c r="C476" t="s">
        <v>139</v>
      </c>
      <c r="D476" t="s">
        <v>143</v>
      </c>
      <c r="E476" t="s">
        <v>0</v>
      </c>
      <c r="F476" s="2">
        <v>140000</v>
      </c>
      <c r="G476" t="s">
        <v>9</v>
      </c>
      <c r="H476" s="1">
        <v>183228</v>
      </c>
      <c r="I476" s="1">
        <f t="shared" si="7"/>
        <v>15269</v>
      </c>
      <c r="J476" t="s">
        <v>10</v>
      </c>
      <c r="K476" t="str" cm="1">
        <f t="array" ref="K476">_xlfn.XLOOKUP(Table3[[#This Row],[Employee residence]],_xlfn.ANCHORARRAY(Regions!$A$2),Regions!$C$2:$C$58,"Unknown")</f>
        <v>Europe</v>
      </c>
      <c r="L476" t="s">
        <v>228</v>
      </c>
      <c r="M476" t="s">
        <v>10</v>
      </c>
      <c r="N476" t="str" cm="1">
        <f t="array" ref="N476">_xlfn.XLOOKUP(Table3[[#This Row],[Company Location]],_xlfn.ANCHORARRAY(Regions!$A$2),Regions!$C$2:$C$58,"Unknown")</f>
        <v>Europe</v>
      </c>
      <c r="O476" t="s">
        <v>11</v>
      </c>
    </row>
    <row r="477" spans="1:15" x14ac:dyDescent="0.25">
      <c r="A477">
        <v>475</v>
      </c>
      <c r="B477">
        <v>2022</v>
      </c>
      <c r="C477" t="s">
        <v>139</v>
      </c>
      <c r="D477" t="s">
        <v>143</v>
      </c>
      <c r="E477" t="s">
        <v>0</v>
      </c>
      <c r="F477" s="2">
        <v>70000</v>
      </c>
      <c r="G477" t="s">
        <v>9</v>
      </c>
      <c r="H477" s="1">
        <v>91614</v>
      </c>
      <c r="I477" s="1">
        <f t="shared" si="7"/>
        <v>7634.5</v>
      </c>
      <c r="J477" t="s">
        <v>10</v>
      </c>
      <c r="K477" t="str" cm="1">
        <f t="array" ref="K477">_xlfn.XLOOKUP(Table3[[#This Row],[Employee residence]],_xlfn.ANCHORARRAY(Regions!$A$2),Regions!$C$2:$C$58,"Unknown")</f>
        <v>Europe</v>
      </c>
      <c r="L477" t="s">
        <v>228</v>
      </c>
      <c r="M477" t="s">
        <v>10</v>
      </c>
      <c r="N477" t="str" cm="1">
        <f t="array" ref="N477">_xlfn.XLOOKUP(Table3[[#This Row],[Company Location]],_xlfn.ANCHORARRAY(Regions!$A$2),Regions!$C$2:$C$58,"Unknown")</f>
        <v>Europe</v>
      </c>
      <c r="O477" t="s">
        <v>11</v>
      </c>
    </row>
    <row r="478" spans="1:15" x14ac:dyDescent="0.25">
      <c r="A478">
        <v>476</v>
      </c>
      <c r="B478">
        <v>2022</v>
      </c>
      <c r="C478" t="s">
        <v>140</v>
      </c>
      <c r="D478" t="s">
        <v>143</v>
      </c>
      <c r="E478" t="s">
        <v>0</v>
      </c>
      <c r="F478" s="2">
        <v>185100</v>
      </c>
      <c r="G478" t="s">
        <v>5</v>
      </c>
      <c r="H478" s="1">
        <v>185100</v>
      </c>
      <c r="I478" s="1">
        <f t="shared" si="7"/>
        <v>15425</v>
      </c>
      <c r="J478" t="s">
        <v>15</v>
      </c>
      <c r="K478" t="str" cm="1">
        <f t="array" ref="K478">_xlfn.XLOOKUP(Table3[[#This Row],[Employee residence]],_xlfn.ANCHORARRAY(Regions!$A$2),Regions!$C$2:$C$58,"Unknown")</f>
        <v>North America</v>
      </c>
      <c r="L478" t="s">
        <v>149</v>
      </c>
      <c r="M478" t="s">
        <v>15</v>
      </c>
      <c r="N478" t="str" cm="1">
        <f t="array" ref="N478">_xlfn.XLOOKUP(Table3[[#This Row],[Company Location]],_xlfn.ANCHORARRAY(Regions!$A$2),Regions!$C$2:$C$58,"Unknown")</f>
        <v>North America</v>
      </c>
      <c r="O478" t="s">
        <v>11</v>
      </c>
    </row>
    <row r="479" spans="1:15" x14ac:dyDescent="0.25">
      <c r="A479">
        <v>477</v>
      </c>
      <c r="B479">
        <v>2022</v>
      </c>
      <c r="C479" t="s">
        <v>140</v>
      </c>
      <c r="D479" t="s">
        <v>143</v>
      </c>
      <c r="E479" t="s">
        <v>14</v>
      </c>
      <c r="F479" s="2">
        <v>220000</v>
      </c>
      <c r="G479" t="s">
        <v>5</v>
      </c>
      <c r="H479" s="1">
        <v>220000</v>
      </c>
      <c r="I479" s="1">
        <f t="shared" si="7"/>
        <v>18333.333333333332</v>
      </c>
      <c r="J479" t="s">
        <v>15</v>
      </c>
      <c r="K479" t="str" cm="1">
        <f t="array" ref="K479">_xlfn.XLOOKUP(Table3[[#This Row],[Employee residence]],_xlfn.ANCHORARRAY(Regions!$A$2),Regions!$C$2:$C$58,"Unknown")</f>
        <v>North America</v>
      </c>
      <c r="L479" t="s">
        <v>149</v>
      </c>
      <c r="M479" t="s">
        <v>15</v>
      </c>
      <c r="N479" t="str" cm="1">
        <f t="array" ref="N479">_xlfn.XLOOKUP(Table3[[#This Row],[Company Location]],_xlfn.ANCHORARRAY(Regions!$A$2),Regions!$C$2:$C$58,"Unknown")</f>
        <v>North America</v>
      </c>
      <c r="O479" t="s">
        <v>11</v>
      </c>
    </row>
    <row r="480" spans="1:15" x14ac:dyDescent="0.25">
      <c r="A480">
        <v>478</v>
      </c>
      <c r="B480">
        <v>2022</v>
      </c>
      <c r="C480" t="s">
        <v>139</v>
      </c>
      <c r="D480" t="s">
        <v>143</v>
      </c>
      <c r="E480" t="s">
        <v>0</v>
      </c>
      <c r="F480" s="2">
        <v>200000</v>
      </c>
      <c r="G480" t="s">
        <v>5</v>
      </c>
      <c r="H480" s="1">
        <v>200000</v>
      </c>
      <c r="I480" s="1">
        <f t="shared" si="7"/>
        <v>16666.666666666668</v>
      </c>
      <c r="J480" t="s">
        <v>15</v>
      </c>
      <c r="K480" t="str" cm="1">
        <f t="array" ref="K480">_xlfn.XLOOKUP(Table3[[#This Row],[Employee residence]],_xlfn.ANCHORARRAY(Regions!$A$2),Regions!$C$2:$C$58,"Unknown")</f>
        <v>North America</v>
      </c>
      <c r="L480" t="s">
        <v>149</v>
      </c>
      <c r="M480" t="s">
        <v>15</v>
      </c>
      <c r="N480" t="str" cm="1">
        <f t="array" ref="N480">_xlfn.XLOOKUP(Table3[[#This Row],[Company Location]],_xlfn.ANCHORARRAY(Regions!$A$2),Regions!$C$2:$C$58,"Unknown")</f>
        <v>North America</v>
      </c>
      <c r="O480" t="s">
        <v>11</v>
      </c>
    </row>
    <row r="481" spans="1:15" x14ac:dyDescent="0.25">
      <c r="A481">
        <v>479</v>
      </c>
      <c r="B481">
        <v>2022</v>
      </c>
      <c r="C481" t="s">
        <v>139</v>
      </c>
      <c r="D481" t="s">
        <v>143</v>
      </c>
      <c r="E481" t="s">
        <v>0</v>
      </c>
      <c r="F481" s="2">
        <v>120000</v>
      </c>
      <c r="G481" t="s">
        <v>5</v>
      </c>
      <c r="H481" s="1">
        <v>120000</v>
      </c>
      <c r="I481" s="1">
        <f t="shared" si="7"/>
        <v>10000</v>
      </c>
      <c r="J481" t="s">
        <v>15</v>
      </c>
      <c r="K481" t="str" cm="1">
        <f t="array" ref="K481">_xlfn.XLOOKUP(Table3[[#This Row],[Employee residence]],_xlfn.ANCHORARRAY(Regions!$A$2),Regions!$C$2:$C$58,"Unknown")</f>
        <v>North America</v>
      </c>
      <c r="L481" t="s">
        <v>149</v>
      </c>
      <c r="M481" t="s">
        <v>15</v>
      </c>
      <c r="N481" t="str" cm="1">
        <f t="array" ref="N481">_xlfn.XLOOKUP(Table3[[#This Row],[Company Location]],_xlfn.ANCHORARRAY(Regions!$A$2),Regions!$C$2:$C$58,"Unknown")</f>
        <v>North America</v>
      </c>
      <c r="O481" t="s">
        <v>11</v>
      </c>
    </row>
    <row r="482" spans="1:15" x14ac:dyDescent="0.25">
      <c r="A482">
        <v>480</v>
      </c>
      <c r="B482">
        <v>2022</v>
      </c>
      <c r="C482" t="s">
        <v>140</v>
      </c>
      <c r="D482" t="s">
        <v>143</v>
      </c>
      <c r="E482" t="s">
        <v>14</v>
      </c>
      <c r="F482" s="2">
        <v>120000</v>
      </c>
      <c r="G482" t="s">
        <v>5</v>
      </c>
      <c r="H482" s="1">
        <v>120000</v>
      </c>
      <c r="I482" s="1">
        <f t="shared" si="7"/>
        <v>10000</v>
      </c>
      <c r="J482" t="s">
        <v>37</v>
      </c>
      <c r="K482" t="str" cm="1">
        <f t="array" ref="K482">_xlfn.XLOOKUP(Table3[[#This Row],[Employee residence]],_xlfn.ANCHORARRAY(Regions!$A$2),Regions!$C$2:$C$58,"Unknown")</f>
        <v>Asia</v>
      </c>
      <c r="L482" t="s">
        <v>149</v>
      </c>
      <c r="M482" t="s">
        <v>37</v>
      </c>
      <c r="N482" t="str" cm="1">
        <f t="array" ref="N482">_xlfn.XLOOKUP(Table3[[#This Row],[Company Location]],_xlfn.ANCHORARRAY(Regions!$A$2),Regions!$C$2:$C$58,"Unknown")</f>
        <v>Asia</v>
      </c>
      <c r="O482" t="s">
        <v>7</v>
      </c>
    </row>
    <row r="483" spans="1:15" x14ac:dyDescent="0.25">
      <c r="A483">
        <v>481</v>
      </c>
      <c r="B483">
        <v>2022</v>
      </c>
      <c r="C483" t="s">
        <v>140</v>
      </c>
      <c r="D483" t="s">
        <v>143</v>
      </c>
      <c r="E483" t="s">
        <v>14</v>
      </c>
      <c r="F483" s="2">
        <v>65000</v>
      </c>
      <c r="G483" t="s">
        <v>5</v>
      </c>
      <c r="H483" s="1">
        <v>65000</v>
      </c>
      <c r="I483" s="1">
        <f t="shared" si="7"/>
        <v>5416.666666666667</v>
      </c>
      <c r="J483" t="s">
        <v>37</v>
      </c>
      <c r="K483" t="str" cm="1">
        <f t="array" ref="K483">_xlfn.XLOOKUP(Table3[[#This Row],[Employee residence]],_xlfn.ANCHORARRAY(Regions!$A$2),Regions!$C$2:$C$58,"Unknown")</f>
        <v>Asia</v>
      </c>
      <c r="L483" t="s">
        <v>149</v>
      </c>
      <c r="M483" t="s">
        <v>37</v>
      </c>
      <c r="N483" t="str" cm="1">
        <f t="array" ref="N483">_xlfn.XLOOKUP(Table3[[#This Row],[Company Location]],_xlfn.ANCHORARRAY(Regions!$A$2),Regions!$C$2:$C$58,"Unknown")</f>
        <v>Asia</v>
      </c>
      <c r="O483" t="s">
        <v>7</v>
      </c>
    </row>
    <row r="484" spans="1:15" x14ac:dyDescent="0.25">
      <c r="A484">
        <v>482</v>
      </c>
      <c r="B484">
        <v>2022</v>
      </c>
      <c r="C484" t="s">
        <v>142</v>
      </c>
      <c r="D484" t="s">
        <v>143</v>
      </c>
      <c r="E484" t="s">
        <v>28</v>
      </c>
      <c r="F484" s="2">
        <v>324000</v>
      </c>
      <c r="G484" t="s">
        <v>5</v>
      </c>
      <c r="H484" s="1">
        <v>324000</v>
      </c>
      <c r="I484" s="1">
        <f t="shared" si="7"/>
        <v>27000</v>
      </c>
      <c r="J484" t="s">
        <v>15</v>
      </c>
      <c r="K484" t="str" cm="1">
        <f t="array" ref="K484">_xlfn.XLOOKUP(Table3[[#This Row],[Employee residence]],_xlfn.ANCHORARRAY(Regions!$A$2),Regions!$C$2:$C$58,"Unknown")</f>
        <v>North America</v>
      </c>
      <c r="L484" t="s">
        <v>149</v>
      </c>
      <c r="M484" t="s">
        <v>15</v>
      </c>
      <c r="N484" t="str" cm="1">
        <f t="array" ref="N484">_xlfn.XLOOKUP(Table3[[#This Row],[Company Location]],_xlfn.ANCHORARRAY(Regions!$A$2),Regions!$C$2:$C$58,"Unknown")</f>
        <v>North America</v>
      </c>
      <c r="O484" t="s">
        <v>11</v>
      </c>
    </row>
    <row r="485" spans="1:15" x14ac:dyDescent="0.25">
      <c r="A485">
        <v>483</v>
      </c>
      <c r="B485">
        <v>2022</v>
      </c>
      <c r="C485" t="s">
        <v>142</v>
      </c>
      <c r="D485" t="s">
        <v>143</v>
      </c>
      <c r="E485" t="s">
        <v>28</v>
      </c>
      <c r="F485" s="2">
        <v>216000</v>
      </c>
      <c r="G485" t="s">
        <v>5</v>
      </c>
      <c r="H485" s="1">
        <v>216000</v>
      </c>
      <c r="I485" s="1">
        <f t="shared" si="7"/>
        <v>18000</v>
      </c>
      <c r="J485" t="s">
        <v>15</v>
      </c>
      <c r="K485" t="str" cm="1">
        <f t="array" ref="K485">_xlfn.XLOOKUP(Table3[[#This Row],[Employee residence]],_xlfn.ANCHORARRAY(Regions!$A$2),Regions!$C$2:$C$58,"Unknown")</f>
        <v>North America</v>
      </c>
      <c r="L485" t="s">
        <v>149</v>
      </c>
      <c r="M485" t="s">
        <v>15</v>
      </c>
      <c r="N485" t="str" cm="1">
        <f t="array" ref="N485">_xlfn.XLOOKUP(Table3[[#This Row],[Company Location]],_xlfn.ANCHORARRAY(Regions!$A$2),Regions!$C$2:$C$58,"Unknown")</f>
        <v>North America</v>
      </c>
      <c r="O485" t="s">
        <v>11</v>
      </c>
    </row>
    <row r="486" spans="1:15" x14ac:dyDescent="0.25">
      <c r="A486">
        <v>484</v>
      </c>
      <c r="B486">
        <v>2022</v>
      </c>
      <c r="C486" t="s">
        <v>140</v>
      </c>
      <c r="D486" t="s">
        <v>143</v>
      </c>
      <c r="E486" t="s">
        <v>28</v>
      </c>
      <c r="F486" s="2">
        <v>210000</v>
      </c>
      <c r="G486" t="s">
        <v>5</v>
      </c>
      <c r="H486" s="1">
        <v>210000</v>
      </c>
      <c r="I486" s="1">
        <f t="shared" si="7"/>
        <v>17500</v>
      </c>
      <c r="J486" t="s">
        <v>15</v>
      </c>
      <c r="K486" t="str" cm="1">
        <f t="array" ref="K486">_xlfn.XLOOKUP(Table3[[#This Row],[Employee residence]],_xlfn.ANCHORARRAY(Regions!$A$2),Regions!$C$2:$C$58,"Unknown")</f>
        <v>North America</v>
      </c>
      <c r="L486" t="s">
        <v>149</v>
      </c>
      <c r="M486" t="s">
        <v>15</v>
      </c>
      <c r="N486" t="str" cm="1">
        <f t="array" ref="N486">_xlfn.XLOOKUP(Table3[[#This Row],[Company Location]],_xlfn.ANCHORARRAY(Regions!$A$2),Regions!$C$2:$C$58,"Unknown")</f>
        <v>North America</v>
      </c>
      <c r="O486" t="s">
        <v>11</v>
      </c>
    </row>
    <row r="487" spans="1:15" x14ac:dyDescent="0.25">
      <c r="A487">
        <v>485</v>
      </c>
      <c r="B487">
        <v>2022</v>
      </c>
      <c r="C487" t="s">
        <v>140</v>
      </c>
      <c r="D487" t="s">
        <v>143</v>
      </c>
      <c r="E487" t="s">
        <v>14</v>
      </c>
      <c r="F487" s="2">
        <v>120000</v>
      </c>
      <c r="G487" t="s">
        <v>5</v>
      </c>
      <c r="H487" s="1">
        <v>120000</v>
      </c>
      <c r="I487" s="1">
        <f t="shared" si="7"/>
        <v>10000</v>
      </c>
      <c r="J487" t="s">
        <v>15</v>
      </c>
      <c r="K487" t="str" cm="1">
        <f t="array" ref="K487">_xlfn.XLOOKUP(Table3[[#This Row],[Employee residence]],_xlfn.ANCHORARRAY(Regions!$A$2),Regions!$C$2:$C$58,"Unknown")</f>
        <v>North America</v>
      </c>
      <c r="L487" t="s">
        <v>149</v>
      </c>
      <c r="M487" t="s">
        <v>15</v>
      </c>
      <c r="N487" t="str" cm="1">
        <f t="array" ref="N487">_xlfn.XLOOKUP(Table3[[#This Row],[Company Location]],_xlfn.ANCHORARRAY(Regions!$A$2),Regions!$C$2:$C$58,"Unknown")</f>
        <v>North America</v>
      </c>
      <c r="O487" t="s">
        <v>11</v>
      </c>
    </row>
    <row r="488" spans="1:15" x14ac:dyDescent="0.25">
      <c r="A488">
        <v>486</v>
      </c>
      <c r="B488">
        <v>2022</v>
      </c>
      <c r="C488" t="s">
        <v>140</v>
      </c>
      <c r="D488" t="s">
        <v>143</v>
      </c>
      <c r="E488" t="s">
        <v>0</v>
      </c>
      <c r="F488" s="2">
        <v>230000</v>
      </c>
      <c r="G488" t="s">
        <v>5</v>
      </c>
      <c r="H488" s="1">
        <v>230000</v>
      </c>
      <c r="I488" s="1">
        <f t="shared" si="7"/>
        <v>19166.666666666668</v>
      </c>
      <c r="J488" t="s">
        <v>15</v>
      </c>
      <c r="K488" t="str" cm="1">
        <f t="array" ref="K488">_xlfn.XLOOKUP(Table3[[#This Row],[Employee residence]],_xlfn.ANCHORARRAY(Regions!$A$2),Regions!$C$2:$C$58,"Unknown")</f>
        <v>North America</v>
      </c>
      <c r="L488" t="s">
        <v>149</v>
      </c>
      <c r="M488" t="s">
        <v>15</v>
      </c>
      <c r="N488" t="str" cm="1">
        <f t="array" ref="N488">_xlfn.XLOOKUP(Table3[[#This Row],[Company Location]],_xlfn.ANCHORARRAY(Regions!$A$2),Regions!$C$2:$C$58,"Unknown")</f>
        <v>North America</v>
      </c>
      <c r="O488" t="s">
        <v>11</v>
      </c>
    </row>
    <row r="489" spans="1:15" x14ac:dyDescent="0.25">
      <c r="A489">
        <v>487</v>
      </c>
      <c r="B489">
        <v>2022</v>
      </c>
      <c r="C489" t="s">
        <v>141</v>
      </c>
      <c r="D489" t="s">
        <v>145</v>
      </c>
      <c r="E489" t="s">
        <v>0</v>
      </c>
      <c r="F489" s="2">
        <v>100000</v>
      </c>
      <c r="G489" t="s">
        <v>5</v>
      </c>
      <c r="H489" s="1">
        <v>100000</v>
      </c>
      <c r="I489" s="1">
        <f t="shared" si="7"/>
        <v>8333.3333333333339</v>
      </c>
      <c r="J489" t="s">
        <v>119</v>
      </c>
      <c r="K489" t="str" cm="1">
        <f t="array" ref="K489">_xlfn.XLOOKUP(Table3[[#This Row],[Employee residence]],_xlfn.ANCHORARRAY(Regions!$A$2),Regions!$C$2:$C$58,"Unknown")</f>
        <v>Africa</v>
      </c>
      <c r="L489" t="s">
        <v>148</v>
      </c>
      <c r="M489" t="s">
        <v>119</v>
      </c>
      <c r="N489" t="str" cm="1">
        <f t="array" ref="N489">_xlfn.XLOOKUP(Table3[[#This Row],[Company Location]],_xlfn.ANCHORARRAY(Regions!$A$2),Regions!$C$2:$C$58,"Unknown")</f>
        <v>Africa</v>
      </c>
      <c r="O489" t="s">
        <v>11</v>
      </c>
    </row>
    <row r="490" spans="1:15" x14ac:dyDescent="0.25">
      <c r="A490">
        <v>488</v>
      </c>
      <c r="B490">
        <v>2022</v>
      </c>
      <c r="C490" t="s">
        <v>139</v>
      </c>
      <c r="D490" t="s">
        <v>146</v>
      </c>
      <c r="E490" t="s">
        <v>0</v>
      </c>
      <c r="F490" s="2">
        <v>100000</v>
      </c>
      <c r="G490" t="s">
        <v>5</v>
      </c>
      <c r="H490" s="1">
        <v>100000</v>
      </c>
      <c r="I490" s="1">
        <f t="shared" si="7"/>
        <v>8333.3333333333339</v>
      </c>
      <c r="J490" t="s">
        <v>45</v>
      </c>
      <c r="K490" t="str" cm="1">
        <f t="array" ref="K490">_xlfn.XLOOKUP(Table3[[#This Row],[Employee residence]],_xlfn.ANCHORARRAY(Regions!$A$2),Regions!$C$2:$C$58,"Unknown")</f>
        <v>North America</v>
      </c>
      <c r="L490" t="s">
        <v>149</v>
      </c>
      <c r="M490" t="s">
        <v>15</v>
      </c>
      <c r="N490" t="str" cm="1">
        <f t="array" ref="N490">_xlfn.XLOOKUP(Table3[[#This Row],[Company Location]],_xlfn.ANCHORARRAY(Regions!$A$2),Regions!$C$2:$C$58,"Unknown")</f>
        <v>North America</v>
      </c>
      <c r="O490" t="s">
        <v>11</v>
      </c>
    </row>
    <row r="491" spans="1:15" x14ac:dyDescent="0.25">
      <c r="A491">
        <v>489</v>
      </c>
      <c r="B491">
        <v>2022</v>
      </c>
      <c r="C491" t="s">
        <v>141</v>
      </c>
      <c r="D491" t="s">
        <v>144</v>
      </c>
      <c r="E491" t="s">
        <v>82</v>
      </c>
      <c r="F491" s="2">
        <v>29000</v>
      </c>
      <c r="G491" t="s">
        <v>1</v>
      </c>
      <c r="H491" s="1">
        <v>31875</v>
      </c>
      <c r="I491" s="1">
        <f t="shared" si="7"/>
        <v>2656.25</v>
      </c>
      <c r="J491" t="s">
        <v>120</v>
      </c>
      <c r="K491" t="str" cm="1">
        <f t="array" ref="K491">_xlfn.XLOOKUP(Table3[[#This Row],[Employee residence]],_xlfn.ANCHORARRAY(Regions!$A$2),Regions!$C$2:$C$58,"Unknown")</f>
        <v>Africa</v>
      </c>
      <c r="L491" t="s">
        <v>149</v>
      </c>
      <c r="M491" t="s">
        <v>112</v>
      </c>
      <c r="N491" t="str" cm="1">
        <f t="array" ref="N491">_xlfn.XLOOKUP(Table3[[#This Row],[Company Location]],_xlfn.ANCHORARRAY(Regions!$A$2),Regions!$C$2:$C$58,"Unknown")</f>
        <v>Europe</v>
      </c>
      <c r="O491" t="s">
        <v>11</v>
      </c>
    </row>
    <row r="492" spans="1:15" x14ac:dyDescent="0.25">
      <c r="A492">
        <v>490</v>
      </c>
      <c r="B492">
        <v>2022</v>
      </c>
      <c r="C492" t="s">
        <v>140</v>
      </c>
      <c r="D492" t="s">
        <v>143</v>
      </c>
      <c r="E492" t="s">
        <v>63</v>
      </c>
      <c r="F492" s="2">
        <v>200000</v>
      </c>
      <c r="G492" t="s">
        <v>5</v>
      </c>
      <c r="H492" s="1">
        <v>200000</v>
      </c>
      <c r="I492" s="1">
        <f t="shared" si="7"/>
        <v>16666.666666666668</v>
      </c>
      <c r="J492" t="s">
        <v>121</v>
      </c>
      <c r="K492" t="str" cm="1">
        <f t="array" ref="K492">_xlfn.XLOOKUP(Table3[[#This Row],[Employee residence]],_xlfn.ANCHORARRAY(Regions!$A$2),Regions!$C$2:$C$58,"Unknown")</f>
        <v>Asia</v>
      </c>
      <c r="L492" t="s">
        <v>149</v>
      </c>
      <c r="M492" t="s">
        <v>15</v>
      </c>
      <c r="N492" t="str" cm="1">
        <f t="array" ref="N492">_xlfn.XLOOKUP(Table3[[#This Row],[Company Location]],_xlfn.ANCHORARRAY(Regions!$A$2),Regions!$C$2:$C$58,"Unknown")</f>
        <v>North America</v>
      </c>
      <c r="O492" t="s">
        <v>11</v>
      </c>
    </row>
    <row r="493" spans="1:15" x14ac:dyDescent="0.25">
      <c r="A493">
        <v>491</v>
      </c>
      <c r="B493">
        <v>2022</v>
      </c>
      <c r="C493" t="s">
        <v>139</v>
      </c>
      <c r="D493" t="s">
        <v>143</v>
      </c>
      <c r="E493" t="s">
        <v>106</v>
      </c>
      <c r="F493" s="2">
        <v>75000</v>
      </c>
      <c r="G493" t="s">
        <v>5</v>
      </c>
      <c r="H493" s="1">
        <v>75000</v>
      </c>
      <c r="I493" s="1">
        <f t="shared" si="7"/>
        <v>6250</v>
      </c>
      <c r="J493" t="s">
        <v>45</v>
      </c>
      <c r="K493" t="str" cm="1">
        <f t="array" ref="K493">_xlfn.XLOOKUP(Table3[[#This Row],[Employee residence]],_xlfn.ANCHORARRAY(Regions!$A$2),Regions!$C$2:$C$58,"Unknown")</f>
        <v>North America</v>
      </c>
      <c r="L493" t="s">
        <v>149</v>
      </c>
      <c r="M493" t="s">
        <v>45</v>
      </c>
      <c r="N493" t="str" cm="1">
        <f t="array" ref="N493">_xlfn.XLOOKUP(Table3[[#This Row],[Company Location]],_xlfn.ANCHORARRAY(Regions!$A$2),Regions!$C$2:$C$58,"Unknown")</f>
        <v>North America</v>
      </c>
      <c r="O493" t="s">
        <v>7</v>
      </c>
    </row>
    <row r="494" spans="1:15" x14ac:dyDescent="0.25">
      <c r="A494">
        <v>492</v>
      </c>
      <c r="B494">
        <v>2022</v>
      </c>
      <c r="C494" t="s">
        <v>139</v>
      </c>
      <c r="D494" t="s">
        <v>143</v>
      </c>
      <c r="E494" t="s">
        <v>0</v>
      </c>
      <c r="F494" s="2">
        <v>150000</v>
      </c>
      <c r="G494" t="s">
        <v>67</v>
      </c>
      <c r="H494" s="1">
        <v>35590</v>
      </c>
      <c r="I494" s="1">
        <f t="shared" si="7"/>
        <v>2965.8333333333335</v>
      </c>
      <c r="J494" t="s">
        <v>30</v>
      </c>
      <c r="K494" t="str" cm="1">
        <f t="array" ref="K494">_xlfn.XLOOKUP(Table3[[#This Row],[Employee residence]],_xlfn.ANCHORARRAY(Regions!$A$2),Regions!$C$2:$C$58,"Unknown")</f>
        <v>Europe</v>
      </c>
      <c r="L494" t="s">
        <v>149</v>
      </c>
      <c r="M494" t="s">
        <v>30</v>
      </c>
      <c r="N494" t="str" cm="1">
        <f t="array" ref="N494">_xlfn.XLOOKUP(Table3[[#This Row],[Company Location]],_xlfn.ANCHORARRAY(Regions!$A$2),Regions!$C$2:$C$58,"Unknown")</f>
        <v>Europe</v>
      </c>
      <c r="O494" t="s">
        <v>3</v>
      </c>
    </row>
    <row r="495" spans="1:15" x14ac:dyDescent="0.25">
      <c r="A495">
        <v>493</v>
      </c>
      <c r="B495">
        <v>2022</v>
      </c>
      <c r="C495" t="s">
        <v>140</v>
      </c>
      <c r="D495" t="s">
        <v>143</v>
      </c>
      <c r="E495" t="s">
        <v>80</v>
      </c>
      <c r="F495" s="2">
        <v>100000</v>
      </c>
      <c r="G495" t="s">
        <v>44</v>
      </c>
      <c r="H495" s="1">
        <v>78791</v>
      </c>
      <c r="I495" s="1">
        <f t="shared" si="7"/>
        <v>6565.916666666667</v>
      </c>
      <c r="J495" t="s">
        <v>45</v>
      </c>
      <c r="K495" t="str" cm="1">
        <f t="array" ref="K495">_xlfn.XLOOKUP(Table3[[#This Row],[Employee residence]],_xlfn.ANCHORARRAY(Regions!$A$2),Regions!$C$2:$C$58,"Unknown")</f>
        <v>North America</v>
      </c>
      <c r="L495" t="s">
        <v>149</v>
      </c>
      <c r="M495" t="s">
        <v>45</v>
      </c>
      <c r="N495" t="str" cm="1">
        <f t="array" ref="N495">_xlfn.XLOOKUP(Table3[[#This Row],[Company Location]],_xlfn.ANCHORARRAY(Regions!$A$2),Regions!$C$2:$C$58,"Unknown")</f>
        <v>North America</v>
      </c>
      <c r="O495" t="s">
        <v>11</v>
      </c>
    </row>
    <row r="496" spans="1:15" x14ac:dyDescent="0.25">
      <c r="A496">
        <v>494</v>
      </c>
      <c r="B496">
        <v>2022</v>
      </c>
      <c r="C496" t="s">
        <v>140</v>
      </c>
      <c r="D496" t="s">
        <v>143</v>
      </c>
      <c r="E496" t="s">
        <v>0</v>
      </c>
      <c r="F496" s="2">
        <v>100000</v>
      </c>
      <c r="G496" t="s">
        <v>5</v>
      </c>
      <c r="H496" s="1">
        <v>100000</v>
      </c>
      <c r="I496" s="1">
        <f t="shared" si="7"/>
        <v>8333.3333333333339</v>
      </c>
      <c r="J496" t="s">
        <v>73</v>
      </c>
      <c r="K496" t="str" cm="1">
        <f t="array" ref="K496">_xlfn.XLOOKUP(Table3[[#This Row],[Employee residence]],_xlfn.ANCHORARRAY(Regions!$A$2),Regions!$C$2:$C$58,"Unknown")</f>
        <v>South America</v>
      </c>
      <c r="L496" t="s">
        <v>149</v>
      </c>
      <c r="M496" t="s">
        <v>15</v>
      </c>
      <c r="N496" t="str" cm="1">
        <f t="array" ref="N496">_xlfn.XLOOKUP(Table3[[#This Row],[Company Location]],_xlfn.ANCHORARRAY(Regions!$A$2),Regions!$C$2:$C$58,"Unknown")</f>
        <v>North America</v>
      </c>
      <c r="O496" t="s">
        <v>11</v>
      </c>
    </row>
    <row r="497" spans="1:15" x14ac:dyDescent="0.25">
      <c r="A497">
        <v>495</v>
      </c>
      <c r="B497">
        <v>2022</v>
      </c>
      <c r="C497" t="s">
        <v>139</v>
      </c>
      <c r="D497" t="s">
        <v>143</v>
      </c>
      <c r="E497" t="s">
        <v>4</v>
      </c>
      <c r="F497" s="2">
        <v>153000</v>
      </c>
      <c r="G497" t="s">
        <v>5</v>
      </c>
      <c r="H497" s="1">
        <v>153000</v>
      </c>
      <c r="I497" s="1">
        <f t="shared" si="7"/>
        <v>12750</v>
      </c>
      <c r="J497" t="s">
        <v>15</v>
      </c>
      <c r="K497" t="str" cm="1">
        <f t="array" ref="K497">_xlfn.XLOOKUP(Table3[[#This Row],[Employee residence]],_xlfn.ANCHORARRAY(Regions!$A$2),Regions!$C$2:$C$58,"Unknown")</f>
        <v>North America</v>
      </c>
      <c r="L497" t="s">
        <v>148</v>
      </c>
      <c r="M497" t="s">
        <v>15</v>
      </c>
      <c r="N497" t="str" cm="1">
        <f t="array" ref="N497">_xlfn.XLOOKUP(Table3[[#This Row],[Company Location]],_xlfn.ANCHORARRAY(Regions!$A$2),Regions!$C$2:$C$58,"Unknown")</f>
        <v>North America</v>
      </c>
      <c r="O497" t="s">
        <v>11</v>
      </c>
    </row>
    <row r="498" spans="1:15" x14ac:dyDescent="0.25">
      <c r="A498">
        <v>496</v>
      </c>
      <c r="B498">
        <v>2022</v>
      </c>
      <c r="C498" t="s">
        <v>141</v>
      </c>
      <c r="D498" t="s">
        <v>143</v>
      </c>
      <c r="E498" t="s">
        <v>28</v>
      </c>
      <c r="F498" s="2">
        <v>52800</v>
      </c>
      <c r="G498" t="s">
        <v>1</v>
      </c>
      <c r="H498" s="1">
        <v>58035</v>
      </c>
      <c r="I498" s="1">
        <f t="shared" si="7"/>
        <v>4836.25</v>
      </c>
      <c r="J498" t="s">
        <v>27</v>
      </c>
      <c r="K498" t="str" cm="1">
        <f t="array" ref="K498">_xlfn.XLOOKUP(Table3[[#This Row],[Employee residence]],_xlfn.ANCHORARRAY(Regions!$A$2),Regions!$C$2:$C$58,"Unknown")</f>
        <v>Asia</v>
      </c>
      <c r="L498" t="s">
        <v>149</v>
      </c>
      <c r="M498" t="s">
        <v>2</v>
      </c>
      <c r="N498" t="str" cm="1">
        <f t="array" ref="N498">_xlfn.XLOOKUP(Table3[[#This Row],[Company Location]],_xlfn.ANCHORARRAY(Regions!$A$2),Regions!$C$2:$C$58,"Unknown")</f>
        <v>Europe</v>
      </c>
      <c r="O498" t="s">
        <v>11</v>
      </c>
    </row>
    <row r="499" spans="1:15" x14ac:dyDescent="0.25">
      <c r="A499">
        <v>497</v>
      </c>
      <c r="B499">
        <v>2022</v>
      </c>
      <c r="C499" t="s">
        <v>140</v>
      </c>
      <c r="D499" t="s">
        <v>143</v>
      </c>
      <c r="E499" t="s">
        <v>0</v>
      </c>
      <c r="F499" s="2">
        <v>165000</v>
      </c>
      <c r="G499" t="s">
        <v>5</v>
      </c>
      <c r="H499" s="1">
        <v>165000</v>
      </c>
      <c r="I499" s="1">
        <f t="shared" si="7"/>
        <v>13750</v>
      </c>
      <c r="J499" t="s">
        <v>15</v>
      </c>
      <c r="K499" t="str" cm="1">
        <f t="array" ref="K499">_xlfn.XLOOKUP(Table3[[#This Row],[Employee residence]],_xlfn.ANCHORARRAY(Regions!$A$2),Regions!$C$2:$C$58,"Unknown")</f>
        <v>North America</v>
      </c>
      <c r="L499" t="s">
        <v>149</v>
      </c>
      <c r="M499" t="s">
        <v>15</v>
      </c>
      <c r="N499" t="str" cm="1">
        <f t="array" ref="N499">_xlfn.XLOOKUP(Table3[[#This Row],[Company Location]],_xlfn.ANCHORARRAY(Regions!$A$2),Regions!$C$2:$C$58,"Unknown")</f>
        <v>North America</v>
      </c>
      <c r="O499" t="s">
        <v>11</v>
      </c>
    </row>
    <row r="500" spans="1:15" x14ac:dyDescent="0.25">
      <c r="A500">
        <v>498</v>
      </c>
      <c r="B500">
        <v>2022</v>
      </c>
      <c r="C500" t="s">
        <v>140</v>
      </c>
      <c r="D500" t="s">
        <v>143</v>
      </c>
      <c r="E500" t="s">
        <v>39</v>
      </c>
      <c r="F500" s="2">
        <v>85000</v>
      </c>
      <c r="G500" t="s">
        <v>1</v>
      </c>
      <c r="H500" s="1">
        <v>93427</v>
      </c>
      <c r="I500" s="1">
        <f t="shared" si="7"/>
        <v>7785.583333333333</v>
      </c>
      <c r="J500" t="s">
        <v>23</v>
      </c>
      <c r="K500" t="str" cm="1">
        <f t="array" ref="K500">_xlfn.XLOOKUP(Table3[[#This Row],[Employee residence]],_xlfn.ANCHORARRAY(Regions!$A$2),Regions!$C$2:$C$58,"Unknown")</f>
        <v>Europe</v>
      </c>
      <c r="L500" t="s">
        <v>148</v>
      </c>
      <c r="M500" t="s">
        <v>23</v>
      </c>
      <c r="N500" t="str" cm="1">
        <f t="array" ref="N500">_xlfn.XLOOKUP(Table3[[#This Row],[Company Location]],_xlfn.ANCHORARRAY(Regions!$A$2),Regions!$C$2:$C$58,"Unknown")</f>
        <v>Europe</v>
      </c>
      <c r="O500" t="s">
        <v>3</v>
      </c>
    </row>
    <row r="501" spans="1:15" x14ac:dyDescent="0.25">
      <c r="A501">
        <v>499</v>
      </c>
      <c r="B501">
        <v>2022</v>
      </c>
      <c r="C501" t="s">
        <v>141</v>
      </c>
      <c r="D501" t="s">
        <v>143</v>
      </c>
      <c r="E501" t="s">
        <v>0</v>
      </c>
      <c r="F501" s="2">
        <v>66500</v>
      </c>
      <c r="G501" t="s">
        <v>44</v>
      </c>
      <c r="H501" s="1">
        <v>52396</v>
      </c>
      <c r="I501" s="1">
        <f t="shared" si="7"/>
        <v>4366.333333333333</v>
      </c>
      <c r="J501" t="s">
        <v>45</v>
      </c>
      <c r="K501" t="str" cm="1">
        <f t="array" ref="K501">_xlfn.XLOOKUP(Table3[[#This Row],[Employee residence]],_xlfn.ANCHORARRAY(Regions!$A$2),Regions!$C$2:$C$58,"Unknown")</f>
        <v>North America</v>
      </c>
      <c r="L501" t="s">
        <v>149</v>
      </c>
      <c r="M501" t="s">
        <v>45</v>
      </c>
      <c r="N501" t="str" cm="1">
        <f t="array" ref="N501">_xlfn.XLOOKUP(Table3[[#This Row],[Company Location]],_xlfn.ANCHORARRAY(Regions!$A$2),Regions!$C$2:$C$58,"Unknown")</f>
        <v>North America</v>
      </c>
      <c r="O501" t="s">
        <v>3</v>
      </c>
    </row>
    <row r="502" spans="1:15" x14ac:dyDescent="0.25">
      <c r="A502">
        <v>500</v>
      </c>
      <c r="B502">
        <v>2022</v>
      </c>
      <c r="C502" t="s">
        <v>140</v>
      </c>
      <c r="D502" t="s">
        <v>143</v>
      </c>
      <c r="E502" t="s">
        <v>14</v>
      </c>
      <c r="F502" s="2">
        <v>57000</v>
      </c>
      <c r="G502" t="s">
        <v>1</v>
      </c>
      <c r="H502" s="1">
        <v>62651</v>
      </c>
      <c r="I502" s="1">
        <f t="shared" si="7"/>
        <v>5220.916666666667</v>
      </c>
      <c r="J502" t="s">
        <v>40</v>
      </c>
      <c r="K502" t="str" cm="1">
        <f t="array" ref="K502">_xlfn.XLOOKUP(Table3[[#This Row],[Employee residence]],_xlfn.ANCHORARRAY(Regions!$A$2),Regions!$C$2:$C$58,"Unknown")</f>
        <v>Europe</v>
      </c>
      <c r="L502" t="s">
        <v>149</v>
      </c>
      <c r="M502" t="s">
        <v>40</v>
      </c>
      <c r="N502" t="str" cm="1">
        <f t="array" ref="N502">_xlfn.XLOOKUP(Table3[[#This Row],[Company Location]],_xlfn.ANCHORARRAY(Regions!$A$2),Regions!$C$2:$C$58,"Unknown")</f>
        <v>Europe</v>
      </c>
      <c r="O502" t="s">
        <v>3</v>
      </c>
    </row>
    <row r="503" spans="1:15" x14ac:dyDescent="0.25">
      <c r="A503">
        <v>501</v>
      </c>
      <c r="B503">
        <v>2022</v>
      </c>
      <c r="C503" t="s">
        <v>139</v>
      </c>
      <c r="D503" t="s">
        <v>143</v>
      </c>
      <c r="E503" t="s">
        <v>63</v>
      </c>
      <c r="F503" s="2">
        <v>30000</v>
      </c>
      <c r="G503" t="s">
        <v>1</v>
      </c>
      <c r="H503" s="1">
        <v>32974</v>
      </c>
      <c r="I503" s="1">
        <f t="shared" si="7"/>
        <v>2747.8333333333335</v>
      </c>
      <c r="J503" t="s">
        <v>122</v>
      </c>
      <c r="K503" t="str" cm="1">
        <f t="array" ref="K503">_xlfn.XLOOKUP(Table3[[#This Row],[Employee residence]],_xlfn.ANCHORARRAY(Regions!$A$2),Regions!$C$2:$C$58,"Unknown")</f>
        <v>Europe</v>
      </c>
      <c r="L503" t="s">
        <v>149</v>
      </c>
      <c r="M503" t="s">
        <v>122</v>
      </c>
      <c r="N503" t="str" cm="1">
        <f t="array" ref="N503">_xlfn.XLOOKUP(Table3[[#This Row],[Company Location]],_xlfn.ANCHORARRAY(Regions!$A$2),Regions!$C$2:$C$58,"Unknown")</f>
        <v>Europe</v>
      </c>
      <c r="O503" t="s">
        <v>7</v>
      </c>
    </row>
    <row r="504" spans="1:15" x14ac:dyDescent="0.25">
      <c r="A504">
        <v>502</v>
      </c>
      <c r="B504">
        <v>2022</v>
      </c>
      <c r="C504" t="s">
        <v>141</v>
      </c>
      <c r="D504" t="s">
        <v>143</v>
      </c>
      <c r="E504" t="s">
        <v>0</v>
      </c>
      <c r="F504" s="2">
        <v>40000</v>
      </c>
      <c r="G504" t="s">
        <v>5</v>
      </c>
      <c r="H504" s="1">
        <v>40000</v>
      </c>
      <c r="I504" s="1">
        <f t="shared" si="7"/>
        <v>3333.3333333333335</v>
      </c>
      <c r="J504" t="s">
        <v>6</v>
      </c>
      <c r="K504" t="str" cm="1">
        <f t="array" ref="K504">_xlfn.XLOOKUP(Table3[[#This Row],[Employee residence]],_xlfn.ANCHORARRAY(Regions!$A$2),Regions!$C$2:$C$58,"Unknown")</f>
        <v>Asia</v>
      </c>
      <c r="L504" t="s">
        <v>149</v>
      </c>
      <c r="M504" t="s">
        <v>121</v>
      </c>
      <c r="N504" t="str" cm="1">
        <f t="array" ref="N504">_xlfn.XLOOKUP(Table3[[#This Row],[Company Location]],_xlfn.ANCHORARRAY(Regions!$A$2),Regions!$C$2:$C$58,"Unknown")</f>
        <v>Asia</v>
      </c>
      <c r="O504" t="s">
        <v>3</v>
      </c>
    </row>
    <row r="505" spans="1:15" x14ac:dyDescent="0.25">
      <c r="A505">
        <v>503</v>
      </c>
      <c r="B505">
        <v>2022</v>
      </c>
      <c r="C505" t="s">
        <v>139</v>
      </c>
      <c r="D505" t="s">
        <v>143</v>
      </c>
      <c r="E505" t="s">
        <v>14</v>
      </c>
      <c r="F505" s="2">
        <v>121000</v>
      </c>
      <c r="G505" t="s">
        <v>123</v>
      </c>
      <c r="H505" s="1">
        <v>87425</v>
      </c>
      <c r="I505" s="1">
        <f t="shared" si="7"/>
        <v>7285.416666666667</v>
      </c>
      <c r="J505" t="s">
        <v>124</v>
      </c>
      <c r="K505" t="str" cm="1">
        <f t="array" ref="K505">_xlfn.XLOOKUP(Table3[[#This Row],[Employee residence]],_xlfn.ANCHORARRAY(Regions!$A$2),Regions!$C$2:$C$58,"Unknown")</f>
        <v>Oceania</v>
      </c>
      <c r="L505" t="s">
        <v>149</v>
      </c>
      <c r="M505" t="s">
        <v>124</v>
      </c>
      <c r="N505" t="str" cm="1">
        <f t="array" ref="N505">_xlfn.XLOOKUP(Table3[[#This Row],[Company Location]],_xlfn.ANCHORARRAY(Regions!$A$2),Regions!$C$2:$C$58,"Unknown")</f>
        <v>Oceania</v>
      </c>
      <c r="O505" t="s">
        <v>3</v>
      </c>
    </row>
    <row r="506" spans="1:15" x14ac:dyDescent="0.25">
      <c r="A506">
        <v>504</v>
      </c>
      <c r="B506">
        <v>2022</v>
      </c>
      <c r="C506" t="s">
        <v>140</v>
      </c>
      <c r="D506" t="s">
        <v>143</v>
      </c>
      <c r="E506" t="s">
        <v>28</v>
      </c>
      <c r="F506" s="2">
        <v>115000</v>
      </c>
      <c r="G506" t="s">
        <v>5</v>
      </c>
      <c r="H506" s="1">
        <v>115000</v>
      </c>
      <c r="I506" s="1">
        <f t="shared" si="7"/>
        <v>9583.3333333333339</v>
      </c>
      <c r="J506" t="s">
        <v>15</v>
      </c>
      <c r="K506" t="str" cm="1">
        <f t="array" ref="K506">_xlfn.XLOOKUP(Table3[[#This Row],[Employee residence]],_xlfn.ANCHORARRAY(Regions!$A$2),Regions!$C$2:$C$58,"Unknown")</f>
        <v>North America</v>
      </c>
      <c r="L506" t="s">
        <v>149</v>
      </c>
      <c r="M506" t="s">
        <v>15</v>
      </c>
      <c r="N506" t="str" cm="1">
        <f t="array" ref="N506">_xlfn.XLOOKUP(Table3[[#This Row],[Company Location]],_xlfn.ANCHORARRAY(Regions!$A$2),Regions!$C$2:$C$58,"Unknown")</f>
        <v>North America</v>
      </c>
      <c r="O506" t="s">
        <v>11</v>
      </c>
    </row>
    <row r="507" spans="1:15" x14ac:dyDescent="0.25">
      <c r="A507">
        <v>505</v>
      </c>
      <c r="B507">
        <v>2022</v>
      </c>
      <c r="C507" t="s">
        <v>141</v>
      </c>
      <c r="D507" t="s">
        <v>143</v>
      </c>
      <c r="E507" t="s">
        <v>0</v>
      </c>
      <c r="F507" s="2">
        <v>120000</v>
      </c>
      <c r="G507" t="s">
        <v>123</v>
      </c>
      <c r="H507" s="1">
        <v>86703</v>
      </c>
      <c r="I507" s="1">
        <f t="shared" si="7"/>
        <v>7225.25</v>
      </c>
      <c r="J507" t="s">
        <v>124</v>
      </c>
      <c r="K507" t="str" cm="1">
        <f t="array" ref="K507">_xlfn.XLOOKUP(Table3[[#This Row],[Employee residence]],_xlfn.ANCHORARRAY(Regions!$A$2),Regions!$C$2:$C$58,"Unknown")</f>
        <v>Oceania</v>
      </c>
      <c r="L507" t="s">
        <v>148</v>
      </c>
      <c r="M507" t="s">
        <v>124</v>
      </c>
      <c r="N507" t="str" cm="1">
        <f t="array" ref="N507">_xlfn.XLOOKUP(Table3[[#This Row],[Company Location]],_xlfn.ANCHORARRAY(Regions!$A$2),Regions!$C$2:$C$58,"Unknown")</f>
        <v>Oceania</v>
      </c>
      <c r="O507" t="s">
        <v>11</v>
      </c>
    </row>
    <row r="508" spans="1:15" x14ac:dyDescent="0.25">
      <c r="A508">
        <v>506</v>
      </c>
      <c r="B508">
        <v>2022</v>
      </c>
      <c r="C508" t="s">
        <v>139</v>
      </c>
      <c r="D508" t="s">
        <v>143</v>
      </c>
      <c r="E508" t="s">
        <v>82</v>
      </c>
      <c r="F508" s="2">
        <v>75000</v>
      </c>
      <c r="G508" t="s">
        <v>5</v>
      </c>
      <c r="H508" s="1">
        <v>75000</v>
      </c>
      <c r="I508" s="1">
        <f t="shared" si="7"/>
        <v>6250</v>
      </c>
      <c r="J508" t="s">
        <v>125</v>
      </c>
      <c r="K508" t="str" cm="1">
        <f t="array" ref="K508">_xlfn.XLOOKUP(Table3[[#This Row],[Employee residence]],_xlfn.ANCHORARRAY(Regions!$A$2),Regions!$C$2:$C$58,"Unknown")</f>
        <v>South America</v>
      </c>
      <c r="L508" t="s">
        <v>149</v>
      </c>
      <c r="M508" t="s">
        <v>15</v>
      </c>
      <c r="N508" t="str" cm="1">
        <f t="array" ref="N508">_xlfn.XLOOKUP(Table3[[#This Row],[Company Location]],_xlfn.ANCHORARRAY(Regions!$A$2),Regions!$C$2:$C$58,"Unknown")</f>
        <v>North America</v>
      </c>
      <c r="O508" t="s">
        <v>3</v>
      </c>
    </row>
    <row r="509" spans="1:15" x14ac:dyDescent="0.25">
      <c r="A509">
        <v>507</v>
      </c>
      <c r="B509">
        <v>2022</v>
      </c>
      <c r="C509" t="s">
        <v>139</v>
      </c>
      <c r="D509" t="s">
        <v>143</v>
      </c>
      <c r="E509" t="s">
        <v>39</v>
      </c>
      <c r="F509" s="2">
        <v>59000</v>
      </c>
      <c r="G509" t="s">
        <v>1</v>
      </c>
      <c r="H509" s="1">
        <v>64849</v>
      </c>
      <c r="I509" s="1">
        <f t="shared" si="7"/>
        <v>5404.083333333333</v>
      </c>
      <c r="J509" t="s">
        <v>47</v>
      </c>
      <c r="K509" t="str" cm="1">
        <f t="array" ref="K509">_xlfn.XLOOKUP(Table3[[#This Row],[Employee residence]],_xlfn.ANCHORARRAY(Regions!$A$2),Regions!$C$2:$C$58,"Unknown")</f>
        <v>Europe</v>
      </c>
      <c r="L509" t="s">
        <v>228</v>
      </c>
      <c r="M509" t="s">
        <v>47</v>
      </c>
      <c r="N509" t="str" cm="1">
        <f t="array" ref="N509">_xlfn.XLOOKUP(Table3[[#This Row],[Company Location]],_xlfn.ANCHORARRAY(Regions!$A$2),Regions!$C$2:$C$58,"Unknown")</f>
        <v>Europe</v>
      </c>
      <c r="O509" t="s">
        <v>3</v>
      </c>
    </row>
    <row r="510" spans="1:15" x14ac:dyDescent="0.25">
      <c r="A510">
        <v>508</v>
      </c>
      <c r="B510">
        <v>2022</v>
      </c>
      <c r="C510" t="s">
        <v>141</v>
      </c>
      <c r="D510" t="s">
        <v>143</v>
      </c>
      <c r="E510" t="s">
        <v>39</v>
      </c>
      <c r="F510" s="2">
        <v>120000</v>
      </c>
      <c r="G510" t="s">
        <v>5</v>
      </c>
      <c r="H510" s="1">
        <v>120000</v>
      </c>
      <c r="I510" s="1">
        <f t="shared" si="7"/>
        <v>10000</v>
      </c>
      <c r="J510" t="s">
        <v>15</v>
      </c>
      <c r="K510" t="str" cm="1">
        <f t="array" ref="K510">_xlfn.XLOOKUP(Table3[[#This Row],[Employee residence]],_xlfn.ANCHORARRAY(Regions!$A$2),Regions!$C$2:$C$58,"Unknown")</f>
        <v>North America</v>
      </c>
      <c r="L510" t="s">
        <v>149</v>
      </c>
      <c r="M510" t="s">
        <v>15</v>
      </c>
      <c r="N510" t="str" cm="1">
        <f t="array" ref="N510">_xlfn.XLOOKUP(Table3[[#This Row],[Company Location]],_xlfn.ANCHORARRAY(Regions!$A$2),Regions!$C$2:$C$58,"Unknown")</f>
        <v>North America</v>
      </c>
      <c r="O510" t="s">
        <v>3</v>
      </c>
    </row>
    <row r="511" spans="1:15" x14ac:dyDescent="0.25">
      <c r="A511">
        <v>509</v>
      </c>
      <c r="B511">
        <v>2022</v>
      </c>
      <c r="C511" t="s">
        <v>139</v>
      </c>
      <c r="D511" t="s">
        <v>143</v>
      </c>
      <c r="E511" t="s">
        <v>66</v>
      </c>
      <c r="F511" s="2">
        <v>157000</v>
      </c>
      <c r="G511" t="s">
        <v>5</v>
      </c>
      <c r="H511" s="1">
        <v>157000</v>
      </c>
      <c r="I511" s="1">
        <f t="shared" si="7"/>
        <v>13083.333333333334</v>
      </c>
      <c r="J511" t="s">
        <v>15</v>
      </c>
      <c r="K511" t="str" cm="1">
        <f t="array" ref="K511">_xlfn.XLOOKUP(Table3[[#This Row],[Employee residence]],_xlfn.ANCHORARRAY(Regions!$A$2),Regions!$C$2:$C$58,"Unknown")</f>
        <v>North America</v>
      </c>
      <c r="L511" t="s">
        <v>149</v>
      </c>
      <c r="M511" t="s">
        <v>15</v>
      </c>
      <c r="N511" t="str" cm="1">
        <f t="array" ref="N511">_xlfn.XLOOKUP(Table3[[#This Row],[Company Location]],_xlfn.ANCHORARRAY(Regions!$A$2),Regions!$C$2:$C$58,"Unknown")</f>
        <v>North America</v>
      </c>
      <c r="O511" t="s">
        <v>3</v>
      </c>
    </row>
    <row r="512" spans="1:15" x14ac:dyDescent="0.25">
      <c r="A512">
        <v>510</v>
      </c>
      <c r="B512">
        <v>2022</v>
      </c>
      <c r="C512" t="s">
        <v>141</v>
      </c>
      <c r="D512" t="s">
        <v>143</v>
      </c>
      <c r="E512" t="s">
        <v>75</v>
      </c>
      <c r="F512" s="2">
        <v>150000</v>
      </c>
      <c r="G512" t="s">
        <v>5</v>
      </c>
      <c r="H512" s="1">
        <v>150000</v>
      </c>
      <c r="I512" s="1">
        <f t="shared" si="7"/>
        <v>12500</v>
      </c>
      <c r="J512" t="s">
        <v>124</v>
      </c>
      <c r="K512" t="str" cm="1">
        <f t="array" ref="K512">_xlfn.XLOOKUP(Table3[[#This Row],[Employee residence]],_xlfn.ANCHORARRAY(Regions!$A$2),Regions!$C$2:$C$58,"Unknown")</f>
        <v>Oceania</v>
      </c>
      <c r="L512" t="s">
        <v>149</v>
      </c>
      <c r="M512" t="s">
        <v>124</v>
      </c>
      <c r="N512" t="str" cm="1">
        <f t="array" ref="N512">_xlfn.XLOOKUP(Table3[[#This Row],[Company Location]],_xlfn.ANCHORARRAY(Regions!$A$2),Regions!$C$2:$C$58,"Unknown")</f>
        <v>Oceania</v>
      </c>
      <c r="O512" t="s">
        <v>7</v>
      </c>
    </row>
    <row r="513" spans="1:15" x14ac:dyDescent="0.25">
      <c r="A513">
        <v>511</v>
      </c>
      <c r="B513">
        <v>2022</v>
      </c>
      <c r="C513" t="s">
        <v>139</v>
      </c>
      <c r="D513" t="s">
        <v>143</v>
      </c>
      <c r="E513" t="s">
        <v>20</v>
      </c>
      <c r="F513" s="2">
        <v>90000</v>
      </c>
      <c r="G513" t="s">
        <v>44</v>
      </c>
      <c r="H513" s="1">
        <v>70912</v>
      </c>
      <c r="I513" s="1">
        <f t="shared" si="7"/>
        <v>5909.333333333333</v>
      </c>
      <c r="J513" t="s">
        <v>45</v>
      </c>
      <c r="K513" t="str" cm="1">
        <f t="array" ref="K513">_xlfn.XLOOKUP(Table3[[#This Row],[Employee residence]],_xlfn.ANCHORARRAY(Regions!$A$2),Regions!$C$2:$C$58,"Unknown")</f>
        <v>North America</v>
      </c>
      <c r="L513" t="s">
        <v>148</v>
      </c>
      <c r="M513" t="s">
        <v>45</v>
      </c>
      <c r="N513" t="str" cm="1">
        <f t="array" ref="N513">_xlfn.XLOOKUP(Table3[[#This Row],[Company Location]],_xlfn.ANCHORARRAY(Regions!$A$2),Regions!$C$2:$C$58,"Unknown")</f>
        <v>North America</v>
      </c>
      <c r="O513" t="s">
        <v>3</v>
      </c>
    </row>
    <row r="514" spans="1:15" x14ac:dyDescent="0.25">
      <c r="A514">
        <v>512</v>
      </c>
      <c r="B514">
        <v>2022</v>
      </c>
      <c r="C514" t="s">
        <v>141</v>
      </c>
      <c r="D514" t="s">
        <v>143</v>
      </c>
      <c r="E514" t="s">
        <v>28</v>
      </c>
      <c r="F514" s="2">
        <v>65000</v>
      </c>
      <c r="G514" t="s">
        <v>5</v>
      </c>
      <c r="H514" s="1">
        <v>65000</v>
      </c>
      <c r="I514" s="1">
        <f t="shared" si="7"/>
        <v>5416.666666666667</v>
      </c>
      <c r="J514" t="s">
        <v>15</v>
      </c>
      <c r="K514" t="str" cm="1">
        <f t="array" ref="K514">_xlfn.XLOOKUP(Table3[[#This Row],[Employee residence]],_xlfn.ANCHORARRAY(Regions!$A$2),Regions!$C$2:$C$58,"Unknown")</f>
        <v>North America</v>
      </c>
      <c r="L514" t="s">
        <v>149</v>
      </c>
      <c r="M514" t="s">
        <v>15</v>
      </c>
      <c r="N514" t="str" cm="1">
        <f t="array" ref="N514">_xlfn.XLOOKUP(Table3[[#This Row],[Company Location]],_xlfn.ANCHORARRAY(Regions!$A$2),Regions!$C$2:$C$58,"Unknown")</f>
        <v>North America</v>
      </c>
      <c r="O514" t="s">
        <v>7</v>
      </c>
    </row>
    <row r="515" spans="1:15" x14ac:dyDescent="0.25">
      <c r="A515">
        <v>513</v>
      </c>
      <c r="B515">
        <v>2022</v>
      </c>
      <c r="C515" t="s">
        <v>140</v>
      </c>
      <c r="D515" t="s">
        <v>143</v>
      </c>
      <c r="E515" t="s">
        <v>14</v>
      </c>
      <c r="F515" s="2">
        <v>65000</v>
      </c>
      <c r="G515" t="s">
        <v>1</v>
      </c>
      <c r="H515" s="1">
        <v>71444</v>
      </c>
      <c r="I515" s="1">
        <f t="shared" ref="I515:I578" si="8">H515/12</f>
        <v>5953.666666666667</v>
      </c>
      <c r="J515" t="s">
        <v>126</v>
      </c>
      <c r="K515" t="str" cm="1">
        <f t="array" ref="K515">_xlfn.XLOOKUP(Table3[[#This Row],[Employee residence]],_xlfn.ANCHORARRAY(Regions!$A$2),Regions!$C$2:$C$58,"Unknown")</f>
        <v>Europe</v>
      </c>
      <c r="L515" t="s">
        <v>149</v>
      </c>
      <c r="M515" t="s">
        <v>126</v>
      </c>
      <c r="N515" t="str" cm="1">
        <f t="array" ref="N515">_xlfn.XLOOKUP(Table3[[#This Row],[Company Location]],_xlfn.ANCHORARRAY(Regions!$A$2),Regions!$C$2:$C$58,"Unknown")</f>
        <v>Europe</v>
      </c>
      <c r="O515" t="s">
        <v>7</v>
      </c>
    </row>
    <row r="516" spans="1:15" x14ac:dyDescent="0.25">
      <c r="A516">
        <v>514</v>
      </c>
      <c r="B516">
        <v>2022</v>
      </c>
      <c r="C516" t="s">
        <v>141</v>
      </c>
      <c r="D516" t="s">
        <v>143</v>
      </c>
      <c r="E516" t="s">
        <v>65</v>
      </c>
      <c r="F516" s="2">
        <v>20000</v>
      </c>
      <c r="G516" t="s">
        <v>5</v>
      </c>
      <c r="H516" s="1">
        <v>20000</v>
      </c>
      <c r="I516" s="1">
        <f t="shared" si="8"/>
        <v>1666.6666666666667</v>
      </c>
      <c r="J516" t="s">
        <v>27</v>
      </c>
      <c r="K516" t="str" cm="1">
        <f t="array" ref="K516">_xlfn.XLOOKUP(Table3[[#This Row],[Employee residence]],_xlfn.ANCHORARRAY(Regions!$A$2),Regions!$C$2:$C$58,"Unknown")</f>
        <v>Asia</v>
      </c>
      <c r="L516" t="s">
        <v>228</v>
      </c>
      <c r="M516" t="s">
        <v>27</v>
      </c>
      <c r="N516" t="str" cm="1">
        <f t="array" ref="N516">_xlfn.XLOOKUP(Table3[[#This Row],[Company Location]],_xlfn.ANCHORARRAY(Regions!$A$2),Regions!$C$2:$C$58,"Unknown")</f>
        <v>Asia</v>
      </c>
      <c r="O516" t="s">
        <v>11</v>
      </c>
    </row>
    <row r="517" spans="1:15" x14ac:dyDescent="0.25">
      <c r="A517">
        <v>515</v>
      </c>
      <c r="B517">
        <v>2022</v>
      </c>
      <c r="C517" t="s">
        <v>139</v>
      </c>
      <c r="D517" t="s">
        <v>143</v>
      </c>
      <c r="E517" t="s">
        <v>0</v>
      </c>
      <c r="F517" s="2">
        <v>48000</v>
      </c>
      <c r="G517" t="s">
        <v>5</v>
      </c>
      <c r="H517" s="1">
        <v>48000</v>
      </c>
      <c r="I517" s="1">
        <f t="shared" si="8"/>
        <v>4000</v>
      </c>
      <c r="J517" t="s">
        <v>57</v>
      </c>
      <c r="K517" t="str" cm="1">
        <f t="array" ref="K517">_xlfn.XLOOKUP(Table3[[#This Row],[Employee residence]],_xlfn.ANCHORARRAY(Regions!$A$2),Regions!$C$2:$C$58,"Unknown")</f>
        <v>Asia/Europe</v>
      </c>
      <c r="L517" t="s">
        <v>149</v>
      </c>
      <c r="M517" t="s">
        <v>15</v>
      </c>
      <c r="N517" t="str" cm="1">
        <f t="array" ref="N517">_xlfn.XLOOKUP(Table3[[#This Row],[Company Location]],_xlfn.ANCHORARRAY(Regions!$A$2),Regions!$C$2:$C$58,"Unknown")</f>
        <v>North America</v>
      </c>
      <c r="O517" t="s">
        <v>7</v>
      </c>
    </row>
    <row r="518" spans="1:15" x14ac:dyDescent="0.25">
      <c r="A518">
        <v>516</v>
      </c>
      <c r="B518">
        <v>2022</v>
      </c>
      <c r="C518" t="s">
        <v>140</v>
      </c>
      <c r="D518" t="s">
        <v>143</v>
      </c>
      <c r="E518" t="s">
        <v>61</v>
      </c>
      <c r="F518" s="2">
        <v>152500</v>
      </c>
      <c r="G518" t="s">
        <v>5</v>
      </c>
      <c r="H518" s="1">
        <v>152500</v>
      </c>
      <c r="I518" s="1">
        <f t="shared" si="8"/>
        <v>12708.333333333334</v>
      </c>
      <c r="J518" t="s">
        <v>15</v>
      </c>
      <c r="K518" t="str" cm="1">
        <f t="array" ref="K518">_xlfn.XLOOKUP(Table3[[#This Row],[Employee residence]],_xlfn.ANCHORARRAY(Regions!$A$2),Regions!$C$2:$C$58,"Unknown")</f>
        <v>North America</v>
      </c>
      <c r="L518" t="s">
        <v>149</v>
      </c>
      <c r="M518" t="s">
        <v>15</v>
      </c>
      <c r="N518" t="str" cm="1">
        <f t="array" ref="N518">_xlfn.XLOOKUP(Table3[[#This Row],[Company Location]],_xlfn.ANCHORARRAY(Regions!$A$2),Regions!$C$2:$C$58,"Unknown")</f>
        <v>North America</v>
      </c>
      <c r="O518" t="s">
        <v>11</v>
      </c>
    </row>
    <row r="519" spans="1:15" x14ac:dyDescent="0.25">
      <c r="A519">
        <v>517</v>
      </c>
      <c r="B519">
        <v>2022</v>
      </c>
      <c r="C519" t="s">
        <v>139</v>
      </c>
      <c r="D519" t="s">
        <v>143</v>
      </c>
      <c r="E519" t="s">
        <v>28</v>
      </c>
      <c r="F519" s="2">
        <v>62000</v>
      </c>
      <c r="G519" t="s">
        <v>1</v>
      </c>
      <c r="H519" s="1">
        <v>68147</v>
      </c>
      <c r="I519" s="1">
        <f t="shared" si="8"/>
        <v>5678.916666666667</v>
      </c>
      <c r="J519" t="s">
        <v>23</v>
      </c>
      <c r="K519" t="str" cm="1">
        <f t="array" ref="K519">_xlfn.XLOOKUP(Table3[[#This Row],[Employee residence]],_xlfn.ANCHORARRAY(Regions!$A$2),Regions!$C$2:$C$58,"Unknown")</f>
        <v>Europe</v>
      </c>
      <c r="L519" t="s">
        <v>149</v>
      </c>
      <c r="M519" t="s">
        <v>23</v>
      </c>
      <c r="N519" t="str" cm="1">
        <f t="array" ref="N519">_xlfn.XLOOKUP(Table3[[#This Row],[Company Location]],_xlfn.ANCHORARRAY(Regions!$A$2),Regions!$C$2:$C$58,"Unknown")</f>
        <v>Europe</v>
      </c>
      <c r="O519" t="s">
        <v>11</v>
      </c>
    </row>
    <row r="520" spans="1:15" x14ac:dyDescent="0.25">
      <c r="A520">
        <v>518</v>
      </c>
      <c r="B520">
        <v>2022</v>
      </c>
      <c r="C520" t="s">
        <v>139</v>
      </c>
      <c r="D520" t="s">
        <v>143</v>
      </c>
      <c r="E520" t="s">
        <v>0</v>
      </c>
      <c r="F520" s="2">
        <v>115000</v>
      </c>
      <c r="G520" t="s">
        <v>127</v>
      </c>
      <c r="H520" s="1">
        <v>122346</v>
      </c>
      <c r="I520" s="1">
        <f t="shared" si="8"/>
        <v>10195.5</v>
      </c>
      <c r="J520" t="s">
        <v>102</v>
      </c>
      <c r="K520" t="str" cm="1">
        <f t="array" ref="K520">_xlfn.XLOOKUP(Table3[[#This Row],[Employee residence]],_xlfn.ANCHORARRAY(Regions!$A$2),Regions!$C$2:$C$58,"Unknown")</f>
        <v>Europe</v>
      </c>
      <c r="L520" t="s">
        <v>228</v>
      </c>
      <c r="M520" t="s">
        <v>102</v>
      </c>
      <c r="N520" t="str" cm="1">
        <f t="array" ref="N520">_xlfn.XLOOKUP(Table3[[#This Row],[Company Location]],_xlfn.ANCHORARRAY(Regions!$A$2),Regions!$C$2:$C$58,"Unknown")</f>
        <v>Europe</v>
      </c>
      <c r="O520" t="s">
        <v>3</v>
      </c>
    </row>
    <row r="521" spans="1:15" x14ac:dyDescent="0.25">
      <c r="A521">
        <v>519</v>
      </c>
      <c r="B521">
        <v>2022</v>
      </c>
      <c r="C521" t="s">
        <v>140</v>
      </c>
      <c r="D521" t="s">
        <v>143</v>
      </c>
      <c r="E521" t="s">
        <v>66</v>
      </c>
      <c r="F521" s="2">
        <v>380000</v>
      </c>
      <c r="G521" t="s">
        <v>5</v>
      </c>
      <c r="H521" s="1">
        <v>380000</v>
      </c>
      <c r="I521" s="1">
        <f t="shared" si="8"/>
        <v>31666.666666666668</v>
      </c>
      <c r="J521" t="s">
        <v>15</v>
      </c>
      <c r="K521" t="str" cm="1">
        <f t="array" ref="K521">_xlfn.XLOOKUP(Table3[[#This Row],[Employee residence]],_xlfn.ANCHORARRAY(Regions!$A$2),Regions!$C$2:$C$58,"Unknown")</f>
        <v>North America</v>
      </c>
      <c r="L521" t="s">
        <v>149</v>
      </c>
      <c r="M521" t="s">
        <v>15</v>
      </c>
      <c r="N521" t="str" cm="1">
        <f t="array" ref="N521">_xlfn.XLOOKUP(Table3[[#This Row],[Company Location]],_xlfn.ANCHORARRAY(Regions!$A$2),Regions!$C$2:$C$58,"Unknown")</f>
        <v>North America</v>
      </c>
      <c r="O521" t="s">
        <v>3</v>
      </c>
    </row>
    <row r="522" spans="1:15" x14ac:dyDescent="0.25">
      <c r="A522">
        <v>520</v>
      </c>
      <c r="B522">
        <v>2022</v>
      </c>
      <c r="C522" t="s">
        <v>139</v>
      </c>
      <c r="D522" t="s">
        <v>143</v>
      </c>
      <c r="E522" t="s">
        <v>0</v>
      </c>
      <c r="F522" s="2">
        <v>88000</v>
      </c>
      <c r="G522" t="s">
        <v>44</v>
      </c>
      <c r="H522" s="1">
        <v>69336</v>
      </c>
      <c r="I522" s="1">
        <f t="shared" si="8"/>
        <v>5778</v>
      </c>
      <c r="J522" t="s">
        <v>45</v>
      </c>
      <c r="K522" t="str" cm="1">
        <f t="array" ref="K522">_xlfn.XLOOKUP(Table3[[#This Row],[Employee residence]],_xlfn.ANCHORARRAY(Regions!$A$2),Regions!$C$2:$C$58,"Unknown")</f>
        <v>North America</v>
      </c>
      <c r="L522" t="s">
        <v>149</v>
      </c>
      <c r="M522" t="s">
        <v>45</v>
      </c>
      <c r="N522" t="str" cm="1">
        <f t="array" ref="N522">_xlfn.XLOOKUP(Table3[[#This Row],[Company Location]],_xlfn.ANCHORARRAY(Regions!$A$2),Regions!$C$2:$C$58,"Unknown")</f>
        <v>North America</v>
      </c>
      <c r="O522" t="s">
        <v>11</v>
      </c>
    </row>
    <row r="523" spans="1:15" x14ac:dyDescent="0.25">
      <c r="A523">
        <v>521</v>
      </c>
      <c r="B523">
        <v>2022</v>
      </c>
      <c r="C523" t="s">
        <v>141</v>
      </c>
      <c r="D523" t="s">
        <v>143</v>
      </c>
      <c r="E523" t="s">
        <v>56</v>
      </c>
      <c r="F523" s="2">
        <v>10000</v>
      </c>
      <c r="G523" t="s">
        <v>5</v>
      </c>
      <c r="H523" s="1">
        <v>10000</v>
      </c>
      <c r="I523" s="1">
        <f t="shared" si="8"/>
        <v>833.33333333333337</v>
      </c>
      <c r="J523" t="s">
        <v>32</v>
      </c>
      <c r="K523" t="str" cm="1">
        <f t="array" ref="K523">_xlfn.XLOOKUP(Table3[[#This Row],[Employee residence]],_xlfn.ANCHORARRAY(Regions!$A$2),Regions!$C$2:$C$58,"Unknown")</f>
        <v>Europe</v>
      </c>
      <c r="L523" t="s">
        <v>149</v>
      </c>
      <c r="M523" t="s">
        <v>62</v>
      </c>
      <c r="N523" t="str" cm="1">
        <f t="array" ref="N523">_xlfn.XLOOKUP(Table3[[#This Row],[Company Location]],_xlfn.ANCHORARRAY(Regions!$A$2),Regions!$C$2:$C$58,"Unknown")</f>
        <v>Europe</v>
      </c>
      <c r="O523" t="s">
        <v>11</v>
      </c>
    </row>
    <row r="524" spans="1:15" x14ac:dyDescent="0.25">
      <c r="A524">
        <v>522</v>
      </c>
      <c r="B524">
        <v>2022</v>
      </c>
      <c r="C524" t="s">
        <v>139</v>
      </c>
      <c r="D524" t="s">
        <v>143</v>
      </c>
      <c r="E524" t="s">
        <v>16</v>
      </c>
      <c r="F524" s="2">
        <v>20000</v>
      </c>
      <c r="G524" t="s">
        <v>5</v>
      </c>
      <c r="H524" s="1">
        <v>20000</v>
      </c>
      <c r="I524" s="1">
        <f t="shared" si="8"/>
        <v>1666.6666666666667</v>
      </c>
      <c r="J524" t="s">
        <v>35</v>
      </c>
      <c r="K524" t="str" cm="1">
        <f t="array" ref="K524">_xlfn.XLOOKUP(Table3[[#This Row],[Employee residence]],_xlfn.ANCHORARRAY(Regions!$A$2),Regions!$C$2:$C$58,"Unknown")</f>
        <v>Europe</v>
      </c>
      <c r="L524" t="s">
        <v>149</v>
      </c>
      <c r="M524" t="s">
        <v>35</v>
      </c>
      <c r="N524" t="str" cm="1">
        <f t="array" ref="N524">_xlfn.XLOOKUP(Table3[[#This Row],[Company Location]],_xlfn.ANCHORARRAY(Regions!$A$2),Regions!$C$2:$C$58,"Unknown")</f>
        <v>Europe</v>
      </c>
      <c r="O524" t="s">
        <v>7</v>
      </c>
    </row>
    <row r="525" spans="1:15" x14ac:dyDescent="0.25">
      <c r="A525">
        <v>523</v>
      </c>
      <c r="B525">
        <v>2022</v>
      </c>
      <c r="C525" t="s">
        <v>140</v>
      </c>
      <c r="D525" t="s">
        <v>143</v>
      </c>
      <c r="E525" t="s">
        <v>128</v>
      </c>
      <c r="F525" s="2">
        <v>405000</v>
      </c>
      <c r="G525" t="s">
        <v>5</v>
      </c>
      <c r="H525" s="1">
        <v>405000</v>
      </c>
      <c r="I525" s="1">
        <f t="shared" si="8"/>
        <v>33750</v>
      </c>
      <c r="J525" t="s">
        <v>15</v>
      </c>
      <c r="K525" t="str" cm="1">
        <f t="array" ref="K525">_xlfn.XLOOKUP(Table3[[#This Row],[Employee residence]],_xlfn.ANCHORARRAY(Regions!$A$2),Regions!$C$2:$C$58,"Unknown")</f>
        <v>North America</v>
      </c>
      <c r="L525" t="s">
        <v>149</v>
      </c>
      <c r="M525" t="s">
        <v>15</v>
      </c>
      <c r="N525" t="str" cm="1">
        <f t="array" ref="N525">_xlfn.XLOOKUP(Table3[[#This Row],[Company Location]],_xlfn.ANCHORARRAY(Regions!$A$2),Regions!$C$2:$C$58,"Unknown")</f>
        <v>North America</v>
      </c>
      <c r="O525" t="s">
        <v>3</v>
      </c>
    </row>
    <row r="526" spans="1:15" x14ac:dyDescent="0.25">
      <c r="A526">
        <v>524</v>
      </c>
      <c r="B526">
        <v>2022</v>
      </c>
      <c r="C526" t="s">
        <v>139</v>
      </c>
      <c r="D526" t="s">
        <v>143</v>
      </c>
      <c r="E526" t="s">
        <v>0</v>
      </c>
      <c r="F526" s="2">
        <v>135000</v>
      </c>
      <c r="G526" t="s">
        <v>5</v>
      </c>
      <c r="H526" s="1">
        <v>135000</v>
      </c>
      <c r="I526" s="1">
        <f t="shared" si="8"/>
        <v>11250</v>
      </c>
      <c r="J526" t="s">
        <v>15</v>
      </c>
      <c r="K526" t="str" cm="1">
        <f t="array" ref="K526">_xlfn.XLOOKUP(Table3[[#This Row],[Employee residence]],_xlfn.ANCHORARRAY(Regions!$A$2),Regions!$C$2:$C$58,"Unknown")</f>
        <v>North America</v>
      </c>
      <c r="L526" t="s">
        <v>149</v>
      </c>
      <c r="M526" t="s">
        <v>15</v>
      </c>
      <c r="N526" t="str" cm="1">
        <f t="array" ref="N526">_xlfn.XLOOKUP(Table3[[#This Row],[Company Location]],_xlfn.ANCHORARRAY(Regions!$A$2),Regions!$C$2:$C$58,"Unknown")</f>
        <v>North America</v>
      </c>
      <c r="O526" t="s">
        <v>3</v>
      </c>
    </row>
    <row r="527" spans="1:15" x14ac:dyDescent="0.25">
      <c r="A527">
        <v>525</v>
      </c>
      <c r="B527">
        <v>2022</v>
      </c>
      <c r="C527" t="s">
        <v>140</v>
      </c>
      <c r="D527" t="s">
        <v>143</v>
      </c>
      <c r="E527" t="s">
        <v>66</v>
      </c>
      <c r="F527" s="2">
        <v>177000</v>
      </c>
      <c r="G527" t="s">
        <v>5</v>
      </c>
      <c r="H527" s="1">
        <v>177000</v>
      </c>
      <c r="I527" s="1">
        <f t="shared" si="8"/>
        <v>14750</v>
      </c>
      <c r="J527" t="s">
        <v>15</v>
      </c>
      <c r="K527" t="str" cm="1">
        <f t="array" ref="K527">_xlfn.XLOOKUP(Table3[[#This Row],[Employee residence]],_xlfn.ANCHORARRAY(Regions!$A$2),Regions!$C$2:$C$58,"Unknown")</f>
        <v>North America</v>
      </c>
      <c r="L527" t="s">
        <v>149</v>
      </c>
      <c r="M527" t="s">
        <v>15</v>
      </c>
      <c r="N527" t="str" cm="1">
        <f t="array" ref="N527">_xlfn.XLOOKUP(Table3[[#This Row],[Company Location]],_xlfn.ANCHORARRAY(Regions!$A$2),Regions!$C$2:$C$58,"Unknown")</f>
        <v>North America</v>
      </c>
      <c r="O527" t="s">
        <v>3</v>
      </c>
    </row>
    <row r="528" spans="1:15" x14ac:dyDescent="0.25">
      <c r="A528">
        <v>526</v>
      </c>
      <c r="B528">
        <v>2022</v>
      </c>
      <c r="C528" t="s">
        <v>139</v>
      </c>
      <c r="D528" t="s">
        <v>143</v>
      </c>
      <c r="E528" t="s">
        <v>0</v>
      </c>
      <c r="F528" s="2">
        <v>78000</v>
      </c>
      <c r="G528" t="s">
        <v>5</v>
      </c>
      <c r="H528" s="1">
        <v>78000</v>
      </c>
      <c r="I528" s="1">
        <f t="shared" si="8"/>
        <v>6500</v>
      </c>
      <c r="J528" t="s">
        <v>15</v>
      </c>
      <c r="K528" t="str" cm="1">
        <f t="array" ref="K528">_xlfn.XLOOKUP(Table3[[#This Row],[Employee residence]],_xlfn.ANCHORARRAY(Regions!$A$2),Regions!$C$2:$C$58,"Unknown")</f>
        <v>North America</v>
      </c>
      <c r="L528" t="s">
        <v>149</v>
      </c>
      <c r="M528" t="s">
        <v>15</v>
      </c>
      <c r="N528" t="str" cm="1">
        <f t="array" ref="N528">_xlfn.XLOOKUP(Table3[[#This Row],[Company Location]],_xlfn.ANCHORARRAY(Regions!$A$2),Regions!$C$2:$C$58,"Unknown")</f>
        <v>North America</v>
      </c>
      <c r="O528" t="s">
        <v>11</v>
      </c>
    </row>
    <row r="529" spans="1:15" x14ac:dyDescent="0.25">
      <c r="A529">
        <v>527</v>
      </c>
      <c r="B529">
        <v>2022</v>
      </c>
      <c r="C529" t="s">
        <v>140</v>
      </c>
      <c r="D529" t="s">
        <v>143</v>
      </c>
      <c r="E529" t="s">
        <v>16</v>
      </c>
      <c r="F529" s="2">
        <v>135000</v>
      </c>
      <c r="G529" t="s">
        <v>5</v>
      </c>
      <c r="H529" s="1">
        <v>135000</v>
      </c>
      <c r="I529" s="1">
        <f t="shared" si="8"/>
        <v>11250</v>
      </c>
      <c r="J529" t="s">
        <v>15</v>
      </c>
      <c r="K529" t="str" cm="1">
        <f t="array" ref="K529">_xlfn.XLOOKUP(Table3[[#This Row],[Employee residence]],_xlfn.ANCHORARRAY(Regions!$A$2),Regions!$C$2:$C$58,"Unknown")</f>
        <v>North America</v>
      </c>
      <c r="L529" t="s">
        <v>149</v>
      </c>
      <c r="M529" t="s">
        <v>15</v>
      </c>
      <c r="N529" t="str" cm="1">
        <f t="array" ref="N529">_xlfn.XLOOKUP(Table3[[#This Row],[Company Location]],_xlfn.ANCHORARRAY(Regions!$A$2),Regions!$C$2:$C$58,"Unknown")</f>
        <v>North America</v>
      </c>
      <c r="O529" t="s">
        <v>11</v>
      </c>
    </row>
    <row r="530" spans="1:15" x14ac:dyDescent="0.25">
      <c r="A530">
        <v>528</v>
      </c>
      <c r="B530">
        <v>2022</v>
      </c>
      <c r="C530" t="s">
        <v>140</v>
      </c>
      <c r="D530" t="s">
        <v>143</v>
      </c>
      <c r="E530" t="s">
        <v>16</v>
      </c>
      <c r="F530" s="2">
        <v>100000</v>
      </c>
      <c r="G530" t="s">
        <v>5</v>
      </c>
      <c r="H530" s="1">
        <v>100000</v>
      </c>
      <c r="I530" s="1">
        <f t="shared" si="8"/>
        <v>8333.3333333333339</v>
      </c>
      <c r="J530" t="s">
        <v>15</v>
      </c>
      <c r="K530" t="str" cm="1">
        <f t="array" ref="K530">_xlfn.XLOOKUP(Table3[[#This Row],[Employee residence]],_xlfn.ANCHORARRAY(Regions!$A$2),Regions!$C$2:$C$58,"Unknown")</f>
        <v>North America</v>
      </c>
      <c r="L530" t="s">
        <v>149</v>
      </c>
      <c r="M530" t="s">
        <v>15</v>
      </c>
      <c r="N530" t="str" cm="1">
        <f t="array" ref="N530">_xlfn.XLOOKUP(Table3[[#This Row],[Company Location]],_xlfn.ANCHORARRAY(Regions!$A$2),Regions!$C$2:$C$58,"Unknown")</f>
        <v>North America</v>
      </c>
      <c r="O530" t="s">
        <v>11</v>
      </c>
    </row>
    <row r="531" spans="1:15" x14ac:dyDescent="0.25">
      <c r="A531">
        <v>529</v>
      </c>
      <c r="B531">
        <v>2022</v>
      </c>
      <c r="C531" t="s">
        <v>140</v>
      </c>
      <c r="D531" t="s">
        <v>143</v>
      </c>
      <c r="E531" t="s">
        <v>16</v>
      </c>
      <c r="F531" s="2">
        <v>90320</v>
      </c>
      <c r="G531" t="s">
        <v>5</v>
      </c>
      <c r="H531" s="1">
        <v>90320</v>
      </c>
      <c r="I531" s="1">
        <f t="shared" si="8"/>
        <v>7526.666666666667</v>
      </c>
      <c r="J531" t="s">
        <v>15</v>
      </c>
      <c r="K531" t="str" cm="1">
        <f t="array" ref="K531">_xlfn.XLOOKUP(Table3[[#This Row],[Employee residence]],_xlfn.ANCHORARRAY(Regions!$A$2),Regions!$C$2:$C$58,"Unknown")</f>
        <v>North America</v>
      </c>
      <c r="L531" t="s">
        <v>149</v>
      </c>
      <c r="M531" t="s">
        <v>15</v>
      </c>
      <c r="N531" t="str" cm="1">
        <f t="array" ref="N531">_xlfn.XLOOKUP(Table3[[#This Row],[Company Location]],_xlfn.ANCHORARRAY(Regions!$A$2),Regions!$C$2:$C$58,"Unknown")</f>
        <v>North America</v>
      </c>
      <c r="O531" t="s">
        <v>11</v>
      </c>
    </row>
    <row r="532" spans="1:15" x14ac:dyDescent="0.25">
      <c r="A532">
        <v>530</v>
      </c>
      <c r="B532">
        <v>2022</v>
      </c>
      <c r="C532" t="s">
        <v>139</v>
      </c>
      <c r="D532" t="s">
        <v>143</v>
      </c>
      <c r="E532" t="s">
        <v>16</v>
      </c>
      <c r="F532" s="2">
        <v>85000</v>
      </c>
      <c r="G532" t="s">
        <v>5</v>
      </c>
      <c r="H532" s="1">
        <v>85000</v>
      </c>
      <c r="I532" s="1">
        <f t="shared" si="8"/>
        <v>7083.333333333333</v>
      </c>
      <c r="J532" t="s">
        <v>45</v>
      </c>
      <c r="K532" t="str" cm="1">
        <f t="array" ref="K532">_xlfn.XLOOKUP(Table3[[#This Row],[Employee residence]],_xlfn.ANCHORARRAY(Regions!$A$2),Regions!$C$2:$C$58,"Unknown")</f>
        <v>North America</v>
      </c>
      <c r="L532" t="s">
        <v>228</v>
      </c>
      <c r="M532" t="s">
        <v>45</v>
      </c>
      <c r="N532" t="str" cm="1">
        <f t="array" ref="N532">_xlfn.XLOOKUP(Table3[[#This Row],[Company Location]],_xlfn.ANCHORARRAY(Regions!$A$2),Regions!$C$2:$C$58,"Unknown")</f>
        <v>North America</v>
      </c>
      <c r="O532" t="s">
        <v>11</v>
      </c>
    </row>
    <row r="533" spans="1:15" x14ac:dyDescent="0.25">
      <c r="A533">
        <v>531</v>
      </c>
      <c r="B533">
        <v>2022</v>
      </c>
      <c r="C533" t="s">
        <v>139</v>
      </c>
      <c r="D533" t="s">
        <v>143</v>
      </c>
      <c r="E533" t="s">
        <v>16</v>
      </c>
      <c r="F533" s="2">
        <v>75000</v>
      </c>
      <c r="G533" t="s">
        <v>5</v>
      </c>
      <c r="H533" s="1">
        <v>75000</v>
      </c>
      <c r="I533" s="1">
        <f t="shared" si="8"/>
        <v>6250</v>
      </c>
      <c r="J533" t="s">
        <v>45</v>
      </c>
      <c r="K533" t="str" cm="1">
        <f t="array" ref="K533">_xlfn.XLOOKUP(Table3[[#This Row],[Employee residence]],_xlfn.ANCHORARRAY(Regions!$A$2),Regions!$C$2:$C$58,"Unknown")</f>
        <v>North America</v>
      </c>
      <c r="L533" t="s">
        <v>228</v>
      </c>
      <c r="M533" t="s">
        <v>45</v>
      </c>
      <c r="N533" t="str" cm="1">
        <f t="array" ref="N533">_xlfn.XLOOKUP(Table3[[#This Row],[Company Location]],_xlfn.ANCHORARRAY(Regions!$A$2),Regions!$C$2:$C$58,"Unknown")</f>
        <v>North America</v>
      </c>
      <c r="O533" t="s">
        <v>11</v>
      </c>
    </row>
    <row r="534" spans="1:15" x14ac:dyDescent="0.25">
      <c r="A534">
        <v>532</v>
      </c>
      <c r="B534">
        <v>2022</v>
      </c>
      <c r="C534" t="s">
        <v>140</v>
      </c>
      <c r="D534" t="s">
        <v>143</v>
      </c>
      <c r="E534" t="s">
        <v>14</v>
      </c>
      <c r="F534" s="2">
        <v>214000</v>
      </c>
      <c r="G534" t="s">
        <v>5</v>
      </c>
      <c r="H534" s="1">
        <v>214000</v>
      </c>
      <c r="I534" s="1">
        <f t="shared" si="8"/>
        <v>17833.333333333332</v>
      </c>
      <c r="J534" t="s">
        <v>15</v>
      </c>
      <c r="K534" t="str" cm="1">
        <f t="array" ref="K534">_xlfn.XLOOKUP(Table3[[#This Row],[Employee residence]],_xlfn.ANCHORARRAY(Regions!$A$2),Regions!$C$2:$C$58,"Unknown")</f>
        <v>North America</v>
      </c>
      <c r="L534" t="s">
        <v>149</v>
      </c>
      <c r="M534" t="s">
        <v>15</v>
      </c>
      <c r="N534" t="str" cm="1">
        <f t="array" ref="N534">_xlfn.XLOOKUP(Table3[[#This Row],[Company Location]],_xlfn.ANCHORARRAY(Regions!$A$2),Regions!$C$2:$C$58,"Unknown")</f>
        <v>North America</v>
      </c>
      <c r="O534" t="s">
        <v>11</v>
      </c>
    </row>
    <row r="535" spans="1:15" x14ac:dyDescent="0.25">
      <c r="A535">
        <v>533</v>
      </c>
      <c r="B535">
        <v>2022</v>
      </c>
      <c r="C535" t="s">
        <v>140</v>
      </c>
      <c r="D535" t="s">
        <v>143</v>
      </c>
      <c r="E535" t="s">
        <v>14</v>
      </c>
      <c r="F535" s="2">
        <v>192600</v>
      </c>
      <c r="G535" t="s">
        <v>5</v>
      </c>
      <c r="H535" s="1">
        <v>192600</v>
      </c>
      <c r="I535" s="1">
        <f t="shared" si="8"/>
        <v>16050</v>
      </c>
      <c r="J535" t="s">
        <v>15</v>
      </c>
      <c r="K535" t="str" cm="1">
        <f t="array" ref="K535">_xlfn.XLOOKUP(Table3[[#This Row],[Employee residence]],_xlfn.ANCHORARRAY(Regions!$A$2),Regions!$C$2:$C$58,"Unknown")</f>
        <v>North America</v>
      </c>
      <c r="L535" t="s">
        <v>149</v>
      </c>
      <c r="M535" t="s">
        <v>15</v>
      </c>
      <c r="N535" t="str" cm="1">
        <f t="array" ref="N535">_xlfn.XLOOKUP(Table3[[#This Row],[Company Location]],_xlfn.ANCHORARRAY(Regions!$A$2),Regions!$C$2:$C$58,"Unknown")</f>
        <v>North America</v>
      </c>
      <c r="O535" t="s">
        <v>11</v>
      </c>
    </row>
    <row r="536" spans="1:15" x14ac:dyDescent="0.25">
      <c r="A536">
        <v>534</v>
      </c>
      <c r="B536">
        <v>2022</v>
      </c>
      <c r="C536" t="s">
        <v>140</v>
      </c>
      <c r="D536" t="s">
        <v>143</v>
      </c>
      <c r="E536" t="s">
        <v>91</v>
      </c>
      <c r="F536" s="2">
        <v>266400</v>
      </c>
      <c r="G536" t="s">
        <v>5</v>
      </c>
      <c r="H536" s="1">
        <v>266400</v>
      </c>
      <c r="I536" s="1">
        <f t="shared" si="8"/>
        <v>22200</v>
      </c>
      <c r="J536" t="s">
        <v>15</v>
      </c>
      <c r="K536" t="str" cm="1">
        <f t="array" ref="K536">_xlfn.XLOOKUP(Table3[[#This Row],[Employee residence]],_xlfn.ANCHORARRAY(Regions!$A$2),Regions!$C$2:$C$58,"Unknown")</f>
        <v>North America</v>
      </c>
      <c r="L536" t="s">
        <v>149</v>
      </c>
      <c r="M536" t="s">
        <v>15</v>
      </c>
      <c r="N536" t="str" cm="1">
        <f t="array" ref="N536">_xlfn.XLOOKUP(Table3[[#This Row],[Company Location]],_xlfn.ANCHORARRAY(Regions!$A$2),Regions!$C$2:$C$58,"Unknown")</f>
        <v>North America</v>
      </c>
      <c r="O536" t="s">
        <v>11</v>
      </c>
    </row>
    <row r="537" spans="1:15" x14ac:dyDescent="0.25">
      <c r="A537">
        <v>535</v>
      </c>
      <c r="B537">
        <v>2022</v>
      </c>
      <c r="C537" t="s">
        <v>140</v>
      </c>
      <c r="D537" t="s">
        <v>143</v>
      </c>
      <c r="E537" t="s">
        <v>91</v>
      </c>
      <c r="F537" s="2">
        <v>213120</v>
      </c>
      <c r="G537" t="s">
        <v>5</v>
      </c>
      <c r="H537" s="1">
        <v>213120</v>
      </c>
      <c r="I537" s="1">
        <f t="shared" si="8"/>
        <v>17760</v>
      </c>
      <c r="J537" t="s">
        <v>15</v>
      </c>
      <c r="K537" t="str" cm="1">
        <f t="array" ref="K537">_xlfn.XLOOKUP(Table3[[#This Row],[Employee residence]],_xlfn.ANCHORARRAY(Regions!$A$2),Regions!$C$2:$C$58,"Unknown")</f>
        <v>North America</v>
      </c>
      <c r="L537" t="s">
        <v>149</v>
      </c>
      <c r="M537" t="s">
        <v>15</v>
      </c>
      <c r="N537" t="str" cm="1">
        <f t="array" ref="N537">_xlfn.XLOOKUP(Table3[[#This Row],[Company Location]],_xlfn.ANCHORARRAY(Regions!$A$2),Regions!$C$2:$C$58,"Unknown")</f>
        <v>North America</v>
      </c>
      <c r="O537" t="s">
        <v>11</v>
      </c>
    </row>
    <row r="538" spans="1:15" x14ac:dyDescent="0.25">
      <c r="A538">
        <v>536</v>
      </c>
      <c r="B538">
        <v>2022</v>
      </c>
      <c r="C538" t="s">
        <v>140</v>
      </c>
      <c r="D538" t="s">
        <v>143</v>
      </c>
      <c r="E538" t="s">
        <v>16</v>
      </c>
      <c r="F538" s="2">
        <v>112900</v>
      </c>
      <c r="G538" t="s">
        <v>5</v>
      </c>
      <c r="H538" s="1">
        <v>112900</v>
      </c>
      <c r="I538" s="1">
        <f t="shared" si="8"/>
        <v>9408.3333333333339</v>
      </c>
      <c r="J538" t="s">
        <v>15</v>
      </c>
      <c r="K538" t="str" cm="1">
        <f t="array" ref="K538">_xlfn.XLOOKUP(Table3[[#This Row],[Employee residence]],_xlfn.ANCHORARRAY(Regions!$A$2),Regions!$C$2:$C$58,"Unknown")</f>
        <v>North America</v>
      </c>
      <c r="L538" t="s">
        <v>149</v>
      </c>
      <c r="M538" t="s">
        <v>15</v>
      </c>
      <c r="N538" t="str" cm="1">
        <f t="array" ref="N538">_xlfn.XLOOKUP(Table3[[#This Row],[Company Location]],_xlfn.ANCHORARRAY(Regions!$A$2),Regions!$C$2:$C$58,"Unknown")</f>
        <v>North America</v>
      </c>
      <c r="O538" t="s">
        <v>11</v>
      </c>
    </row>
    <row r="539" spans="1:15" x14ac:dyDescent="0.25">
      <c r="A539">
        <v>537</v>
      </c>
      <c r="B539">
        <v>2022</v>
      </c>
      <c r="C539" t="s">
        <v>140</v>
      </c>
      <c r="D539" t="s">
        <v>143</v>
      </c>
      <c r="E539" t="s">
        <v>28</v>
      </c>
      <c r="F539" s="2">
        <v>155000</v>
      </c>
      <c r="G539" t="s">
        <v>5</v>
      </c>
      <c r="H539" s="1">
        <v>155000</v>
      </c>
      <c r="I539" s="1">
        <f t="shared" si="8"/>
        <v>12916.666666666666</v>
      </c>
      <c r="J539" t="s">
        <v>15</v>
      </c>
      <c r="K539" t="str" cm="1">
        <f t="array" ref="K539">_xlfn.XLOOKUP(Table3[[#This Row],[Employee residence]],_xlfn.ANCHORARRAY(Regions!$A$2),Regions!$C$2:$C$58,"Unknown")</f>
        <v>North America</v>
      </c>
      <c r="L539" t="s">
        <v>149</v>
      </c>
      <c r="M539" t="s">
        <v>15</v>
      </c>
      <c r="N539" t="str" cm="1">
        <f t="array" ref="N539">_xlfn.XLOOKUP(Table3[[#This Row],[Company Location]],_xlfn.ANCHORARRAY(Regions!$A$2),Regions!$C$2:$C$58,"Unknown")</f>
        <v>North America</v>
      </c>
      <c r="O539" t="s">
        <v>11</v>
      </c>
    </row>
    <row r="540" spans="1:15" x14ac:dyDescent="0.25">
      <c r="A540">
        <v>538</v>
      </c>
      <c r="B540">
        <v>2022</v>
      </c>
      <c r="C540" t="s">
        <v>139</v>
      </c>
      <c r="D540" t="s">
        <v>143</v>
      </c>
      <c r="E540" t="s">
        <v>0</v>
      </c>
      <c r="F540" s="2">
        <v>141300</v>
      </c>
      <c r="G540" t="s">
        <v>5</v>
      </c>
      <c r="H540" s="1">
        <v>141300</v>
      </c>
      <c r="I540" s="1">
        <f t="shared" si="8"/>
        <v>11775</v>
      </c>
      <c r="J540" t="s">
        <v>15</v>
      </c>
      <c r="K540" t="str" cm="1">
        <f t="array" ref="K540">_xlfn.XLOOKUP(Table3[[#This Row],[Employee residence]],_xlfn.ANCHORARRAY(Regions!$A$2),Regions!$C$2:$C$58,"Unknown")</f>
        <v>North America</v>
      </c>
      <c r="L540" t="s">
        <v>228</v>
      </c>
      <c r="M540" t="s">
        <v>15</v>
      </c>
      <c r="N540" t="str" cm="1">
        <f t="array" ref="N540">_xlfn.XLOOKUP(Table3[[#This Row],[Company Location]],_xlfn.ANCHORARRAY(Regions!$A$2),Regions!$C$2:$C$58,"Unknown")</f>
        <v>North America</v>
      </c>
      <c r="O540" t="s">
        <v>11</v>
      </c>
    </row>
    <row r="541" spans="1:15" x14ac:dyDescent="0.25">
      <c r="A541">
        <v>539</v>
      </c>
      <c r="B541">
        <v>2022</v>
      </c>
      <c r="C541" t="s">
        <v>139</v>
      </c>
      <c r="D541" t="s">
        <v>143</v>
      </c>
      <c r="E541" t="s">
        <v>0</v>
      </c>
      <c r="F541" s="2">
        <v>102100</v>
      </c>
      <c r="G541" t="s">
        <v>5</v>
      </c>
      <c r="H541" s="1">
        <v>102100</v>
      </c>
      <c r="I541" s="1">
        <f t="shared" si="8"/>
        <v>8508.3333333333339</v>
      </c>
      <c r="J541" t="s">
        <v>15</v>
      </c>
      <c r="K541" t="str" cm="1">
        <f t="array" ref="K541">_xlfn.XLOOKUP(Table3[[#This Row],[Employee residence]],_xlfn.ANCHORARRAY(Regions!$A$2),Regions!$C$2:$C$58,"Unknown")</f>
        <v>North America</v>
      </c>
      <c r="L541" t="s">
        <v>228</v>
      </c>
      <c r="M541" t="s">
        <v>15</v>
      </c>
      <c r="N541" t="str" cm="1">
        <f t="array" ref="N541">_xlfn.XLOOKUP(Table3[[#This Row],[Company Location]],_xlfn.ANCHORARRAY(Regions!$A$2),Regions!$C$2:$C$58,"Unknown")</f>
        <v>North America</v>
      </c>
      <c r="O541" t="s">
        <v>11</v>
      </c>
    </row>
    <row r="542" spans="1:15" x14ac:dyDescent="0.25">
      <c r="A542">
        <v>540</v>
      </c>
      <c r="B542">
        <v>2022</v>
      </c>
      <c r="C542" t="s">
        <v>140</v>
      </c>
      <c r="D542" t="s">
        <v>143</v>
      </c>
      <c r="E542" t="s">
        <v>16</v>
      </c>
      <c r="F542" s="2">
        <v>115934</v>
      </c>
      <c r="G542" t="s">
        <v>5</v>
      </c>
      <c r="H542" s="1">
        <v>115934</v>
      </c>
      <c r="I542" s="1">
        <f t="shared" si="8"/>
        <v>9661.1666666666661</v>
      </c>
      <c r="J542" t="s">
        <v>15</v>
      </c>
      <c r="K542" t="str" cm="1">
        <f t="array" ref="K542">_xlfn.XLOOKUP(Table3[[#This Row],[Employee residence]],_xlfn.ANCHORARRAY(Regions!$A$2),Regions!$C$2:$C$58,"Unknown")</f>
        <v>North America</v>
      </c>
      <c r="L542" t="s">
        <v>149</v>
      </c>
      <c r="M542" t="s">
        <v>15</v>
      </c>
      <c r="N542" t="str" cm="1">
        <f t="array" ref="N542">_xlfn.XLOOKUP(Table3[[#This Row],[Company Location]],_xlfn.ANCHORARRAY(Regions!$A$2),Regions!$C$2:$C$58,"Unknown")</f>
        <v>North America</v>
      </c>
      <c r="O542" t="s">
        <v>11</v>
      </c>
    </row>
    <row r="543" spans="1:15" x14ac:dyDescent="0.25">
      <c r="A543">
        <v>541</v>
      </c>
      <c r="B543">
        <v>2022</v>
      </c>
      <c r="C543" t="s">
        <v>140</v>
      </c>
      <c r="D543" t="s">
        <v>143</v>
      </c>
      <c r="E543" t="s">
        <v>16</v>
      </c>
      <c r="F543" s="2">
        <v>81666</v>
      </c>
      <c r="G543" t="s">
        <v>5</v>
      </c>
      <c r="H543" s="1">
        <v>81666</v>
      </c>
      <c r="I543" s="1">
        <f t="shared" si="8"/>
        <v>6805.5</v>
      </c>
      <c r="J543" t="s">
        <v>15</v>
      </c>
      <c r="K543" t="str" cm="1">
        <f t="array" ref="K543">_xlfn.XLOOKUP(Table3[[#This Row],[Employee residence]],_xlfn.ANCHORARRAY(Regions!$A$2),Regions!$C$2:$C$58,"Unknown")</f>
        <v>North America</v>
      </c>
      <c r="L543" t="s">
        <v>149</v>
      </c>
      <c r="M543" t="s">
        <v>15</v>
      </c>
      <c r="N543" t="str" cm="1">
        <f t="array" ref="N543">_xlfn.XLOOKUP(Table3[[#This Row],[Company Location]],_xlfn.ANCHORARRAY(Regions!$A$2),Regions!$C$2:$C$58,"Unknown")</f>
        <v>North America</v>
      </c>
      <c r="O543" t="s">
        <v>11</v>
      </c>
    </row>
    <row r="544" spans="1:15" x14ac:dyDescent="0.25">
      <c r="A544">
        <v>542</v>
      </c>
      <c r="B544">
        <v>2022</v>
      </c>
      <c r="C544" t="s">
        <v>139</v>
      </c>
      <c r="D544" t="s">
        <v>143</v>
      </c>
      <c r="E544" t="s">
        <v>28</v>
      </c>
      <c r="F544" s="2">
        <v>206699</v>
      </c>
      <c r="G544" t="s">
        <v>5</v>
      </c>
      <c r="H544" s="1">
        <v>206699</v>
      </c>
      <c r="I544" s="1">
        <f t="shared" si="8"/>
        <v>17224.916666666668</v>
      </c>
      <c r="J544" t="s">
        <v>15</v>
      </c>
      <c r="K544" t="str" cm="1">
        <f t="array" ref="K544">_xlfn.XLOOKUP(Table3[[#This Row],[Employee residence]],_xlfn.ANCHORARRAY(Regions!$A$2),Regions!$C$2:$C$58,"Unknown")</f>
        <v>North America</v>
      </c>
      <c r="L544" t="s">
        <v>228</v>
      </c>
      <c r="M544" t="s">
        <v>15</v>
      </c>
      <c r="N544" t="str" cm="1">
        <f t="array" ref="N544">_xlfn.XLOOKUP(Table3[[#This Row],[Company Location]],_xlfn.ANCHORARRAY(Regions!$A$2),Regions!$C$2:$C$58,"Unknown")</f>
        <v>North America</v>
      </c>
      <c r="O544" t="s">
        <v>11</v>
      </c>
    </row>
    <row r="545" spans="1:15" x14ac:dyDescent="0.25">
      <c r="A545">
        <v>543</v>
      </c>
      <c r="B545">
        <v>2022</v>
      </c>
      <c r="C545" t="s">
        <v>139</v>
      </c>
      <c r="D545" t="s">
        <v>143</v>
      </c>
      <c r="E545" t="s">
        <v>28</v>
      </c>
      <c r="F545" s="2">
        <v>99100</v>
      </c>
      <c r="G545" t="s">
        <v>5</v>
      </c>
      <c r="H545" s="1">
        <v>99100</v>
      </c>
      <c r="I545" s="1">
        <f t="shared" si="8"/>
        <v>8258.3333333333339</v>
      </c>
      <c r="J545" t="s">
        <v>15</v>
      </c>
      <c r="K545" t="str" cm="1">
        <f t="array" ref="K545">_xlfn.XLOOKUP(Table3[[#This Row],[Employee residence]],_xlfn.ANCHORARRAY(Regions!$A$2),Regions!$C$2:$C$58,"Unknown")</f>
        <v>North America</v>
      </c>
      <c r="L545" t="s">
        <v>228</v>
      </c>
      <c r="M545" t="s">
        <v>15</v>
      </c>
      <c r="N545" t="str" cm="1">
        <f t="array" ref="N545">_xlfn.XLOOKUP(Table3[[#This Row],[Company Location]],_xlfn.ANCHORARRAY(Regions!$A$2),Regions!$C$2:$C$58,"Unknown")</f>
        <v>North America</v>
      </c>
      <c r="O545" t="s">
        <v>11</v>
      </c>
    </row>
    <row r="546" spans="1:15" x14ac:dyDescent="0.25">
      <c r="A546">
        <v>544</v>
      </c>
      <c r="B546">
        <v>2022</v>
      </c>
      <c r="C546" t="s">
        <v>140</v>
      </c>
      <c r="D546" t="s">
        <v>143</v>
      </c>
      <c r="E546" t="s">
        <v>28</v>
      </c>
      <c r="F546" s="2">
        <v>130000</v>
      </c>
      <c r="G546" t="s">
        <v>5</v>
      </c>
      <c r="H546" s="1">
        <v>130000</v>
      </c>
      <c r="I546" s="1">
        <f t="shared" si="8"/>
        <v>10833.333333333334</v>
      </c>
      <c r="J546" t="s">
        <v>15</v>
      </c>
      <c r="K546" t="str" cm="1">
        <f t="array" ref="K546">_xlfn.XLOOKUP(Table3[[#This Row],[Employee residence]],_xlfn.ANCHORARRAY(Regions!$A$2),Regions!$C$2:$C$58,"Unknown")</f>
        <v>North America</v>
      </c>
      <c r="L546" t="s">
        <v>149</v>
      </c>
      <c r="M546" t="s">
        <v>15</v>
      </c>
      <c r="N546" t="str" cm="1">
        <f t="array" ref="N546">_xlfn.XLOOKUP(Table3[[#This Row],[Company Location]],_xlfn.ANCHORARRAY(Regions!$A$2),Regions!$C$2:$C$58,"Unknown")</f>
        <v>North America</v>
      </c>
      <c r="O546" t="s">
        <v>11</v>
      </c>
    </row>
    <row r="547" spans="1:15" x14ac:dyDescent="0.25">
      <c r="A547">
        <v>545</v>
      </c>
      <c r="B547">
        <v>2022</v>
      </c>
      <c r="C547" t="s">
        <v>140</v>
      </c>
      <c r="D547" t="s">
        <v>143</v>
      </c>
      <c r="E547" t="s">
        <v>28</v>
      </c>
      <c r="F547" s="2">
        <v>115000</v>
      </c>
      <c r="G547" t="s">
        <v>5</v>
      </c>
      <c r="H547" s="1">
        <v>115000</v>
      </c>
      <c r="I547" s="1">
        <f t="shared" si="8"/>
        <v>9583.3333333333339</v>
      </c>
      <c r="J547" t="s">
        <v>15</v>
      </c>
      <c r="K547" t="str" cm="1">
        <f t="array" ref="K547">_xlfn.XLOOKUP(Table3[[#This Row],[Employee residence]],_xlfn.ANCHORARRAY(Regions!$A$2),Regions!$C$2:$C$58,"Unknown")</f>
        <v>North America</v>
      </c>
      <c r="L547" t="s">
        <v>149</v>
      </c>
      <c r="M547" t="s">
        <v>15</v>
      </c>
      <c r="N547" t="str" cm="1">
        <f t="array" ref="N547">_xlfn.XLOOKUP(Table3[[#This Row],[Company Location]],_xlfn.ANCHORARRAY(Regions!$A$2),Regions!$C$2:$C$58,"Unknown")</f>
        <v>North America</v>
      </c>
      <c r="O547" t="s">
        <v>11</v>
      </c>
    </row>
    <row r="548" spans="1:15" x14ac:dyDescent="0.25">
      <c r="A548">
        <v>546</v>
      </c>
      <c r="B548">
        <v>2022</v>
      </c>
      <c r="C548" t="s">
        <v>140</v>
      </c>
      <c r="D548" t="s">
        <v>143</v>
      </c>
      <c r="E548" t="s">
        <v>28</v>
      </c>
      <c r="F548" s="2">
        <v>110500</v>
      </c>
      <c r="G548" t="s">
        <v>5</v>
      </c>
      <c r="H548" s="1">
        <v>110500</v>
      </c>
      <c r="I548" s="1">
        <f t="shared" si="8"/>
        <v>9208.3333333333339</v>
      </c>
      <c r="J548" t="s">
        <v>15</v>
      </c>
      <c r="K548" t="str" cm="1">
        <f t="array" ref="K548">_xlfn.XLOOKUP(Table3[[#This Row],[Employee residence]],_xlfn.ANCHORARRAY(Regions!$A$2),Regions!$C$2:$C$58,"Unknown")</f>
        <v>North America</v>
      </c>
      <c r="L548" t="s">
        <v>149</v>
      </c>
      <c r="M548" t="s">
        <v>15</v>
      </c>
      <c r="N548" t="str" cm="1">
        <f t="array" ref="N548">_xlfn.XLOOKUP(Table3[[#This Row],[Company Location]],_xlfn.ANCHORARRAY(Regions!$A$2),Regions!$C$2:$C$58,"Unknown")</f>
        <v>North America</v>
      </c>
      <c r="O548" t="s">
        <v>11</v>
      </c>
    </row>
    <row r="549" spans="1:15" x14ac:dyDescent="0.25">
      <c r="A549">
        <v>547</v>
      </c>
      <c r="B549">
        <v>2022</v>
      </c>
      <c r="C549" t="s">
        <v>140</v>
      </c>
      <c r="D549" t="s">
        <v>143</v>
      </c>
      <c r="E549" t="s">
        <v>28</v>
      </c>
      <c r="F549" s="2">
        <v>130000</v>
      </c>
      <c r="G549" t="s">
        <v>5</v>
      </c>
      <c r="H549" s="1">
        <v>130000</v>
      </c>
      <c r="I549" s="1">
        <f t="shared" si="8"/>
        <v>10833.333333333334</v>
      </c>
      <c r="J549" t="s">
        <v>15</v>
      </c>
      <c r="K549" t="str" cm="1">
        <f t="array" ref="K549">_xlfn.XLOOKUP(Table3[[#This Row],[Employee residence]],_xlfn.ANCHORARRAY(Regions!$A$2),Regions!$C$2:$C$58,"Unknown")</f>
        <v>North America</v>
      </c>
      <c r="L549" t="s">
        <v>149</v>
      </c>
      <c r="M549" t="s">
        <v>15</v>
      </c>
      <c r="N549" t="str" cm="1">
        <f t="array" ref="N549">_xlfn.XLOOKUP(Table3[[#This Row],[Company Location]],_xlfn.ANCHORARRAY(Regions!$A$2),Regions!$C$2:$C$58,"Unknown")</f>
        <v>North America</v>
      </c>
      <c r="O549" t="s">
        <v>11</v>
      </c>
    </row>
    <row r="550" spans="1:15" x14ac:dyDescent="0.25">
      <c r="A550">
        <v>548</v>
      </c>
      <c r="B550">
        <v>2022</v>
      </c>
      <c r="C550" t="s">
        <v>140</v>
      </c>
      <c r="D550" t="s">
        <v>143</v>
      </c>
      <c r="E550" t="s">
        <v>16</v>
      </c>
      <c r="F550" s="2">
        <v>99050</v>
      </c>
      <c r="G550" t="s">
        <v>5</v>
      </c>
      <c r="H550" s="1">
        <v>99050</v>
      </c>
      <c r="I550" s="1">
        <f t="shared" si="8"/>
        <v>8254.1666666666661</v>
      </c>
      <c r="J550" t="s">
        <v>15</v>
      </c>
      <c r="K550" t="str" cm="1">
        <f t="array" ref="K550">_xlfn.XLOOKUP(Table3[[#This Row],[Employee residence]],_xlfn.ANCHORARRAY(Regions!$A$2),Regions!$C$2:$C$58,"Unknown")</f>
        <v>North America</v>
      </c>
      <c r="L550" t="s">
        <v>149</v>
      </c>
      <c r="M550" t="s">
        <v>15</v>
      </c>
      <c r="N550" t="str" cm="1">
        <f t="array" ref="N550">_xlfn.XLOOKUP(Table3[[#This Row],[Company Location]],_xlfn.ANCHORARRAY(Regions!$A$2),Regions!$C$2:$C$58,"Unknown")</f>
        <v>North America</v>
      </c>
      <c r="O550" t="s">
        <v>11</v>
      </c>
    </row>
    <row r="551" spans="1:15" x14ac:dyDescent="0.25">
      <c r="A551">
        <v>549</v>
      </c>
      <c r="B551">
        <v>2022</v>
      </c>
      <c r="C551" t="s">
        <v>140</v>
      </c>
      <c r="D551" t="s">
        <v>143</v>
      </c>
      <c r="E551" t="s">
        <v>28</v>
      </c>
      <c r="F551" s="2">
        <v>160000</v>
      </c>
      <c r="G551" t="s">
        <v>5</v>
      </c>
      <c r="H551" s="1">
        <v>160000</v>
      </c>
      <c r="I551" s="1">
        <f t="shared" si="8"/>
        <v>13333.333333333334</v>
      </c>
      <c r="J551" t="s">
        <v>15</v>
      </c>
      <c r="K551" t="str" cm="1">
        <f t="array" ref="K551">_xlfn.XLOOKUP(Table3[[#This Row],[Employee residence]],_xlfn.ANCHORARRAY(Regions!$A$2),Regions!$C$2:$C$58,"Unknown")</f>
        <v>North America</v>
      </c>
      <c r="L551" t="s">
        <v>149</v>
      </c>
      <c r="M551" t="s">
        <v>15</v>
      </c>
      <c r="N551" t="str" cm="1">
        <f t="array" ref="N551">_xlfn.XLOOKUP(Table3[[#This Row],[Company Location]],_xlfn.ANCHORARRAY(Regions!$A$2),Regions!$C$2:$C$58,"Unknown")</f>
        <v>North America</v>
      </c>
      <c r="O551" t="s">
        <v>11</v>
      </c>
    </row>
    <row r="552" spans="1:15" x14ac:dyDescent="0.25">
      <c r="A552">
        <v>550</v>
      </c>
      <c r="B552">
        <v>2022</v>
      </c>
      <c r="C552" t="s">
        <v>140</v>
      </c>
      <c r="D552" t="s">
        <v>143</v>
      </c>
      <c r="E552" t="s">
        <v>0</v>
      </c>
      <c r="F552" s="2">
        <v>205300</v>
      </c>
      <c r="G552" t="s">
        <v>5</v>
      </c>
      <c r="H552" s="1">
        <v>205300</v>
      </c>
      <c r="I552" s="1">
        <f t="shared" si="8"/>
        <v>17108.333333333332</v>
      </c>
      <c r="J552" t="s">
        <v>15</v>
      </c>
      <c r="K552" t="str" cm="1">
        <f t="array" ref="K552">_xlfn.XLOOKUP(Table3[[#This Row],[Employee residence]],_xlfn.ANCHORARRAY(Regions!$A$2),Regions!$C$2:$C$58,"Unknown")</f>
        <v>North America</v>
      </c>
      <c r="L552" t="s">
        <v>228</v>
      </c>
      <c r="M552" t="s">
        <v>15</v>
      </c>
      <c r="N552" t="str" cm="1">
        <f t="array" ref="N552">_xlfn.XLOOKUP(Table3[[#This Row],[Company Location]],_xlfn.ANCHORARRAY(Regions!$A$2),Regions!$C$2:$C$58,"Unknown")</f>
        <v>North America</v>
      </c>
      <c r="O552" t="s">
        <v>3</v>
      </c>
    </row>
    <row r="553" spans="1:15" x14ac:dyDescent="0.25">
      <c r="A553">
        <v>551</v>
      </c>
      <c r="B553">
        <v>2022</v>
      </c>
      <c r="C553" t="s">
        <v>140</v>
      </c>
      <c r="D553" t="s">
        <v>143</v>
      </c>
      <c r="E553" t="s">
        <v>0</v>
      </c>
      <c r="F553" s="2">
        <v>140400</v>
      </c>
      <c r="G553" t="s">
        <v>5</v>
      </c>
      <c r="H553" s="1">
        <v>140400</v>
      </c>
      <c r="I553" s="1">
        <f t="shared" si="8"/>
        <v>11700</v>
      </c>
      <c r="J553" t="s">
        <v>15</v>
      </c>
      <c r="K553" t="str" cm="1">
        <f t="array" ref="K553">_xlfn.XLOOKUP(Table3[[#This Row],[Employee residence]],_xlfn.ANCHORARRAY(Regions!$A$2),Regions!$C$2:$C$58,"Unknown")</f>
        <v>North America</v>
      </c>
      <c r="L553" t="s">
        <v>228</v>
      </c>
      <c r="M553" t="s">
        <v>15</v>
      </c>
      <c r="N553" t="str" cm="1">
        <f t="array" ref="N553">_xlfn.XLOOKUP(Table3[[#This Row],[Company Location]],_xlfn.ANCHORARRAY(Regions!$A$2),Regions!$C$2:$C$58,"Unknown")</f>
        <v>North America</v>
      </c>
      <c r="O553" t="s">
        <v>3</v>
      </c>
    </row>
    <row r="554" spans="1:15" x14ac:dyDescent="0.25">
      <c r="A554">
        <v>552</v>
      </c>
      <c r="B554">
        <v>2022</v>
      </c>
      <c r="C554" t="s">
        <v>140</v>
      </c>
      <c r="D554" t="s">
        <v>143</v>
      </c>
      <c r="E554" t="s">
        <v>0</v>
      </c>
      <c r="F554" s="2">
        <v>176000</v>
      </c>
      <c r="G554" t="s">
        <v>5</v>
      </c>
      <c r="H554" s="1">
        <v>176000</v>
      </c>
      <c r="I554" s="1">
        <f t="shared" si="8"/>
        <v>14666.666666666666</v>
      </c>
      <c r="J554" t="s">
        <v>15</v>
      </c>
      <c r="K554" t="str" cm="1">
        <f t="array" ref="K554">_xlfn.XLOOKUP(Table3[[#This Row],[Employee residence]],_xlfn.ANCHORARRAY(Regions!$A$2),Regions!$C$2:$C$58,"Unknown")</f>
        <v>North America</v>
      </c>
      <c r="L554" t="s">
        <v>149</v>
      </c>
      <c r="M554" t="s">
        <v>15</v>
      </c>
      <c r="N554" t="str" cm="1">
        <f t="array" ref="N554">_xlfn.XLOOKUP(Table3[[#This Row],[Company Location]],_xlfn.ANCHORARRAY(Regions!$A$2),Regions!$C$2:$C$58,"Unknown")</f>
        <v>North America</v>
      </c>
      <c r="O554" t="s">
        <v>11</v>
      </c>
    </row>
    <row r="555" spans="1:15" x14ac:dyDescent="0.25">
      <c r="A555">
        <v>553</v>
      </c>
      <c r="B555">
        <v>2022</v>
      </c>
      <c r="C555" t="s">
        <v>140</v>
      </c>
      <c r="D555" t="s">
        <v>143</v>
      </c>
      <c r="E555" t="s">
        <v>0</v>
      </c>
      <c r="F555" s="2">
        <v>144000</v>
      </c>
      <c r="G555" t="s">
        <v>5</v>
      </c>
      <c r="H555" s="1">
        <v>144000</v>
      </c>
      <c r="I555" s="1">
        <f t="shared" si="8"/>
        <v>12000</v>
      </c>
      <c r="J555" t="s">
        <v>15</v>
      </c>
      <c r="K555" t="str" cm="1">
        <f t="array" ref="K555">_xlfn.XLOOKUP(Table3[[#This Row],[Employee residence]],_xlfn.ANCHORARRAY(Regions!$A$2),Regions!$C$2:$C$58,"Unknown")</f>
        <v>North America</v>
      </c>
      <c r="L555" t="s">
        <v>149</v>
      </c>
      <c r="M555" t="s">
        <v>15</v>
      </c>
      <c r="N555" t="str" cm="1">
        <f t="array" ref="N555">_xlfn.XLOOKUP(Table3[[#This Row],[Company Location]],_xlfn.ANCHORARRAY(Regions!$A$2),Regions!$C$2:$C$58,"Unknown")</f>
        <v>North America</v>
      </c>
      <c r="O555" t="s">
        <v>11</v>
      </c>
    </row>
    <row r="556" spans="1:15" x14ac:dyDescent="0.25">
      <c r="A556">
        <v>554</v>
      </c>
      <c r="B556">
        <v>2022</v>
      </c>
      <c r="C556" t="s">
        <v>140</v>
      </c>
      <c r="D556" t="s">
        <v>143</v>
      </c>
      <c r="E556" t="s">
        <v>28</v>
      </c>
      <c r="F556" s="2">
        <v>200100</v>
      </c>
      <c r="G556" t="s">
        <v>5</v>
      </c>
      <c r="H556" s="1">
        <v>200100</v>
      </c>
      <c r="I556" s="1">
        <f t="shared" si="8"/>
        <v>16675</v>
      </c>
      <c r="J556" t="s">
        <v>15</v>
      </c>
      <c r="K556" t="str" cm="1">
        <f t="array" ref="K556">_xlfn.XLOOKUP(Table3[[#This Row],[Employee residence]],_xlfn.ANCHORARRAY(Regions!$A$2),Regions!$C$2:$C$58,"Unknown")</f>
        <v>North America</v>
      </c>
      <c r="L556" t="s">
        <v>149</v>
      </c>
      <c r="M556" t="s">
        <v>15</v>
      </c>
      <c r="N556" t="str" cm="1">
        <f t="array" ref="N556">_xlfn.XLOOKUP(Table3[[#This Row],[Company Location]],_xlfn.ANCHORARRAY(Regions!$A$2),Regions!$C$2:$C$58,"Unknown")</f>
        <v>North America</v>
      </c>
      <c r="O556" t="s">
        <v>11</v>
      </c>
    </row>
    <row r="557" spans="1:15" x14ac:dyDescent="0.25">
      <c r="A557">
        <v>555</v>
      </c>
      <c r="B557">
        <v>2022</v>
      </c>
      <c r="C557" t="s">
        <v>140</v>
      </c>
      <c r="D557" t="s">
        <v>143</v>
      </c>
      <c r="E557" t="s">
        <v>28</v>
      </c>
      <c r="F557" s="2">
        <v>160000</v>
      </c>
      <c r="G557" t="s">
        <v>5</v>
      </c>
      <c r="H557" s="1">
        <v>160000</v>
      </c>
      <c r="I557" s="1">
        <f t="shared" si="8"/>
        <v>13333.333333333334</v>
      </c>
      <c r="J557" t="s">
        <v>15</v>
      </c>
      <c r="K557" t="str" cm="1">
        <f t="array" ref="K557">_xlfn.XLOOKUP(Table3[[#This Row],[Employee residence]],_xlfn.ANCHORARRAY(Regions!$A$2),Regions!$C$2:$C$58,"Unknown")</f>
        <v>North America</v>
      </c>
      <c r="L557" t="s">
        <v>149</v>
      </c>
      <c r="M557" t="s">
        <v>15</v>
      </c>
      <c r="N557" t="str" cm="1">
        <f t="array" ref="N557">_xlfn.XLOOKUP(Table3[[#This Row],[Company Location]],_xlfn.ANCHORARRAY(Regions!$A$2),Regions!$C$2:$C$58,"Unknown")</f>
        <v>North America</v>
      </c>
      <c r="O557" t="s">
        <v>11</v>
      </c>
    </row>
    <row r="558" spans="1:15" x14ac:dyDescent="0.25">
      <c r="A558">
        <v>556</v>
      </c>
      <c r="B558">
        <v>2022</v>
      </c>
      <c r="C558" t="s">
        <v>140</v>
      </c>
      <c r="D558" t="s">
        <v>143</v>
      </c>
      <c r="E558" t="s">
        <v>28</v>
      </c>
      <c r="F558" s="2">
        <v>145000</v>
      </c>
      <c r="G558" t="s">
        <v>5</v>
      </c>
      <c r="H558" s="1">
        <v>145000</v>
      </c>
      <c r="I558" s="1">
        <f t="shared" si="8"/>
        <v>12083.333333333334</v>
      </c>
      <c r="J558" t="s">
        <v>15</v>
      </c>
      <c r="K558" t="str" cm="1">
        <f t="array" ref="K558">_xlfn.XLOOKUP(Table3[[#This Row],[Employee residence]],_xlfn.ANCHORARRAY(Regions!$A$2),Regions!$C$2:$C$58,"Unknown")</f>
        <v>North America</v>
      </c>
      <c r="L558" t="s">
        <v>149</v>
      </c>
      <c r="M558" t="s">
        <v>15</v>
      </c>
      <c r="N558" t="str" cm="1">
        <f t="array" ref="N558">_xlfn.XLOOKUP(Table3[[#This Row],[Company Location]],_xlfn.ANCHORARRAY(Regions!$A$2),Regions!$C$2:$C$58,"Unknown")</f>
        <v>North America</v>
      </c>
      <c r="O558" t="s">
        <v>11</v>
      </c>
    </row>
    <row r="559" spans="1:15" x14ac:dyDescent="0.25">
      <c r="A559">
        <v>557</v>
      </c>
      <c r="B559">
        <v>2022</v>
      </c>
      <c r="C559" t="s">
        <v>140</v>
      </c>
      <c r="D559" t="s">
        <v>143</v>
      </c>
      <c r="E559" t="s">
        <v>28</v>
      </c>
      <c r="F559" s="2">
        <v>70500</v>
      </c>
      <c r="G559" t="s">
        <v>5</v>
      </c>
      <c r="H559" s="1">
        <v>70500</v>
      </c>
      <c r="I559" s="1">
        <f t="shared" si="8"/>
        <v>5875</v>
      </c>
      <c r="J559" t="s">
        <v>15</v>
      </c>
      <c r="K559" t="str" cm="1">
        <f t="array" ref="K559">_xlfn.XLOOKUP(Table3[[#This Row],[Employee residence]],_xlfn.ANCHORARRAY(Regions!$A$2),Regions!$C$2:$C$58,"Unknown")</f>
        <v>North America</v>
      </c>
      <c r="L559" t="s">
        <v>228</v>
      </c>
      <c r="M559" t="s">
        <v>15</v>
      </c>
      <c r="N559" t="str" cm="1">
        <f t="array" ref="N559">_xlfn.XLOOKUP(Table3[[#This Row],[Company Location]],_xlfn.ANCHORARRAY(Regions!$A$2),Regions!$C$2:$C$58,"Unknown")</f>
        <v>North America</v>
      </c>
      <c r="O559" t="s">
        <v>11</v>
      </c>
    </row>
    <row r="560" spans="1:15" x14ac:dyDescent="0.25">
      <c r="A560">
        <v>558</v>
      </c>
      <c r="B560">
        <v>2022</v>
      </c>
      <c r="C560" t="s">
        <v>140</v>
      </c>
      <c r="D560" t="s">
        <v>143</v>
      </c>
      <c r="E560" t="s">
        <v>0</v>
      </c>
      <c r="F560" s="2">
        <v>205300</v>
      </c>
      <c r="G560" t="s">
        <v>5</v>
      </c>
      <c r="H560" s="1">
        <v>205300</v>
      </c>
      <c r="I560" s="1">
        <f t="shared" si="8"/>
        <v>17108.333333333332</v>
      </c>
      <c r="J560" t="s">
        <v>15</v>
      </c>
      <c r="K560" t="str" cm="1">
        <f t="array" ref="K560">_xlfn.XLOOKUP(Table3[[#This Row],[Employee residence]],_xlfn.ANCHORARRAY(Regions!$A$2),Regions!$C$2:$C$58,"Unknown")</f>
        <v>North America</v>
      </c>
      <c r="L560" t="s">
        <v>228</v>
      </c>
      <c r="M560" t="s">
        <v>15</v>
      </c>
      <c r="N560" t="str" cm="1">
        <f t="array" ref="N560">_xlfn.XLOOKUP(Table3[[#This Row],[Company Location]],_xlfn.ANCHORARRAY(Regions!$A$2),Regions!$C$2:$C$58,"Unknown")</f>
        <v>North America</v>
      </c>
      <c r="O560" t="s">
        <v>11</v>
      </c>
    </row>
    <row r="561" spans="1:15" x14ac:dyDescent="0.25">
      <c r="A561">
        <v>559</v>
      </c>
      <c r="B561">
        <v>2022</v>
      </c>
      <c r="C561" t="s">
        <v>140</v>
      </c>
      <c r="D561" t="s">
        <v>143</v>
      </c>
      <c r="E561" t="s">
        <v>0</v>
      </c>
      <c r="F561" s="2">
        <v>140400</v>
      </c>
      <c r="G561" t="s">
        <v>5</v>
      </c>
      <c r="H561" s="1">
        <v>140400</v>
      </c>
      <c r="I561" s="1">
        <f t="shared" si="8"/>
        <v>11700</v>
      </c>
      <c r="J561" t="s">
        <v>15</v>
      </c>
      <c r="K561" t="str" cm="1">
        <f t="array" ref="K561">_xlfn.XLOOKUP(Table3[[#This Row],[Employee residence]],_xlfn.ANCHORARRAY(Regions!$A$2),Regions!$C$2:$C$58,"Unknown")</f>
        <v>North America</v>
      </c>
      <c r="L561" t="s">
        <v>228</v>
      </c>
      <c r="M561" t="s">
        <v>15</v>
      </c>
      <c r="N561" t="str" cm="1">
        <f t="array" ref="N561">_xlfn.XLOOKUP(Table3[[#This Row],[Company Location]],_xlfn.ANCHORARRAY(Regions!$A$2),Regions!$C$2:$C$58,"Unknown")</f>
        <v>North America</v>
      </c>
      <c r="O561" t="s">
        <v>11</v>
      </c>
    </row>
    <row r="562" spans="1:15" x14ac:dyDescent="0.25">
      <c r="A562">
        <v>560</v>
      </c>
      <c r="B562">
        <v>2022</v>
      </c>
      <c r="C562" t="s">
        <v>140</v>
      </c>
      <c r="D562" t="s">
        <v>143</v>
      </c>
      <c r="E562" t="s">
        <v>113</v>
      </c>
      <c r="F562" s="2">
        <v>205300</v>
      </c>
      <c r="G562" t="s">
        <v>5</v>
      </c>
      <c r="H562" s="1">
        <v>205300</v>
      </c>
      <c r="I562" s="1">
        <f t="shared" si="8"/>
        <v>17108.333333333332</v>
      </c>
      <c r="J562" t="s">
        <v>15</v>
      </c>
      <c r="K562" t="str" cm="1">
        <f t="array" ref="K562">_xlfn.XLOOKUP(Table3[[#This Row],[Employee residence]],_xlfn.ANCHORARRAY(Regions!$A$2),Regions!$C$2:$C$58,"Unknown")</f>
        <v>North America</v>
      </c>
      <c r="L562" t="s">
        <v>228</v>
      </c>
      <c r="M562" t="s">
        <v>15</v>
      </c>
      <c r="N562" t="str" cm="1">
        <f t="array" ref="N562">_xlfn.XLOOKUP(Table3[[#This Row],[Company Location]],_xlfn.ANCHORARRAY(Regions!$A$2),Regions!$C$2:$C$58,"Unknown")</f>
        <v>North America</v>
      </c>
      <c r="O562" t="s">
        <v>11</v>
      </c>
    </row>
    <row r="563" spans="1:15" x14ac:dyDescent="0.25">
      <c r="A563">
        <v>561</v>
      </c>
      <c r="B563">
        <v>2022</v>
      </c>
      <c r="C563" t="s">
        <v>140</v>
      </c>
      <c r="D563" t="s">
        <v>143</v>
      </c>
      <c r="E563" t="s">
        <v>113</v>
      </c>
      <c r="F563" s="2">
        <v>184700</v>
      </c>
      <c r="G563" t="s">
        <v>5</v>
      </c>
      <c r="H563" s="1">
        <v>184700</v>
      </c>
      <c r="I563" s="1">
        <f t="shared" si="8"/>
        <v>15391.666666666666</v>
      </c>
      <c r="J563" t="s">
        <v>15</v>
      </c>
      <c r="K563" t="str" cm="1">
        <f t="array" ref="K563">_xlfn.XLOOKUP(Table3[[#This Row],[Employee residence]],_xlfn.ANCHORARRAY(Regions!$A$2),Regions!$C$2:$C$58,"Unknown")</f>
        <v>North America</v>
      </c>
      <c r="L563" t="s">
        <v>228</v>
      </c>
      <c r="M563" t="s">
        <v>15</v>
      </c>
      <c r="N563" t="str" cm="1">
        <f t="array" ref="N563">_xlfn.XLOOKUP(Table3[[#This Row],[Company Location]],_xlfn.ANCHORARRAY(Regions!$A$2),Regions!$C$2:$C$58,"Unknown")</f>
        <v>North America</v>
      </c>
      <c r="O563" t="s">
        <v>11</v>
      </c>
    </row>
    <row r="564" spans="1:15" x14ac:dyDescent="0.25">
      <c r="A564">
        <v>562</v>
      </c>
      <c r="B564">
        <v>2022</v>
      </c>
      <c r="C564" t="s">
        <v>140</v>
      </c>
      <c r="D564" t="s">
        <v>143</v>
      </c>
      <c r="E564" t="s">
        <v>28</v>
      </c>
      <c r="F564" s="2">
        <v>175100</v>
      </c>
      <c r="G564" t="s">
        <v>5</v>
      </c>
      <c r="H564" s="1">
        <v>175100</v>
      </c>
      <c r="I564" s="1">
        <f t="shared" si="8"/>
        <v>14591.666666666666</v>
      </c>
      <c r="J564" t="s">
        <v>15</v>
      </c>
      <c r="K564" t="str" cm="1">
        <f t="array" ref="K564">_xlfn.XLOOKUP(Table3[[#This Row],[Employee residence]],_xlfn.ANCHORARRAY(Regions!$A$2),Regions!$C$2:$C$58,"Unknown")</f>
        <v>North America</v>
      </c>
      <c r="L564" t="s">
        <v>149</v>
      </c>
      <c r="M564" t="s">
        <v>15</v>
      </c>
      <c r="N564" t="str" cm="1">
        <f t="array" ref="N564">_xlfn.XLOOKUP(Table3[[#This Row],[Company Location]],_xlfn.ANCHORARRAY(Regions!$A$2),Regions!$C$2:$C$58,"Unknown")</f>
        <v>North America</v>
      </c>
      <c r="O564" t="s">
        <v>11</v>
      </c>
    </row>
    <row r="565" spans="1:15" x14ac:dyDescent="0.25">
      <c r="A565">
        <v>563</v>
      </c>
      <c r="B565">
        <v>2022</v>
      </c>
      <c r="C565" t="s">
        <v>140</v>
      </c>
      <c r="D565" t="s">
        <v>143</v>
      </c>
      <c r="E565" t="s">
        <v>28</v>
      </c>
      <c r="F565" s="2">
        <v>140250</v>
      </c>
      <c r="G565" t="s">
        <v>5</v>
      </c>
      <c r="H565" s="1">
        <v>140250</v>
      </c>
      <c r="I565" s="1">
        <f t="shared" si="8"/>
        <v>11687.5</v>
      </c>
      <c r="J565" t="s">
        <v>15</v>
      </c>
      <c r="K565" t="str" cm="1">
        <f t="array" ref="K565">_xlfn.XLOOKUP(Table3[[#This Row],[Employee residence]],_xlfn.ANCHORARRAY(Regions!$A$2),Regions!$C$2:$C$58,"Unknown")</f>
        <v>North America</v>
      </c>
      <c r="L565" t="s">
        <v>149</v>
      </c>
      <c r="M565" t="s">
        <v>15</v>
      </c>
      <c r="N565" t="str" cm="1">
        <f t="array" ref="N565">_xlfn.XLOOKUP(Table3[[#This Row],[Company Location]],_xlfn.ANCHORARRAY(Regions!$A$2),Regions!$C$2:$C$58,"Unknown")</f>
        <v>North America</v>
      </c>
      <c r="O565" t="s">
        <v>11</v>
      </c>
    </row>
    <row r="566" spans="1:15" x14ac:dyDescent="0.25">
      <c r="A566">
        <v>564</v>
      </c>
      <c r="B566">
        <v>2022</v>
      </c>
      <c r="C566" t="s">
        <v>140</v>
      </c>
      <c r="D566" t="s">
        <v>143</v>
      </c>
      <c r="E566" t="s">
        <v>16</v>
      </c>
      <c r="F566" s="2">
        <v>116150</v>
      </c>
      <c r="G566" t="s">
        <v>5</v>
      </c>
      <c r="H566" s="1">
        <v>116150</v>
      </c>
      <c r="I566" s="1">
        <f t="shared" si="8"/>
        <v>9679.1666666666661</v>
      </c>
      <c r="J566" t="s">
        <v>15</v>
      </c>
      <c r="K566" t="str" cm="1">
        <f t="array" ref="K566">_xlfn.XLOOKUP(Table3[[#This Row],[Employee residence]],_xlfn.ANCHORARRAY(Regions!$A$2),Regions!$C$2:$C$58,"Unknown")</f>
        <v>North America</v>
      </c>
      <c r="L566" t="s">
        <v>149</v>
      </c>
      <c r="M566" t="s">
        <v>15</v>
      </c>
      <c r="N566" t="str" cm="1">
        <f t="array" ref="N566">_xlfn.XLOOKUP(Table3[[#This Row],[Company Location]],_xlfn.ANCHORARRAY(Regions!$A$2),Regions!$C$2:$C$58,"Unknown")</f>
        <v>North America</v>
      </c>
      <c r="O566" t="s">
        <v>11</v>
      </c>
    </row>
    <row r="567" spans="1:15" x14ac:dyDescent="0.25">
      <c r="A567">
        <v>565</v>
      </c>
      <c r="B567">
        <v>2022</v>
      </c>
      <c r="C567" t="s">
        <v>140</v>
      </c>
      <c r="D567" t="s">
        <v>143</v>
      </c>
      <c r="E567" t="s">
        <v>28</v>
      </c>
      <c r="F567" s="2">
        <v>54000</v>
      </c>
      <c r="G567" t="s">
        <v>5</v>
      </c>
      <c r="H567" s="1">
        <v>54000</v>
      </c>
      <c r="I567" s="1">
        <f t="shared" si="8"/>
        <v>4500</v>
      </c>
      <c r="J567" t="s">
        <v>15</v>
      </c>
      <c r="K567" t="str" cm="1">
        <f t="array" ref="K567">_xlfn.XLOOKUP(Table3[[#This Row],[Employee residence]],_xlfn.ANCHORARRAY(Regions!$A$2),Regions!$C$2:$C$58,"Unknown")</f>
        <v>North America</v>
      </c>
      <c r="L567" t="s">
        <v>228</v>
      </c>
      <c r="M567" t="s">
        <v>15</v>
      </c>
      <c r="N567" t="str" cm="1">
        <f t="array" ref="N567">_xlfn.XLOOKUP(Table3[[#This Row],[Company Location]],_xlfn.ANCHORARRAY(Regions!$A$2),Regions!$C$2:$C$58,"Unknown")</f>
        <v>North America</v>
      </c>
      <c r="O567" t="s">
        <v>11</v>
      </c>
    </row>
    <row r="568" spans="1:15" x14ac:dyDescent="0.25">
      <c r="A568">
        <v>566</v>
      </c>
      <c r="B568">
        <v>2022</v>
      </c>
      <c r="C568" t="s">
        <v>140</v>
      </c>
      <c r="D568" t="s">
        <v>143</v>
      </c>
      <c r="E568" t="s">
        <v>16</v>
      </c>
      <c r="F568" s="2">
        <v>170000</v>
      </c>
      <c r="G568" t="s">
        <v>5</v>
      </c>
      <c r="H568" s="1">
        <v>170000</v>
      </c>
      <c r="I568" s="1">
        <f t="shared" si="8"/>
        <v>14166.666666666666</v>
      </c>
      <c r="J568" t="s">
        <v>15</v>
      </c>
      <c r="K568" t="str" cm="1">
        <f t="array" ref="K568">_xlfn.XLOOKUP(Table3[[#This Row],[Employee residence]],_xlfn.ANCHORARRAY(Regions!$A$2),Regions!$C$2:$C$58,"Unknown")</f>
        <v>North America</v>
      </c>
      <c r="L568" t="s">
        <v>149</v>
      </c>
      <c r="M568" t="s">
        <v>15</v>
      </c>
      <c r="N568" t="str" cm="1">
        <f t="array" ref="N568">_xlfn.XLOOKUP(Table3[[#This Row],[Company Location]],_xlfn.ANCHORARRAY(Regions!$A$2),Regions!$C$2:$C$58,"Unknown")</f>
        <v>North America</v>
      </c>
      <c r="O568" t="s">
        <v>11</v>
      </c>
    </row>
    <row r="569" spans="1:15" x14ac:dyDescent="0.25">
      <c r="A569">
        <v>567</v>
      </c>
      <c r="B569">
        <v>2022</v>
      </c>
      <c r="C569" t="s">
        <v>139</v>
      </c>
      <c r="D569" t="s">
        <v>143</v>
      </c>
      <c r="E569" t="s">
        <v>16</v>
      </c>
      <c r="F569" s="2">
        <v>50000</v>
      </c>
      <c r="G569" t="s">
        <v>9</v>
      </c>
      <c r="H569" s="1">
        <v>65438</v>
      </c>
      <c r="I569" s="1">
        <f t="shared" si="8"/>
        <v>5453.166666666667</v>
      </c>
      <c r="J569" t="s">
        <v>10</v>
      </c>
      <c r="K569" t="str" cm="1">
        <f t="array" ref="K569">_xlfn.XLOOKUP(Table3[[#This Row],[Employee residence]],_xlfn.ANCHORARRAY(Regions!$A$2),Regions!$C$2:$C$58,"Unknown")</f>
        <v>Europe</v>
      </c>
      <c r="L569" t="s">
        <v>228</v>
      </c>
      <c r="M569" t="s">
        <v>10</v>
      </c>
      <c r="N569" t="str" cm="1">
        <f t="array" ref="N569">_xlfn.XLOOKUP(Table3[[#This Row],[Company Location]],_xlfn.ANCHORARRAY(Regions!$A$2),Regions!$C$2:$C$58,"Unknown")</f>
        <v>Europe</v>
      </c>
      <c r="O569" t="s">
        <v>11</v>
      </c>
    </row>
    <row r="570" spans="1:15" x14ac:dyDescent="0.25">
      <c r="A570">
        <v>568</v>
      </c>
      <c r="B570">
        <v>2022</v>
      </c>
      <c r="C570" t="s">
        <v>140</v>
      </c>
      <c r="D570" t="s">
        <v>143</v>
      </c>
      <c r="E570" t="s">
        <v>16</v>
      </c>
      <c r="F570" s="2">
        <v>80000</v>
      </c>
      <c r="G570" t="s">
        <v>5</v>
      </c>
      <c r="H570" s="1">
        <v>80000</v>
      </c>
      <c r="I570" s="1">
        <f t="shared" si="8"/>
        <v>6666.666666666667</v>
      </c>
      <c r="J570" t="s">
        <v>15</v>
      </c>
      <c r="K570" t="str" cm="1">
        <f t="array" ref="K570">_xlfn.XLOOKUP(Table3[[#This Row],[Employee residence]],_xlfn.ANCHORARRAY(Regions!$A$2),Regions!$C$2:$C$58,"Unknown")</f>
        <v>North America</v>
      </c>
      <c r="L570" t="s">
        <v>149</v>
      </c>
      <c r="M570" t="s">
        <v>15</v>
      </c>
      <c r="N570" t="str" cm="1">
        <f t="array" ref="N570">_xlfn.XLOOKUP(Table3[[#This Row],[Company Location]],_xlfn.ANCHORARRAY(Regions!$A$2),Regions!$C$2:$C$58,"Unknown")</f>
        <v>North America</v>
      </c>
      <c r="O570" t="s">
        <v>11</v>
      </c>
    </row>
    <row r="571" spans="1:15" x14ac:dyDescent="0.25">
      <c r="A571">
        <v>569</v>
      </c>
      <c r="B571">
        <v>2022</v>
      </c>
      <c r="C571" t="s">
        <v>140</v>
      </c>
      <c r="D571" t="s">
        <v>143</v>
      </c>
      <c r="E571" t="s">
        <v>0</v>
      </c>
      <c r="F571" s="2">
        <v>140000</v>
      </c>
      <c r="G571" t="s">
        <v>5</v>
      </c>
      <c r="H571" s="1">
        <v>140000</v>
      </c>
      <c r="I571" s="1">
        <f t="shared" si="8"/>
        <v>11666.666666666666</v>
      </c>
      <c r="J571" t="s">
        <v>15</v>
      </c>
      <c r="K571" t="str" cm="1">
        <f t="array" ref="K571">_xlfn.XLOOKUP(Table3[[#This Row],[Employee residence]],_xlfn.ANCHORARRAY(Regions!$A$2),Regions!$C$2:$C$58,"Unknown")</f>
        <v>North America</v>
      </c>
      <c r="L571" t="s">
        <v>149</v>
      </c>
      <c r="M571" t="s">
        <v>15</v>
      </c>
      <c r="N571" t="str" cm="1">
        <f t="array" ref="N571">_xlfn.XLOOKUP(Table3[[#This Row],[Company Location]],_xlfn.ANCHORARRAY(Regions!$A$2),Regions!$C$2:$C$58,"Unknown")</f>
        <v>North America</v>
      </c>
      <c r="O571" t="s">
        <v>11</v>
      </c>
    </row>
    <row r="572" spans="1:15" x14ac:dyDescent="0.25">
      <c r="A572">
        <v>570</v>
      </c>
      <c r="B572">
        <v>2022</v>
      </c>
      <c r="C572" t="s">
        <v>140</v>
      </c>
      <c r="D572" t="s">
        <v>143</v>
      </c>
      <c r="E572" t="s">
        <v>0</v>
      </c>
      <c r="F572" s="2">
        <v>210000</v>
      </c>
      <c r="G572" t="s">
        <v>5</v>
      </c>
      <c r="H572" s="1">
        <v>210000</v>
      </c>
      <c r="I572" s="1">
        <f t="shared" si="8"/>
        <v>17500</v>
      </c>
      <c r="J572" t="s">
        <v>15</v>
      </c>
      <c r="K572" t="str" cm="1">
        <f t="array" ref="K572">_xlfn.XLOOKUP(Table3[[#This Row],[Employee residence]],_xlfn.ANCHORARRAY(Regions!$A$2),Regions!$C$2:$C$58,"Unknown")</f>
        <v>North America</v>
      </c>
      <c r="L572" t="s">
        <v>149</v>
      </c>
      <c r="M572" t="s">
        <v>15</v>
      </c>
      <c r="N572" t="str" cm="1">
        <f t="array" ref="N572">_xlfn.XLOOKUP(Table3[[#This Row],[Company Location]],_xlfn.ANCHORARRAY(Regions!$A$2),Regions!$C$2:$C$58,"Unknown")</f>
        <v>North America</v>
      </c>
      <c r="O572" t="s">
        <v>11</v>
      </c>
    </row>
    <row r="573" spans="1:15" x14ac:dyDescent="0.25">
      <c r="A573">
        <v>571</v>
      </c>
      <c r="B573">
        <v>2022</v>
      </c>
      <c r="C573" t="s">
        <v>140</v>
      </c>
      <c r="D573" t="s">
        <v>143</v>
      </c>
      <c r="E573" t="s">
        <v>0</v>
      </c>
      <c r="F573" s="2">
        <v>140000</v>
      </c>
      <c r="G573" t="s">
        <v>5</v>
      </c>
      <c r="H573" s="1">
        <v>140000</v>
      </c>
      <c r="I573" s="1">
        <f t="shared" si="8"/>
        <v>11666.666666666666</v>
      </c>
      <c r="J573" t="s">
        <v>15</v>
      </c>
      <c r="K573" t="str" cm="1">
        <f t="array" ref="K573">_xlfn.XLOOKUP(Table3[[#This Row],[Employee residence]],_xlfn.ANCHORARRAY(Regions!$A$2),Regions!$C$2:$C$58,"Unknown")</f>
        <v>North America</v>
      </c>
      <c r="L573" t="s">
        <v>149</v>
      </c>
      <c r="M573" t="s">
        <v>15</v>
      </c>
      <c r="N573" t="str" cm="1">
        <f t="array" ref="N573">_xlfn.XLOOKUP(Table3[[#This Row],[Company Location]],_xlfn.ANCHORARRAY(Regions!$A$2),Regions!$C$2:$C$58,"Unknown")</f>
        <v>North America</v>
      </c>
      <c r="O573" t="s">
        <v>11</v>
      </c>
    </row>
    <row r="574" spans="1:15" x14ac:dyDescent="0.25">
      <c r="A574">
        <v>572</v>
      </c>
      <c r="B574">
        <v>2022</v>
      </c>
      <c r="C574" t="s">
        <v>140</v>
      </c>
      <c r="D574" t="s">
        <v>143</v>
      </c>
      <c r="E574" t="s">
        <v>16</v>
      </c>
      <c r="F574" s="2">
        <v>100000</v>
      </c>
      <c r="G574" t="s">
        <v>5</v>
      </c>
      <c r="H574" s="1">
        <v>100000</v>
      </c>
      <c r="I574" s="1">
        <f t="shared" si="8"/>
        <v>8333.3333333333339</v>
      </c>
      <c r="J574" t="s">
        <v>15</v>
      </c>
      <c r="K574" t="str" cm="1">
        <f t="array" ref="K574">_xlfn.XLOOKUP(Table3[[#This Row],[Employee residence]],_xlfn.ANCHORARRAY(Regions!$A$2),Regions!$C$2:$C$58,"Unknown")</f>
        <v>North America</v>
      </c>
      <c r="L574" t="s">
        <v>149</v>
      </c>
      <c r="M574" t="s">
        <v>15</v>
      </c>
      <c r="N574" t="str" cm="1">
        <f t="array" ref="N574">_xlfn.XLOOKUP(Table3[[#This Row],[Company Location]],_xlfn.ANCHORARRAY(Regions!$A$2),Regions!$C$2:$C$58,"Unknown")</f>
        <v>North America</v>
      </c>
      <c r="O574" t="s">
        <v>11</v>
      </c>
    </row>
    <row r="575" spans="1:15" x14ac:dyDescent="0.25">
      <c r="A575">
        <v>573</v>
      </c>
      <c r="B575">
        <v>2022</v>
      </c>
      <c r="C575" t="s">
        <v>140</v>
      </c>
      <c r="D575" t="s">
        <v>143</v>
      </c>
      <c r="E575" t="s">
        <v>16</v>
      </c>
      <c r="F575" s="2">
        <v>69000</v>
      </c>
      <c r="G575" t="s">
        <v>5</v>
      </c>
      <c r="H575" s="1">
        <v>69000</v>
      </c>
      <c r="I575" s="1">
        <f t="shared" si="8"/>
        <v>5750</v>
      </c>
      <c r="J575" t="s">
        <v>15</v>
      </c>
      <c r="K575" t="str" cm="1">
        <f t="array" ref="K575">_xlfn.XLOOKUP(Table3[[#This Row],[Employee residence]],_xlfn.ANCHORARRAY(Regions!$A$2),Regions!$C$2:$C$58,"Unknown")</f>
        <v>North America</v>
      </c>
      <c r="L575" t="s">
        <v>149</v>
      </c>
      <c r="M575" t="s">
        <v>15</v>
      </c>
      <c r="N575" t="str" cm="1">
        <f t="array" ref="N575">_xlfn.XLOOKUP(Table3[[#This Row],[Company Location]],_xlfn.ANCHORARRAY(Regions!$A$2),Regions!$C$2:$C$58,"Unknown")</f>
        <v>North America</v>
      </c>
      <c r="O575" t="s">
        <v>11</v>
      </c>
    </row>
    <row r="576" spans="1:15" x14ac:dyDescent="0.25">
      <c r="A576">
        <v>574</v>
      </c>
      <c r="B576">
        <v>2022</v>
      </c>
      <c r="C576" t="s">
        <v>140</v>
      </c>
      <c r="D576" t="s">
        <v>143</v>
      </c>
      <c r="E576" t="s">
        <v>0</v>
      </c>
      <c r="F576" s="2">
        <v>210000</v>
      </c>
      <c r="G576" t="s">
        <v>5</v>
      </c>
      <c r="H576" s="1">
        <v>210000</v>
      </c>
      <c r="I576" s="1">
        <f t="shared" si="8"/>
        <v>17500</v>
      </c>
      <c r="J576" t="s">
        <v>15</v>
      </c>
      <c r="K576" t="str" cm="1">
        <f t="array" ref="K576">_xlfn.XLOOKUP(Table3[[#This Row],[Employee residence]],_xlfn.ANCHORARRAY(Regions!$A$2),Regions!$C$2:$C$58,"Unknown")</f>
        <v>North America</v>
      </c>
      <c r="L576" t="s">
        <v>149</v>
      </c>
      <c r="M576" t="s">
        <v>15</v>
      </c>
      <c r="N576" t="str" cm="1">
        <f t="array" ref="N576">_xlfn.XLOOKUP(Table3[[#This Row],[Company Location]],_xlfn.ANCHORARRAY(Regions!$A$2),Regions!$C$2:$C$58,"Unknown")</f>
        <v>North America</v>
      </c>
      <c r="O576" t="s">
        <v>11</v>
      </c>
    </row>
    <row r="577" spans="1:15" x14ac:dyDescent="0.25">
      <c r="A577">
        <v>575</v>
      </c>
      <c r="B577">
        <v>2022</v>
      </c>
      <c r="C577" t="s">
        <v>140</v>
      </c>
      <c r="D577" t="s">
        <v>143</v>
      </c>
      <c r="E577" t="s">
        <v>0</v>
      </c>
      <c r="F577" s="2">
        <v>140000</v>
      </c>
      <c r="G577" t="s">
        <v>5</v>
      </c>
      <c r="H577" s="1">
        <v>140000</v>
      </c>
      <c r="I577" s="1">
        <f t="shared" si="8"/>
        <v>11666.666666666666</v>
      </c>
      <c r="J577" t="s">
        <v>15</v>
      </c>
      <c r="K577" t="str" cm="1">
        <f t="array" ref="K577">_xlfn.XLOOKUP(Table3[[#This Row],[Employee residence]],_xlfn.ANCHORARRAY(Regions!$A$2),Regions!$C$2:$C$58,"Unknown")</f>
        <v>North America</v>
      </c>
      <c r="L577" t="s">
        <v>149</v>
      </c>
      <c r="M577" t="s">
        <v>15</v>
      </c>
      <c r="N577" t="str" cm="1">
        <f t="array" ref="N577">_xlfn.XLOOKUP(Table3[[#This Row],[Company Location]],_xlfn.ANCHORARRAY(Regions!$A$2),Regions!$C$2:$C$58,"Unknown")</f>
        <v>North America</v>
      </c>
      <c r="O577" t="s">
        <v>11</v>
      </c>
    </row>
    <row r="578" spans="1:15" x14ac:dyDescent="0.25">
      <c r="A578">
        <v>576</v>
      </c>
      <c r="B578">
        <v>2022</v>
      </c>
      <c r="C578" t="s">
        <v>140</v>
      </c>
      <c r="D578" t="s">
        <v>143</v>
      </c>
      <c r="E578" t="s">
        <v>0</v>
      </c>
      <c r="F578" s="2">
        <v>210000</v>
      </c>
      <c r="G578" t="s">
        <v>5</v>
      </c>
      <c r="H578" s="1">
        <v>210000</v>
      </c>
      <c r="I578" s="1">
        <f t="shared" si="8"/>
        <v>17500</v>
      </c>
      <c r="J578" t="s">
        <v>15</v>
      </c>
      <c r="K578" t="str" cm="1">
        <f t="array" ref="K578">_xlfn.XLOOKUP(Table3[[#This Row],[Employee residence]],_xlfn.ANCHORARRAY(Regions!$A$2),Regions!$C$2:$C$58,"Unknown")</f>
        <v>North America</v>
      </c>
      <c r="L578" t="s">
        <v>149</v>
      </c>
      <c r="M578" t="s">
        <v>15</v>
      </c>
      <c r="N578" t="str" cm="1">
        <f t="array" ref="N578">_xlfn.XLOOKUP(Table3[[#This Row],[Company Location]],_xlfn.ANCHORARRAY(Regions!$A$2),Regions!$C$2:$C$58,"Unknown")</f>
        <v>North America</v>
      </c>
      <c r="O578" t="s">
        <v>11</v>
      </c>
    </row>
    <row r="579" spans="1:15" x14ac:dyDescent="0.25">
      <c r="A579">
        <v>577</v>
      </c>
      <c r="B579">
        <v>2022</v>
      </c>
      <c r="C579" t="s">
        <v>140</v>
      </c>
      <c r="D579" t="s">
        <v>143</v>
      </c>
      <c r="E579" t="s">
        <v>16</v>
      </c>
      <c r="F579" s="2">
        <v>150075</v>
      </c>
      <c r="G579" t="s">
        <v>5</v>
      </c>
      <c r="H579" s="1">
        <v>150075</v>
      </c>
      <c r="I579" s="1">
        <f t="shared" ref="I579:I608" si="9">H579/12</f>
        <v>12506.25</v>
      </c>
      <c r="J579" t="s">
        <v>15</v>
      </c>
      <c r="K579" t="str" cm="1">
        <f t="array" ref="K579">_xlfn.XLOOKUP(Table3[[#This Row],[Employee residence]],_xlfn.ANCHORARRAY(Regions!$A$2),Regions!$C$2:$C$58,"Unknown")</f>
        <v>North America</v>
      </c>
      <c r="L579" t="s">
        <v>149</v>
      </c>
      <c r="M579" t="s">
        <v>15</v>
      </c>
      <c r="N579" t="str" cm="1">
        <f t="array" ref="N579">_xlfn.XLOOKUP(Table3[[#This Row],[Company Location]],_xlfn.ANCHORARRAY(Regions!$A$2),Regions!$C$2:$C$58,"Unknown")</f>
        <v>North America</v>
      </c>
      <c r="O579" t="s">
        <v>11</v>
      </c>
    </row>
    <row r="580" spans="1:15" x14ac:dyDescent="0.25">
      <c r="A580">
        <v>578</v>
      </c>
      <c r="B580">
        <v>2022</v>
      </c>
      <c r="C580" t="s">
        <v>140</v>
      </c>
      <c r="D580" t="s">
        <v>143</v>
      </c>
      <c r="E580" t="s">
        <v>28</v>
      </c>
      <c r="F580" s="2">
        <v>100000</v>
      </c>
      <c r="G580" t="s">
        <v>5</v>
      </c>
      <c r="H580" s="1">
        <v>100000</v>
      </c>
      <c r="I580" s="1">
        <f t="shared" si="9"/>
        <v>8333.3333333333339</v>
      </c>
      <c r="J580" t="s">
        <v>15</v>
      </c>
      <c r="K580" t="str" cm="1">
        <f t="array" ref="K580">_xlfn.XLOOKUP(Table3[[#This Row],[Employee residence]],_xlfn.ANCHORARRAY(Regions!$A$2),Regions!$C$2:$C$58,"Unknown")</f>
        <v>North America</v>
      </c>
      <c r="L580" t="s">
        <v>149</v>
      </c>
      <c r="M580" t="s">
        <v>15</v>
      </c>
      <c r="N580" t="str" cm="1">
        <f t="array" ref="N580">_xlfn.XLOOKUP(Table3[[#This Row],[Company Location]],_xlfn.ANCHORARRAY(Regions!$A$2),Regions!$C$2:$C$58,"Unknown")</f>
        <v>North America</v>
      </c>
      <c r="O580" t="s">
        <v>11</v>
      </c>
    </row>
    <row r="581" spans="1:15" x14ac:dyDescent="0.25">
      <c r="A581">
        <v>579</v>
      </c>
      <c r="B581">
        <v>2022</v>
      </c>
      <c r="C581" t="s">
        <v>140</v>
      </c>
      <c r="D581" t="s">
        <v>143</v>
      </c>
      <c r="E581" t="s">
        <v>28</v>
      </c>
      <c r="F581" s="2">
        <v>25000</v>
      </c>
      <c r="G581" t="s">
        <v>5</v>
      </c>
      <c r="H581" s="1">
        <v>25000</v>
      </c>
      <c r="I581" s="1">
        <f t="shared" si="9"/>
        <v>2083.3333333333335</v>
      </c>
      <c r="J581" t="s">
        <v>15</v>
      </c>
      <c r="K581" t="str" cm="1">
        <f t="array" ref="K581">_xlfn.XLOOKUP(Table3[[#This Row],[Employee residence]],_xlfn.ANCHORARRAY(Regions!$A$2),Regions!$C$2:$C$58,"Unknown")</f>
        <v>North America</v>
      </c>
      <c r="L581" t="s">
        <v>149</v>
      </c>
      <c r="M581" t="s">
        <v>15</v>
      </c>
      <c r="N581" t="str" cm="1">
        <f t="array" ref="N581">_xlfn.XLOOKUP(Table3[[#This Row],[Company Location]],_xlfn.ANCHORARRAY(Regions!$A$2),Regions!$C$2:$C$58,"Unknown")</f>
        <v>North America</v>
      </c>
      <c r="O581" t="s">
        <v>11</v>
      </c>
    </row>
    <row r="582" spans="1:15" x14ac:dyDescent="0.25">
      <c r="A582">
        <v>580</v>
      </c>
      <c r="B582">
        <v>2022</v>
      </c>
      <c r="C582" t="s">
        <v>140</v>
      </c>
      <c r="D582" t="s">
        <v>143</v>
      </c>
      <c r="E582" t="s">
        <v>16</v>
      </c>
      <c r="F582" s="2">
        <v>126500</v>
      </c>
      <c r="G582" t="s">
        <v>5</v>
      </c>
      <c r="H582" s="1">
        <v>126500</v>
      </c>
      <c r="I582" s="1">
        <f t="shared" si="9"/>
        <v>10541.666666666666</v>
      </c>
      <c r="J582" t="s">
        <v>15</v>
      </c>
      <c r="K582" t="str" cm="1">
        <f t="array" ref="K582">_xlfn.XLOOKUP(Table3[[#This Row],[Employee residence]],_xlfn.ANCHORARRAY(Regions!$A$2),Regions!$C$2:$C$58,"Unknown")</f>
        <v>North America</v>
      </c>
      <c r="L582" t="s">
        <v>149</v>
      </c>
      <c r="M582" t="s">
        <v>15</v>
      </c>
      <c r="N582" t="str" cm="1">
        <f t="array" ref="N582">_xlfn.XLOOKUP(Table3[[#This Row],[Company Location]],_xlfn.ANCHORARRAY(Regions!$A$2),Regions!$C$2:$C$58,"Unknown")</f>
        <v>North America</v>
      </c>
      <c r="O582" t="s">
        <v>11</v>
      </c>
    </row>
    <row r="583" spans="1:15" x14ac:dyDescent="0.25">
      <c r="A583">
        <v>581</v>
      </c>
      <c r="B583">
        <v>2022</v>
      </c>
      <c r="C583" t="s">
        <v>140</v>
      </c>
      <c r="D583" t="s">
        <v>143</v>
      </c>
      <c r="E583" t="s">
        <v>16</v>
      </c>
      <c r="F583" s="2">
        <v>106260</v>
      </c>
      <c r="G583" t="s">
        <v>5</v>
      </c>
      <c r="H583" s="1">
        <v>106260</v>
      </c>
      <c r="I583" s="1">
        <f t="shared" si="9"/>
        <v>8855</v>
      </c>
      <c r="J583" t="s">
        <v>15</v>
      </c>
      <c r="K583" t="str" cm="1">
        <f t="array" ref="K583">_xlfn.XLOOKUP(Table3[[#This Row],[Employee residence]],_xlfn.ANCHORARRAY(Regions!$A$2),Regions!$C$2:$C$58,"Unknown")</f>
        <v>North America</v>
      </c>
      <c r="L583" t="s">
        <v>149</v>
      </c>
      <c r="M583" t="s">
        <v>15</v>
      </c>
      <c r="N583" t="str" cm="1">
        <f t="array" ref="N583">_xlfn.XLOOKUP(Table3[[#This Row],[Company Location]],_xlfn.ANCHORARRAY(Regions!$A$2),Regions!$C$2:$C$58,"Unknown")</f>
        <v>North America</v>
      </c>
      <c r="O583" t="s">
        <v>11</v>
      </c>
    </row>
    <row r="584" spans="1:15" x14ac:dyDescent="0.25">
      <c r="A584">
        <v>582</v>
      </c>
      <c r="B584">
        <v>2022</v>
      </c>
      <c r="C584" t="s">
        <v>140</v>
      </c>
      <c r="D584" t="s">
        <v>143</v>
      </c>
      <c r="E584" t="s">
        <v>28</v>
      </c>
      <c r="F584" s="2">
        <v>220110</v>
      </c>
      <c r="G584" t="s">
        <v>5</v>
      </c>
      <c r="H584" s="1">
        <v>220110</v>
      </c>
      <c r="I584" s="1">
        <f t="shared" si="9"/>
        <v>18342.5</v>
      </c>
      <c r="J584" t="s">
        <v>15</v>
      </c>
      <c r="K584" t="str" cm="1">
        <f t="array" ref="K584">_xlfn.XLOOKUP(Table3[[#This Row],[Employee residence]],_xlfn.ANCHORARRAY(Regions!$A$2),Regions!$C$2:$C$58,"Unknown")</f>
        <v>North America</v>
      </c>
      <c r="L584" t="s">
        <v>149</v>
      </c>
      <c r="M584" t="s">
        <v>15</v>
      </c>
      <c r="N584" t="str" cm="1">
        <f t="array" ref="N584">_xlfn.XLOOKUP(Table3[[#This Row],[Company Location]],_xlfn.ANCHORARRAY(Regions!$A$2),Regions!$C$2:$C$58,"Unknown")</f>
        <v>North America</v>
      </c>
      <c r="O584" t="s">
        <v>11</v>
      </c>
    </row>
    <row r="585" spans="1:15" x14ac:dyDescent="0.25">
      <c r="A585">
        <v>583</v>
      </c>
      <c r="B585">
        <v>2022</v>
      </c>
      <c r="C585" t="s">
        <v>140</v>
      </c>
      <c r="D585" t="s">
        <v>143</v>
      </c>
      <c r="E585" t="s">
        <v>28</v>
      </c>
      <c r="F585" s="2">
        <v>160080</v>
      </c>
      <c r="G585" t="s">
        <v>5</v>
      </c>
      <c r="H585" s="1">
        <v>160080</v>
      </c>
      <c r="I585" s="1">
        <f t="shared" si="9"/>
        <v>13340</v>
      </c>
      <c r="J585" t="s">
        <v>15</v>
      </c>
      <c r="K585" t="str" cm="1">
        <f t="array" ref="K585">_xlfn.XLOOKUP(Table3[[#This Row],[Employee residence]],_xlfn.ANCHORARRAY(Regions!$A$2),Regions!$C$2:$C$58,"Unknown")</f>
        <v>North America</v>
      </c>
      <c r="L585" t="s">
        <v>149</v>
      </c>
      <c r="M585" t="s">
        <v>15</v>
      </c>
      <c r="N585" t="str" cm="1">
        <f t="array" ref="N585">_xlfn.XLOOKUP(Table3[[#This Row],[Company Location]],_xlfn.ANCHORARRAY(Regions!$A$2),Regions!$C$2:$C$58,"Unknown")</f>
        <v>North America</v>
      </c>
      <c r="O585" t="s">
        <v>11</v>
      </c>
    </row>
    <row r="586" spans="1:15" x14ac:dyDescent="0.25">
      <c r="A586">
        <v>584</v>
      </c>
      <c r="B586">
        <v>2022</v>
      </c>
      <c r="C586" t="s">
        <v>140</v>
      </c>
      <c r="D586" t="s">
        <v>143</v>
      </c>
      <c r="E586" t="s">
        <v>16</v>
      </c>
      <c r="F586" s="2">
        <v>105000</v>
      </c>
      <c r="G586" t="s">
        <v>5</v>
      </c>
      <c r="H586" s="1">
        <v>105000</v>
      </c>
      <c r="I586" s="1">
        <f t="shared" si="9"/>
        <v>8750</v>
      </c>
      <c r="J586" t="s">
        <v>15</v>
      </c>
      <c r="K586" t="str" cm="1">
        <f t="array" ref="K586">_xlfn.XLOOKUP(Table3[[#This Row],[Employee residence]],_xlfn.ANCHORARRAY(Regions!$A$2),Regions!$C$2:$C$58,"Unknown")</f>
        <v>North America</v>
      </c>
      <c r="L586" t="s">
        <v>149</v>
      </c>
      <c r="M586" t="s">
        <v>15</v>
      </c>
      <c r="N586" t="str" cm="1">
        <f t="array" ref="N586">_xlfn.XLOOKUP(Table3[[#This Row],[Company Location]],_xlfn.ANCHORARRAY(Regions!$A$2),Regions!$C$2:$C$58,"Unknown")</f>
        <v>North America</v>
      </c>
      <c r="O586" t="s">
        <v>11</v>
      </c>
    </row>
    <row r="587" spans="1:15" x14ac:dyDescent="0.25">
      <c r="A587">
        <v>585</v>
      </c>
      <c r="B587">
        <v>2022</v>
      </c>
      <c r="C587" t="s">
        <v>140</v>
      </c>
      <c r="D587" t="s">
        <v>143</v>
      </c>
      <c r="E587" t="s">
        <v>16</v>
      </c>
      <c r="F587" s="2">
        <v>110925</v>
      </c>
      <c r="G587" t="s">
        <v>5</v>
      </c>
      <c r="H587" s="1">
        <v>110925</v>
      </c>
      <c r="I587" s="1">
        <f t="shared" si="9"/>
        <v>9243.75</v>
      </c>
      <c r="J587" t="s">
        <v>15</v>
      </c>
      <c r="K587" t="str" cm="1">
        <f t="array" ref="K587">_xlfn.XLOOKUP(Table3[[#This Row],[Employee residence]],_xlfn.ANCHORARRAY(Regions!$A$2),Regions!$C$2:$C$58,"Unknown")</f>
        <v>North America</v>
      </c>
      <c r="L587" t="s">
        <v>149</v>
      </c>
      <c r="M587" t="s">
        <v>15</v>
      </c>
      <c r="N587" t="str" cm="1">
        <f t="array" ref="N587">_xlfn.XLOOKUP(Table3[[#This Row],[Company Location]],_xlfn.ANCHORARRAY(Regions!$A$2),Regions!$C$2:$C$58,"Unknown")</f>
        <v>North America</v>
      </c>
      <c r="O587" t="s">
        <v>11</v>
      </c>
    </row>
    <row r="588" spans="1:15" x14ac:dyDescent="0.25">
      <c r="A588">
        <v>586</v>
      </c>
      <c r="B588">
        <v>2022</v>
      </c>
      <c r="C588" t="s">
        <v>139</v>
      </c>
      <c r="D588" t="s">
        <v>143</v>
      </c>
      <c r="E588" t="s">
        <v>16</v>
      </c>
      <c r="F588" s="2">
        <v>35000</v>
      </c>
      <c r="G588" t="s">
        <v>9</v>
      </c>
      <c r="H588" s="1">
        <v>45807</v>
      </c>
      <c r="I588" s="1">
        <f t="shared" si="9"/>
        <v>3817.25</v>
      </c>
      <c r="J588" t="s">
        <v>10</v>
      </c>
      <c r="K588" t="str" cm="1">
        <f t="array" ref="K588">_xlfn.XLOOKUP(Table3[[#This Row],[Employee residence]],_xlfn.ANCHORARRAY(Regions!$A$2),Regions!$C$2:$C$58,"Unknown")</f>
        <v>Europe</v>
      </c>
      <c r="L588" t="s">
        <v>228</v>
      </c>
      <c r="M588" t="s">
        <v>10</v>
      </c>
      <c r="N588" t="str" cm="1">
        <f t="array" ref="N588">_xlfn.XLOOKUP(Table3[[#This Row],[Company Location]],_xlfn.ANCHORARRAY(Regions!$A$2),Regions!$C$2:$C$58,"Unknown")</f>
        <v>Europe</v>
      </c>
      <c r="O588" t="s">
        <v>11</v>
      </c>
    </row>
    <row r="589" spans="1:15" x14ac:dyDescent="0.25">
      <c r="A589">
        <v>587</v>
      </c>
      <c r="B589">
        <v>2022</v>
      </c>
      <c r="C589" t="s">
        <v>140</v>
      </c>
      <c r="D589" t="s">
        <v>143</v>
      </c>
      <c r="E589" t="s">
        <v>0</v>
      </c>
      <c r="F589" s="2">
        <v>140000</v>
      </c>
      <c r="G589" t="s">
        <v>5</v>
      </c>
      <c r="H589" s="1">
        <v>140000</v>
      </c>
      <c r="I589" s="1">
        <f t="shared" si="9"/>
        <v>11666.666666666666</v>
      </c>
      <c r="J589" t="s">
        <v>15</v>
      </c>
      <c r="K589" t="str" cm="1">
        <f t="array" ref="K589">_xlfn.XLOOKUP(Table3[[#This Row],[Employee residence]],_xlfn.ANCHORARRAY(Regions!$A$2),Regions!$C$2:$C$58,"Unknown")</f>
        <v>North America</v>
      </c>
      <c r="L589" t="s">
        <v>149</v>
      </c>
      <c r="M589" t="s">
        <v>15</v>
      </c>
      <c r="N589" t="str" cm="1">
        <f t="array" ref="N589">_xlfn.XLOOKUP(Table3[[#This Row],[Company Location]],_xlfn.ANCHORARRAY(Regions!$A$2),Regions!$C$2:$C$58,"Unknown")</f>
        <v>North America</v>
      </c>
      <c r="O589" t="s">
        <v>11</v>
      </c>
    </row>
    <row r="590" spans="1:15" x14ac:dyDescent="0.25">
      <c r="A590">
        <v>588</v>
      </c>
      <c r="B590">
        <v>2022</v>
      </c>
      <c r="C590" t="s">
        <v>140</v>
      </c>
      <c r="D590" t="s">
        <v>143</v>
      </c>
      <c r="E590" t="s">
        <v>16</v>
      </c>
      <c r="F590" s="2">
        <v>99000</v>
      </c>
      <c r="G590" t="s">
        <v>5</v>
      </c>
      <c r="H590" s="1">
        <v>99000</v>
      </c>
      <c r="I590" s="1">
        <f t="shared" si="9"/>
        <v>8250</v>
      </c>
      <c r="J590" t="s">
        <v>15</v>
      </c>
      <c r="K590" t="str" cm="1">
        <f t="array" ref="K590">_xlfn.XLOOKUP(Table3[[#This Row],[Employee residence]],_xlfn.ANCHORARRAY(Regions!$A$2),Regions!$C$2:$C$58,"Unknown")</f>
        <v>North America</v>
      </c>
      <c r="L590" t="s">
        <v>228</v>
      </c>
      <c r="M590" t="s">
        <v>15</v>
      </c>
      <c r="N590" t="str" cm="1">
        <f t="array" ref="N590">_xlfn.XLOOKUP(Table3[[#This Row],[Company Location]],_xlfn.ANCHORARRAY(Regions!$A$2),Regions!$C$2:$C$58,"Unknown")</f>
        <v>North America</v>
      </c>
      <c r="O590" t="s">
        <v>11</v>
      </c>
    </row>
    <row r="591" spans="1:15" x14ac:dyDescent="0.25">
      <c r="A591">
        <v>589</v>
      </c>
      <c r="B591">
        <v>2022</v>
      </c>
      <c r="C591" t="s">
        <v>140</v>
      </c>
      <c r="D591" t="s">
        <v>143</v>
      </c>
      <c r="E591" t="s">
        <v>16</v>
      </c>
      <c r="F591" s="2">
        <v>60000</v>
      </c>
      <c r="G591" t="s">
        <v>5</v>
      </c>
      <c r="H591" s="1">
        <v>60000</v>
      </c>
      <c r="I591" s="1">
        <f t="shared" si="9"/>
        <v>5000</v>
      </c>
      <c r="J591" t="s">
        <v>15</v>
      </c>
      <c r="K591" t="str" cm="1">
        <f t="array" ref="K591">_xlfn.XLOOKUP(Table3[[#This Row],[Employee residence]],_xlfn.ANCHORARRAY(Regions!$A$2),Regions!$C$2:$C$58,"Unknown")</f>
        <v>North America</v>
      </c>
      <c r="L591" t="s">
        <v>149</v>
      </c>
      <c r="M591" t="s">
        <v>15</v>
      </c>
      <c r="N591" t="str" cm="1">
        <f t="array" ref="N591">_xlfn.XLOOKUP(Table3[[#This Row],[Company Location]],_xlfn.ANCHORARRAY(Regions!$A$2),Regions!$C$2:$C$58,"Unknown")</f>
        <v>North America</v>
      </c>
      <c r="O591" t="s">
        <v>11</v>
      </c>
    </row>
    <row r="592" spans="1:15" x14ac:dyDescent="0.25">
      <c r="A592">
        <v>590</v>
      </c>
      <c r="B592">
        <v>2022</v>
      </c>
      <c r="C592" t="s">
        <v>140</v>
      </c>
      <c r="D592" t="s">
        <v>143</v>
      </c>
      <c r="E592" t="s">
        <v>91</v>
      </c>
      <c r="F592" s="2">
        <v>192564</v>
      </c>
      <c r="G592" t="s">
        <v>5</v>
      </c>
      <c r="H592" s="1">
        <v>192564</v>
      </c>
      <c r="I592" s="1">
        <f t="shared" si="9"/>
        <v>16047</v>
      </c>
      <c r="J592" t="s">
        <v>15</v>
      </c>
      <c r="K592" t="str" cm="1">
        <f t="array" ref="K592">_xlfn.XLOOKUP(Table3[[#This Row],[Employee residence]],_xlfn.ANCHORARRAY(Regions!$A$2),Regions!$C$2:$C$58,"Unknown")</f>
        <v>North America</v>
      </c>
      <c r="L592" t="s">
        <v>149</v>
      </c>
      <c r="M592" t="s">
        <v>15</v>
      </c>
      <c r="N592" t="str" cm="1">
        <f t="array" ref="N592">_xlfn.XLOOKUP(Table3[[#This Row],[Company Location]],_xlfn.ANCHORARRAY(Regions!$A$2),Regions!$C$2:$C$58,"Unknown")</f>
        <v>North America</v>
      </c>
      <c r="O592" t="s">
        <v>11</v>
      </c>
    </row>
    <row r="593" spans="1:15" x14ac:dyDescent="0.25">
      <c r="A593">
        <v>591</v>
      </c>
      <c r="B593">
        <v>2022</v>
      </c>
      <c r="C593" t="s">
        <v>140</v>
      </c>
      <c r="D593" t="s">
        <v>143</v>
      </c>
      <c r="E593" t="s">
        <v>91</v>
      </c>
      <c r="F593" s="2">
        <v>144854</v>
      </c>
      <c r="G593" t="s">
        <v>5</v>
      </c>
      <c r="H593" s="1">
        <v>144854</v>
      </c>
      <c r="I593" s="1">
        <f t="shared" si="9"/>
        <v>12071.166666666666</v>
      </c>
      <c r="J593" t="s">
        <v>15</v>
      </c>
      <c r="K593" t="str" cm="1">
        <f t="array" ref="K593">_xlfn.XLOOKUP(Table3[[#This Row],[Employee residence]],_xlfn.ANCHORARRAY(Regions!$A$2),Regions!$C$2:$C$58,"Unknown")</f>
        <v>North America</v>
      </c>
      <c r="L593" t="s">
        <v>149</v>
      </c>
      <c r="M593" t="s">
        <v>15</v>
      </c>
      <c r="N593" t="str" cm="1">
        <f t="array" ref="N593">_xlfn.XLOOKUP(Table3[[#This Row],[Company Location]],_xlfn.ANCHORARRAY(Regions!$A$2),Regions!$C$2:$C$58,"Unknown")</f>
        <v>North America</v>
      </c>
      <c r="O593" t="s">
        <v>11</v>
      </c>
    </row>
    <row r="594" spans="1:15" x14ac:dyDescent="0.25">
      <c r="A594">
        <v>592</v>
      </c>
      <c r="B594">
        <v>2022</v>
      </c>
      <c r="C594" t="s">
        <v>140</v>
      </c>
      <c r="D594" t="s">
        <v>143</v>
      </c>
      <c r="E594" t="s">
        <v>0</v>
      </c>
      <c r="F594" s="2">
        <v>230000</v>
      </c>
      <c r="G594" t="s">
        <v>5</v>
      </c>
      <c r="H594" s="1">
        <v>230000</v>
      </c>
      <c r="I594" s="1">
        <f t="shared" si="9"/>
        <v>19166.666666666668</v>
      </c>
      <c r="J594" t="s">
        <v>15</v>
      </c>
      <c r="K594" t="str" cm="1">
        <f t="array" ref="K594">_xlfn.XLOOKUP(Table3[[#This Row],[Employee residence]],_xlfn.ANCHORARRAY(Regions!$A$2),Regions!$C$2:$C$58,"Unknown")</f>
        <v>North America</v>
      </c>
      <c r="L594" t="s">
        <v>149</v>
      </c>
      <c r="M594" t="s">
        <v>15</v>
      </c>
      <c r="N594" t="str" cm="1">
        <f t="array" ref="N594">_xlfn.XLOOKUP(Table3[[#This Row],[Company Location]],_xlfn.ANCHORARRAY(Regions!$A$2),Regions!$C$2:$C$58,"Unknown")</f>
        <v>North America</v>
      </c>
      <c r="O594" t="s">
        <v>11</v>
      </c>
    </row>
    <row r="595" spans="1:15" x14ac:dyDescent="0.25">
      <c r="A595">
        <v>593</v>
      </c>
      <c r="B595">
        <v>2022</v>
      </c>
      <c r="C595" t="s">
        <v>140</v>
      </c>
      <c r="D595" t="s">
        <v>143</v>
      </c>
      <c r="E595" t="s">
        <v>0</v>
      </c>
      <c r="F595" s="2">
        <v>150000</v>
      </c>
      <c r="G595" t="s">
        <v>5</v>
      </c>
      <c r="H595" s="1">
        <v>150000</v>
      </c>
      <c r="I595" s="1">
        <f t="shared" si="9"/>
        <v>12500</v>
      </c>
      <c r="J595" t="s">
        <v>15</v>
      </c>
      <c r="K595" t="str" cm="1">
        <f t="array" ref="K595">_xlfn.XLOOKUP(Table3[[#This Row],[Employee residence]],_xlfn.ANCHORARRAY(Regions!$A$2),Regions!$C$2:$C$58,"Unknown")</f>
        <v>North America</v>
      </c>
      <c r="L595" t="s">
        <v>149</v>
      </c>
      <c r="M595" t="s">
        <v>15</v>
      </c>
      <c r="N595" t="str" cm="1">
        <f t="array" ref="N595">_xlfn.XLOOKUP(Table3[[#This Row],[Company Location]],_xlfn.ANCHORARRAY(Regions!$A$2),Regions!$C$2:$C$58,"Unknown")</f>
        <v>North America</v>
      </c>
      <c r="O595" t="s">
        <v>11</v>
      </c>
    </row>
    <row r="596" spans="1:15" x14ac:dyDescent="0.25">
      <c r="A596">
        <v>594</v>
      </c>
      <c r="B596">
        <v>2022</v>
      </c>
      <c r="C596" t="s">
        <v>140</v>
      </c>
      <c r="D596" t="s">
        <v>143</v>
      </c>
      <c r="E596" t="s">
        <v>87</v>
      </c>
      <c r="F596" s="2">
        <v>150260</v>
      </c>
      <c r="G596" t="s">
        <v>5</v>
      </c>
      <c r="H596" s="1">
        <v>150260</v>
      </c>
      <c r="I596" s="1">
        <f t="shared" si="9"/>
        <v>12521.666666666666</v>
      </c>
      <c r="J596" t="s">
        <v>15</v>
      </c>
      <c r="K596" t="str" cm="1">
        <f t="array" ref="K596">_xlfn.XLOOKUP(Table3[[#This Row],[Employee residence]],_xlfn.ANCHORARRAY(Regions!$A$2),Regions!$C$2:$C$58,"Unknown")</f>
        <v>North America</v>
      </c>
      <c r="L596" t="s">
        <v>149</v>
      </c>
      <c r="M596" t="s">
        <v>15</v>
      </c>
      <c r="N596" t="str" cm="1">
        <f t="array" ref="N596">_xlfn.XLOOKUP(Table3[[#This Row],[Company Location]],_xlfn.ANCHORARRAY(Regions!$A$2),Regions!$C$2:$C$58,"Unknown")</f>
        <v>North America</v>
      </c>
      <c r="O596" t="s">
        <v>11</v>
      </c>
    </row>
    <row r="597" spans="1:15" x14ac:dyDescent="0.25">
      <c r="A597">
        <v>595</v>
      </c>
      <c r="B597">
        <v>2022</v>
      </c>
      <c r="C597" t="s">
        <v>140</v>
      </c>
      <c r="D597" t="s">
        <v>143</v>
      </c>
      <c r="E597" t="s">
        <v>87</v>
      </c>
      <c r="F597" s="2">
        <v>109280</v>
      </c>
      <c r="G597" t="s">
        <v>5</v>
      </c>
      <c r="H597" s="1">
        <v>109280</v>
      </c>
      <c r="I597" s="1">
        <f t="shared" si="9"/>
        <v>9106.6666666666661</v>
      </c>
      <c r="J597" t="s">
        <v>15</v>
      </c>
      <c r="K597" t="str" cm="1">
        <f t="array" ref="K597">_xlfn.XLOOKUP(Table3[[#This Row],[Employee residence]],_xlfn.ANCHORARRAY(Regions!$A$2),Regions!$C$2:$C$58,"Unknown")</f>
        <v>North America</v>
      </c>
      <c r="L597" t="s">
        <v>149</v>
      </c>
      <c r="M597" t="s">
        <v>15</v>
      </c>
      <c r="N597" t="str" cm="1">
        <f t="array" ref="N597">_xlfn.XLOOKUP(Table3[[#This Row],[Company Location]],_xlfn.ANCHORARRAY(Regions!$A$2),Regions!$C$2:$C$58,"Unknown")</f>
        <v>North America</v>
      </c>
      <c r="O597" t="s">
        <v>11</v>
      </c>
    </row>
    <row r="598" spans="1:15" x14ac:dyDescent="0.25">
      <c r="A598">
        <v>596</v>
      </c>
      <c r="B598">
        <v>2022</v>
      </c>
      <c r="C598" t="s">
        <v>140</v>
      </c>
      <c r="D598" t="s">
        <v>143</v>
      </c>
      <c r="E598" t="s">
        <v>0</v>
      </c>
      <c r="F598" s="2">
        <v>210000</v>
      </c>
      <c r="G598" t="s">
        <v>5</v>
      </c>
      <c r="H598" s="1">
        <v>210000</v>
      </c>
      <c r="I598" s="1">
        <f t="shared" si="9"/>
        <v>17500</v>
      </c>
      <c r="J598" t="s">
        <v>15</v>
      </c>
      <c r="K598" t="str" cm="1">
        <f t="array" ref="K598">_xlfn.XLOOKUP(Table3[[#This Row],[Employee residence]],_xlfn.ANCHORARRAY(Regions!$A$2),Regions!$C$2:$C$58,"Unknown")</f>
        <v>North America</v>
      </c>
      <c r="L598" t="s">
        <v>149</v>
      </c>
      <c r="M598" t="s">
        <v>15</v>
      </c>
      <c r="N598" t="str" cm="1">
        <f t="array" ref="N598">_xlfn.XLOOKUP(Table3[[#This Row],[Company Location]],_xlfn.ANCHORARRAY(Regions!$A$2),Regions!$C$2:$C$58,"Unknown")</f>
        <v>North America</v>
      </c>
      <c r="O598" t="s">
        <v>11</v>
      </c>
    </row>
    <row r="599" spans="1:15" x14ac:dyDescent="0.25">
      <c r="A599">
        <v>597</v>
      </c>
      <c r="B599">
        <v>2022</v>
      </c>
      <c r="C599" t="s">
        <v>140</v>
      </c>
      <c r="D599" t="s">
        <v>143</v>
      </c>
      <c r="E599" t="s">
        <v>16</v>
      </c>
      <c r="F599" s="2">
        <v>170000</v>
      </c>
      <c r="G599" t="s">
        <v>5</v>
      </c>
      <c r="H599" s="1">
        <v>170000</v>
      </c>
      <c r="I599" s="1">
        <f t="shared" si="9"/>
        <v>14166.666666666666</v>
      </c>
      <c r="J599" t="s">
        <v>15</v>
      </c>
      <c r="K599" t="str" cm="1">
        <f t="array" ref="K599">_xlfn.XLOOKUP(Table3[[#This Row],[Employee residence]],_xlfn.ANCHORARRAY(Regions!$A$2),Regions!$C$2:$C$58,"Unknown")</f>
        <v>North America</v>
      </c>
      <c r="L599" t="s">
        <v>149</v>
      </c>
      <c r="M599" t="s">
        <v>15</v>
      </c>
      <c r="N599" t="str" cm="1">
        <f t="array" ref="N599">_xlfn.XLOOKUP(Table3[[#This Row],[Company Location]],_xlfn.ANCHORARRAY(Regions!$A$2),Regions!$C$2:$C$58,"Unknown")</f>
        <v>North America</v>
      </c>
      <c r="O599" t="s">
        <v>11</v>
      </c>
    </row>
    <row r="600" spans="1:15" x14ac:dyDescent="0.25">
      <c r="A600">
        <v>598</v>
      </c>
      <c r="B600">
        <v>2022</v>
      </c>
      <c r="C600" t="s">
        <v>139</v>
      </c>
      <c r="D600" t="s">
        <v>143</v>
      </c>
      <c r="E600" t="s">
        <v>0</v>
      </c>
      <c r="F600" s="2">
        <v>160000</v>
      </c>
      <c r="G600" t="s">
        <v>5</v>
      </c>
      <c r="H600" s="1">
        <v>160000</v>
      </c>
      <c r="I600" s="1">
        <f t="shared" si="9"/>
        <v>13333.333333333334</v>
      </c>
      <c r="J600" t="s">
        <v>15</v>
      </c>
      <c r="K600" t="str" cm="1">
        <f t="array" ref="K600">_xlfn.XLOOKUP(Table3[[#This Row],[Employee residence]],_xlfn.ANCHORARRAY(Regions!$A$2),Regions!$C$2:$C$58,"Unknown")</f>
        <v>North America</v>
      </c>
      <c r="L600" t="s">
        <v>149</v>
      </c>
      <c r="M600" t="s">
        <v>15</v>
      </c>
      <c r="N600" t="str" cm="1">
        <f t="array" ref="N600">_xlfn.XLOOKUP(Table3[[#This Row],[Company Location]],_xlfn.ANCHORARRAY(Regions!$A$2),Regions!$C$2:$C$58,"Unknown")</f>
        <v>North America</v>
      </c>
      <c r="O600" t="s">
        <v>11</v>
      </c>
    </row>
    <row r="601" spans="1:15" x14ac:dyDescent="0.25">
      <c r="A601">
        <v>599</v>
      </c>
      <c r="B601">
        <v>2022</v>
      </c>
      <c r="C601" t="s">
        <v>139</v>
      </c>
      <c r="D601" t="s">
        <v>143</v>
      </c>
      <c r="E601" t="s">
        <v>0</v>
      </c>
      <c r="F601" s="2">
        <v>130000</v>
      </c>
      <c r="G601" t="s">
        <v>5</v>
      </c>
      <c r="H601" s="1">
        <v>130000</v>
      </c>
      <c r="I601" s="1">
        <f t="shared" si="9"/>
        <v>10833.333333333334</v>
      </c>
      <c r="J601" t="s">
        <v>15</v>
      </c>
      <c r="K601" t="str" cm="1">
        <f t="array" ref="K601">_xlfn.XLOOKUP(Table3[[#This Row],[Employee residence]],_xlfn.ANCHORARRAY(Regions!$A$2),Regions!$C$2:$C$58,"Unknown")</f>
        <v>North America</v>
      </c>
      <c r="L601" t="s">
        <v>149</v>
      </c>
      <c r="M601" t="s">
        <v>15</v>
      </c>
      <c r="N601" t="str" cm="1">
        <f t="array" ref="N601">_xlfn.XLOOKUP(Table3[[#This Row],[Company Location]],_xlfn.ANCHORARRAY(Regions!$A$2),Regions!$C$2:$C$58,"Unknown")</f>
        <v>North America</v>
      </c>
      <c r="O601" t="s">
        <v>11</v>
      </c>
    </row>
    <row r="602" spans="1:15" x14ac:dyDescent="0.25">
      <c r="A602">
        <v>600</v>
      </c>
      <c r="B602">
        <v>2022</v>
      </c>
      <c r="C602" t="s">
        <v>141</v>
      </c>
      <c r="D602" t="s">
        <v>143</v>
      </c>
      <c r="E602" t="s">
        <v>16</v>
      </c>
      <c r="F602" s="2">
        <v>67000</v>
      </c>
      <c r="G602" t="s">
        <v>5</v>
      </c>
      <c r="H602" s="1">
        <v>67000</v>
      </c>
      <c r="I602" s="1">
        <f t="shared" si="9"/>
        <v>5583.333333333333</v>
      </c>
      <c r="J602" t="s">
        <v>45</v>
      </c>
      <c r="K602" t="str" cm="1">
        <f t="array" ref="K602">_xlfn.XLOOKUP(Table3[[#This Row],[Employee residence]],_xlfn.ANCHORARRAY(Regions!$A$2),Regions!$C$2:$C$58,"Unknown")</f>
        <v>North America</v>
      </c>
      <c r="L602" t="s">
        <v>228</v>
      </c>
      <c r="M602" t="s">
        <v>45</v>
      </c>
      <c r="N602" t="str" cm="1">
        <f t="array" ref="N602">_xlfn.XLOOKUP(Table3[[#This Row],[Company Location]],_xlfn.ANCHORARRAY(Regions!$A$2),Regions!$C$2:$C$58,"Unknown")</f>
        <v>North America</v>
      </c>
      <c r="O602" t="s">
        <v>11</v>
      </c>
    </row>
    <row r="603" spans="1:15" x14ac:dyDescent="0.25">
      <c r="A603">
        <v>601</v>
      </c>
      <c r="B603">
        <v>2022</v>
      </c>
      <c r="C603" t="s">
        <v>141</v>
      </c>
      <c r="D603" t="s">
        <v>143</v>
      </c>
      <c r="E603" t="s">
        <v>16</v>
      </c>
      <c r="F603" s="2">
        <v>52000</v>
      </c>
      <c r="G603" t="s">
        <v>5</v>
      </c>
      <c r="H603" s="1">
        <v>52000</v>
      </c>
      <c r="I603" s="1">
        <f t="shared" si="9"/>
        <v>4333.333333333333</v>
      </c>
      <c r="J603" t="s">
        <v>45</v>
      </c>
      <c r="K603" t="str" cm="1">
        <f t="array" ref="K603">_xlfn.XLOOKUP(Table3[[#This Row],[Employee residence]],_xlfn.ANCHORARRAY(Regions!$A$2),Regions!$C$2:$C$58,"Unknown")</f>
        <v>North America</v>
      </c>
      <c r="L603" t="s">
        <v>228</v>
      </c>
      <c r="M603" t="s">
        <v>45</v>
      </c>
      <c r="N603" t="str" cm="1">
        <f t="array" ref="N603">_xlfn.XLOOKUP(Table3[[#This Row],[Company Location]],_xlfn.ANCHORARRAY(Regions!$A$2),Regions!$C$2:$C$58,"Unknown")</f>
        <v>North America</v>
      </c>
      <c r="O603" t="s">
        <v>11</v>
      </c>
    </row>
    <row r="604" spans="1:15" x14ac:dyDescent="0.25">
      <c r="A604">
        <v>602</v>
      </c>
      <c r="B604">
        <v>2022</v>
      </c>
      <c r="C604" t="s">
        <v>140</v>
      </c>
      <c r="D604" t="s">
        <v>143</v>
      </c>
      <c r="E604" t="s">
        <v>28</v>
      </c>
      <c r="F604" s="2">
        <v>154000</v>
      </c>
      <c r="G604" t="s">
        <v>5</v>
      </c>
      <c r="H604" s="1">
        <v>154000</v>
      </c>
      <c r="I604" s="1">
        <f t="shared" si="9"/>
        <v>12833.333333333334</v>
      </c>
      <c r="J604" t="s">
        <v>15</v>
      </c>
      <c r="K604" t="str" cm="1">
        <f t="array" ref="K604">_xlfn.XLOOKUP(Table3[[#This Row],[Employee residence]],_xlfn.ANCHORARRAY(Regions!$A$2),Regions!$C$2:$C$58,"Unknown")</f>
        <v>North America</v>
      </c>
      <c r="L604" t="s">
        <v>149</v>
      </c>
      <c r="M604" t="s">
        <v>15</v>
      </c>
      <c r="N604" t="str" cm="1">
        <f t="array" ref="N604">_xlfn.XLOOKUP(Table3[[#This Row],[Company Location]],_xlfn.ANCHORARRAY(Regions!$A$2),Regions!$C$2:$C$58,"Unknown")</f>
        <v>North America</v>
      </c>
      <c r="O604" t="s">
        <v>11</v>
      </c>
    </row>
    <row r="605" spans="1:15" x14ac:dyDescent="0.25">
      <c r="A605">
        <v>603</v>
      </c>
      <c r="B605">
        <v>2022</v>
      </c>
      <c r="C605" t="s">
        <v>140</v>
      </c>
      <c r="D605" t="s">
        <v>143</v>
      </c>
      <c r="E605" t="s">
        <v>28</v>
      </c>
      <c r="F605" s="2">
        <v>126000</v>
      </c>
      <c r="G605" t="s">
        <v>5</v>
      </c>
      <c r="H605" s="1">
        <v>126000</v>
      </c>
      <c r="I605" s="1">
        <f t="shared" si="9"/>
        <v>10500</v>
      </c>
      <c r="J605" t="s">
        <v>15</v>
      </c>
      <c r="K605" t="str" cm="1">
        <f t="array" ref="K605">_xlfn.XLOOKUP(Table3[[#This Row],[Employee residence]],_xlfn.ANCHORARRAY(Regions!$A$2),Regions!$C$2:$C$58,"Unknown")</f>
        <v>North America</v>
      </c>
      <c r="L605" t="s">
        <v>149</v>
      </c>
      <c r="M605" t="s">
        <v>15</v>
      </c>
      <c r="N605" t="str" cm="1">
        <f t="array" ref="N605">_xlfn.XLOOKUP(Table3[[#This Row],[Company Location]],_xlfn.ANCHORARRAY(Regions!$A$2),Regions!$C$2:$C$58,"Unknown")</f>
        <v>North America</v>
      </c>
      <c r="O605" t="s">
        <v>11</v>
      </c>
    </row>
    <row r="606" spans="1:15" x14ac:dyDescent="0.25">
      <c r="A606">
        <v>604</v>
      </c>
      <c r="B606">
        <v>2022</v>
      </c>
      <c r="C606" t="s">
        <v>140</v>
      </c>
      <c r="D606" t="s">
        <v>143</v>
      </c>
      <c r="E606" t="s">
        <v>16</v>
      </c>
      <c r="F606" s="2">
        <v>129000</v>
      </c>
      <c r="G606" t="s">
        <v>5</v>
      </c>
      <c r="H606" s="1">
        <v>129000</v>
      </c>
      <c r="I606" s="1">
        <f t="shared" si="9"/>
        <v>10750</v>
      </c>
      <c r="J606" t="s">
        <v>15</v>
      </c>
      <c r="K606" t="str" cm="1">
        <f t="array" ref="K606">_xlfn.XLOOKUP(Table3[[#This Row],[Employee residence]],_xlfn.ANCHORARRAY(Regions!$A$2),Regions!$C$2:$C$58,"Unknown")</f>
        <v>North America</v>
      </c>
      <c r="L606" t="s">
        <v>228</v>
      </c>
      <c r="M606" t="s">
        <v>15</v>
      </c>
      <c r="N606" t="str" cm="1">
        <f t="array" ref="N606">_xlfn.XLOOKUP(Table3[[#This Row],[Company Location]],_xlfn.ANCHORARRAY(Regions!$A$2),Regions!$C$2:$C$58,"Unknown")</f>
        <v>North America</v>
      </c>
      <c r="O606" t="s">
        <v>11</v>
      </c>
    </row>
    <row r="607" spans="1:15" x14ac:dyDescent="0.25">
      <c r="A607">
        <v>605</v>
      </c>
      <c r="B607">
        <v>2022</v>
      </c>
      <c r="C607" t="s">
        <v>140</v>
      </c>
      <c r="D607" t="s">
        <v>143</v>
      </c>
      <c r="E607" t="s">
        <v>16</v>
      </c>
      <c r="F607" s="2">
        <v>150000</v>
      </c>
      <c r="G607" t="s">
        <v>5</v>
      </c>
      <c r="H607" s="1">
        <v>150000</v>
      </c>
      <c r="I607" s="1">
        <f t="shared" si="9"/>
        <v>12500</v>
      </c>
      <c r="J607" t="s">
        <v>15</v>
      </c>
      <c r="K607" t="str" cm="1">
        <f t="array" ref="K607">_xlfn.XLOOKUP(Table3[[#This Row],[Employee residence]],_xlfn.ANCHORARRAY(Regions!$A$2),Regions!$C$2:$C$58,"Unknown")</f>
        <v>North America</v>
      </c>
      <c r="L607" t="s">
        <v>149</v>
      </c>
      <c r="M607" t="s">
        <v>15</v>
      </c>
      <c r="N607" t="str" cm="1">
        <f t="array" ref="N607">_xlfn.XLOOKUP(Table3[[#This Row],[Company Location]],_xlfn.ANCHORARRAY(Regions!$A$2),Regions!$C$2:$C$58,"Unknown")</f>
        <v>North America</v>
      </c>
      <c r="O607" t="s">
        <v>11</v>
      </c>
    </row>
    <row r="608" spans="1:15" x14ac:dyDescent="0.25">
      <c r="A608">
        <v>606</v>
      </c>
      <c r="B608">
        <v>2022</v>
      </c>
      <c r="C608" t="s">
        <v>139</v>
      </c>
      <c r="D608" t="s">
        <v>143</v>
      </c>
      <c r="E608" t="s">
        <v>53</v>
      </c>
      <c r="F608" s="2">
        <v>200000</v>
      </c>
      <c r="G608" t="s">
        <v>5</v>
      </c>
      <c r="H608" s="1">
        <v>200000</v>
      </c>
      <c r="I608" s="1">
        <f t="shared" si="9"/>
        <v>16666.666666666668</v>
      </c>
      <c r="J608" t="s">
        <v>25</v>
      </c>
      <c r="K608" t="str" cm="1">
        <f t="array" ref="K608">_xlfn.XLOOKUP(Table3[[#This Row],[Employee residence]],_xlfn.ANCHORARRAY(Regions!$A$2),Regions!$C$2:$C$58,"Unknown")</f>
        <v>Asia</v>
      </c>
      <c r="L608" t="s">
        <v>149</v>
      </c>
      <c r="M608" t="s">
        <v>15</v>
      </c>
      <c r="N608" t="str" cm="1">
        <f t="array" ref="N608">_xlfn.XLOOKUP(Table3[[#This Row],[Company Location]],_xlfn.ANCHORARRAY(Regions!$A$2),Regions!$C$2:$C$58,"Unknown")</f>
        <v>North America</v>
      </c>
      <c r="O608" t="s">
        <v>3</v>
      </c>
    </row>
  </sheetData>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E2D4-CA80-4499-BE17-04DF8B18ED2C}">
  <dimension ref="A1:C58"/>
  <sheetViews>
    <sheetView workbookViewId="0">
      <selection activeCell="B2" sqref="B2"/>
    </sheetView>
  </sheetViews>
  <sheetFormatPr defaultRowHeight="15" x14ac:dyDescent="0.25"/>
  <cols>
    <col min="1" max="1" width="13.28515625" bestFit="1" customWidth="1"/>
    <col min="2" max="2" width="19.7109375" bestFit="1" customWidth="1"/>
    <col min="3" max="3" width="13.85546875" bestFit="1" customWidth="1"/>
    <col min="5" max="5" width="21.140625" bestFit="1" customWidth="1"/>
  </cols>
  <sheetData>
    <row r="1" spans="1:3" x14ac:dyDescent="0.25">
      <c r="A1" t="s">
        <v>216</v>
      </c>
      <c r="B1" t="s">
        <v>218</v>
      </c>
      <c r="C1" t="s">
        <v>217</v>
      </c>
    </row>
    <row r="2" spans="1:3" x14ac:dyDescent="0.25">
      <c r="A2" t="str" cm="1">
        <f t="array" ref="A2:A58">_xlfn.UNIQUE(ds_salaries!J2:J608)</f>
        <v>DE</v>
      </c>
      <c r="B2" s="3" t="s">
        <v>198</v>
      </c>
      <c r="C2" t="s">
        <v>209</v>
      </c>
    </row>
    <row r="3" spans="1:3" x14ac:dyDescent="0.25">
      <c r="A3" t="str">
        <v>JP</v>
      </c>
      <c r="B3" s="3" t="s">
        <v>151</v>
      </c>
      <c r="C3" t="s">
        <v>210</v>
      </c>
    </row>
    <row r="4" spans="1:3" x14ac:dyDescent="0.25">
      <c r="A4" t="str">
        <v>GB</v>
      </c>
      <c r="B4" s="3" t="s">
        <v>153</v>
      </c>
      <c r="C4" t="s">
        <v>209</v>
      </c>
    </row>
    <row r="5" spans="1:3" x14ac:dyDescent="0.25">
      <c r="A5" t="str">
        <v>HN</v>
      </c>
      <c r="B5" s="3" t="s">
        <v>154</v>
      </c>
      <c r="C5" t="s">
        <v>211</v>
      </c>
    </row>
    <row r="6" spans="1:3" x14ac:dyDescent="0.25">
      <c r="A6" t="str">
        <v>US</v>
      </c>
      <c r="B6" s="3" t="s">
        <v>152</v>
      </c>
      <c r="C6" t="s">
        <v>211</v>
      </c>
    </row>
    <row r="7" spans="1:3" x14ac:dyDescent="0.25">
      <c r="A7" t="str">
        <v>HU</v>
      </c>
      <c r="B7" s="3" t="s">
        <v>155</v>
      </c>
      <c r="C7" t="s">
        <v>209</v>
      </c>
    </row>
    <row r="8" spans="1:3" x14ac:dyDescent="0.25">
      <c r="A8" t="str">
        <v>NZ</v>
      </c>
      <c r="B8" s="3" t="s">
        <v>156</v>
      </c>
      <c r="C8" t="s">
        <v>212</v>
      </c>
    </row>
    <row r="9" spans="1:3" x14ac:dyDescent="0.25">
      <c r="A9" t="str">
        <v>FR</v>
      </c>
      <c r="B9" s="3" t="s">
        <v>157</v>
      </c>
      <c r="C9" t="s">
        <v>209</v>
      </c>
    </row>
    <row r="10" spans="1:3" x14ac:dyDescent="0.25">
      <c r="A10" t="str">
        <v>IN</v>
      </c>
      <c r="B10" s="3" t="s">
        <v>158</v>
      </c>
      <c r="C10" t="s">
        <v>210</v>
      </c>
    </row>
    <row r="11" spans="1:3" x14ac:dyDescent="0.25">
      <c r="A11" t="str">
        <v>PK</v>
      </c>
      <c r="B11" s="3" t="s">
        <v>159</v>
      </c>
      <c r="C11" t="s">
        <v>210</v>
      </c>
    </row>
    <row r="12" spans="1:3" x14ac:dyDescent="0.25">
      <c r="A12" t="str">
        <v>PL</v>
      </c>
      <c r="B12" s="3" t="s">
        <v>174</v>
      </c>
      <c r="C12" t="s">
        <v>209</v>
      </c>
    </row>
    <row r="13" spans="1:3" x14ac:dyDescent="0.25">
      <c r="A13" t="str">
        <v>PT</v>
      </c>
      <c r="B13" s="3" t="s">
        <v>169</v>
      </c>
      <c r="C13" t="s">
        <v>209</v>
      </c>
    </row>
    <row r="14" spans="1:3" x14ac:dyDescent="0.25">
      <c r="A14" t="str">
        <v>CN</v>
      </c>
      <c r="B14" s="3" t="s">
        <v>160</v>
      </c>
      <c r="C14" t="s">
        <v>210</v>
      </c>
    </row>
    <row r="15" spans="1:3" x14ac:dyDescent="0.25">
      <c r="A15" t="str">
        <v>GR</v>
      </c>
      <c r="B15" s="3" t="s">
        <v>161</v>
      </c>
      <c r="C15" t="s">
        <v>209</v>
      </c>
    </row>
    <row r="16" spans="1:3" x14ac:dyDescent="0.25">
      <c r="A16" t="str">
        <v>AE</v>
      </c>
      <c r="B16" s="3" t="s">
        <v>162</v>
      </c>
      <c r="C16" t="s">
        <v>210</v>
      </c>
    </row>
    <row r="17" spans="1:3" x14ac:dyDescent="0.25">
      <c r="A17" t="str">
        <v>NL</v>
      </c>
      <c r="B17" s="3" t="s">
        <v>163</v>
      </c>
      <c r="C17" t="s">
        <v>209</v>
      </c>
    </row>
    <row r="18" spans="1:3" x14ac:dyDescent="0.25">
      <c r="A18" t="str">
        <v>MX</v>
      </c>
      <c r="B18" s="3" t="s">
        <v>164</v>
      </c>
      <c r="C18" t="s">
        <v>211</v>
      </c>
    </row>
    <row r="19" spans="1:3" x14ac:dyDescent="0.25">
      <c r="A19" t="str">
        <v>CA</v>
      </c>
      <c r="B19" s="3" t="s">
        <v>165</v>
      </c>
      <c r="C19" t="s">
        <v>211</v>
      </c>
    </row>
    <row r="20" spans="1:3" x14ac:dyDescent="0.25">
      <c r="A20" t="str">
        <v>AT</v>
      </c>
      <c r="B20" s="3" t="s">
        <v>166</v>
      </c>
      <c r="C20" t="s">
        <v>209</v>
      </c>
    </row>
    <row r="21" spans="1:3" x14ac:dyDescent="0.25">
      <c r="A21" t="str">
        <v>NG</v>
      </c>
      <c r="B21" s="3" t="s">
        <v>167</v>
      </c>
      <c r="C21" t="s">
        <v>213</v>
      </c>
    </row>
    <row r="22" spans="1:3" x14ac:dyDescent="0.25">
      <c r="A22" t="str">
        <v>PH</v>
      </c>
      <c r="B22" s="3" t="s">
        <v>199</v>
      </c>
      <c r="C22" t="s">
        <v>210</v>
      </c>
    </row>
    <row r="23" spans="1:3" x14ac:dyDescent="0.25">
      <c r="A23" t="str">
        <v>ES</v>
      </c>
      <c r="B23" s="3" t="s">
        <v>168</v>
      </c>
      <c r="C23" t="s">
        <v>209</v>
      </c>
    </row>
    <row r="24" spans="1:3" x14ac:dyDescent="0.25">
      <c r="A24" t="str">
        <v>DK</v>
      </c>
      <c r="B24" s="3" t="s">
        <v>170</v>
      </c>
      <c r="C24" t="s">
        <v>209</v>
      </c>
    </row>
    <row r="25" spans="1:3" x14ac:dyDescent="0.25">
      <c r="A25" t="str">
        <v>RU</v>
      </c>
      <c r="B25" s="3" t="s">
        <v>181</v>
      </c>
      <c r="C25" t="s">
        <v>214</v>
      </c>
    </row>
    <row r="26" spans="1:3" x14ac:dyDescent="0.25">
      <c r="A26" t="str">
        <v>IT</v>
      </c>
      <c r="B26" s="3" t="s">
        <v>171</v>
      </c>
      <c r="C26" t="s">
        <v>209</v>
      </c>
    </row>
    <row r="27" spans="1:3" x14ac:dyDescent="0.25">
      <c r="A27" t="str">
        <v>HR</v>
      </c>
      <c r="B27" s="3" t="s">
        <v>172</v>
      </c>
      <c r="C27" t="s">
        <v>209</v>
      </c>
    </row>
    <row r="28" spans="1:3" x14ac:dyDescent="0.25">
      <c r="A28" t="str">
        <v>BG</v>
      </c>
      <c r="B28" s="3" t="s">
        <v>200</v>
      </c>
      <c r="C28" t="s">
        <v>209</v>
      </c>
    </row>
    <row r="29" spans="1:3" x14ac:dyDescent="0.25">
      <c r="A29" t="str">
        <v>SG</v>
      </c>
      <c r="B29" s="3" t="s">
        <v>175</v>
      </c>
      <c r="C29" t="s">
        <v>210</v>
      </c>
    </row>
    <row r="30" spans="1:3" x14ac:dyDescent="0.25">
      <c r="A30" t="str">
        <v>BR</v>
      </c>
      <c r="B30" s="3" t="s">
        <v>178</v>
      </c>
      <c r="C30" t="s">
        <v>215</v>
      </c>
    </row>
    <row r="31" spans="1:3" x14ac:dyDescent="0.25">
      <c r="A31" t="str">
        <v>IQ</v>
      </c>
      <c r="B31" s="3" t="s">
        <v>177</v>
      </c>
      <c r="C31" t="s">
        <v>210</v>
      </c>
    </row>
    <row r="32" spans="1:3" x14ac:dyDescent="0.25">
      <c r="A32" t="str">
        <v>VN</v>
      </c>
      <c r="B32" s="3" t="s">
        <v>190</v>
      </c>
      <c r="C32" t="s">
        <v>210</v>
      </c>
    </row>
    <row r="33" spans="1:3" x14ac:dyDescent="0.25">
      <c r="A33" t="str">
        <v>BE</v>
      </c>
      <c r="B33" s="3" t="s">
        <v>179</v>
      </c>
      <c r="C33" t="s">
        <v>209</v>
      </c>
    </row>
    <row r="34" spans="1:3" x14ac:dyDescent="0.25">
      <c r="A34" t="str">
        <v>UA</v>
      </c>
      <c r="B34" s="3" t="s">
        <v>180</v>
      </c>
      <c r="C34" t="s">
        <v>209</v>
      </c>
    </row>
    <row r="35" spans="1:3" x14ac:dyDescent="0.25">
      <c r="A35" t="str">
        <v>MT</v>
      </c>
      <c r="B35" s="3" t="s">
        <v>182</v>
      </c>
      <c r="C35" t="s">
        <v>209</v>
      </c>
    </row>
    <row r="36" spans="1:3" x14ac:dyDescent="0.25">
      <c r="A36" t="str">
        <v>CL</v>
      </c>
      <c r="B36" s="3" t="s">
        <v>183</v>
      </c>
      <c r="C36" t="s">
        <v>215</v>
      </c>
    </row>
    <row r="37" spans="1:3" x14ac:dyDescent="0.25">
      <c r="A37" t="str">
        <v>RO</v>
      </c>
      <c r="B37" s="3" t="s">
        <v>176</v>
      </c>
      <c r="C37" t="s">
        <v>209</v>
      </c>
    </row>
    <row r="38" spans="1:3" x14ac:dyDescent="0.25">
      <c r="A38" t="str">
        <v>IR</v>
      </c>
      <c r="B38" s="3" t="s">
        <v>184</v>
      </c>
      <c r="C38" t="s">
        <v>210</v>
      </c>
    </row>
    <row r="39" spans="1:3" x14ac:dyDescent="0.25">
      <c r="A39" t="str">
        <v>CO</v>
      </c>
      <c r="B39" s="3" t="s">
        <v>185</v>
      </c>
      <c r="C39" t="s">
        <v>215</v>
      </c>
    </row>
    <row r="40" spans="1:3" x14ac:dyDescent="0.25">
      <c r="A40" t="str">
        <v>MD</v>
      </c>
      <c r="B40" s="3" t="s">
        <v>186</v>
      </c>
      <c r="C40" t="s">
        <v>209</v>
      </c>
    </row>
    <row r="41" spans="1:3" x14ac:dyDescent="0.25">
      <c r="A41" t="str">
        <v>KE</v>
      </c>
      <c r="B41" s="3" t="s">
        <v>187</v>
      </c>
      <c r="C41" t="s">
        <v>213</v>
      </c>
    </row>
    <row r="42" spans="1:3" x14ac:dyDescent="0.25">
      <c r="A42" t="str">
        <v>SI</v>
      </c>
      <c r="B42" s="3" t="s">
        <v>188</v>
      </c>
      <c r="C42" t="s">
        <v>209</v>
      </c>
    </row>
    <row r="43" spans="1:3" x14ac:dyDescent="0.25">
      <c r="A43" t="str">
        <v>HK</v>
      </c>
      <c r="B43" s="3" t="s">
        <v>201</v>
      </c>
      <c r="C43" t="s">
        <v>210</v>
      </c>
    </row>
    <row r="44" spans="1:3" x14ac:dyDescent="0.25">
      <c r="A44" t="str">
        <v>TR</v>
      </c>
      <c r="B44" s="3" t="s">
        <v>191</v>
      </c>
      <c r="C44" t="s">
        <v>214</v>
      </c>
    </row>
    <row r="45" spans="1:3" x14ac:dyDescent="0.25">
      <c r="A45" t="str">
        <v>RS</v>
      </c>
      <c r="B45" s="3" t="s">
        <v>202</v>
      </c>
      <c r="C45" t="s">
        <v>209</v>
      </c>
    </row>
    <row r="46" spans="1:3" x14ac:dyDescent="0.25">
      <c r="A46" t="str">
        <v>PR</v>
      </c>
      <c r="B46" s="3" t="s">
        <v>203</v>
      </c>
      <c r="C46" t="s">
        <v>211</v>
      </c>
    </row>
    <row r="47" spans="1:3" x14ac:dyDescent="0.25">
      <c r="A47" t="str">
        <v>LU</v>
      </c>
      <c r="B47" s="3" t="s">
        <v>173</v>
      </c>
      <c r="C47" t="s">
        <v>209</v>
      </c>
    </row>
    <row r="48" spans="1:3" x14ac:dyDescent="0.25">
      <c r="A48" t="str">
        <v>JE</v>
      </c>
      <c r="B48" s="3" t="s">
        <v>204</v>
      </c>
      <c r="C48" t="s">
        <v>209</v>
      </c>
    </row>
    <row r="49" spans="1:3" x14ac:dyDescent="0.25">
      <c r="A49" t="str">
        <v>CZ</v>
      </c>
      <c r="B49" s="3" t="s">
        <v>192</v>
      </c>
      <c r="C49" t="s">
        <v>209</v>
      </c>
    </row>
    <row r="50" spans="1:3" x14ac:dyDescent="0.25">
      <c r="A50" t="str">
        <v>AR</v>
      </c>
      <c r="B50" s="3" t="s">
        <v>205</v>
      </c>
      <c r="C50" t="s">
        <v>215</v>
      </c>
    </row>
    <row r="51" spans="1:3" x14ac:dyDescent="0.25">
      <c r="A51" t="str">
        <v>DZ</v>
      </c>
      <c r="B51" s="3" t="s">
        <v>193</v>
      </c>
      <c r="C51" t="s">
        <v>213</v>
      </c>
    </row>
    <row r="52" spans="1:3" x14ac:dyDescent="0.25">
      <c r="A52" t="str">
        <v>TN</v>
      </c>
      <c r="B52" s="3" t="s">
        <v>206</v>
      </c>
      <c r="C52" t="s">
        <v>213</v>
      </c>
    </row>
    <row r="53" spans="1:3" x14ac:dyDescent="0.25">
      <c r="A53" t="str">
        <v>MY</v>
      </c>
      <c r="B53" s="3" t="s">
        <v>195</v>
      </c>
      <c r="C53" t="s">
        <v>210</v>
      </c>
    </row>
    <row r="54" spans="1:3" x14ac:dyDescent="0.25">
      <c r="A54" t="str">
        <v>EE</v>
      </c>
      <c r="B54" s="3" t="s">
        <v>194</v>
      </c>
      <c r="C54" t="s">
        <v>209</v>
      </c>
    </row>
    <row r="55" spans="1:3" x14ac:dyDescent="0.25">
      <c r="A55" t="str">
        <v>AU</v>
      </c>
      <c r="B55" s="3" t="s">
        <v>196</v>
      </c>
      <c r="C55" t="s">
        <v>212</v>
      </c>
    </row>
    <row r="56" spans="1:3" x14ac:dyDescent="0.25">
      <c r="A56" t="str">
        <v>BO</v>
      </c>
      <c r="B56" s="3" t="s">
        <v>207</v>
      </c>
      <c r="C56" t="s">
        <v>215</v>
      </c>
    </row>
    <row r="57" spans="1:3" x14ac:dyDescent="0.25">
      <c r="A57" t="str">
        <v>IE</v>
      </c>
      <c r="B57" s="3" t="s">
        <v>197</v>
      </c>
      <c r="C57" t="s">
        <v>209</v>
      </c>
    </row>
    <row r="58" spans="1:3" x14ac:dyDescent="0.25">
      <c r="A58" t="str">
        <v>CH</v>
      </c>
      <c r="B58" s="3" t="s">
        <v>189</v>
      </c>
      <c r="C58" t="s">
        <v>209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Key Insights</vt:lpstr>
      <vt:lpstr>PivotTables</vt:lpstr>
      <vt:lpstr>ds_salaries</vt:lpstr>
      <vt:lpstr>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Noszczak</cp:lastModifiedBy>
  <cp:lastPrinted>2025-06-25T13:59:38Z</cp:lastPrinted>
  <dcterms:created xsi:type="dcterms:W3CDTF">2025-06-21T12:49:34Z</dcterms:created>
  <dcterms:modified xsi:type="dcterms:W3CDTF">2025-06-26T13:56:53Z</dcterms:modified>
</cp:coreProperties>
</file>