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filterPrivacy="1" codeName="ThisWorkbook"/>
  <xr:revisionPtr revIDLastSave="0" documentId="13_ncr:1_{BB62D366-FBAD-4454-8A5C-D23ACBC8E859}" xr6:coauthVersionLast="47" xr6:coauthVersionMax="47" xr10:uidLastSave="{00000000-0000-0000-0000-000000000000}"/>
  <bookViews>
    <workbookView xWindow="-120" yWindow="-120" windowWidth="29040" windowHeight="15840" xr2:uid="{00000000-000D-0000-FFFF-FFFF00000000}"/>
  </bookViews>
  <sheets>
    <sheet name="ProjectSchedule" sheetId="11" r:id="rId1"/>
    <sheet name="ProjectSchedule (2)" sheetId="13" r:id="rId2"/>
    <sheet name="About" sheetId="12" r:id="rId3"/>
  </sheets>
  <definedNames>
    <definedName name="Display_Week" localSheetId="1">'ProjectSchedule (2)'!$E$4</definedName>
    <definedName name="Display_Week">ProjectSchedule!$E$4</definedName>
    <definedName name="_xlnm.Print_Titles" localSheetId="0">ProjectSchedule!$4:$7</definedName>
    <definedName name="_xlnm.Print_Titles" localSheetId="1">'ProjectSchedule (2)'!$4:$6</definedName>
    <definedName name="Project_Start" localSheetId="1">'ProjectSchedule (2)'!$E$3</definedName>
    <definedName name="Project_Start">ProjectSchedule!$E$3</definedName>
    <definedName name="task_end" localSheetId="0">ProjectSchedule!$F1</definedName>
    <definedName name="task_end" localSheetId="1">'ProjectSchedule (2)'!$F1</definedName>
    <definedName name="task_progress" localSheetId="0">ProjectSchedule!$D1</definedName>
    <definedName name="task_progress" localSheetId="1">'ProjectSchedule (2)'!$D1</definedName>
    <definedName name="task_start" localSheetId="0">ProjectSchedule!$E1</definedName>
    <definedName name="task_start" localSheetId="1">'ProjectSchedule (2)'!$E1</definedName>
    <definedName name="today" localSheetId="0">TODAY()</definedName>
    <definedName name="today" localSheetId="1">TODAY()</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30" i="11" l="1"/>
  <c r="E30" i="11"/>
  <c r="F27" i="11"/>
  <c r="E27" i="11"/>
  <c r="F26" i="11"/>
  <c r="E26" i="11"/>
  <c r="F25" i="11"/>
  <c r="E25" i="11"/>
  <c r="F24" i="11"/>
  <c r="E24" i="11"/>
  <c r="F20" i="11"/>
  <c r="E20" i="11"/>
  <c r="F19" i="11"/>
  <c r="E19" i="11"/>
  <c r="F18" i="11"/>
  <c r="E18" i="11"/>
  <c r="E3" i="11"/>
  <c r="H33" i="13"/>
  <c r="H32" i="13"/>
  <c r="H31" i="13"/>
  <c r="H30" i="13"/>
  <c r="H29" i="13"/>
  <c r="H28" i="13"/>
  <c r="H27" i="13"/>
  <c r="H26" i="13"/>
  <c r="H20" i="13"/>
  <c r="H14" i="13"/>
  <c r="H8" i="13"/>
  <c r="H7" i="13"/>
  <c r="E3" i="13"/>
  <c r="I5" i="13" s="1"/>
  <c r="H8" i="11"/>
  <c r="I4" i="13" l="1"/>
  <c r="I6" i="13"/>
  <c r="J5" i="13"/>
  <c r="E9" i="13"/>
  <c r="F9" i="13" l="1"/>
  <c r="E10" i="13" s="1"/>
  <c r="E21" i="13"/>
  <c r="J6" i="13"/>
  <c r="K5" i="13"/>
  <c r="H25" i="11"/>
  <c r="I6" i="11"/>
  <c r="I4" i="11" s="1"/>
  <c r="H36" i="11"/>
  <c r="H35" i="11"/>
  <c r="H34" i="11"/>
  <c r="H33" i="11"/>
  <c r="H32" i="11"/>
  <c r="H31" i="11"/>
  <c r="H29" i="11"/>
  <c r="H24" i="11"/>
  <c r="H23" i="11"/>
  <c r="H17" i="11"/>
  <c r="H9" i="11"/>
  <c r="H9" i="13" l="1"/>
  <c r="K6" i="13"/>
  <c r="L5" i="13"/>
  <c r="F21" i="13"/>
  <c r="E22" i="13" s="1"/>
  <c r="F10" i="13"/>
  <c r="E11" i="13" s="1"/>
  <c r="E13" i="13"/>
  <c r="H10" i="11"/>
  <c r="I7" i="11"/>
  <c r="E15" i="13" l="1"/>
  <c r="F13" i="13"/>
  <c r="H13" i="13" s="1"/>
  <c r="F22" i="13"/>
  <c r="H22" i="13" s="1"/>
  <c r="E23" i="13"/>
  <c r="F11" i="13"/>
  <c r="E12" i="13" s="1"/>
  <c r="H10" i="13"/>
  <c r="H21" i="13"/>
  <c r="M5" i="13"/>
  <c r="L6" i="13"/>
  <c r="H30" i="11"/>
  <c r="H28" i="11"/>
  <c r="H11" i="11"/>
  <c r="H26" i="11"/>
  <c r="H18" i="11"/>
  <c r="H14" i="11"/>
  <c r="J6" i="11"/>
  <c r="K6" i="11" s="1"/>
  <c r="L6" i="11" s="1"/>
  <c r="M6" i="11" s="1"/>
  <c r="N6" i="11" s="1"/>
  <c r="O6" i="11" s="1"/>
  <c r="P6" i="11" s="1"/>
  <c r="H11" i="13" l="1"/>
  <c r="M6" i="13"/>
  <c r="N5" i="13"/>
  <c r="F12" i="13"/>
  <c r="H12" i="13" s="1"/>
  <c r="F23" i="13"/>
  <c r="E24" i="13" s="1"/>
  <c r="E25" i="13"/>
  <c r="F15" i="13"/>
  <c r="H15" i="13" s="1"/>
  <c r="E16" i="13"/>
  <c r="H27" i="11"/>
  <c r="H19" i="11"/>
  <c r="H12" i="11"/>
  <c r="H13" i="11"/>
  <c r="P4" i="11"/>
  <c r="Q6" i="11"/>
  <c r="R6" i="11" s="1"/>
  <c r="S6" i="11" s="1"/>
  <c r="T6" i="11" s="1"/>
  <c r="U6" i="11" s="1"/>
  <c r="V6" i="11" s="1"/>
  <c r="W6" i="11" s="1"/>
  <c r="J7" i="11"/>
  <c r="F16" i="13" l="1"/>
  <c r="E17" i="13" s="1"/>
  <c r="F25" i="13"/>
  <c r="H25" i="13" s="1"/>
  <c r="H23" i="13"/>
  <c r="O5" i="13"/>
  <c r="N6" i="13"/>
  <c r="F24" i="13"/>
  <c r="H24" i="13" s="1"/>
  <c r="H22" i="11"/>
  <c r="H21" i="11"/>
  <c r="H20" i="11"/>
  <c r="W4" i="11"/>
  <c r="X6" i="11"/>
  <c r="Y6" i="11" s="1"/>
  <c r="Z6" i="11" s="1"/>
  <c r="AA6" i="11" s="1"/>
  <c r="AB6" i="11" s="1"/>
  <c r="AC6" i="11" s="1"/>
  <c r="AD6" i="11" s="1"/>
  <c r="K7" i="11"/>
  <c r="H16" i="13" l="1"/>
  <c r="O6" i="13"/>
  <c r="P5" i="13"/>
  <c r="E18" i="13"/>
  <c r="F17" i="13"/>
  <c r="H17" i="13" s="1"/>
  <c r="AE6" i="11"/>
  <c r="AF6" i="11" s="1"/>
  <c r="AG6" i="11" s="1"/>
  <c r="AH6" i="11" s="1"/>
  <c r="AI6" i="11" s="1"/>
  <c r="AJ6" i="11" s="1"/>
  <c r="AD4" i="11"/>
  <c r="L7" i="11"/>
  <c r="E19" i="13" l="1"/>
  <c r="F18" i="13"/>
  <c r="H18" i="13" s="1"/>
  <c r="P4" i="13"/>
  <c r="P6" i="13"/>
  <c r="Q5" i="13"/>
  <c r="AK6" i="11"/>
  <c r="AL6" i="11" s="1"/>
  <c r="AM6" i="11" s="1"/>
  <c r="AN6" i="11" s="1"/>
  <c r="AO6" i="11" s="1"/>
  <c r="AP6" i="11" s="1"/>
  <c r="AQ6" i="11" s="1"/>
  <c r="M7" i="11"/>
  <c r="R5" i="13" l="1"/>
  <c r="Q6" i="13"/>
  <c r="F19" i="13"/>
  <c r="H19" i="13" s="1"/>
  <c r="AR6" i="11"/>
  <c r="AS6" i="11" s="1"/>
  <c r="AK4" i="11"/>
  <c r="N7" i="11"/>
  <c r="R6" i="13" l="1"/>
  <c r="S5" i="13"/>
  <c r="AT6" i="11"/>
  <c r="AS7" i="11"/>
  <c r="AR4" i="11"/>
  <c r="O7" i="11"/>
  <c r="T5" i="13" l="1"/>
  <c r="S6" i="13"/>
  <c r="AU6" i="11"/>
  <c r="AT7" i="11"/>
  <c r="U5" i="13" l="1"/>
  <c r="T6" i="13"/>
  <c r="AV6" i="11"/>
  <c r="AU7" i="11"/>
  <c r="P7" i="11"/>
  <c r="Q7" i="11"/>
  <c r="U6" i="13" l="1"/>
  <c r="V5" i="13"/>
  <c r="AW6" i="11"/>
  <c r="AV7" i="11"/>
  <c r="R7" i="11"/>
  <c r="V6" i="13" l="1"/>
  <c r="W5" i="13"/>
  <c r="AX6" i="11"/>
  <c r="AY6" i="11" s="1"/>
  <c r="AW7" i="11"/>
  <c r="S7" i="11"/>
  <c r="W6" i="13" l="1"/>
  <c r="W4" i="13"/>
  <c r="X5" i="13"/>
  <c r="AY7" i="11"/>
  <c r="AZ6" i="11"/>
  <c r="AY4" i="11"/>
  <c r="AX7" i="11"/>
  <c r="T7" i="11"/>
  <c r="X6" i="13" l="1"/>
  <c r="Y5" i="13"/>
  <c r="BA6" i="11"/>
  <c r="AZ7" i="11"/>
  <c r="U7" i="11"/>
  <c r="Y6" i="13" l="1"/>
  <c r="Z5" i="13"/>
  <c r="BA7" i="11"/>
  <c r="BB6" i="11"/>
  <c r="V7" i="11"/>
  <c r="AA5" i="13" l="1"/>
  <c r="Z6" i="13"/>
  <c r="BB7" i="11"/>
  <c r="BC6" i="11"/>
  <c r="W7" i="11"/>
  <c r="AB5" i="13" l="1"/>
  <c r="AA6" i="13"/>
  <c r="BC7" i="11"/>
  <c r="BD6" i="11"/>
  <c r="X7" i="11"/>
  <c r="AC5" i="13" l="1"/>
  <c r="AB6" i="13"/>
  <c r="BE6" i="11"/>
  <c r="BD7" i="11"/>
  <c r="Y7" i="11"/>
  <c r="AD5" i="13" l="1"/>
  <c r="AC6" i="13"/>
  <c r="BE7" i="11"/>
  <c r="BF6" i="11"/>
  <c r="Z7" i="11"/>
  <c r="AE5" i="13" l="1"/>
  <c r="AD4" i="13"/>
  <c r="AD6" i="13"/>
  <c r="BF7" i="11"/>
  <c r="BG6" i="11"/>
  <c r="BF4" i="11"/>
  <c r="AA7" i="11"/>
  <c r="AE6" i="13" l="1"/>
  <c r="AF5" i="13"/>
  <c r="BG7" i="11"/>
  <c r="BH6" i="11"/>
  <c r="AB7" i="11"/>
  <c r="AG5" i="13" l="1"/>
  <c r="AF6" i="13"/>
  <c r="BI6" i="11"/>
  <c r="BH7" i="11"/>
  <c r="AC7" i="11"/>
  <c r="AG6" i="13" l="1"/>
  <c r="AH5" i="13"/>
  <c r="BJ6" i="11"/>
  <c r="BI7" i="11"/>
  <c r="AD7" i="11"/>
  <c r="AI5" i="13" l="1"/>
  <c r="AH6" i="13"/>
  <c r="BK6" i="11"/>
  <c r="BJ7" i="11"/>
  <c r="AE7" i="11"/>
  <c r="AI6" i="13" l="1"/>
  <c r="AJ5" i="13"/>
  <c r="BL6" i="11"/>
  <c r="BM6" i="11" s="1"/>
  <c r="BK7" i="11"/>
  <c r="AF7" i="11"/>
  <c r="BM4" i="11" l="1"/>
  <c r="BN6" i="11"/>
  <c r="BM7" i="11"/>
  <c r="AK5" i="13"/>
  <c r="AJ6" i="13"/>
  <c r="BL7" i="11"/>
  <c r="AG7" i="11"/>
  <c r="BO6" i="11" l="1"/>
  <c r="BN7" i="11"/>
  <c r="AK6" i="13"/>
  <c r="AK4" i="13"/>
  <c r="AL5" i="13"/>
  <c r="AH7" i="11"/>
  <c r="BO7" i="11" l="1"/>
  <c r="BP6" i="11"/>
  <c r="AM5" i="13"/>
  <c r="AL6" i="13"/>
  <c r="AI7" i="11"/>
  <c r="BQ6" i="11" l="1"/>
  <c r="BP7" i="11"/>
  <c r="AM6" i="13"/>
  <c r="AN5" i="13"/>
  <c r="AJ7" i="11"/>
  <c r="BR6" i="11" l="1"/>
  <c r="BQ7" i="11"/>
  <c r="AN6" i="13"/>
  <c r="AO5" i="13"/>
  <c r="AK7" i="11"/>
  <c r="BR7" i="11" l="1"/>
  <c r="BS6" i="11"/>
  <c r="AP5" i="13"/>
  <c r="AO6" i="13"/>
  <c r="AL7" i="11"/>
  <c r="BT6" i="11" l="1"/>
  <c r="BS7" i="11"/>
  <c r="AQ5" i="13"/>
  <c r="AP6" i="13"/>
  <c r="AM7" i="11"/>
  <c r="BT7" i="11" l="1"/>
  <c r="BT4" i="11"/>
  <c r="BU6" i="11"/>
  <c r="AR5" i="13"/>
  <c r="AQ6" i="13"/>
  <c r="AN7" i="11"/>
  <c r="BU7" i="11" l="1"/>
  <c r="BV6" i="11"/>
  <c r="AS5" i="13"/>
  <c r="AR4" i="13"/>
  <c r="AR6" i="13"/>
  <c r="AO7" i="11"/>
  <c r="BW6" i="11" l="1"/>
  <c r="BV7" i="11"/>
  <c r="AS6" i="13"/>
  <c r="AT5" i="13"/>
  <c r="AP7" i="11"/>
  <c r="BX6" i="11" l="1"/>
  <c r="BW7" i="11"/>
  <c r="AT6" i="13"/>
  <c r="AU5" i="13"/>
  <c r="AQ7" i="11"/>
  <c r="BX7" i="11" l="1"/>
  <c r="BY6" i="11"/>
  <c r="AU6" i="13"/>
  <c r="AV5" i="13"/>
  <c r="AR7" i="11"/>
  <c r="BZ6" i="11" l="1"/>
  <c r="BY7" i="11"/>
  <c r="AV6" i="13"/>
  <c r="AW5" i="13"/>
  <c r="BZ7" i="11" l="1"/>
  <c r="CA6" i="11"/>
  <c r="AW6" i="13"/>
  <c r="AX5" i="13"/>
  <c r="CA4" i="11" l="1"/>
  <c r="CA7" i="11"/>
  <c r="CB6" i="11"/>
  <c r="AY5" i="13"/>
  <c r="AX6" i="13"/>
  <c r="CB7" i="11" l="1"/>
  <c r="CC6" i="11"/>
  <c r="AY4" i="13"/>
  <c r="AZ5" i="13"/>
  <c r="AY6" i="13"/>
  <c r="CC7" i="11" l="1"/>
  <c r="CD6" i="11"/>
  <c r="AZ6" i="13"/>
  <c r="BA5" i="13"/>
  <c r="CE6" i="11" l="1"/>
  <c r="CD7" i="11"/>
  <c r="BB5" i="13"/>
  <c r="BA6" i="13"/>
  <c r="CF6" i="11" l="1"/>
  <c r="CE7" i="11"/>
  <c r="BC5" i="13"/>
  <c r="BB6" i="13"/>
  <c r="CF7" i="11" l="1"/>
  <c r="CG6" i="11"/>
  <c r="BD5" i="13"/>
  <c r="BC6" i="13"/>
  <c r="CG7" i="11" l="1"/>
  <c r="CH6" i="11"/>
  <c r="BE5" i="13"/>
  <c r="BD6" i="13"/>
  <c r="CH4" i="11" l="1"/>
  <c r="CH7" i="11"/>
  <c r="CI6" i="11"/>
  <c r="BE6" i="13"/>
  <c r="BF5" i="13"/>
  <c r="CI7" i="11" l="1"/>
  <c r="CJ6" i="11"/>
  <c r="BF6" i="13"/>
  <c r="BG5" i="13"/>
  <c r="BF4" i="13"/>
  <c r="CK6" i="11" l="1"/>
  <c r="CJ7" i="11"/>
  <c r="BG6" i="13"/>
  <c r="BH5" i="13"/>
  <c r="CL6" i="11" l="1"/>
  <c r="CK7" i="11"/>
  <c r="BH6" i="13"/>
  <c r="BI5" i="13"/>
  <c r="CM6" i="11" l="1"/>
  <c r="CL7" i="11"/>
  <c r="BI6" i="13"/>
  <c r="BJ5" i="13"/>
  <c r="CN6" i="11" l="1"/>
  <c r="CM7" i="11"/>
  <c r="BK5" i="13"/>
  <c r="BJ6" i="13"/>
  <c r="CN7" i="11" l="1"/>
  <c r="CO6" i="11"/>
  <c r="BL5" i="13"/>
  <c r="BL6" i="13" s="1"/>
  <c r="BK6" i="13"/>
  <c r="CP6" i="11" l="1"/>
  <c r="CO4" i="11"/>
  <c r="CO7" i="11"/>
  <c r="CQ6" i="11" l="1"/>
  <c r="CP7" i="11"/>
  <c r="CR6" i="11" l="1"/>
  <c r="CQ7" i="11"/>
  <c r="CS6" i="11" l="1"/>
  <c r="CR7" i="11"/>
  <c r="CT6" i="11" l="1"/>
  <c r="CS7" i="11"/>
  <c r="CT7" i="11" l="1"/>
  <c r="CU6" i="11"/>
  <c r="CV6" i="11" l="1"/>
  <c r="CU7" i="11"/>
  <c r="CV4" i="11" l="1"/>
  <c r="CW6" i="11"/>
  <c r="CV7" i="11"/>
  <c r="CX6" i="11" l="1"/>
  <c r="CW7" i="11"/>
  <c r="CX7" i="11" l="1"/>
  <c r="CY6" i="11"/>
  <c r="CZ6" i="11" l="1"/>
  <c r="CY7" i="11"/>
  <c r="DA6" i="11" l="1"/>
  <c r="CZ7" i="11"/>
  <c r="DB6" i="11" l="1"/>
  <c r="DA7" i="11"/>
  <c r="DB7" i="11" l="1"/>
  <c r="DC6" i="11"/>
  <c r="DC4" i="11" l="1"/>
  <c r="DC7" i="11"/>
  <c r="DD6" i="11"/>
  <c r="DD7" i="11" l="1"/>
  <c r="DE6" i="11"/>
  <c r="DF6" i="11" l="1"/>
  <c r="DE7" i="11"/>
  <c r="DF7" i="11" l="1"/>
  <c r="DG6" i="11"/>
  <c r="DG7" i="11" l="1"/>
  <c r="DH6" i="11"/>
  <c r="DH7" i="11" l="1"/>
  <c r="DI6" i="11"/>
  <c r="DI7" i="11" l="1"/>
  <c r="DJ6" i="11"/>
  <c r="DJ4" i="11" l="1"/>
  <c r="DJ7" i="11"/>
  <c r="DK6" i="11"/>
  <c r="DL6" i="11" l="1"/>
  <c r="DK7" i="11"/>
  <c r="DM6" i="11" l="1"/>
  <c r="DL7" i="11"/>
  <c r="DN6" i="11" l="1"/>
  <c r="DM7" i="11"/>
  <c r="DN7" i="11" l="1"/>
  <c r="DO6" i="11"/>
  <c r="DP6" i="11" l="1"/>
  <c r="DO7" i="11"/>
  <c r="DP7" i="11" l="1"/>
  <c r="DQ6" i="11"/>
  <c r="DQ4" i="11" l="1"/>
  <c r="DQ7" i="11"/>
  <c r="DR6" i="11"/>
  <c r="DR7" i="11" l="1"/>
  <c r="DS6" i="11"/>
  <c r="DS7" i="11" l="1"/>
  <c r="DT6" i="11"/>
  <c r="DT7" i="11" l="1"/>
  <c r="DU6" i="11"/>
  <c r="DU7" i="11" l="1"/>
  <c r="DV6" i="11"/>
  <c r="DV7" i="11" l="1"/>
  <c r="DW6" i="11"/>
  <c r="DW7" i="1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tc={151F5CB3-F6E4-410D-B9FD-74EA41BC6C1E}</author>
    <author>tc={CA4613D4-B225-43A8-B45F-C0C4CA4AB70F}</author>
    <author>tc={92595E80-CFCB-4B0F-83B7-DE24784038CA}</author>
    <author>tc={73482534-041D-40AB-B42B-827BCD8BCBF3}</author>
    <author>tc={7A951893-F23E-488A-A46D-54A6900F862B}</author>
    <author>tc={B88A5411-F1EE-4D23-99B9-08458C997ACF}</author>
    <author>tc={AACEF516-5973-41AF-8E98-67FFFA043486}</author>
    <author>tc={72927E32-4438-4FEB-AA4D-41FED1694EE2}</author>
    <author>tc={2E5341ED-05B5-4370-BEBD-2E896B9959FF}</author>
    <author>tc={C57ACAD2-5D2A-4EA7-81CF-4ABF6F6875C5}</author>
    <author>tc={55AFDAC8-99DD-43A0-8F91-601A0F3E6DD8}</author>
    <author>tc={DE3B0F0C-77E9-4AFF-9C91-8B3EC0FA2466}</author>
    <author>tc={E83C6006-F1C4-492E-8E93-9D229F76DD7A}</author>
    <author>tc={C9353B30-0989-476D-B28B-07443FA93F4A}</author>
    <author>tc={2610D69A-D9F6-4FAD-9349-5D7BE7B30A6A}</author>
    <author>tc={32C6633D-AE20-47A3-8803-0AA761C75EA4}</author>
    <author>tc={85658515-7E9A-4075-8E26-9E48B15BA6EA}</author>
    <author>tc={943ED6CA-DACA-4674-900A-1FBE6084A9D6}</author>
    <author>tc={9FC9CDC9-5738-4621-8C2D-F4F1D12D3A43}</author>
    <author>tc={D74934ED-5992-4331-92DC-D50A3710C5C3}</author>
    <author>tc={89FD8321-6276-4267-A658-FB5C02C98BF5}</author>
    <author>tc={272FBD41-9376-4786-BBBE-A2477465F0D4}</author>
    <author>tc={9FAAF460-3660-44EF-85CE-72E18530509D}</author>
    <author>tc={B2182D26-4C48-4066-919D-B0098277F9A2}</author>
    <author>tc={2661E0C8-FA24-44C0-B51A-BAA8BA0A42DE}</author>
    <author>tc={6F0ABE39-6B59-4981-9EE5-73BC19E45C3D}</author>
    <author>tc={C860CE55-3E44-4183-94B4-C5E92E9BE344}</author>
    <author>tc={348211A8-607C-4F84-8869-6B3D8C4979CC}</author>
    <author>tc={434CDBE4-C96E-4540-8D94-66D7E01109B8}</author>
    <author>tc={B4E2AAA6-2CC6-4437-A211-701F898FFD3C}</author>
    <author>tc={6BF0FDD1-6869-49AB-ABD4-EB0F81117FFC}</author>
    <author>tc={D2E120B1-DCBE-44FF-9A60-3574A812F9D5}</author>
    <author>tc={703F7827-EE5C-4F9A-92FA-BE67AFA9F664}</author>
    <author>tc={69D9159A-5867-4C6F-9CE2-AA2237D4B2ED}</author>
    <author>tc={FAD89B72-86E6-40F3-BECD-EBDD4A3F8CF7}</author>
    <author>tc={057E67AE-A539-4406-B56B-A805ADDCAB7B}</author>
    <author>tc={A0D1D80A-2702-4A61-ADC0-FA580266D457}</author>
    <author>tc={44D16264-39AB-416E-B136-2DA415212A9D}</author>
    <author>tc={2EE314B5-6227-414A-89BB-A837D3889B8D}</author>
    <author>tc={A4755AE4-766A-4D80-B7D1-8A3EB1A8C0CB}</author>
    <author>tc={0DBF8694-B954-41E4-B9A4-49BE8D95C8A6}</author>
    <author>tc={9DC0BFE3-8998-4921-9A49-FD1145A2AD59}</author>
    <author>tc={79AB0EAF-D5A3-4AFC-A3C9-5B896E3DE082}</author>
    <author>tc={E9D3FBD2-8AE6-4428-AC11-DA5A15B83894}</author>
    <author>tc={EE60A45E-7677-486C-A0F9-C1E81F264FEB}</author>
    <author>tc={EDEF6E4A-28B0-4571-89BC-7C5577C694B8}</author>
    <author>tc={03DD790C-0852-4895-BA3D-A26DBF4AAE75}</author>
    <author>tc={5BBCD573-DB29-4B27-A250-69807183BD54}</author>
    <author>tc={C8D993A6-7D07-4343-A640-EEF82793E8ED}</author>
    <author>tc={AE7DAFF3-983E-485D-956F-74B139E3969F}</author>
  </authors>
  <commentList>
    <comment ref="T9" authorId="0" shapeId="0" xr:uid="{151F5CB3-F6E4-410D-B9FD-74EA41BC6C1E}">
      <text>
        <t>[Threaded comment]
Your version of Excel allows you to read this threaded comment; however, any edits to it will get removed if the file is opened in a newer version of Excel. Learn more: https://go.microsoft.com/fwlink/?linkid=870924
Comment:
    Assignment 1</t>
      </text>
    </comment>
    <comment ref="AO9" authorId="1" shapeId="0" xr:uid="{CA4613D4-B225-43A8-B45F-C0C4CA4AB70F}">
      <text>
        <t>[Threaded comment]
Your version of Excel allows you to read this threaded comment; however, any edits to it will get removed if the file is opened in a newer version of Excel. Learn more: https://go.microsoft.com/fwlink/?linkid=870924
Comment:
    Progress Report Delivery 1</t>
      </text>
    </comment>
    <comment ref="CE9" authorId="2" shapeId="0" xr:uid="{92595E80-CFCB-4B0F-83B7-DE24784038CA}">
      <text>
        <t>[Threaded comment]
Your version of Excel allows you to read this threaded comment; however, any edits to it will get removed if the file is opened in a newer version of Excel. Learn more: https://go.microsoft.com/fwlink/?linkid=870924
Comment:
    Progree Report #2 and In-Progress Presentation + Review</t>
      </text>
    </comment>
    <comment ref="CZ9" authorId="3" shapeId="0" xr:uid="{73482534-041D-40AB-B42B-827BCD8BCBF3}">
      <text>
        <t>[Threaded comment]
Your version of Excel allows you to read this threaded comment; however, any edits to it will get removed if the file is opened in a newer version of Excel. Learn more: https://go.microsoft.com/fwlink/?linkid=870924
Comment:
    Final Presentation + Draft Final Report Delivery</t>
      </text>
    </comment>
    <comment ref="DG9" authorId="4" shapeId="0" xr:uid="{7A951893-F23E-488A-A46D-54A6900F862B}">
      <text>
        <t>[Threaded comment]
Your version of Excel allows you to read this threaded comment; however, any edits to it will get removed if the file is opened in a newer version of Excel. Learn more: https://go.microsoft.com/fwlink/?linkid=870924
Comment:
    Oral Presentation</t>
      </text>
    </comment>
    <comment ref="AY10" authorId="5" shapeId="0" xr:uid="{B88A5411-F1EE-4D23-99B9-08458C997ACF}">
      <text>
        <t>[Threaded comment]
Your version of Excel allows you to read this threaded comment; however, any edits to it will get removed if the file is opened in a newer version of Excel. Learn more: https://go.microsoft.com/fwlink/?linkid=870924
Comment:
    ECE 450 Midterm</t>
      </text>
    </comment>
    <comment ref="BM10" authorId="6" shapeId="0" xr:uid="{AACEF516-5973-41AF-8E98-67FFFA043486}">
      <text>
        <t>[Threaded comment]
Your version of Excel allows you to read this threaded comment; however, any edits to it will get removed if the file is opened in a newer version of Excel. Learn more: https://go.microsoft.com/fwlink/?linkid=870924
Comment:
    ECE 508 Midterm</t>
      </text>
    </comment>
    <comment ref="BO10" authorId="7" shapeId="0" xr:uid="{72927E32-4438-4FEB-AA4D-41FED1694EE2}">
      <text>
        <t>[Threaded comment]
Your version of Excel allows you to read this threaded comment; however, any edits to it will get removed if the file is opened in a newer version of Excel. Learn more: https://go.microsoft.com/fwlink/?linkid=870924
Comment:
    ECE 460 Midterm 1</t>
      </text>
    </comment>
    <comment ref="CJ10" authorId="8" shapeId="0" xr:uid="{2E5341ED-05B5-4370-BEBD-2E896B9959FF}">
      <text>
        <t>[Threaded comment]
Your version of Excel allows you to read this threaded comment; however, any edits to it will get removed if the file is opened in a newer version of Excel. Learn more: https://go.microsoft.com/fwlink/?linkid=870924
Comment:
    ECE 460 Midterm 2</t>
      </text>
    </comment>
    <comment ref="CV10" authorId="9" shapeId="0" xr:uid="{C57ACAD2-5D2A-4EA7-81CF-4ABF6F6875C5}">
      <text>
        <t>[Threaded comment]
Your version of Excel allows you to read this threaded comment; however, any edits to it will get removed if the file is opened in a newer version of Excel. Learn more: https://go.microsoft.com/fwlink/?linkid=870924
Comment:
    ECE 450 Semester Project</t>
      </text>
    </comment>
    <comment ref="DJ10" authorId="10" shapeId="0" xr:uid="{55AFDAC8-99DD-43A0-8F91-601A0F3E6DD8}">
      <text>
        <t>[Threaded comment]
Your version of Excel allows you to read this threaded comment; however, any edits to it will get removed if the file is opened in a newer version of Excel. Learn more: https://go.microsoft.com/fwlink/?linkid=870924
Comment:
    ECE 508 Final Paper</t>
      </text>
    </comment>
    <comment ref="DQ10" authorId="11" shapeId="0" xr:uid="{DE3B0F0C-77E9-4AFF-9C91-8B3EC0FA2466}">
      <text>
        <t>[Threaded comment]
Your version of Excel allows you to read this threaded comment; however, any edits to it will get removed if the file is opened in a newer version of Excel. Learn more: https://go.microsoft.com/fwlink/?linkid=870924
Comment:
    ECE 450 Final Exam
Reply:
    ECE 460 Final Exam</t>
      </text>
    </comment>
    <comment ref="BA11" authorId="12" shapeId="0" xr:uid="{E83C6006-F1C4-492E-8E93-9D229F76DD7A}">
      <text>
        <t>[Threaded comment]
Your version of Excel allows you to read this threaded comment; however, any edits to it will get removed if the file is opened in a newer version of Excel. Learn more: https://go.microsoft.com/fwlink/?linkid=870924
Comment:
    ECE 615 Midterm</t>
      </text>
    </comment>
    <comment ref="DE11" authorId="13" shapeId="0" xr:uid="{C9353B30-0989-476D-B28B-07443FA93F4A}">
      <text>
        <t>[Threaded comment]
Your version of Excel allows you to read this threaded comment; however, any edits to it will get removed if the file is opened in a newer version of Excel. Learn more: https://go.microsoft.com/fwlink/?linkid=870924
Comment:
    ECE 615 Final Project</t>
      </text>
    </comment>
    <comment ref="DL11" authorId="14" shapeId="0" xr:uid="{2610D69A-D9F6-4FAD-9349-5D7BE7B30A6A}">
      <text>
        <t>[Threaded comment]
Your version of Excel allows you to read this threaded comment; however, any edits to it will get removed if the file is opened in a newer version of Excel. Learn more: https://go.microsoft.com/fwlink/?linkid=870924
Comment:
    ECE 615 Final Exam</t>
      </text>
    </comment>
    <comment ref="BA12" authorId="15" shapeId="0" xr:uid="{32C6633D-AE20-47A3-8803-0AA761C75EA4}">
      <text>
        <t>[Threaded comment]
Your version of Excel allows you to read this threaded comment; however, any edits to it will get removed if the file is opened in a newer version of Excel. Learn more: https://go.microsoft.com/fwlink/?linkid=870924
Comment:
    ECE 434 Midterm</t>
      </text>
    </comment>
    <comment ref="BO12" authorId="16" shapeId="0" xr:uid="{85658515-7E9A-4075-8E26-9E48B15BA6EA}">
      <text>
        <t>[Threaded comment]
Your version of Excel allows you to read this threaded comment; however, any edits to it will get removed if the file is opened in a newer version of Excel. Learn more: https://go.microsoft.com/fwlink/?linkid=870924
Comment:
    ECE 460 Midterm 1</t>
      </text>
    </comment>
    <comment ref="CJ12" authorId="17" shapeId="0" xr:uid="{943ED6CA-DACA-4674-900A-1FBE6084A9D6}">
      <text>
        <t>[Threaded comment]
Your version of Excel allows you to read this threaded comment; however, any edits to it will get removed if the file is opened in a newer version of Excel. Learn more: https://go.microsoft.com/fwlink/?linkid=870924
Comment:
    ECE 460 Midterm 2</t>
      </text>
    </comment>
    <comment ref="AN13" authorId="18" shapeId="0" xr:uid="{9FC9CDC9-5738-4621-8C2D-F4F1D12D3A43}">
      <text>
        <t>[Threaded comment]
Your version of Excel allows you to read this threaded comment; however, any edits to it will get removed if the file is opened in a newer version of Excel. Learn more: https://go.microsoft.com/fwlink/?linkid=870924
Comment:
    PHYS 3 Midterm</t>
      </text>
    </comment>
    <comment ref="BM13" authorId="19" shapeId="0" xr:uid="{D74934ED-5992-4331-92DC-D50A3710C5C3}">
      <text>
        <t>[Threaded comment]
Your version of Excel allows you to read this threaded comment; however, any edits to it will get removed if the file is opened in a newer version of Excel. Learn more: https://go.microsoft.com/fwlink/?linkid=870924
Comment:
    ECE 508 Midterm</t>
      </text>
    </comment>
    <comment ref="CD13" authorId="20" shapeId="0" xr:uid="{89FD8321-6276-4267-A658-FB5C02C98BF5}">
      <text>
        <t>[Threaded comment]
Your version of Excel allows you to read this threaded comment; however, any edits to it will get removed if the file is opened in a newer version of Excel. Learn more: https://go.microsoft.com/fwlink/?linkid=870924
Comment:
    PHYS 3 Midterm</t>
      </text>
    </comment>
    <comment ref="CR13" authorId="21" shapeId="0" xr:uid="{272FBD41-9376-4786-BBBE-A2477465F0D4}">
      <text>
        <t>[Threaded comment]
Your version of Excel allows you to read this threaded comment; however, any edits to it will get removed if the file is opened in a newer version of Excel. Learn more: https://go.microsoft.com/fwlink/?linkid=870924
Comment:
    HNRS 261 Final Project</t>
      </text>
    </comment>
    <comment ref="DJ13" authorId="22" shapeId="0" xr:uid="{9FAAF460-3660-44EF-85CE-72E18530509D}">
      <text>
        <t>[Threaded comment]
Your version of Excel allows you to read this threaded comment; however, any edits to it will get removed if the file is opened in a newer version of Excel. Learn more: https://go.microsoft.com/fwlink/?linkid=870924
Comment:
    ECE 508 Final Paper</t>
      </text>
    </comment>
    <comment ref="AY14" authorId="23" shapeId="0" xr:uid="{B2182D26-4C48-4066-919D-B0098277F9A2}">
      <text>
        <t>[Threaded comment]
Your version of Excel allows you to read this threaded comment; however, any edits to it will get removed if the file is opened in a newer version of Excel. Learn more: https://go.microsoft.com/fwlink/?linkid=870924
Comment:
    ECE 450 Midterm</t>
      </text>
    </comment>
    <comment ref="BM14" authorId="24" shapeId="0" xr:uid="{2661E0C8-FA24-44C0-B51A-BAA8BA0A42DE}">
      <text>
        <t>[Threaded comment]
Your version of Excel allows you to read this threaded comment; however, any edits to it will get removed if the file is opened in a newer version of Excel. Learn more: https://go.microsoft.com/fwlink/?linkid=870924
Comment:
    ECE 508 Midterm</t>
      </text>
    </comment>
    <comment ref="BO14" authorId="25" shapeId="0" xr:uid="{6F0ABE39-6B59-4981-9EE5-73BC19E45C3D}">
      <text>
        <t>[Threaded comment]
Your version of Excel allows you to read this threaded comment; however, any edits to it will get removed if the file is opened in a newer version of Excel. Learn more: https://go.microsoft.com/fwlink/?linkid=870924
Comment:
    ECE 460 Midterm 1</t>
      </text>
    </comment>
    <comment ref="CJ14" authorId="26" shapeId="0" xr:uid="{C860CE55-3E44-4183-94B4-C5E92E9BE344}">
      <text>
        <t>[Threaded comment]
Your version of Excel allows you to read this threaded comment; however, any edits to it will get removed if the file is opened in a newer version of Excel. Learn more: https://go.microsoft.com/fwlink/?linkid=870924
Comment:
    ECE 460 Midterm 2</t>
      </text>
    </comment>
    <comment ref="CV14" authorId="27" shapeId="0" xr:uid="{348211A8-607C-4F84-8869-6B3D8C4979CC}">
      <text>
        <t>[Threaded comment]
Your version of Excel allows you to read this threaded comment; however, any edits to it will get removed if the file is opened in a newer version of Excel. Learn more: https://go.microsoft.com/fwlink/?linkid=870924
Comment:
    ECE 450 Semester Project</t>
      </text>
    </comment>
    <comment ref="DJ14" authorId="28" shapeId="0" xr:uid="{434CDBE4-C96E-4540-8D94-66D7E01109B8}">
      <text>
        <t>[Threaded comment]
Your version of Excel allows you to read this threaded comment; however, any edits to it will get removed if the file is opened in a newer version of Excel. Learn more: https://go.microsoft.com/fwlink/?linkid=870924
Comment:
    ECE 508 Final Paper</t>
      </text>
    </comment>
    <comment ref="DQ14" authorId="29" shapeId="0" xr:uid="{B4E2AAA6-2CC6-4437-A211-701F898FFD3C}">
      <text>
        <t>[Threaded comment]
Your version of Excel allows you to read this threaded comment; however, any edits to it will get removed if the file is opened in a newer version of Excel. Learn more: https://go.microsoft.com/fwlink/?linkid=870924
Comment:
    ECE 450 and ECE 460 Final Exam</t>
      </text>
    </comment>
    <comment ref="BA15" authorId="30" shapeId="0" xr:uid="{6BF0FDD1-6869-49AB-ABD4-EB0F81117FFC}">
      <text>
        <t>[Threaded comment]
Your version of Excel allows you to read this threaded comment; however, any edits to it will get removed if the file is opened in a newer version of Excel. Learn more: https://go.microsoft.com/fwlink/?linkid=870924
Comment:
    ECE 611 Midterm
Reply:
    ECE 615 Midterm</t>
      </text>
    </comment>
    <comment ref="BB15" authorId="31" shapeId="0" xr:uid="{D2E120B1-DCBE-44FF-9A60-3574A812F9D5}">
      <text>
        <t>[Threaded comment]
Your version of Excel allows you to read this threaded comment; however, any edits to it will get removed if the file is opened in a newer version of Excel. Learn more: https://go.microsoft.com/fwlink/?linkid=870924
Comment:
    ECE 476 Midterm</t>
      </text>
    </comment>
    <comment ref="DE15" authorId="32" shapeId="0" xr:uid="{703F7827-EE5C-4F9A-92FA-BE67AFA9F664}">
      <text>
        <t>[Threaded comment]
Your version of Excel allows you to read this threaded comment; however, any edits to it will get removed if the file is opened in a newer version of Excel. Learn more: https://go.microsoft.com/fwlink/?linkid=870924
Comment:
    ECE 611 Final Project
Reply:
    ECE 615 Final Project</t>
      </text>
    </comment>
    <comment ref="DL15" authorId="33" shapeId="0" xr:uid="{69D9159A-5867-4C6F-9CE2-AA2237D4B2ED}">
      <text>
        <t>[Threaded comment]
Your version of Excel allows you to read this threaded comment; however, any edits to it will get removed if the file is opened in a newer version of Excel. Learn more: https://go.microsoft.com/fwlink/?linkid=870924
Comment:
    ECE 615 Final Exam</t>
      </text>
    </comment>
    <comment ref="DR15" authorId="34" shapeId="0" xr:uid="{FAD89B72-86E6-40F3-BECD-EBDD4A3F8CF7}">
      <text>
        <t>[Threaded comment]
Your version of Excel allows you to read this threaded comment; however, any edits to it will get removed if the file is opened in a newer version of Excel. Learn more: https://go.microsoft.com/fwlink/?linkid=870924
Comment:
    ECE 476 Final</t>
      </text>
    </comment>
    <comment ref="AN16" authorId="35" shapeId="0" xr:uid="{057E67AE-A539-4406-B56B-A805ADDCAB7B}">
      <text>
        <t>[Threaded comment]
Your version of Excel allows you to read this threaded comment; however, any edits to it will get removed if the file is opened in a newer version of Excel. Learn more: https://go.microsoft.com/fwlink/?linkid=870924
Comment:
    PHYS 3 Midterm</t>
      </text>
    </comment>
    <comment ref="AY16" authorId="36" shapeId="0" xr:uid="{A0D1D80A-2702-4A61-ADC0-FA580266D457}">
      <text>
        <t>[Threaded comment]
Your version of Excel allows you to read this threaded comment; however, any edits to it will get removed if the file is opened in a newer version of Excel. Learn more: https://go.microsoft.com/fwlink/?linkid=870924
Comment:
    ECE 450 Midterm</t>
      </text>
    </comment>
    <comment ref="BA16" authorId="37" shapeId="0" xr:uid="{44D16264-39AB-416E-B136-2DA415212A9D}">
      <text>
        <t>[Threaded comment]
Your version of Excel allows you to read this threaded comment; however, any edits to it will get removed if the file is opened in a newer version of Excel. Learn more: https://go.microsoft.com/fwlink/?linkid=870924
Comment:
    ECE 434 Midterm
Reply:
    ECE 611 and ECE 615 Midterm</t>
      </text>
    </comment>
    <comment ref="BB16" authorId="38" shapeId="0" xr:uid="{2EE314B5-6227-414A-89BB-A837D3889B8D}">
      <text>
        <t>[Threaded comment]
Your version of Excel allows you to read this threaded comment; however, any edits to it will get removed if the file is opened in a newer version of Excel. Learn more: https://go.microsoft.com/fwlink/?linkid=870924
Comment:
    ECE 476 Midterm</t>
      </text>
    </comment>
    <comment ref="BM16" authorId="39" shapeId="0" xr:uid="{A4755AE4-766A-4D80-B7D1-8A3EB1A8C0CB}">
      <text>
        <t>[Threaded comment]
Your version of Excel allows you to read this threaded comment; however, any edits to it will get removed if the file is opened in a newer version of Excel. Learn more: https://go.microsoft.com/fwlink/?linkid=870924
Comment:
    ECE 508 Midterm</t>
      </text>
    </comment>
    <comment ref="BO16" authorId="40" shapeId="0" xr:uid="{0DBF8694-B954-41E4-B9A4-49BE8D95C8A6}">
      <text>
        <t>[Threaded comment]
Your version of Excel allows you to read this threaded comment; however, any edits to it will get removed if the file is opened in a newer version of Excel. Learn more: https://go.microsoft.com/fwlink/?linkid=870924
Comment:
    ECE 460 Midterm 1</t>
      </text>
    </comment>
    <comment ref="CD16" authorId="41" shapeId="0" xr:uid="{9DC0BFE3-8998-4921-9A49-FD1145A2AD59}">
      <text>
        <t>[Threaded comment]
Your version of Excel allows you to read this threaded comment; however, any edits to it will get removed if the file is opened in a newer version of Excel. Learn more: https://go.microsoft.com/fwlink/?linkid=870924
Comment:
    PHYS 3 Midterm</t>
      </text>
    </comment>
    <comment ref="CJ16" authorId="42" shapeId="0" xr:uid="{79AB0EAF-D5A3-4AFC-A3C9-5B896E3DE082}">
      <text>
        <t>[Threaded comment]
Your version of Excel allows you to read this threaded comment; however, any edits to it will get removed if the file is opened in a newer version of Excel. Learn more: https://go.microsoft.com/fwlink/?linkid=870924
Comment:
    ECE 460 Midterm 2</t>
      </text>
    </comment>
    <comment ref="CR16" authorId="43" shapeId="0" xr:uid="{E9D3FBD2-8AE6-4428-AC11-DA5A15B83894}">
      <text>
        <t>[Threaded comment]
Your version of Excel allows you to read this threaded comment; however, any edits to it will get removed if the file is opened in a newer version of Excel. Learn more: https://go.microsoft.com/fwlink/?linkid=870924
Comment:
    HNRS 261 Final Project</t>
      </text>
    </comment>
    <comment ref="CV16" authorId="44" shapeId="0" xr:uid="{EE60A45E-7677-486C-A0F9-C1E81F264FEB}">
      <text>
        <t>[Threaded comment]
Your version of Excel allows you to read this threaded comment; however, any edits to it will get removed if the file is opened in a newer version of Excel. Learn more: https://go.microsoft.com/fwlink/?linkid=870924
Comment:
    ECE 450 Semester Project</t>
      </text>
    </comment>
    <comment ref="DE16" authorId="45" shapeId="0" xr:uid="{EDEF6E4A-28B0-4571-89BC-7C5577C694B8}">
      <text>
        <t>[Threaded comment]
Your version of Excel allows you to read this threaded comment; however, any edits to it will get removed if the file is opened in a newer version of Excel. Learn more: https://go.microsoft.com/fwlink/?linkid=870924
Comment:
    ECE 611 Final Project
Reply:
    ECE 615 Final Project</t>
      </text>
    </comment>
    <comment ref="DJ16" authorId="46" shapeId="0" xr:uid="{03DD790C-0852-4895-BA3D-A26DBF4AAE75}">
      <text>
        <t>[Threaded comment]
Your version of Excel allows you to read this threaded comment; however, any edits to it will get removed if the file is opened in a newer version of Excel. Learn more: https://go.microsoft.com/fwlink/?linkid=870924
Comment:
    ECE 508 Final Paper</t>
      </text>
    </comment>
    <comment ref="DL16" authorId="47" shapeId="0" xr:uid="{5BBCD573-DB29-4B27-A250-69807183BD54}">
      <text>
        <t>[Threaded comment]
Your version of Excel allows you to read this threaded comment; however, any edits to it will get removed if the file is opened in a newer version of Excel. Learn more: https://go.microsoft.com/fwlink/?linkid=870924
Comment:
    ECE 614 Final Exam</t>
      </text>
    </comment>
    <comment ref="DQ16" authorId="48" shapeId="0" xr:uid="{C8D993A6-7D07-4343-A640-EEF82793E8ED}">
      <text>
        <t>[Threaded comment]
Your version of Excel allows you to read this threaded comment; however, any edits to it will get removed if the file is opened in a newer version of Excel. Learn more: https://go.microsoft.com/fwlink/?linkid=870924
Comment:
    ECE 450 and ECE 460 Final Exam</t>
      </text>
    </comment>
    <comment ref="DR16" authorId="49" shapeId="0" xr:uid="{AE7DAFF3-983E-485D-956F-74B139E3969F}">
      <text>
        <t>[Threaded comment]
Your version of Excel allows you to read this threaded comment; however, any edits to it will get removed if the file is opened in a newer version of Excel. Learn more: https://go.microsoft.com/fwlink/?linkid=870924
Comment:
    ECE 476 Final</t>
      </text>
    </comment>
  </commentList>
</comments>
</file>

<file path=xl/sharedStrings.xml><?xml version="1.0" encoding="utf-8"?>
<sst xmlns="http://schemas.openxmlformats.org/spreadsheetml/2006/main" count="160" uniqueCount="89">
  <si>
    <t>Phase 1 Title</t>
  </si>
  <si>
    <t>Task 3</t>
  </si>
  <si>
    <t>Task 4</t>
  </si>
  <si>
    <t>Task 5</t>
  </si>
  <si>
    <t>Phase 2 Title</t>
  </si>
  <si>
    <t>Task 1</t>
  </si>
  <si>
    <t>Task 2</t>
  </si>
  <si>
    <t>Insert new rows ABOVE this one</t>
  </si>
  <si>
    <t>Project Start:</t>
  </si>
  <si>
    <t>PROGRESS</t>
  </si>
  <si>
    <t>ASSIGNED
TO</t>
  </si>
  <si>
    <t>PROJECT TITLE</t>
  </si>
  <si>
    <t>Project Management Templates</t>
  </si>
  <si>
    <t>START</t>
  </si>
  <si>
    <t>END</t>
  </si>
  <si>
    <t>DAYS</t>
  </si>
  <si>
    <t>Display Week:</t>
  </si>
  <si>
    <t>TASK</t>
  </si>
  <si>
    <t>Phase 3 Title</t>
  </si>
  <si>
    <t>More Project Management Templates</t>
  </si>
  <si>
    <t>About This Template</t>
  </si>
  <si>
    <t>SIMPLE GANTT CHART by Vertex42.com</t>
  </si>
  <si>
    <t>Additional Help</t>
  </si>
  <si>
    <t>About Vertex42</t>
  </si>
  <si>
    <t>Vertex42.com provides over 300 professionally designed spreadsheet templates for business, home, and education - most of which are free to download. Their collection includes a variety of calendars, planners, and schedules as well as personal finance spreadsheets for budgeting, debt reduction, and loan amortization.</t>
  </si>
  <si>
    <t>Businesses will find invoices, time sheets, inventory trackers, financial statements, and project planning templates. Teachers and students will find resources such as class schedules, grade books, and attendance sheets. Organize your family life with meal planners, checklists, and exercise logs. Each template is thoroughly researched, refined, and improved over time through feedback from thousands of users.</t>
  </si>
  <si>
    <t>https://www.vertex42.com/ExcelTemplates/simple-gantt-chart.html</t>
  </si>
  <si>
    <t>Visit Vertex42.com to download other project management templates, including different types of project schedules, Gantt charts, tasks lists, etc.</t>
  </si>
  <si>
    <t>How to Use the Simple Gantt Chart</t>
  </si>
  <si>
    <t>This template provides a simple way to create a Gantt chart to help visualize and track your project. Simply enter your tasks and start and end dates - no formulas required. The bars in the Gantt chart represent the duration of the task and are displayed using conditional formatting. Insert new tasks by inserting new rows.</t>
  </si>
  <si>
    <t>Phase 4 Title</t>
  </si>
  <si>
    <t>Click on the link below to visit vertex42.com and learn more about how to use this template, such as how to calculate days and work days, create task dependencies, change the colors of the bars, add a scroll bar to make it easier to change the display week, extend the date range displayed in the chart, etc.</t>
  </si>
  <si>
    <t>Company Name</t>
  </si>
  <si>
    <t>Project Lead</t>
  </si>
  <si>
    <t>There are 2 worksheets in this workbook. 
TimeSheet
About
The instructions for each worksheet are in the A column starting in cell A1 of each worksheet. They are written with hidden text. Each step guides you through the information in that row. Each subsequent step continues in cell A2, A3, and so on, unless otherwise explicitly directed. For example, instruction text might say "continue to cell A6" for the next step. 
This hidden text will not print.
To remove these instructions from the worksheet, simply delete column A.</t>
  </si>
  <si>
    <t>Guide for Screen Readers</t>
  </si>
  <si>
    <t>Enter Company Name in cell B2.</t>
  </si>
  <si>
    <t>date</t>
  </si>
  <si>
    <t>Name</t>
  </si>
  <si>
    <t>Sample phase title block</t>
  </si>
  <si>
    <t>This row marks the end of the Project Schedule. DO NOT enter anything in this row. 
Insert new rows ABOVE this one to continue building out your Project Schedule.</t>
  </si>
  <si>
    <t>This is an empty row</t>
  </si>
  <si>
    <t xml:space="preserve">Do not delete this row. This row is hidden to preserve a formula that is used to highlight the curren day within the project schedule. </t>
  </si>
  <si>
    <t>Create a Project Schedule in this worksheet.
Enter title of this project in cell B1. 
Information about how to use this worksheet, including instructions for screen readers and the author of this workbook is in the About worksheet.
Continue navigating down column A to hear further instructions.</t>
  </si>
  <si>
    <t>Enter the name of the Project Lead in cell B3. Enter the Project Start date in cell E3. Pooject Start: label is in cell C3.</t>
  </si>
  <si>
    <t>The Display Week in cell E4  represents the starting week to display in the project schedule in cell I4. The project start date is considered Week 1. To change the display week, simply enter a new week number in cell E4.
The starting date for each week, starting with the display week from cell E4, starts in cell I4 and is auto calculated. There are 8 weeks represented in this view from cell I4 through cell BF4.
You should not modify these cells.
Display Week: label is in cell C4.</t>
  </si>
  <si>
    <t>Cells I5 through BL5 contain the day number for the week represented in the cell block above each date cell and are auto calculated.
You should not modify these cells.
Today's date is outlined in Red (hex #AD3815) from today's date in row 5 through the entire date column to the end of the project schedule.</t>
  </si>
  <si>
    <t>This row contains headers for the project schedule that follows below them. 
Navigate from B6 through BL 6 to hear the content. The first letter of each day of the week for the date above that heading, starts in cell I6 and continues through cell BL6.
All project timeline charting is auto generated based on the start and end dates entered, using conditional formats.
Do not modify content in cells within columns after column I starting with cell I7.</t>
  </si>
  <si>
    <t>Cell B8 contains the Phase 1 sample title. 
Enter a new Title in cell B8.
Enter a name to assign the phase to, if it applies for your project, in cell C8.
Enter Progress for the entire phase, if it applies for your project, in cell D8.
Enter the start and end dates for the entire phase, if it applies for your project, in cells E8 and F8. 
The Gantt chart will automatically fill in the appropriate dates and shade according to the progress entered.
To delete the phase and work only from tasks, simply delete this row.</t>
  </si>
  <si>
    <t xml:space="preserve">Cell B9 contains the sample task "Task 1." 
Enter a new task name in cell B9.
Enter a person to assign the task to in cell C9.
Enter progres of the task in cell D9. A progress bar appears in the cell and is shaded according to the number in the cell. For example, 50 percent progress would shade half of the cell.
Enter task start date in cell E9.
Enter task end date in cell F9.
A status bar shaded for the dates entered appears in blocks starting from cell I9 through BL9. </t>
  </si>
  <si>
    <t>Rows 10 through 13 repeat the pattern from row 9. 
Repeat the instructions from cell A9 for all task rows in this worksheet. Overwrite any sample data.
A sample of another phase starts in cell A14. 
Continue entering tasks in cells A10 through A13 or go to cell A14 to learn more.</t>
  </si>
  <si>
    <t>The cell at right contains the Phase 2 sample title. 
You can create a new phase at any time within column B. This project schedule does not require phases. To remove the phase, simply delete the row.
To create a new phase block in this row, enter a new Title in cell at right.
To continue adding tasks to the phase above, enter a new row above this one and fill in the task data as in cell A9's instruction.
Update the Phase details in cell at right based on cell A8's instruction.
Continue navigating down column A cells to learn more.
If you haven't added any new rows in this worksheet, you will find 2 additional sample phase blocks have been created for you in cells B20 and B26. Otherwise, navigate through column A cells to find the additional blocks. 
Repeat the instructions from cells A8 and A9 whenever you need to.</t>
  </si>
  <si>
    <t>Class Schedules</t>
  </si>
  <si>
    <t>Week 2</t>
  </si>
  <si>
    <t>Week 3</t>
  </si>
  <si>
    <t>Week 4</t>
  </si>
  <si>
    <t>Week 5</t>
  </si>
  <si>
    <t>Week 6</t>
  </si>
  <si>
    <t>Week 7</t>
  </si>
  <si>
    <t>Week 8</t>
  </si>
  <si>
    <t>Week 9</t>
  </si>
  <si>
    <t>Week 10</t>
  </si>
  <si>
    <t>Week 11</t>
  </si>
  <si>
    <t>Week 1</t>
  </si>
  <si>
    <t>Angelie Ngo</t>
  </si>
  <si>
    <t>Farris El Machtani Idrissi</t>
  </si>
  <si>
    <t>George Gomez</t>
  </si>
  <si>
    <t>Gilberto Barrientos</t>
  </si>
  <si>
    <t>Hernan Arias</t>
  </si>
  <si>
    <t>Robert Wallace</t>
  </si>
  <si>
    <t>Week 12</t>
  </si>
  <si>
    <t>Week 13</t>
  </si>
  <si>
    <t>Week 14</t>
  </si>
  <si>
    <t>Week 15</t>
  </si>
  <si>
    <t>Week 16</t>
  </si>
  <si>
    <t>Spring Recess</t>
  </si>
  <si>
    <t>Week 17</t>
  </si>
  <si>
    <t>Combined Schedule</t>
  </si>
  <si>
    <t>Hardware</t>
  </si>
  <si>
    <t>App Development</t>
  </si>
  <si>
    <t>Machine Learning</t>
  </si>
  <si>
    <t>Proof of Concept: Read from sensor; BLE</t>
  </si>
  <si>
    <t>Testing and Print Preparation</t>
  </si>
  <si>
    <t>Build, Solder, Edit PCB</t>
  </si>
  <si>
    <t>2 more goals</t>
  </si>
  <si>
    <t>2 more core goals</t>
  </si>
  <si>
    <t>At least 3 core goals</t>
  </si>
  <si>
    <t>Supplementary Goals</t>
  </si>
  <si>
    <t>Train ML Model with Prototype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</si>
</sst>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43" formatCode="_(* #,##0.00_);_(* \(#,##0.00\);_(* &quot;-&quot;??_);_(@_)"/>
    <numFmt numFmtId="164" formatCode="m/d/yy;@"/>
    <numFmt numFmtId="165" formatCode="ddd\,\ m/d/yyyy"/>
    <numFmt numFmtId="166" formatCode="mmm\ d\,\ yyyy"/>
    <numFmt numFmtId="167" formatCode="d"/>
  </numFmts>
  <fonts count="29" x14ac:knownFonts="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0"/>
      <color theme="1" tint="0.499984740745262"/>
      <name val="Calibri"/>
      <family val="2"/>
      <scheme val="minor"/>
    </font>
    <font>
      <sz val="11"/>
      <name val="Calibri"/>
      <family val="2"/>
      <scheme val="minor"/>
    </font>
    <font>
      <b/>
      <sz val="11"/>
      <color theme="1"/>
      <name val="Calibri"/>
      <family val="2"/>
      <scheme val="minor"/>
    </font>
    <font>
      <b/>
      <sz val="9"/>
      <color theme="0"/>
      <name val="Calibri"/>
      <family val="2"/>
      <scheme val="minor"/>
    </font>
    <font>
      <i/>
      <sz val="9"/>
      <color theme="1"/>
      <name val="Calibri"/>
      <family val="2"/>
      <scheme val="minor"/>
    </font>
    <font>
      <sz val="11"/>
      <color theme="1"/>
      <name val="Calibri"/>
      <family val="2"/>
      <scheme val="minor"/>
    </font>
    <font>
      <sz val="14"/>
      <color theme="1"/>
      <name val="Calibri"/>
      <family val="2"/>
      <scheme val="minor"/>
    </font>
    <font>
      <sz val="9"/>
      <name val="Calibri"/>
      <family val="2"/>
      <scheme val="minor"/>
    </font>
    <font>
      <sz val="8"/>
      <color theme="0"/>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b/>
      <sz val="12"/>
      <color theme="1" tint="0.34998626667073579"/>
      <name val="Calibri"/>
      <family val="2"/>
      <scheme val="minor"/>
    </font>
    <font>
      <b/>
      <sz val="10"/>
      <name val="Calibri"/>
      <family val="2"/>
      <scheme val="minor"/>
    </font>
    <font>
      <sz val="11"/>
      <color theme="1" tint="0.499984740745262"/>
      <name val="Calibri"/>
      <family val="2"/>
      <scheme val="minor"/>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
      <b/>
      <sz val="11"/>
      <name val="Calibri"/>
      <family val="2"/>
      <scheme val="minor"/>
    </font>
    <font>
      <sz val="10"/>
      <name val="Arial"/>
      <family val="2"/>
    </font>
    <font>
      <sz val="11"/>
      <color rgb="FF006100"/>
      <name val="Calibri"/>
      <family val="2"/>
      <scheme val="minor"/>
    </font>
    <font>
      <sz val="11"/>
      <color rgb="FF9C0006"/>
      <name val="Calibri"/>
      <family val="2"/>
      <scheme val="minor"/>
    </font>
    <font>
      <sz val="8"/>
      <name val="Calibri"/>
      <family val="2"/>
      <scheme val="minor"/>
    </font>
    <font>
      <sz val="8"/>
      <color theme="1"/>
      <name val="Calibri"/>
      <family val="2"/>
      <scheme val="minor"/>
    </font>
  </fonts>
  <fills count="23">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rgb="FFC6EFCE"/>
      </patternFill>
    </fill>
    <fill>
      <patternFill patternType="solid">
        <fgColor rgb="FFFFC7CE"/>
      </patternFill>
    </fill>
    <fill>
      <patternFill patternType="solid">
        <fgColor theme="4" tint="0.79998168889431442"/>
        <bgColor indexed="65"/>
      </patternFill>
    </fill>
    <fill>
      <patternFill patternType="solid">
        <fgColor theme="4" tint="0.59999389629810485"/>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rgb="FFFF0000"/>
        <bgColor indexed="64"/>
      </patternFill>
    </fill>
  </fills>
  <borders count="19">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right/>
      <top style="thin">
        <color indexed="64"/>
      </top>
      <bottom/>
      <diagonal/>
    </border>
    <border>
      <left style="thin">
        <color theme="0" tint="-0.14993743705557422"/>
      </left>
      <right/>
      <top style="medium">
        <color theme="0" tint="-0.14996795556505021"/>
      </top>
      <bottom style="medium">
        <color theme="0" tint="-0.14996795556505021"/>
      </bottom>
      <diagonal/>
    </border>
    <border>
      <left/>
      <right style="thin">
        <color theme="0" tint="-0.14993743705557422"/>
      </right>
      <top style="medium">
        <color theme="0" tint="-0.14996795556505021"/>
      </top>
      <bottom style="medium">
        <color theme="0" tint="-0.14996795556505021"/>
      </bottom>
      <diagonal/>
    </border>
    <border>
      <left style="thin">
        <color theme="0" tint="-0.14993743705557422"/>
      </left>
      <right style="thin">
        <color theme="0" tint="-0.14993743705557422"/>
      </right>
      <top style="medium">
        <color theme="0" tint="-0.14996795556505021"/>
      </top>
      <bottom/>
      <diagonal/>
    </border>
    <border>
      <left style="medium">
        <color indexed="64"/>
      </left>
      <right style="medium">
        <color indexed="64"/>
      </right>
      <top style="medium">
        <color indexed="64"/>
      </top>
      <bottom style="medium">
        <color theme="0" tint="-0.14996795556505021"/>
      </bottom>
      <diagonal/>
    </border>
    <border>
      <left style="medium">
        <color indexed="64"/>
      </left>
      <right style="medium">
        <color indexed="64"/>
      </right>
      <top style="medium">
        <color theme="0" tint="-0.14996795556505021"/>
      </top>
      <bottom style="medium">
        <color theme="0" tint="-0.14996795556505021"/>
      </bottom>
      <diagonal/>
    </border>
    <border>
      <left style="medium">
        <color indexed="64"/>
      </left>
      <right style="medium">
        <color indexed="64"/>
      </right>
      <top style="medium">
        <color theme="0" tint="-0.14996795556505021"/>
      </top>
      <bottom style="medium">
        <color indexed="64"/>
      </bottom>
      <diagonal/>
    </border>
  </borders>
  <cellStyleXfs count="21">
    <xf numFmtId="0" fontId="0" fillId="0" borderId="0"/>
    <xf numFmtId="0" fontId="3" fillId="0" borderId="0" applyNumberFormat="0" applyFill="0" applyBorder="0" applyAlignment="0" applyProtection="0">
      <alignment vertical="top"/>
      <protection locked="0"/>
    </xf>
    <xf numFmtId="9" fontId="9" fillId="0" borderId="0" applyFont="0" applyFill="0" applyBorder="0" applyAlignment="0" applyProtection="0"/>
    <xf numFmtId="0" fontId="22" fillId="0" borderId="0"/>
    <xf numFmtId="43" fontId="9" fillId="0" borderId="3" applyFont="0" applyFill="0" applyAlignment="0" applyProtection="0"/>
    <xf numFmtId="0" fontId="13" fillId="0" borderId="0" applyNumberFormat="0" applyFill="0" applyBorder="0" applyAlignment="0" applyProtection="0"/>
    <xf numFmtId="0" fontId="10" fillId="0" borderId="0" applyNumberFormat="0" applyFill="0" applyAlignment="0" applyProtection="0"/>
    <xf numFmtId="0" fontId="10" fillId="0" borderId="0" applyNumberFormat="0" applyFill="0" applyProtection="0">
      <alignment vertical="top"/>
    </xf>
    <xf numFmtId="0" fontId="9" fillId="0" borderId="0" applyNumberFormat="0" applyFill="0" applyProtection="0">
      <alignment horizontal="right" indent="1"/>
    </xf>
    <xf numFmtId="165" fontId="9" fillId="0" borderId="3">
      <alignment horizontal="center" vertical="center"/>
    </xf>
    <xf numFmtId="164" fontId="9" fillId="0" borderId="2" applyFill="0">
      <alignment horizontal="center" vertical="center"/>
    </xf>
    <xf numFmtId="0" fontId="9" fillId="0" borderId="2" applyFill="0">
      <alignment horizontal="center" vertical="center"/>
    </xf>
    <xf numFmtId="0" fontId="9" fillId="0" borderId="2" applyFill="0">
      <alignment horizontal="left" vertical="center" indent="2"/>
    </xf>
    <xf numFmtId="0" fontId="25" fillId="14" borderId="0" applyNumberFormat="0" applyBorder="0" applyAlignment="0" applyProtection="0"/>
    <xf numFmtId="0" fontId="26" fillId="15" borderId="0" applyNumberFormat="0" applyBorder="0" applyAlignment="0" applyProtection="0"/>
    <xf numFmtId="0" fontId="9" fillId="16" borderId="0" applyNumberFormat="0" applyBorder="0" applyAlignment="0" applyProtection="0"/>
    <xf numFmtId="0" fontId="9" fillId="17" borderId="0" applyNumberFormat="0" applyBorder="0" applyAlignment="0" applyProtection="0"/>
    <xf numFmtId="0" fontId="22" fillId="18" borderId="0" applyNumberFormat="0" applyBorder="0" applyAlignment="0" applyProtection="0"/>
    <xf numFmtId="0" fontId="9" fillId="19" borderId="0" applyNumberFormat="0" applyBorder="0" applyAlignment="0" applyProtection="0"/>
    <xf numFmtId="0" fontId="9" fillId="20" borderId="0" applyNumberFormat="0" applyBorder="0" applyAlignment="0" applyProtection="0"/>
    <xf numFmtId="0" fontId="9" fillId="21" borderId="0" applyNumberFormat="0" applyBorder="0" applyAlignment="0" applyProtection="0"/>
  </cellStyleXfs>
  <cellXfs count="137">
    <xf numFmtId="0" fontId="0" fillId="0" borderId="0" xfId="0"/>
    <xf numFmtId="0" fontId="1" fillId="0" borderId="0" xfId="0" applyFont="1" applyAlignment="1">
      <alignment horizontal="left"/>
    </xf>
    <xf numFmtId="0" fontId="2" fillId="0" borderId="0" xfId="0" applyFont="1"/>
    <xf numFmtId="0" fontId="0" fillId="0" borderId="0" xfId="0" applyAlignment="1">
      <alignment vertical="center"/>
    </xf>
    <xf numFmtId="0" fontId="2" fillId="0" borderId="0" xfId="0" applyFont="1" applyAlignment="1">
      <alignment horizontal="center"/>
    </xf>
    <xf numFmtId="0" fontId="0" fillId="0" borderId="0" xfId="0" applyAlignment="1">
      <alignment horizontal="center"/>
    </xf>
    <xf numFmtId="0" fontId="0" fillId="0" borderId="0" xfId="0" applyAlignment="1">
      <alignment horizontal="right" vertical="center"/>
    </xf>
    <xf numFmtId="0" fontId="0" fillId="0" borderId="3" xfId="0" applyBorder="1" applyAlignment="1">
      <alignment horizontal="center" vertical="center"/>
    </xf>
    <xf numFmtId="0" fontId="7" fillId="13" borderId="1" xfId="0" applyFont="1" applyFill="1" applyBorder="1" applyAlignment="1">
      <alignment horizontal="left" vertical="center" indent="1"/>
    </xf>
    <xf numFmtId="0" fontId="7" fillId="13" borderId="1" xfId="0" applyFont="1" applyFill="1" applyBorder="1" applyAlignment="1">
      <alignment horizontal="center" vertical="center" wrapText="1"/>
    </xf>
    <xf numFmtId="167" fontId="11" fillId="7" borderId="0" xfId="0" applyNumberFormat="1" applyFont="1" applyFill="1" applyAlignment="1">
      <alignment horizontal="center" vertical="center"/>
    </xf>
    <xf numFmtId="167" fontId="11" fillId="7" borderId="6" xfId="0" applyNumberFormat="1" applyFont="1" applyFill="1" applyBorder="1" applyAlignment="1">
      <alignment horizontal="center" vertical="center"/>
    </xf>
    <xf numFmtId="167" fontId="11" fillId="7" borderId="7" xfId="0" applyNumberFormat="1" applyFont="1" applyFill="1" applyBorder="1" applyAlignment="1">
      <alignment horizontal="center" vertical="center"/>
    </xf>
    <xf numFmtId="0" fontId="12" fillId="12" borderId="8" xfId="0" applyFont="1" applyFill="1" applyBorder="1" applyAlignment="1">
      <alignment horizontal="center" vertical="center" shrinkToFit="1"/>
    </xf>
    <xf numFmtId="0" fontId="14" fillId="0" borderId="0" xfId="0" applyFont="1"/>
    <xf numFmtId="0" fontId="15" fillId="0" borderId="0" xfId="1" applyFont="1" applyAlignment="1" applyProtection="1"/>
    <xf numFmtId="9" fontId="5" fillId="0" borderId="2" xfId="2" applyFont="1" applyBorder="1" applyAlignment="1">
      <alignment horizontal="center" vertical="center"/>
    </xf>
    <xf numFmtId="0" fontId="5" fillId="0" borderId="2" xfId="0" applyFont="1" applyBorder="1" applyAlignment="1">
      <alignment horizontal="center" vertical="center"/>
    </xf>
    <xf numFmtId="0" fontId="6" fillId="8" borderId="2" xfId="0" applyFont="1" applyFill="1" applyBorder="1" applyAlignment="1">
      <alignment horizontal="left" vertical="center" indent="1"/>
    </xf>
    <xf numFmtId="9" fontId="5" fillId="8" borderId="2" xfId="2" applyFont="1" applyFill="1" applyBorder="1" applyAlignment="1">
      <alignment horizontal="center" vertical="center"/>
    </xf>
    <xf numFmtId="164" fontId="0" fillId="8" borderId="2" xfId="0" applyNumberFormat="1" applyFill="1" applyBorder="1" applyAlignment="1">
      <alignment horizontal="center" vertical="center"/>
    </xf>
    <xf numFmtId="164" fontId="5" fillId="8" borderId="2" xfId="0" applyNumberFormat="1" applyFont="1" applyFill="1" applyBorder="1" applyAlignment="1">
      <alignment horizontal="center" vertical="center"/>
    </xf>
    <xf numFmtId="9" fontId="5" fillId="3" borderId="2" xfId="2" applyFont="1" applyFill="1" applyBorder="1" applyAlignment="1">
      <alignment horizontal="center" vertical="center"/>
    </xf>
    <xf numFmtId="0" fontId="6" fillId="9" borderId="2" xfId="0" applyFont="1" applyFill="1" applyBorder="1" applyAlignment="1">
      <alignment horizontal="left" vertical="center" indent="1"/>
    </xf>
    <xf numFmtId="9" fontId="5" fillId="9" borderId="2" xfId="2" applyFont="1" applyFill="1" applyBorder="1" applyAlignment="1">
      <alignment horizontal="center" vertical="center"/>
    </xf>
    <xf numFmtId="164" fontId="0" fillId="9" borderId="2" xfId="0" applyNumberFormat="1" applyFill="1" applyBorder="1" applyAlignment="1">
      <alignment horizontal="center" vertical="center"/>
    </xf>
    <xf numFmtId="164" fontId="5" fillId="9" borderId="2" xfId="0" applyNumberFormat="1" applyFont="1" applyFill="1" applyBorder="1" applyAlignment="1">
      <alignment horizontal="center" vertical="center"/>
    </xf>
    <xf numFmtId="9" fontId="5" fillId="4" borderId="2" xfId="2" applyFont="1" applyFill="1" applyBorder="1" applyAlignment="1">
      <alignment horizontal="center" vertical="center"/>
    </xf>
    <xf numFmtId="0" fontId="6" fillId="6" borderId="2" xfId="0" applyFont="1" applyFill="1" applyBorder="1" applyAlignment="1">
      <alignment horizontal="left" vertical="center" indent="1"/>
    </xf>
    <xf numFmtId="9" fontId="5" fillId="6" borderId="2" xfId="2" applyFont="1" applyFill="1" applyBorder="1" applyAlignment="1">
      <alignment horizontal="center" vertical="center"/>
    </xf>
    <xf numFmtId="164" fontId="0" fillId="6" borderId="2" xfId="0" applyNumberFormat="1" applyFill="1" applyBorder="1" applyAlignment="1">
      <alignment horizontal="center" vertical="center"/>
    </xf>
    <xf numFmtId="164" fontId="5" fillId="6" borderId="2" xfId="0" applyNumberFormat="1" applyFont="1" applyFill="1" applyBorder="1" applyAlignment="1">
      <alignment horizontal="center" vertical="center"/>
    </xf>
    <xf numFmtId="9" fontId="5" fillId="11" borderId="2" xfId="2" applyFont="1" applyFill="1" applyBorder="1" applyAlignment="1">
      <alignment horizontal="center" vertical="center"/>
    </xf>
    <xf numFmtId="0" fontId="6" fillId="5" borderId="2" xfId="0" applyFont="1" applyFill="1" applyBorder="1" applyAlignment="1">
      <alignment horizontal="left" vertical="center" indent="1"/>
    </xf>
    <xf numFmtId="9" fontId="5" fillId="5" borderId="2" xfId="2" applyFont="1" applyFill="1" applyBorder="1" applyAlignment="1">
      <alignment horizontal="center" vertical="center"/>
    </xf>
    <xf numFmtId="164" fontId="0" fillId="5" borderId="2" xfId="0" applyNumberFormat="1" applyFill="1" applyBorder="1" applyAlignment="1">
      <alignment horizontal="center" vertical="center"/>
    </xf>
    <xf numFmtId="164" fontId="5" fillId="5" borderId="2" xfId="0" applyNumberFormat="1" applyFont="1" applyFill="1" applyBorder="1" applyAlignment="1">
      <alignment horizontal="center" vertical="center"/>
    </xf>
    <xf numFmtId="9" fontId="5" fillId="10" borderId="2" xfId="2" applyFont="1" applyFill="1" applyBorder="1" applyAlignment="1">
      <alignment horizontal="center" vertical="center"/>
    </xf>
    <xf numFmtId="0" fontId="8" fillId="2" borderId="2" xfId="0" applyFont="1" applyFill="1" applyBorder="1" applyAlignment="1">
      <alignment horizontal="left" vertical="center" indent="1"/>
    </xf>
    <xf numFmtId="0" fontId="8" fillId="2" borderId="2" xfId="0" applyFont="1" applyFill="1" applyBorder="1" applyAlignment="1">
      <alignment horizontal="center" vertical="center"/>
    </xf>
    <xf numFmtId="9" fontId="5" fillId="2" borderId="2" xfId="2" applyFont="1" applyFill="1" applyBorder="1" applyAlignment="1">
      <alignment horizontal="center" vertical="center"/>
    </xf>
    <xf numFmtId="164" fontId="4" fillId="2" borderId="2" xfId="0" applyNumberFormat="1" applyFont="1" applyFill="1" applyBorder="1" applyAlignment="1">
      <alignment horizontal="left" vertical="center"/>
    </xf>
    <xf numFmtId="164" fontId="5" fillId="2" borderId="2" xfId="0" applyNumberFormat="1" applyFont="1" applyFill="1" applyBorder="1" applyAlignment="1">
      <alignment horizontal="center" vertical="center"/>
    </xf>
    <xf numFmtId="0" fontId="5" fillId="2" borderId="2" xfId="0" applyFont="1" applyFill="1" applyBorder="1" applyAlignment="1">
      <alignment horizontal="center" vertical="center"/>
    </xf>
    <xf numFmtId="0" fontId="0" fillId="0" borderId="9" xfId="0" applyBorder="1" applyAlignment="1">
      <alignment vertical="center"/>
    </xf>
    <xf numFmtId="0" fontId="0" fillId="0" borderId="9" xfId="0" applyBorder="1" applyAlignment="1">
      <alignment horizontal="right" vertical="center"/>
    </xf>
    <xf numFmtId="0" fontId="0" fillId="2" borderId="9" xfId="0" applyFill="1" applyBorder="1" applyAlignment="1">
      <alignment vertical="center"/>
    </xf>
    <xf numFmtId="0" fontId="2" fillId="0" borderId="0" xfId="0" applyFont="1" applyAlignment="1">
      <alignment horizontal="center" vertical="center"/>
    </xf>
    <xf numFmtId="0" fontId="2" fillId="0" borderId="0" xfId="0" applyFont="1" applyAlignment="1">
      <alignment vertical="top"/>
    </xf>
    <xf numFmtId="0" fontId="16" fillId="0" borderId="0" xfId="0" applyFont="1" applyAlignment="1">
      <alignment horizontal="left" vertical="center"/>
    </xf>
    <xf numFmtId="0" fontId="17" fillId="0" borderId="0" xfId="0" applyFont="1" applyAlignment="1">
      <alignment horizontal="left" vertical="center"/>
    </xf>
    <xf numFmtId="0" fontId="19" fillId="0" borderId="0" xfId="0" applyFont="1"/>
    <xf numFmtId="0" fontId="21" fillId="0" borderId="0" xfId="0" applyFont="1" applyAlignment="1">
      <alignment vertical="center"/>
    </xf>
    <xf numFmtId="0" fontId="20" fillId="0" borderId="0" xfId="0" applyFont="1" applyAlignment="1">
      <alignment horizontal="left" vertical="top" wrapText="1" indent="1"/>
    </xf>
    <xf numFmtId="0" fontId="2" fillId="0" borderId="0" xfId="0" applyFont="1" applyAlignment="1">
      <alignment horizontal="left" vertical="top"/>
    </xf>
    <xf numFmtId="0" fontId="18" fillId="0" borderId="0" xfId="0" applyFont="1" applyAlignment="1">
      <alignment vertical="top"/>
    </xf>
    <xf numFmtId="0" fontId="3" fillId="0" borderId="0" xfId="1" applyAlignment="1" applyProtection="1">
      <alignment horizontal="left" vertical="top"/>
    </xf>
    <xf numFmtId="0" fontId="0" fillId="0" borderId="0" xfId="0" applyAlignment="1">
      <alignment vertical="top" wrapText="1"/>
    </xf>
    <xf numFmtId="0" fontId="22" fillId="0" borderId="0" xfId="3"/>
    <xf numFmtId="0" fontId="22" fillId="0" borderId="0" xfId="3" applyAlignment="1">
      <alignment wrapText="1"/>
    </xf>
    <xf numFmtId="0" fontId="22" fillId="0" borderId="0" xfId="0" applyFont="1" applyAlignment="1">
      <alignment horizontal="center"/>
    </xf>
    <xf numFmtId="0" fontId="0" fillId="0" borderId="0" xfId="0" applyAlignment="1">
      <alignment wrapText="1"/>
    </xf>
    <xf numFmtId="0" fontId="13" fillId="0" borderId="0" xfId="5" applyAlignment="1">
      <alignment horizontal="left"/>
    </xf>
    <xf numFmtId="0" fontId="10" fillId="0" borderId="0" xfId="6"/>
    <xf numFmtId="0" fontId="10" fillId="0" borderId="0" xfId="7">
      <alignment vertical="top"/>
    </xf>
    <xf numFmtId="164" fontId="9" fillId="3" borderId="2" xfId="10" applyFill="1">
      <alignment horizontal="center" vertical="center"/>
    </xf>
    <xf numFmtId="164" fontId="9" fillId="4" borderId="2" xfId="10" applyFill="1">
      <alignment horizontal="center" vertical="center"/>
    </xf>
    <xf numFmtId="164" fontId="9" fillId="11" borderId="2" xfId="10" applyFill="1">
      <alignment horizontal="center" vertical="center"/>
    </xf>
    <xf numFmtId="164" fontId="9" fillId="10" borderId="2" xfId="10" applyFill="1">
      <alignment horizontal="center" vertical="center"/>
    </xf>
    <xf numFmtId="164" fontId="9" fillId="0" borderId="2" xfId="10">
      <alignment horizontal="center" vertical="center"/>
    </xf>
    <xf numFmtId="0" fontId="9" fillId="8" borderId="2" xfId="11" applyFill="1">
      <alignment horizontal="center" vertical="center"/>
    </xf>
    <xf numFmtId="0" fontId="9" fillId="3" borderId="2" xfId="11" applyFill="1">
      <alignment horizontal="center" vertical="center"/>
    </xf>
    <xf numFmtId="0" fontId="9" fillId="9" borderId="2" xfId="11" applyFill="1">
      <alignment horizontal="center" vertical="center"/>
    </xf>
    <xf numFmtId="0" fontId="9" fillId="4" borderId="2" xfId="11" applyFill="1">
      <alignment horizontal="center" vertical="center"/>
    </xf>
    <xf numFmtId="0" fontId="9" fillId="6" borderId="2" xfId="11" applyFill="1">
      <alignment horizontal="center" vertical="center"/>
    </xf>
    <xf numFmtId="0" fontId="9" fillId="11" borderId="2" xfId="11" applyFill="1">
      <alignment horizontal="center" vertical="center"/>
    </xf>
    <xf numFmtId="0" fontId="9" fillId="5" borderId="2" xfId="11" applyFill="1">
      <alignment horizontal="center" vertical="center"/>
    </xf>
    <xf numFmtId="0" fontId="9" fillId="10" borderId="2" xfId="11" applyFill="1">
      <alignment horizontal="center" vertical="center"/>
    </xf>
    <xf numFmtId="0" fontId="9" fillId="0" borderId="2" xfId="11">
      <alignment horizontal="center" vertical="center"/>
    </xf>
    <xf numFmtId="0" fontId="9" fillId="3" borderId="2" xfId="12" applyFill="1">
      <alignment horizontal="left" vertical="center" indent="2"/>
    </xf>
    <xf numFmtId="0" fontId="9" fillId="4" borderId="2" xfId="12" applyFill="1">
      <alignment horizontal="left" vertical="center" indent="2"/>
    </xf>
    <xf numFmtId="0" fontId="9" fillId="11" borderId="2" xfId="12" applyFill="1">
      <alignment horizontal="left" vertical="center" indent="2"/>
    </xf>
    <xf numFmtId="0" fontId="9" fillId="10" borderId="2" xfId="12" applyFill="1">
      <alignment horizontal="left" vertical="center" indent="2"/>
    </xf>
    <xf numFmtId="0" fontId="9" fillId="0" borderId="2" xfId="12">
      <alignment horizontal="left" vertical="center" indent="2"/>
    </xf>
    <xf numFmtId="0" fontId="0" fillId="0" borderId="10" xfId="0" applyBorder="1"/>
    <xf numFmtId="0" fontId="9" fillId="0" borderId="0" xfId="8">
      <alignment horizontal="right" indent="1"/>
    </xf>
    <xf numFmtId="0" fontId="23" fillId="0" borderId="0" xfId="0" applyFont="1"/>
    <xf numFmtId="0" fontId="24" fillId="0" borderId="0" xfId="1" applyFont="1" applyProtection="1">
      <alignment vertical="top"/>
    </xf>
    <xf numFmtId="0" fontId="5" fillId="0" borderId="0" xfId="0" applyFont="1" applyAlignment="1">
      <alignment vertical="top"/>
    </xf>
    <xf numFmtId="0" fontId="9" fillId="0" borderId="0" xfId="8" applyBorder="1">
      <alignment horizontal="right" indent="1"/>
    </xf>
    <xf numFmtId="0" fontId="0" fillId="0" borderId="11" xfId="0" applyBorder="1" applyAlignment="1">
      <alignment horizontal="center" vertical="center"/>
    </xf>
    <xf numFmtId="0" fontId="0" fillId="0" borderId="12" xfId="0" applyBorder="1" applyAlignment="1">
      <alignment horizontal="center" vertical="center"/>
    </xf>
    <xf numFmtId="0" fontId="26" fillId="15" borderId="9" xfId="14" applyBorder="1" applyAlignment="1">
      <alignment vertical="center"/>
    </xf>
    <xf numFmtId="164" fontId="9" fillId="17" borderId="2" xfId="16" applyNumberFormat="1" applyBorder="1" applyAlignment="1">
      <alignment horizontal="center" vertical="center"/>
    </xf>
    <xf numFmtId="0" fontId="9" fillId="17" borderId="2" xfId="16" applyBorder="1" applyAlignment="1">
      <alignment horizontal="center" vertical="center"/>
    </xf>
    <xf numFmtId="9" fontId="9" fillId="17" borderId="2" xfId="16" applyNumberFormat="1" applyBorder="1" applyAlignment="1">
      <alignment horizontal="center" vertical="center"/>
    </xf>
    <xf numFmtId="0" fontId="9" fillId="16" borderId="2" xfId="15" applyBorder="1" applyAlignment="1">
      <alignment horizontal="center" vertical="center"/>
    </xf>
    <xf numFmtId="9" fontId="9" fillId="16" borderId="2" xfId="15" applyNumberFormat="1" applyBorder="1" applyAlignment="1">
      <alignment horizontal="center" vertical="center"/>
    </xf>
    <xf numFmtId="164" fontId="9" fillId="16" borderId="2" xfId="15" applyNumberFormat="1" applyBorder="1" applyAlignment="1">
      <alignment horizontal="center" vertical="center"/>
    </xf>
    <xf numFmtId="0" fontId="9" fillId="20" borderId="2" xfId="19" applyBorder="1" applyAlignment="1">
      <alignment horizontal="center" vertical="center"/>
    </xf>
    <xf numFmtId="9" fontId="9" fillId="20" borderId="2" xfId="19" applyNumberFormat="1" applyBorder="1" applyAlignment="1">
      <alignment horizontal="center" vertical="center"/>
    </xf>
    <xf numFmtId="164" fontId="9" fillId="20" borderId="2" xfId="19" applyNumberFormat="1" applyBorder="1" applyAlignment="1">
      <alignment horizontal="center" vertical="center"/>
    </xf>
    <xf numFmtId="0" fontId="9" fillId="19" borderId="2" xfId="18" applyBorder="1" applyAlignment="1">
      <alignment horizontal="center" vertical="center"/>
    </xf>
    <xf numFmtId="9" fontId="9" fillId="19" borderId="2" xfId="18" applyNumberFormat="1" applyBorder="1" applyAlignment="1">
      <alignment horizontal="center" vertical="center"/>
    </xf>
    <xf numFmtId="164" fontId="9" fillId="19" borderId="2" xfId="18" applyNumberFormat="1" applyBorder="1" applyAlignment="1">
      <alignment horizontal="center" vertical="center"/>
    </xf>
    <xf numFmtId="0" fontId="9" fillId="20" borderId="0" xfId="19"/>
    <xf numFmtId="0" fontId="9" fillId="19" borderId="2" xfId="18" applyBorder="1" applyAlignment="1">
      <alignment horizontal="left" vertical="center" indent="2"/>
    </xf>
    <xf numFmtId="0" fontId="25" fillId="14" borderId="9" xfId="13" applyBorder="1" applyAlignment="1">
      <alignment vertical="center"/>
    </xf>
    <xf numFmtId="0" fontId="9" fillId="21" borderId="9" xfId="20" applyBorder="1" applyAlignment="1">
      <alignment vertical="center"/>
    </xf>
    <xf numFmtId="0" fontId="22" fillId="18" borderId="9" xfId="17" applyBorder="1" applyAlignment="1">
      <alignment vertical="center"/>
    </xf>
    <xf numFmtId="0" fontId="0" fillId="0" borderId="13" xfId="0" applyBorder="1" applyAlignment="1">
      <alignment vertical="center"/>
    </xf>
    <xf numFmtId="0" fontId="0" fillId="0" borderId="15" xfId="0" applyBorder="1" applyAlignment="1">
      <alignment vertical="center"/>
    </xf>
    <xf numFmtId="0" fontId="9" fillId="19" borderId="9" xfId="18" applyBorder="1" applyAlignment="1">
      <alignment vertical="center"/>
    </xf>
    <xf numFmtId="0" fontId="9" fillId="20" borderId="9" xfId="19" applyBorder="1" applyAlignment="1">
      <alignment vertical="center"/>
    </xf>
    <xf numFmtId="0" fontId="22" fillId="22" borderId="9" xfId="17" applyFill="1" applyBorder="1" applyAlignment="1">
      <alignment vertical="center"/>
    </xf>
    <xf numFmtId="0" fontId="0" fillId="2" borderId="13" xfId="0" applyFill="1" applyBorder="1" applyAlignment="1">
      <alignment vertical="center"/>
    </xf>
    <xf numFmtId="0" fontId="0" fillId="0" borderId="14" xfId="0" applyBorder="1" applyAlignment="1">
      <alignment vertical="center"/>
    </xf>
    <xf numFmtId="0" fontId="9" fillId="21" borderId="14" xfId="20" applyBorder="1" applyAlignment="1">
      <alignment vertical="center"/>
    </xf>
    <xf numFmtId="0" fontId="0" fillId="2" borderId="14" xfId="0" applyFill="1" applyBorder="1" applyAlignment="1">
      <alignment vertical="center"/>
    </xf>
    <xf numFmtId="0" fontId="25" fillId="14" borderId="16" xfId="13" applyBorder="1" applyAlignment="1">
      <alignment vertical="center"/>
    </xf>
    <xf numFmtId="0" fontId="25" fillId="14" borderId="17" xfId="13" applyBorder="1" applyAlignment="1">
      <alignment vertical="center"/>
    </xf>
    <xf numFmtId="0" fontId="25" fillId="14" borderId="18" xfId="13" applyBorder="1" applyAlignment="1">
      <alignment vertical="center"/>
    </xf>
    <xf numFmtId="0" fontId="9" fillId="17" borderId="2" xfId="16" applyBorder="1" applyAlignment="1">
      <alignment horizontal="left" vertical="center" indent="1"/>
    </xf>
    <xf numFmtId="0" fontId="9" fillId="16" borderId="2" xfId="15" applyBorder="1" applyAlignment="1">
      <alignment horizontal="left" vertical="center" indent="2"/>
    </xf>
    <xf numFmtId="166" fontId="0" fillId="7" borderId="4" xfId="0" applyNumberFormat="1" applyFill="1" applyBorder="1" applyAlignment="1">
      <alignment horizontal="left" vertical="center" wrapText="1" indent="1"/>
    </xf>
    <xf numFmtId="166" fontId="0" fillId="7" borderId="1" xfId="0" applyNumberFormat="1" applyFill="1" applyBorder="1" applyAlignment="1">
      <alignment horizontal="left" vertical="center" wrapText="1" indent="1"/>
    </xf>
    <xf numFmtId="166" fontId="0" fillId="7" borderId="5" xfId="0" applyNumberFormat="1" applyFill="1" applyBorder="1" applyAlignment="1">
      <alignment horizontal="left" vertical="center" wrapText="1" indent="1"/>
    </xf>
    <xf numFmtId="166" fontId="0" fillId="7" borderId="6" xfId="0" applyNumberFormat="1" applyFill="1" applyBorder="1" applyAlignment="1">
      <alignment horizontal="center" vertical="center" wrapText="1"/>
    </xf>
    <xf numFmtId="166" fontId="0" fillId="7" borderId="0" xfId="0" applyNumberFormat="1" applyFill="1" applyBorder="1" applyAlignment="1">
      <alignment horizontal="center" vertical="center" wrapText="1"/>
    </xf>
    <xf numFmtId="166" fontId="0" fillId="7" borderId="7" xfId="0" applyNumberFormat="1" applyFill="1" applyBorder="1" applyAlignment="1">
      <alignment horizontal="center" vertical="center" wrapText="1"/>
    </xf>
    <xf numFmtId="0" fontId="25" fillId="14" borderId="13" xfId="13" applyBorder="1" applyAlignment="1">
      <alignment horizontal="center" vertical="center"/>
    </xf>
    <xf numFmtId="0" fontId="25" fillId="14" borderId="2" xfId="13" applyBorder="1" applyAlignment="1">
      <alignment horizontal="center" vertical="center"/>
    </xf>
    <xf numFmtId="0" fontId="25" fillId="14" borderId="14" xfId="13" applyBorder="1" applyAlignment="1">
      <alignment horizontal="center" vertical="center"/>
    </xf>
    <xf numFmtId="0" fontId="9" fillId="0" borderId="0" xfId="8">
      <alignment horizontal="right" indent="1"/>
    </xf>
    <xf numFmtId="0" fontId="9" fillId="0" borderId="7" xfId="8" applyBorder="1">
      <alignment horizontal="right" indent="1"/>
    </xf>
    <xf numFmtId="165" fontId="9" fillId="0" borderId="3" xfId="9">
      <alignment horizontal="center" vertical="center"/>
    </xf>
    <xf numFmtId="0" fontId="28" fillId="16" borderId="2" xfId="15" applyFont="1" applyBorder="1" applyAlignment="1">
      <alignment horizontal="center" vertical="center"/>
    </xf>
  </cellXfs>
  <cellStyles count="21">
    <cellStyle name="20% - Accent1" xfId="15" builtinId="30"/>
    <cellStyle name="20% - Accent2" xfId="18" builtinId="34"/>
    <cellStyle name="40% - Accent1" xfId="16" builtinId="31"/>
    <cellStyle name="40% - Accent2" xfId="19" builtinId="35"/>
    <cellStyle name="60% - Accent2" xfId="20" builtinId="36"/>
    <cellStyle name="Accent2" xfId="17" builtinId="33"/>
    <cellStyle name="Bad" xfId="14" builtinId="27"/>
    <cellStyle name="Comma" xfId="4" builtinId="3" customBuiltin="1"/>
    <cellStyle name="Date" xfId="10" xr:uid="{229918B6-DD13-4F5A-97B9-305F7E002AA3}"/>
    <cellStyle name="Good" xfId="13" builtinId="26"/>
    <cellStyle name="Heading 1" xfId="6" builtinId="16" customBuiltin="1"/>
    <cellStyle name="Heading 2" xfId="7" builtinId="17" customBuiltin="1"/>
    <cellStyle name="Heading 3" xfId="8" builtinId="18" customBuiltin="1"/>
    <cellStyle name="Hyperlink" xfId="1" builtinId="8" customBuiltin="1"/>
    <cellStyle name="Name" xfId="11" xr:uid="{B2D3C1EE-6B41-4801-AAFC-C2274E49E503}"/>
    <cellStyle name="Normal" xfId="0" builtinId="0"/>
    <cellStyle name="Percent" xfId="2" builtinId="5"/>
    <cellStyle name="Project Start" xfId="9" xr:uid="{8EB8A09A-C31C-40A3-B2C1-9449520178B8}"/>
    <cellStyle name="Task" xfId="12" xr:uid="{6391D789-272B-4DD2-9BF3-2CDCF610FA41}"/>
    <cellStyle name="Title" xfId="5" builtinId="15" customBuiltin="1"/>
    <cellStyle name="zHiddenText" xfId="3" xr:uid="{26E66EE6-E33F-4D77-BAE4-0FB4F5BBF673}"/>
  </cellStyles>
  <dxfs count="42">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xr9:uid="{00000000-0011-0000-FFFF-FFFF00000000}">
      <tableStyleElement type="wholeTable" dxfId="41"/>
      <tableStyleElement type="headerRow" dxfId="40"/>
      <tableStyleElement type="totalRow" dxfId="39"/>
      <tableStyleElement type="firstColumn" dxfId="38"/>
      <tableStyleElement type="lastColumn" dxfId="37"/>
      <tableStyleElement type="firstRowStripe" dxfId="36"/>
      <tableStyleElement type="secondRowStripe" dxfId="35"/>
      <tableStyleElement type="firstColumnStripe" dxfId="34"/>
      <tableStyleElement type="secondColumnStripe" dxfId="33"/>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Picture 1" descr="Vertex42 logo">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T9" dT="2022-02-02T04:52:09.41" personId="{00000000-0000-0000-0000-000000000000}" id="{151F5CB3-F6E4-410D-B9FD-74EA41BC6C1E}">
    <text>Assignment 1</text>
  </threadedComment>
  <threadedComment ref="AO9" dT="2022-02-02T04:52:41.82" personId="{00000000-0000-0000-0000-000000000000}" id="{CA4613D4-B225-43A8-B45F-C0C4CA4AB70F}">
    <text>Progress Report Delivery 1</text>
  </threadedComment>
  <threadedComment ref="CE9" dT="2022-02-02T04:53:53.97" personId="{00000000-0000-0000-0000-000000000000}" id="{92595E80-CFCB-4B0F-83B7-DE24784038CA}">
    <text>Progree Report #2 and In-Progress Presentation + Review</text>
  </threadedComment>
  <threadedComment ref="CZ9" dT="2022-02-02T04:54:37.07" personId="{00000000-0000-0000-0000-000000000000}" id="{73482534-041D-40AB-B42B-827BCD8BCBF3}">
    <text>Final Presentation + Draft Final Report Delivery</text>
  </threadedComment>
  <threadedComment ref="DG9" dT="2022-02-02T04:54:55.77" personId="{00000000-0000-0000-0000-000000000000}" id="{7A951893-F23E-488A-A46D-54A6900F862B}">
    <text>Oral Presentation</text>
  </threadedComment>
  <threadedComment ref="AY10" dT="2022-02-02T04:11:24.25" personId="{00000000-0000-0000-0000-000000000000}" id="{B88A5411-F1EE-4D23-99B9-08458C997ACF}">
    <text>ECE 450 Midterm</text>
  </threadedComment>
  <threadedComment ref="BM10" dT="2022-02-02T04:12:34.57" personId="{00000000-0000-0000-0000-000000000000}" id="{AACEF516-5973-41AF-8E98-67FFFA043486}">
    <text>ECE 508 Midterm</text>
  </threadedComment>
  <threadedComment ref="BO10" dT="2022-02-02T04:17:50.48" personId="{00000000-0000-0000-0000-000000000000}" id="{72927E32-4438-4FEB-AA4D-41FED1694EE2}">
    <text>ECE 460 Midterm 1</text>
  </threadedComment>
  <threadedComment ref="CJ10" dT="2022-02-02T04:18:19.18" personId="{00000000-0000-0000-0000-000000000000}" id="{2E5341ED-05B5-4370-BEBD-2E896B9959FF}">
    <text>ECE 460 Midterm 2</text>
  </threadedComment>
  <threadedComment ref="CV10" dT="2022-02-02T04:11:00.63" personId="{00000000-0000-0000-0000-000000000000}" id="{C57ACAD2-5D2A-4EA7-81CF-4ABF6F6875C5}">
    <text>ECE 450 Semester Project</text>
  </threadedComment>
  <threadedComment ref="DJ10" dT="2022-02-02T04:13:05.72" personId="{00000000-0000-0000-0000-000000000000}" id="{55AFDAC8-99DD-43A0-8F91-601A0F3E6DD8}">
    <text>ECE 508 Final Paper</text>
  </threadedComment>
  <threadedComment ref="DQ10" dT="2022-02-02T04:11:14.31" personId="{00000000-0000-0000-0000-000000000000}" id="{DE3B0F0C-77E9-4AFF-9C91-8B3EC0FA2466}">
    <text>ECE 450 Final Exam</text>
  </threadedComment>
  <threadedComment ref="DQ10" dT="2022-02-02T04:20:17.02" personId="{00000000-0000-0000-0000-000000000000}" id="{7CB5EA69-305C-4CB4-BE0C-D4D301E9C666}" parentId="{DE3B0F0C-77E9-4AFF-9C91-8B3EC0FA2466}">
    <text>ECE 460 Final Exam</text>
  </threadedComment>
  <threadedComment ref="BA11" dT="2022-02-02T04:44:00.20" personId="{00000000-0000-0000-0000-000000000000}" id="{E83C6006-F1C4-492E-8E93-9D229F76DD7A}">
    <text>ECE 615 Midterm</text>
  </threadedComment>
  <threadedComment ref="DE11" dT="2022-02-02T04:45:39.53" personId="{00000000-0000-0000-0000-000000000000}" id="{C9353B30-0989-476D-B28B-07443FA93F4A}">
    <text>ECE 615 Final Project</text>
  </threadedComment>
  <threadedComment ref="DL11" dT="2022-02-02T04:46:45.88" personId="{00000000-0000-0000-0000-000000000000}" id="{2610D69A-D9F6-4FAD-9349-5D7BE7B30A6A}">
    <text>ECE 615 Final Exam</text>
  </threadedComment>
  <threadedComment ref="BA12" dT="2022-02-02T04:25:45.70" personId="{00000000-0000-0000-0000-000000000000}" id="{32C6633D-AE20-47A3-8803-0AA761C75EA4}">
    <text>ECE 434 Midterm</text>
  </threadedComment>
  <threadedComment ref="BO12" dT="2022-02-02T04:30:51.03" personId="{00000000-0000-0000-0000-000000000000}" id="{85658515-7E9A-4075-8E26-9E48B15BA6EA}">
    <text>ECE 460 Midterm 1</text>
  </threadedComment>
  <threadedComment ref="CJ12" dT="2022-02-02T04:31:13.28" personId="{00000000-0000-0000-0000-000000000000}" id="{943ED6CA-DACA-4674-900A-1FBE6084A9D6}">
    <text>ECE 460 Midterm 2</text>
  </threadedComment>
  <threadedComment ref="AN13" dT="2022-02-02T04:33:24.29" personId="{00000000-0000-0000-0000-000000000000}" id="{9FC9CDC9-5738-4621-8C2D-F4F1D12D3A43}">
    <text>PHYS 3 Midterm</text>
  </threadedComment>
  <threadedComment ref="BM13" dT="2022-02-02T04:30:26.33" personId="{00000000-0000-0000-0000-000000000000}" id="{D74934ED-5992-4331-92DC-D50A3710C5C3}">
    <text>ECE 508 Midterm</text>
  </threadedComment>
  <threadedComment ref="CD13" dT="2022-02-02T04:33:55.09" personId="{00000000-0000-0000-0000-000000000000}" id="{89FD8321-6276-4267-A658-FB5C02C98BF5}">
    <text>PHYS 3 Midterm</text>
  </threadedComment>
  <threadedComment ref="CR13" dT="2022-02-02T04:34:41.51" personId="{00000000-0000-0000-0000-000000000000}" id="{272FBD41-9376-4786-BBBE-A2477465F0D4}">
    <text>HNRS 261 Final Project</text>
  </threadedComment>
  <threadedComment ref="DJ13" dT="2022-02-02T04:32:11.57" personId="{00000000-0000-0000-0000-000000000000}" id="{9FAAF460-3660-44EF-85CE-72E18530509D}">
    <text>ECE 508 Final Paper</text>
  </threadedComment>
  <threadedComment ref="AY14" dT="2022-02-02T04:30:10.85" personId="{00000000-0000-0000-0000-000000000000}" id="{B2182D26-4C48-4066-919D-B0098277F9A2}">
    <text>ECE 450 Midterm</text>
  </threadedComment>
  <threadedComment ref="BM14" dT="2022-02-02T04:30:41.53" personId="{00000000-0000-0000-0000-000000000000}" id="{2661E0C8-FA24-44C0-B51A-BAA8BA0A42DE}">
    <text>ECE 508 Midterm</text>
  </threadedComment>
  <threadedComment ref="BO14" dT="2022-02-02T04:30:59.32" personId="{00000000-0000-0000-0000-000000000000}" id="{6F0ABE39-6B59-4981-9EE5-73BC19E45C3D}">
    <text>ECE 460 Midterm 1</text>
  </threadedComment>
  <threadedComment ref="CJ14" dT="2022-02-02T04:31:24.67" personId="{00000000-0000-0000-0000-000000000000}" id="{C860CE55-3E44-4183-94B4-C5E92E9BE344}">
    <text>ECE 460 Midterm 2</text>
  </threadedComment>
  <threadedComment ref="CV14" dT="2022-02-02T04:31:53.59" personId="{00000000-0000-0000-0000-000000000000}" id="{348211A8-607C-4F84-8869-6B3D8C4979CC}">
    <text>ECE 450 Semester Project</text>
  </threadedComment>
  <threadedComment ref="DJ14" dT="2022-02-02T04:32:19.27" personId="{00000000-0000-0000-0000-000000000000}" id="{434CDBE4-C96E-4540-8D94-66D7E01109B8}">
    <text>ECE 508 Final Paper</text>
  </threadedComment>
  <threadedComment ref="DQ14" dT="2022-02-02T04:32:38.29" personId="{00000000-0000-0000-0000-000000000000}" id="{B4E2AAA6-2CC6-4437-A211-701F898FFD3C}">
    <text>ECE 450 and ECE 460 Final Exam</text>
  </threadedComment>
  <threadedComment ref="BA15" dT="2022-02-02T04:22:46.13" personId="{00000000-0000-0000-0000-000000000000}" id="{6BF0FDD1-6869-49AB-ABD4-EB0F81117FFC}">
    <text>ECE 611 Midterm</text>
  </threadedComment>
  <threadedComment ref="BA15" dT="2022-02-02T04:22:55.84" personId="{00000000-0000-0000-0000-000000000000}" id="{3A028324-687E-41BE-BE88-C5D796A2BF57}" parentId="{6BF0FDD1-6869-49AB-ABD4-EB0F81117FFC}">
    <text>ECE 615 Midterm</text>
  </threadedComment>
  <threadedComment ref="BB15" dT="2022-02-02T04:21:41.33" personId="{00000000-0000-0000-0000-000000000000}" id="{D2E120B1-DCBE-44FF-9A60-3574A812F9D5}">
    <text>ECE 476 Midterm</text>
  </threadedComment>
  <threadedComment ref="DE15" dT="2022-02-02T04:24:35.21" personId="{00000000-0000-0000-0000-000000000000}" id="{703F7827-EE5C-4F9A-92FA-BE67AFA9F664}">
    <text>ECE 611 Final Project</text>
  </threadedComment>
  <threadedComment ref="DE15" dT="2022-02-02T04:24:42.29" personId="{00000000-0000-0000-0000-000000000000}" id="{DAC7C73F-E2C0-49AC-9D0D-70AE7E4ADEF7}" parentId="{703F7827-EE5C-4F9A-92FA-BE67AFA9F664}">
    <text>ECE 615 Final Project</text>
  </threadedComment>
  <threadedComment ref="DL15" dT="2022-02-02T04:46:45.88" personId="{00000000-0000-0000-0000-000000000000}" id="{69D9159A-5867-4C6F-9CE2-AA2237D4B2ED}">
    <text>ECE 615 Final Exam</text>
  </threadedComment>
  <threadedComment ref="DR15" dT="2022-02-02T04:22:07.93" personId="{00000000-0000-0000-0000-000000000000}" id="{FAD89B72-86E6-40F3-BECD-EBDD4A3F8CF7}">
    <text>ECE 476 Final</text>
  </threadedComment>
  <threadedComment ref="AN16" dT="2022-02-02T04:33:24.29" personId="{00000000-0000-0000-0000-000000000000}" id="{057E67AE-A539-4406-B56B-A805ADDCAB7B}">
    <text>PHYS 3 Midterm</text>
  </threadedComment>
  <threadedComment ref="AY16" dT="2022-02-02T04:30:10.85" personId="{00000000-0000-0000-0000-000000000000}" id="{A0D1D80A-2702-4A61-ADC0-FA580266D457}">
    <text>ECE 450 Midterm</text>
  </threadedComment>
  <threadedComment ref="BA16" dT="2022-02-02T04:25:45.70" personId="{00000000-0000-0000-0000-000000000000}" id="{44D16264-39AB-416E-B136-2DA415212A9D}">
    <text>ECE 434 Midterm</text>
  </threadedComment>
  <threadedComment ref="BA16" dT="2022-02-02T04:37:59.62" personId="{00000000-0000-0000-0000-000000000000}" id="{7900CE81-E222-4F9A-907C-BAE93495A6EC}" parentId="{44D16264-39AB-416E-B136-2DA415212A9D}">
    <text>ECE 611 and ECE 615 Midterm</text>
  </threadedComment>
  <threadedComment ref="BB16" dT="2022-02-02T04:21:41.33" personId="{00000000-0000-0000-0000-000000000000}" id="{2EE314B5-6227-414A-89BB-A837D3889B8D}">
    <text>ECE 476 Midterm</text>
  </threadedComment>
  <threadedComment ref="BM16" dT="2022-02-02T04:30:26.33" personId="{00000000-0000-0000-0000-000000000000}" id="{A4755AE4-766A-4D80-B7D1-8A3EB1A8C0CB}">
    <text>ECE 508 Midterm</text>
  </threadedComment>
  <threadedComment ref="BO16" dT="2022-02-02T04:30:59.32" personId="{00000000-0000-0000-0000-000000000000}" id="{0DBF8694-B954-41E4-B9A4-49BE8D95C8A6}">
    <text>ECE 460 Midterm 1</text>
  </threadedComment>
  <threadedComment ref="CD16" dT="2022-02-02T04:33:55.09" personId="{00000000-0000-0000-0000-000000000000}" id="{9DC0BFE3-8998-4921-9A49-FD1145A2AD59}">
    <text>PHYS 3 Midterm</text>
  </threadedComment>
  <threadedComment ref="CJ16" dT="2022-02-02T04:31:24.67" personId="{00000000-0000-0000-0000-000000000000}" id="{79AB0EAF-D5A3-4AFC-A3C9-5B896E3DE082}">
    <text>ECE 460 Midterm 2</text>
  </threadedComment>
  <threadedComment ref="CR16" dT="2022-02-02T04:34:41.51" personId="{00000000-0000-0000-0000-000000000000}" id="{E9D3FBD2-8AE6-4428-AC11-DA5A15B83894}">
    <text>HNRS 261 Final Project</text>
  </threadedComment>
  <threadedComment ref="CV16" dT="2022-02-02T04:31:53.59" personId="{00000000-0000-0000-0000-000000000000}" id="{EE60A45E-7677-486C-A0F9-C1E81F264FEB}">
    <text>ECE 450 Semester Project</text>
  </threadedComment>
  <threadedComment ref="DE16" dT="2022-02-02T04:24:35.21" personId="{00000000-0000-0000-0000-000000000000}" id="{EDEF6E4A-28B0-4571-89BC-7C5577C694B8}">
    <text>ECE 611 Final Project</text>
  </threadedComment>
  <threadedComment ref="DE16" dT="2022-02-02T04:24:42.29" personId="{00000000-0000-0000-0000-000000000000}" id="{6F741927-E18F-4D9F-861C-215267749453}" parentId="{EDEF6E4A-28B0-4571-89BC-7C5577C694B8}">
    <text>ECE 615 Final Project</text>
  </threadedComment>
  <threadedComment ref="DJ16" dT="2022-02-02T04:32:19.27" personId="{00000000-0000-0000-0000-000000000000}" id="{03DD790C-0852-4895-BA3D-A26DBF4AAE75}">
    <text>ECE 508 Final Paper</text>
  </threadedComment>
  <threadedComment ref="DL16" dT="2022-02-02T04:24:03.89" personId="{00000000-0000-0000-0000-000000000000}" id="{5BBCD573-DB29-4B27-A250-69807183BD54}">
    <text>ECE 614 Final Exam</text>
  </threadedComment>
  <threadedComment ref="DQ16" dT="2022-02-02T04:32:38.29" personId="{00000000-0000-0000-0000-000000000000}" id="{C8D993A6-7D07-4343-A640-EEF82793E8ED}">
    <text>ECE 450 and ECE 460 Final Exam</text>
  </threadedComment>
  <threadedComment ref="DR16" dT="2022-02-02T04:22:07.93" personId="{00000000-0000-0000-0000-000000000000}" id="{AE7DAFF3-983E-485D-956F-74B139E3969F}">
    <text>ECE 476 Final</text>
  </threadedComment>
</ThreadedComments>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vertex42.com/ExcelTemplates/simple-gantt-chart.html?utm_source=ms&amp;utm_medium=file&amp;utm_campaign=office&amp;utm_content=text" TargetMode="External"/><Relationship Id="rId1" Type="http://schemas.openxmlformats.org/officeDocument/2006/relationships/hyperlink" Target="https://www.vertex42.com/ExcelTemplates/simple-gantt-chart.html?utm_source=ms&amp;utm_medium=file&amp;utm_campaign=office&amp;utm_content=url" TargetMode="Externa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vertex42.com/ExcelTemplates/simple-gantt-chart.html?utm_source=ms&amp;utm_medium=file&amp;utm_campaign=office&amp;utm_content=text" TargetMode="External"/><Relationship Id="rId1" Type="http://schemas.openxmlformats.org/officeDocument/2006/relationships/hyperlink" Target="https://www.vertex42.com/ExcelTemplates/simple-gantt-chart.html?utm_source=ms&amp;utm_medium=file&amp;utm_campaign=office&amp;utm_content=url"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url"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6" Type="http://schemas.openxmlformats.org/officeDocument/2006/relationships/drawing" Target="../drawings/drawing1.xml"/><Relationship Id="rId5" Type="http://schemas.openxmlformats.org/officeDocument/2006/relationships/printerSettings" Target="../printerSettings/printerSettings3.bin"/><Relationship Id="rId4" Type="http://schemas.openxmlformats.org/officeDocument/2006/relationships/hyperlink" Target="https://www.vertex42.com/ExcelTemplates/simple-gantt-chart.html?utm_source=ms&amp;utm_medium=file&amp;utm_campaign=office&amp;utm_content=text"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DW39"/>
  <sheetViews>
    <sheetView showGridLines="0" tabSelected="1" showRuler="0" zoomScaleNormal="100" zoomScalePageLayoutView="70" workbookViewId="0">
      <pane ySplit="7" topLeftCell="A8" activePane="bottomLeft" state="frozen"/>
      <selection pane="bottomLeft" activeCell="Q33" sqref="Q33"/>
    </sheetView>
  </sheetViews>
  <sheetFormatPr defaultRowHeight="30" customHeight="1" x14ac:dyDescent="0.25"/>
  <cols>
    <col min="1" max="1" width="2.7109375" style="58" customWidth="1"/>
    <col min="2" max="2" width="19.85546875" customWidth="1"/>
    <col min="3" max="3" width="30.7109375" customWidth="1"/>
    <col min="4" max="4" width="10.7109375" customWidth="1"/>
    <col min="5" max="5" width="10.42578125" style="5" customWidth="1"/>
    <col min="6" max="6" width="10.42578125" customWidth="1"/>
    <col min="7" max="7" width="2.7109375" customWidth="1"/>
    <col min="8" max="8" width="6.140625" hidden="1" customWidth="1"/>
    <col min="9" max="64" width="2.5703125" customWidth="1"/>
    <col min="65" max="73" width="2.7109375" bestFit="1" customWidth="1"/>
    <col min="74" max="74" width="2.42578125" bestFit="1" customWidth="1"/>
    <col min="75" max="75" width="2.7109375" bestFit="1" customWidth="1"/>
    <col min="76" max="77" width="1.85546875" bestFit="1" customWidth="1"/>
    <col min="78" max="78" width="2.7109375" bestFit="1" customWidth="1"/>
    <col min="79" max="79" width="2.28515625" bestFit="1" customWidth="1"/>
    <col min="80" max="80" width="1.85546875" bestFit="1" customWidth="1"/>
    <col min="81" max="81" width="2.42578125" bestFit="1" customWidth="1"/>
    <col min="82" max="84" width="1.85546875" bestFit="1" customWidth="1"/>
    <col min="85" max="105" width="2.7109375" bestFit="1" customWidth="1"/>
    <col min="106" max="106" width="1.85546875" bestFit="1" customWidth="1"/>
    <col min="107" max="107" width="2.28515625" bestFit="1" customWidth="1"/>
    <col min="108" max="108" width="1.85546875" bestFit="1" customWidth="1"/>
    <col min="109" max="109" width="2.42578125" bestFit="1" customWidth="1"/>
    <col min="110" max="113" width="1.85546875" bestFit="1" customWidth="1"/>
    <col min="114" max="114" width="2.28515625" bestFit="1" customWidth="1"/>
    <col min="115" max="127" width="2.7109375" bestFit="1" customWidth="1"/>
  </cols>
  <sheetData>
    <row r="1" spans="1:127" ht="30" customHeight="1" x14ac:dyDescent="0.45">
      <c r="A1" s="59" t="s">
        <v>43</v>
      </c>
      <c r="B1" s="62" t="s">
        <v>11</v>
      </c>
      <c r="C1" s="1"/>
      <c r="D1" s="2"/>
      <c r="E1" s="4"/>
      <c r="F1" s="47"/>
      <c r="H1" s="2"/>
      <c r="I1" s="86" t="s">
        <v>21</v>
      </c>
    </row>
    <row r="2" spans="1:127" ht="30" customHeight="1" x14ac:dyDescent="0.3">
      <c r="A2" s="58" t="s">
        <v>36</v>
      </c>
      <c r="B2" s="63" t="s">
        <v>32</v>
      </c>
      <c r="I2" s="87" t="s">
        <v>26</v>
      </c>
    </row>
    <row r="3" spans="1:127" ht="30" customHeight="1" x14ac:dyDescent="0.25">
      <c r="A3" s="58" t="s">
        <v>44</v>
      </c>
      <c r="B3" s="64" t="s">
        <v>33</v>
      </c>
      <c r="C3" s="133" t="s">
        <v>8</v>
      </c>
      <c r="D3" s="134"/>
      <c r="E3" s="135">
        <f>DATE(2022,1,27)</f>
        <v>44588</v>
      </c>
      <c r="F3" s="135"/>
    </row>
    <row r="4" spans="1:127" ht="30" customHeight="1" x14ac:dyDescent="0.25">
      <c r="A4" s="59" t="s">
        <v>45</v>
      </c>
      <c r="C4" s="133" t="s">
        <v>16</v>
      </c>
      <c r="D4" s="134"/>
      <c r="E4" s="90">
        <v>1</v>
      </c>
      <c r="I4" s="124">
        <f>I6</f>
        <v>44585</v>
      </c>
      <c r="J4" s="125"/>
      <c r="K4" s="125"/>
      <c r="L4" s="125"/>
      <c r="M4" s="125"/>
      <c r="N4" s="125"/>
      <c r="O4" s="126"/>
      <c r="P4" s="124">
        <f>P6</f>
        <v>44592</v>
      </c>
      <c r="Q4" s="125"/>
      <c r="R4" s="125"/>
      <c r="S4" s="125"/>
      <c r="T4" s="125"/>
      <c r="U4" s="125"/>
      <c r="V4" s="126"/>
      <c r="W4" s="124">
        <f>W6</f>
        <v>44599</v>
      </c>
      <c r="X4" s="125"/>
      <c r="Y4" s="125"/>
      <c r="Z4" s="125"/>
      <c r="AA4" s="125"/>
      <c r="AB4" s="125"/>
      <c r="AC4" s="126"/>
      <c r="AD4" s="124">
        <f>AD6</f>
        <v>44606</v>
      </c>
      <c r="AE4" s="125"/>
      <c r="AF4" s="125"/>
      <c r="AG4" s="125"/>
      <c r="AH4" s="125"/>
      <c r="AI4" s="125"/>
      <c r="AJ4" s="126"/>
      <c r="AK4" s="124">
        <f>AK6</f>
        <v>44613</v>
      </c>
      <c r="AL4" s="125"/>
      <c r="AM4" s="125"/>
      <c r="AN4" s="125"/>
      <c r="AO4" s="125"/>
      <c r="AP4" s="125"/>
      <c r="AQ4" s="126"/>
      <c r="AR4" s="124">
        <f>AR6</f>
        <v>44620</v>
      </c>
      <c r="AS4" s="125"/>
      <c r="AT4" s="125"/>
      <c r="AU4" s="125"/>
      <c r="AV4" s="125"/>
      <c r="AW4" s="125"/>
      <c r="AX4" s="126"/>
      <c r="AY4" s="124">
        <f>AY6</f>
        <v>44627</v>
      </c>
      <c r="AZ4" s="125"/>
      <c r="BA4" s="125"/>
      <c r="BB4" s="125"/>
      <c r="BC4" s="125"/>
      <c r="BD4" s="125"/>
      <c r="BE4" s="126"/>
      <c r="BF4" s="124">
        <f>BF6</f>
        <v>44634</v>
      </c>
      <c r="BG4" s="125"/>
      <c r="BH4" s="125"/>
      <c r="BI4" s="125"/>
      <c r="BJ4" s="125"/>
      <c r="BK4" s="125"/>
      <c r="BL4" s="126"/>
      <c r="BM4" s="124">
        <f>BM6</f>
        <v>44641</v>
      </c>
      <c r="BN4" s="125"/>
      <c r="BO4" s="125"/>
      <c r="BP4" s="125"/>
      <c r="BQ4" s="125"/>
      <c r="BR4" s="125"/>
      <c r="BS4" s="126"/>
      <c r="BT4" s="124">
        <f>BT6</f>
        <v>44648</v>
      </c>
      <c r="BU4" s="125"/>
      <c r="BV4" s="125"/>
      <c r="BW4" s="125"/>
      <c r="BX4" s="125"/>
      <c r="BY4" s="125"/>
      <c r="BZ4" s="126"/>
      <c r="CA4" s="124">
        <f>CA6</f>
        <v>44655</v>
      </c>
      <c r="CB4" s="125"/>
      <c r="CC4" s="125"/>
      <c r="CD4" s="125"/>
      <c r="CE4" s="125"/>
      <c r="CF4" s="125"/>
      <c r="CG4" s="126"/>
      <c r="CH4" s="124">
        <f>CH6</f>
        <v>44662</v>
      </c>
      <c r="CI4" s="125"/>
      <c r="CJ4" s="125"/>
      <c r="CK4" s="125"/>
      <c r="CL4" s="125"/>
      <c r="CM4" s="125"/>
      <c r="CN4" s="126"/>
      <c r="CO4" s="124">
        <f>CO6</f>
        <v>44669</v>
      </c>
      <c r="CP4" s="125"/>
      <c r="CQ4" s="125"/>
      <c r="CR4" s="125"/>
      <c r="CS4" s="125"/>
      <c r="CT4" s="125"/>
      <c r="CU4" s="126"/>
      <c r="CV4" s="124">
        <f>CV6</f>
        <v>44676</v>
      </c>
      <c r="CW4" s="125"/>
      <c r="CX4" s="125"/>
      <c r="CY4" s="125"/>
      <c r="CZ4" s="125"/>
      <c r="DA4" s="125"/>
      <c r="DB4" s="126"/>
      <c r="DC4" s="124">
        <f>DC6</f>
        <v>44683</v>
      </c>
      <c r="DD4" s="125"/>
      <c r="DE4" s="125"/>
      <c r="DF4" s="125"/>
      <c r="DG4" s="125"/>
      <c r="DH4" s="125"/>
      <c r="DI4" s="126"/>
      <c r="DJ4" s="124">
        <f>DJ6</f>
        <v>44690</v>
      </c>
      <c r="DK4" s="125"/>
      <c r="DL4" s="125"/>
      <c r="DM4" s="125"/>
      <c r="DN4" s="125"/>
      <c r="DO4" s="125"/>
      <c r="DP4" s="126"/>
      <c r="DQ4" s="124">
        <f>DQ6</f>
        <v>44697</v>
      </c>
      <c r="DR4" s="125"/>
      <c r="DS4" s="125"/>
      <c r="DT4" s="125"/>
      <c r="DU4" s="125"/>
      <c r="DV4" s="125"/>
      <c r="DW4" s="126"/>
    </row>
    <row r="5" spans="1:127" ht="30" customHeight="1" x14ac:dyDescent="0.25">
      <c r="A5" s="59"/>
      <c r="C5" s="85"/>
      <c r="D5" s="89"/>
      <c r="E5" s="91"/>
      <c r="I5" s="127" t="s">
        <v>63</v>
      </c>
      <c r="J5" s="128"/>
      <c r="K5" s="128"/>
      <c r="L5" s="128"/>
      <c r="M5" s="128"/>
      <c r="N5" s="128"/>
      <c r="O5" s="129"/>
      <c r="P5" s="127" t="s">
        <v>53</v>
      </c>
      <c r="Q5" s="128"/>
      <c r="R5" s="128"/>
      <c r="S5" s="128"/>
      <c r="T5" s="128"/>
      <c r="U5" s="128"/>
      <c r="V5" s="129"/>
      <c r="W5" s="127" t="s">
        <v>54</v>
      </c>
      <c r="X5" s="128"/>
      <c r="Y5" s="128"/>
      <c r="Z5" s="128"/>
      <c r="AA5" s="128"/>
      <c r="AB5" s="128"/>
      <c r="AC5" s="129"/>
      <c r="AD5" s="127" t="s">
        <v>55</v>
      </c>
      <c r="AE5" s="128"/>
      <c r="AF5" s="128"/>
      <c r="AG5" s="128"/>
      <c r="AH5" s="128"/>
      <c r="AI5" s="128"/>
      <c r="AJ5" s="129"/>
      <c r="AK5" s="127" t="s">
        <v>56</v>
      </c>
      <c r="AL5" s="128"/>
      <c r="AM5" s="128"/>
      <c r="AN5" s="128"/>
      <c r="AO5" s="128"/>
      <c r="AP5" s="128"/>
      <c r="AQ5" s="129"/>
      <c r="AR5" s="127" t="s">
        <v>57</v>
      </c>
      <c r="AS5" s="128"/>
      <c r="AT5" s="128"/>
      <c r="AU5" s="128"/>
      <c r="AV5" s="128"/>
      <c r="AW5" s="128"/>
      <c r="AX5" s="129"/>
      <c r="AY5" s="127" t="s">
        <v>58</v>
      </c>
      <c r="AZ5" s="128"/>
      <c r="BA5" s="128"/>
      <c r="BB5" s="128"/>
      <c r="BC5" s="128"/>
      <c r="BD5" s="128"/>
      <c r="BE5" s="129"/>
      <c r="BF5" s="127" t="s">
        <v>59</v>
      </c>
      <c r="BG5" s="128"/>
      <c r="BH5" s="128"/>
      <c r="BI5" s="128"/>
      <c r="BJ5" s="128"/>
      <c r="BK5" s="128"/>
      <c r="BL5" s="129"/>
      <c r="BM5" s="127" t="s">
        <v>60</v>
      </c>
      <c r="BN5" s="128"/>
      <c r="BO5" s="128"/>
      <c r="BP5" s="128"/>
      <c r="BQ5" s="128"/>
      <c r="BR5" s="128"/>
      <c r="BS5" s="129"/>
      <c r="BT5" s="127" t="s">
        <v>61</v>
      </c>
      <c r="BU5" s="128"/>
      <c r="BV5" s="128"/>
      <c r="BW5" s="128"/>
      <c r="BX5" s="128"/>
      <c r="BY5" s="128"/>
      <c r="BZ5" s="129"/>
      <c r="CA5" s="127" t="s">
        <v>62</v>
      </c>
      <c r="CB5" s="128"/>
      <c r="CC5" s="128"/>
      <c r="CD5" s="128"/>
      <c r="CE5" s="128"/>
      <c r="CF5" s="128"/>
      <c r="CG5" s="129"/>
      <c r="CH5" s="127" t="s">
        <v>70</v>
      </c>
      <c r="CI5" s="128"/>
      <c r="CJ5" s="128"/>
      <c r="CK5" s="128"/>
      <c r="CL5" s="128"/>
      <c r="CM5" s="128"/>
      <c r="CN5" s="129"/>
      <c r="CO5" s="127" t="s">
        <v>71</v>
      </c>
      <c r="CP5" s="128"/>
      <c r="CQ5" s="128"/>
      <c r="CR5" s="128"/>
      <c r="CS5" s="128"/>
      <c r="CT5" s="128"/>
      <c r="CU5" s="129"/>
      <c r="CV5" s="127" t="s">
        <v>72</v>
      </c>
      <c r="CW5" s="128"/>
      <c r="CX5" s="128"/>
      <c r="CY5" s="128"/>
      <c r="CZ5" s="128"/>
      <c r="DA5" s="128"/>
      <c r="DB5" s="129"/>
      <c r="DC5" s="127" t="s">
        <v>73</v>
      </c>
      <c r="DD5" s="128"/>
      <c r="DE5" s="128"/>
      <c r="DF5" s="128"/>
      <c r="DG5" s="128"/>
      <c r="DH5" s="128"/>
      <c r="DI5" s="129"/>
      <c r="DJ5" s="127" t="s">
        <v>74</v>
      </c>
      <c r="DK5" s="128"/>
      <c r="DL5" s="128"/>
      <c r="DM5" s="128"/>
      <c r="DN5" s="128"/>
      <c r="DO5" s="128"/>
      <c r="DP5" s="129"/>
      <c r="DQ5" s="127" t="s">
        <v>76</v>
      </c>
      <c r="DR5" s="128"/>
      <c r="DS5" s="128"/>
      <c r="DT5" s="128"/>
      <c r="DU5" s="128"/>
      <c r="DV5" s="128"/>
      <c r="DW5" s="129"/>
    </row>
    <row r="6" spans="1:127" ht="15" customHeight="1" x14ac:dyDescent="0.25">
      <c r="A6" s="59" t="s">
        <v>46</v>
      </c>
      <c r="B6" s="84"/>
      <c r="C6" s="84"/>
      <c r="D6" s="84"/>
      <c r="E6" s="84"/>
      <c r="F6" s="84"/>
      <c r="G6" s="84"/>
      <c r="I6" s="11">
        <f>Project_Start-WEEKDAY(Project_Start,1)+2+7*(Display_Week-1)</f>
        <v>44585</v>
      </c>
      <c r="J6" s="10">
        <f>I6+1</f>
        <v>44586</v>
      </c>
      <c r="K6" s="10">
        <f t="shared" ref="K6:AX6" si="0">J6+1</f>
        <v>44587</v>
      </c>
      <c r="L6" s="10">
        <f t="shared" si="0"/>
        <v>44588</v>
      </c>
      <c r="M6" s="10">
        <f t="shared" si="0"/>
        <v>44589</v>
      </c>
      <c r="N6" s="10">
        <f t="shared" si="0"/>
        <v>44590</v>
      </c>
      <c r="O6" s="12">
        <f t="shared" si="0"/>
        <v>44591</v>
      </c>
      <c r="P6" s="11">
        <f>O6+1</f>
        <v>44592</v>
      </c>
      <c r="Q6" s="10">
        <f>P6+1</f>
        <v>44593</v>
      </c>
      <c r="R6" s="10">
        <f t="shared" si="0"/>
        <v>44594</v>
      </c>
      <c r="S6" s="10">
        <f t="shared" si="0"/>
        <v>44595</v>
      </c>
      <c r="T6" s="10">
        <f t="shared" si="0"/>
        <v>44596</v>
      </c>
      <c r="U6" s="10">
        <f t="shared" si="0"/>
        <v>44597</v>
      </c>
      <c r="V6" s="12">
        <f t="shared" si="0"/>
        <v>44598</v>
      </c>
      <c r="W6" s="11">
        <f>V6+1</f>
        <v>44599</v>
      </c>
      <c r="X6" s="10">
        <f>W6+1</f>
        <v>44600</v>
      </c>
      <c r="Y6" s="10">
        <f t="shared" si="0"/>
        <v>44601</v>
      </c>
      <c r="Z6" s="10">
        <f t="shared" si="0"/>
        <v>44602</v>
      </c>
      <c r="AA6" s="10">
        <f t="shared" si="0"/>
        <v>44603</v>
      </c>
      <c r="AB6" s="10">
        <f t="shared" si="0"/>
        <v>44604</v>
      </c>
      <c r="AC6" s="12">
        <f t="shared" si="0"/>
        <v>44605</v>
      </c>
      <c r="AD6" s="11">
        <f>AC6+1</f>
        <v>44606</v>
      </c>
      <c r="AE6" s="10">
        <f>AD6+1</f>
        <v>44607</v>
      </c>
      <c r="AF6" s="10">
        <f t="shared" si="0"/>
        <v>44608</v>
      </c>
      <c r="AG6" s="10">
        <f t="shared" si="0"/>
        <v>44609</v>
      </c>
      <c r="AH6" s="10">
        <f t="shared" si="0"/>
        <v>44610</v>
      </c>
      <c r="AI6" s="10">
        <f t="shared" si="0"/>
        <v>44611</v>
      </c>
      <c r="AJ6" s="12">
        <f t="shared" si="0"/>
        <v>44612</v>
      </c>
      <c r="AK6" s="11">
        <f>AJ6+1</f>
        <v>44613</v>
      </c>
      <c r="AL6" s="10">
        <f>AK6+1</f>
        <v>44614</v>
      </c>
      <c r="AM6" s="10">
        <f t="shared" si="0"/>
        <v>44615</v>
      </c>
      <c r="AN6" s="10">
        <f t="shared" si="0"/>
        <v>44616</v>
      </c>
      <c r="AO6" s="10">
        <f t="shared" si="0"/>
        <v>44617</v>
      </c>
      <c r="AP6" s="10">
        <f t="shared" si="0"/>
        <v>44618</v>
      </c>
      <c r="AQ6" s="12">
        <f t="shared" si="0"/>
        <v>44619</v>
      </c>
      <c r="AR6" s="11">
        <f>AQ6+1</f>
        <v>44620</v>
      </c>
      <c r="AS6" s="10">
        <f>AR6+1</f>
        <v>44621</v>
      </c>
      <c r="AT6" s="10">
        <f t="shared" si="0"/>
        <v>44622</v>
      </c>
      <c r="AU6" s="10">
        <f t="shared" si="0"/>
        <v>44623</v>
      </c>
      <c r="AV6" s="10">
        <f t="shared" si="0"/>
        <v>44624</v>
      </c>
      <c r="AW6" s="10">
        <f t="shared" si="0"/>
        <v>44625</v>
      </c>
      <c r="AX6" s="12">
        <f t="shared" si="0"/>
        <v>44626</v>
      </c>
      <c r="AY6" s="11">
        <f>AX6+1</f>
        <v>44627</v>
      </c>
      <c r="AZ6" s="10">
        <f>AY6+1</f>
        <v>44628</v>
      </c>
      <c r="BA6" s="10">
        <f t="shared" ref="BA6:BE6" si="1">AZ6+1</f>
        <v>44629</v>
      </c>
      <c r="BB6" s="10">
        <f t="shared" si="1"/>
        <v>44630</v>
      </c>
      <c r="BC6" s="10">
        <f t="shared" si="1"/>
        <v>44631</v>
      </c>
      <c r="BD6" s="10">
        <f t="shared" si="1"/>
        <v>44632</v>
      </c>
      <c r="BE6" s="12">
        <f t="shared" si="1"/>
        <v>44633</v>
      </c>
      <c r="BF6" s="11">
        <f>BE6+1</f>
        <v>44634</v>
      </c>
      <c r="BG6" s="10">
        <f>BF6+1</f>
        <v>44635</v>
      </c>
      <c r="BH6" s="10">
        <f t="shared" ref="BH6:BL6" si="2">BG6+1</f>
        <v>44636</v>
      </c>
      <c r="BI6" s="10">
        <f t="shared" si="2"/>
        <v>44637</v>
      </c>
      <c r="BJ6" s="10">
        <f t="shared" si="2"/>
        <v>44638</v>
      </c>
      <c r="BK6" s="10">
        <f t="shared" si="2"/>
        <v>44639</v>
      </c>
      <c r="BL6" s="12">
        <f t="shared" si="2"/>
        <v>44640</v>
      </c>
      <c r="BM6" s="11">
        <f>BL6+1</f>
        <v>44641</v>
      </c>
      <c r="BN6" s="10">
        <f>BM6+1</f>
        <v>44642</v>
      </c>
      <c r="BO6" s="10">
        <f t="shared" ref="BO6" si="3">BN6+1</f>
        <v>44643</v>
      </c>
      <c r="BP6" s="10">
        <f t="shared" ref="BP6" si="4">BO6+1</f>
        <v>44644</v>
      </c>
      <c r="BQ6" s="10">
        <f t="shared" ref="BQ6" si="5">BP6+1</f>
        <v>44645</v>
      </c>
      <c r="BR6" s="10">
        <f t="shared" ref="BR6" si="6">BQ6+1</f>
        <v>44646</v>
      </c>
      <c r="BS6" s="12">
        <f t="shared" ref="BS6" si="7">BR6+1</f>
        <v>44647</v>
      </c>
      <c r="BT6" s="11">
        <f>BS6+1</f>
        <v>44648</v>
      </c>
      <c r="BU6" s="10">
        <f>BT6+1</f>
        <v>44649</v>
      </c>
      <c r="BV6" s="10">
        <f t="shared" ref="BV6" si="8">BU6+1</f>
        <v>44650</v>
      </c>
      <c r="BW6" s="10">
        <f t="shared" ref="BW6" si="9">BV6+1</f>
        <v>44651</v>
      </c>
      <c r="BX6" s="10">
        <f t="shared" ref="BX6" si="10">BW6+1</f>
        <v>44652</v>
      </c>
      <c r="BY6" s="10">
        <f t="shared" ref="BY6" si="11">BX6+1</f>
        <v>44653</v>
      </c>
      <c r="BZ6" s="12">
        <f t="shared" ref="BZ6" si="12">BY6+1</f>
        <v>44654</v>
      </c>
      <c r="CA6" s="11">
        <f>BZ6+1</f>
        <v>44655</v>
      </c>
      <c r="CB6" s="10">
        <f>CA6+1</f>
        <v>44656</v>
      </c>
      <c r="CC6" s="10">
        <f t="shared" ref="CC6" si="13">CB6+1</f>
        <v>44657</v>
      </c>
      <c r="CD6" s="10">
        <f t="shared" ref="CD6" si="14">CC6+1</f>
        <v>44658</v>
      </c>
      <c r="CE6" s="10">
        <f t="shared" ref="CE6" si="15">CD6+1</f>
        <v>44659</v>
      </c>
      <c r="CF6" s="10">
        <f t="shared" ref="CF6" si="16">CE6+1</f>
        <v>44660</v>
      </c>
      <c r="CG6" s="12">
        <f t="shared" ref="CG6" si="17">CF6+1</f>
        <v>44661</v>
      </c>
      <c r="CH6" s="11">
        <f>CG6+1</f>
        <v>44662</v>
      </c>
      <c r="CI6" s="10">
        <f>CH6+1</f>
        <v>44663</v>
      </c>
      <c r="CJ6" s="10">
        <f t="shared" ref="CJ6" si="18">CI6+1</f>
        <v>44664</v>
      </c>
      <c r="CK6" s="10">
        <f t="shared" ref="CK6" si="19">CJ6+1</f>
        <v>44665</v>
      </c>
      <c r="CL6" s="10">
        <f t="shared" ref="CL6" si="20">CK6+1</f>
        <v>44666</v>
      </c>
      <c r="CM6" s="10">
        <f t="shared" ref="CM6" si="21">CL6+1</f>
        <v>44667</v>
      </c>
      <c r="CN6" s="12">
        <f t="shared" ref="CN6" si="22">CM6+1</f>
        <v>44668</v>
      </c>
      <c r="CO6" s="11">
        <f>CN6+1</f>
        <v>44669</v>
      </c>
      <c r="CP6" s="10">
        <f>CO6+1</f>
        <v>44670</v>
      </c>
      <c r="CQ6" s="10">
        <f t="shared" ref="CQ6" si="23">CP6+1</f>
        <v>44671</v>
      </c>
      <c r="CR6" s="10">
        <f t="shared" ref="CR6" si="24">CQ6+1</f>
        <v>44672</v>
      </c>
      <c r="CS6" s="10">
        <f t="shared" ref="CS6" si="25">CR6+1</f>
        <v>44673</v>
      </c>
      <c r="CT6" s="10">
        <f t="shared" ref="CT6" si="26">CS6+1</f>
        <v>44674</v>
      </c>
      <c r="CU6" s="12">
        <f t="shared" ref="CU6" si="27">CT6+1</f>
        <v>44675</v>
      </c>
      <c r="CV6" s="11">
        <f>CU6+1</f>
        <v>44676</v>
      </c>
      <c r="CW6" s="10">
        <f>CV6+1</f>
        <v>44677</v>
      </c>
      <c r="CX6" s="10">
        <f t="shared" ref="CX6" si="28">CW6+1</f>
        <v>44678</v>
      </c>
      <c r="CY6" s="10">
        <f t="shared" ref="CY6" si="29">CX6+1</f>
        <v>44679</v>
      </c>
      <c r="CZ6" s="10">
        <f t="shared" ref="CZ6" si="30">CY6+1</f>
        <v>44680</v>
      </c>
      <c r="DA6" s="10">
        <f t="shared" ref="DA6" si="31">CZ6+1</f>
        <v>44681</v>
      </c>
      <c r="DB6" s="12">
        <f t="shared" ref="DB6" si="32">DA6+1</f>
        <v>44682</v>
      </c>
      <c r="DC6" s="11">
        <f>DB6+1</f>
        <v>44683</v>
      </c>
      <c r="DD6" s="10">
        <f>DC6+1</f>
        <v>44684</v>
      </c>
      <c r="DE6" s="10">
        <f t="shared" ref="DE6" si="33">DD6+1</f>
        <v>44685</v>
      </c>
      <c r="DF6" s="10">
        <f t="shared" ref="DF6" si="34">DE6+1</f>
        <v>44686</v>
      </c>
      <c r="DG6" s="10">
        <f t="shared" ref="DG6" si="35">DF6+1</f>
        <v>44687</v>
      </c>
      <c r="DH6" s="10">
        <f t="shared" ref="DH6" si="36">DG6+1</f>
        <v>44688</v>
      </c>
      <c r="DI6" s="12">
        <f t="shared" ref="DI6" si="37">DH6+1</f>
        <v>44689</v>
      </c>
      <c r="DJ6" s="11">
        <f>DI6+1</f>
        <v>44690</v>
      </c>
      <c r="DK6" s="10">
        <f>DJ6+1</f>
        <v>44691</v>
      </c>
      <c r="DL6" s="10">
        <f t="shared" ref="DL6" si="38">DK6+1</f>
        <v>44692</v>
      </c>
      <c r="DM6" s="10">
        <f t="shared" ref="DM6" si="39">DL6+1</f>
        <v>44693</v>
      </c>
      <c r="DN6" s="10">
        <f t="shared" ref="DN6" si="40">DM6+1</f>
        <v>44694</v>
      </c>
      <c r="DO6" s="10">
        <f t="shared" ref="DO6" si="41">DN6+1</f>
        <v>44695</v>
      </c>
      <c r="DP6" s="12">
        <f t="shared" ref="DP6" si="42">DO6+1</f>
        <v>44696</v>
      </c>
      <c r="DQ6" s="11">
        <f>DP6+1</f>
        <v>44697</v>
      </c>
      <c r="DR6" s="10">
        <f>DQ6+1</f>
        <v>44698</v>
      </c>
      <c r="DS6" s="10">
        <f t="shared" ref="DS6" si="43">DR6+1</f>
        <v>44699</v>
      </c>
      <c r="DT6" s="10">
        <f t="shared" ref="DT6" si="44">DS6+1</f>
        <v>44700</v>
      </c>
      <c r="DU6" s="10">
        <f t="shared" ref="DU6" si="45">DT6+1</f>
        <v>44701</v>
      </c>
      <c r="DV6" s="10">
        <f t="shared" ref="DV6" si="46">DU6+1</f>
        <v>44702</v>
      </c>
      <c r="DW6" s="12">
        <f t="shared" ref="DW6" si="47">DV6+1</f>
        <v>44703</v>
      </c>
    </row>
    <row r="7" spans="1:127" ht="30" customHeight="1" thickBot="1" x14ac:dyDescent="0.3">
      <c r="A7" s="59" t="s">
        <v>47</v>
      </c>
      <c r="B7" s="8" t="s">
        <v>17</v>
      </c>
      <c r="C7" s="9" t="s">
        <v>10</v>
      </c>
      <c r="D7" s="9" t="s">
        <v>9</v>
      </c>
      <c r="E7" s="9" t="s">
        <v>13</v>
      </c>
      <c r="F7" s="9" t="s">
        <v>14</v>
      </c>
      <c r="G7" s="9"/>
      <c r="H7" s="9" t="s">
        <v>15</v>
      </c>
      <c r="I7" s="13" t="str">
        <f t="shared" ref="I7" si="48">LEFT(TEXT(I6,"ddd"),1)</f>
        <v>M</v>
      </c>
      <c r="J7" s="13" t="str">
        <f t="shared" ref="J7:AR7" si="49">LEFT(TEXT(J6,"ddd"),1)</f>
        <v>T</v>
      </c>
      <c r="K7" s="13" t="str">
        <f t="shared" si="49"/>
        <v>W</v>
      </c>
      <c r="L7" s="13" t="str">
        <f t="shared" si="49"/>
        <v>T</v>
      </c>
      <c r="M7" s="13" t="str">
        <f t="shared" si="49"/>
        <v>F</v>
      </c>
      <c r="N7" s="13" t="str">
        <f t="shared" si="49"/>
        <v>S</v>
      </c>
      <c r="O7" s="13" t="str">
        <f t="shared" si="49"/>
        <v>S</v>
      </c>
      <c r="P7" s="13" t="str">
        <f t="shared" si="49"/>
        <v>M</v>
      </c>
      <c r="Q7" s="13" t="str">
        <f t="shared" si="49"/>
        <v>T</v>
      </c>
      <c r="R7" s="13" t="str">
        <f t="shared" si="49"/>
        <v>W</v>
      </c>
      <c r="S7" s="13" t="str">
        <f t="shared" si="49"/>
        <v>T</v>
      </c>
      <c r="T7" s="13" t="str">
        <f t="shared" si="49"/>
        <v>F</v>
      </c>
      <c r="U7" s="13" t="str">
        <f t="shared" si="49"/>
        <v>S</v>
      </c>
      <c r="V7" s="13" t="str">
        <f t="shared" si="49"/>
        <v>S</v>
      </c>
      <c r="W7" s="13" t="str">
        <f t="shared" si="49"/>
        <v>M</v>
      </c>
      <c r="X7" s="13" t="str">
        <f t="shared" si="49"/>
        <v>T</v>
      </c>
      <c r="Y7" s="13" t="str">
        <f t="shared" si="49"/>
        <v>W</v>
      </c>
      <c r="Z7" s="13" t="str">
        <f t="shared" si="49"/>
        <v>T</v>
      </c>
      <c r="AA7" s="13" t="str">
        <f t="shared" si="49"/>
        <v>F</v>
      </c>
      <c r="AB7" s="13" t="str">
        <f t="shared" si="49"/>
        <v>S</v>
      </c>
      <c r="AC7" s="13" t="str">
        <f t="shared" si="49"/>
        <v>S</v>
      </c>
      <c r="AD7" s="13" t="str">
        <f t="shared" si="49"/>
        <v>M</v>
      </c>
      <c r="AE7" s="13" t="str">
        <f t="shared" si="49"/>
        <v>T</v>
      </c>
      <c r="AF7" s="13" t="str">
        <f t="shared" si="49"/>
        <v>W</v>
      </c>
      <c r="AG7" s="13" t="str">
        <f t="shared" si="49"/>
        <v>T</v>
      </c>
      <c r="AH7" s="13" t="str">
        <f t="shared" si="49"/>
        <v>F</v>
      </c>
      <c r="AI7" s="13" t="str">
        <f t="shared" si="49"/>
        <v>S</v>
      </c>
      <c r="AJ7" s="13" t="str">
        <f t="shared" si="49"/>
        <v>S</v>
      </c>
      <c r="AK7" s="13" t="str">
        <f t="shared" si="49"/>
        <v>M</v>
      </c>
      <c r="AL7" s="13" t="str">
        <f t="shared" si="49"/>
        <v>T</v>
      </c>
      <c r="AM7" s="13" t="str">
        <f t="shared" si="49"/>
        <v>W</v>
      </c>
      <c r="AN7" s="13" t="str">
        <f t="shared" si="49"/>
        <v>T</v>
      </c>
      <c r="AO7" s="13" t="str">
        <f t="shared" si="49"/>
        <v>F</v>
      </c>
      <c r="AP7" s="13" t="str">
        <f t="shared" si="49"/>
        <v>S</v>
      </c>
      <c r="AQ7" s="13" t="str">
        <f t="shared" si="49"/>
        <v>S</v>
      </c>
      <c r="AR7" s="13" t="str">
        <f t="shared" si="49"/>
        <v>M</v>
      </c>
      <c r="AS7" s="13" t="str">
        <f t="shared" ref="AS7:BL7" si="50">LEFT(TEXT(AS6,"ddd"),1)</f>
        <v>T</v>
      </c>
      <c r="AT7" s="13" t="str">
        <f t="shared" si="50"/>
        <v>W</v>
      </c>
      <c r="AU7" s="13" t="str">
        <f t="shared" si="50"/>
        <v>T</v>
      </c>
      <c r="AV7" s="13" t="str">
        <f t="shared" si="50"/>
        <v>F</v>
      </c>
      <c r="AW7" s="13" t="str">
        <f t="shared" si="50"/>
        <v>S</v>
      </c>
      <c r="AX7" s="13" t="str">
        <f t="shared" si="50"/>
        <v>S</v>
      </c>
      <c r="AY7" s="13" t="str">
        <f t="shared" si="50"/>
        <v>M</v>
      </c>
      <c r="AZ7" s="13" t="str">
        <f t="shared" si="50"/>
        <v>T</v>
      </c>
      <c r="BA7" s="13" t="str">
        <f t="shared" si="50"/>
        <v>W</v>
      </c>
      <c r="BB7" s="13" t="str">
        <f t="shared" si="50"/>
        <v>T</v>
      </c>
      <c r="BC7" s="13" t="str">
        <f t="shared" si="50"/>
        <v>F</v>
      </c>
      <c r="BD7" s="13" t="str">
        <f t="shared" si="50"/>
        <v>S</v>
      </c>
      <c r="BE7" s="13" t="str">
        <f t="shared" si="50"/>
        <v>S</v>
      </c>
      <c r="BF7" s="13" t="str">
        <f t="shared" si="50"/>
        <v>M</v>
      </c>
      <c r="BG7" s="13" t="str">
        <f t="shared" si="50"/>
        <v>T</v>
      </c>
      <c r="BH7" s="13" t="str">
        <f t="shared" si="50"/>
        <v>W</v>
      </c>
      <c r="BI7" s="13" t="str">
        <f t="shared" si="50"/>
        <v>T</v>
      </c>
      <c r="BJ7" s="13" t="str">
        <f t="shared" si="50"/>
        <v>F</v>
      </c>
      <c r="BK7" s="13" t="str">
        <f t="shared" si="50"/>
        <v>S</v>
      </c>
      <c r="BL7" s="13" t="str">
        <f t="shared" si="50"/>
        <v>S</v>
      </c>
      <c r="BM7" s="13" t="str">
        <f t="shared" ref="BM7:BZ7" si="51">LEFT(TEXT(BM6,"ddd"),1)</f>
        <v>M</v>
      </c>
      <c r="BN7" s="13" t="str">
        <f t="shared" si="51"/>
        <v>T</v>
      </c>
      <c r="BO7" s="13" t="str">
        <f t="shared" si="51"/>
        <v>W</v>
      </c>
      <c r="BP7" s="13" t="str">
        <f t="shared" si="51"/>
        <v>T</v>
      </c>
      <c r="BQ7" s="13" t="str">
        <f t="shared" si="51"/>
        <v>F</v>
      </c>
      <c r="BR7" s="13" t="str">
        <f t="shared" si="51"/>
        <v>S</v>
      </c>
      <c r="BS7" s="13" t="str">
        <f t="shared" si="51"/>
        <v>S</v>
      </c>
      <c r="BT7" s="13" t="str">
        <f t="shared" si="51"/>
        <v>M</v>
      </c>
      <c r="BU7" s="13" t="str">
        <f t="shared" si="51"/>
        <v>T</v>
      </c>
      <c r="BV7" s="13" t="str">
        <f t="shared" si="51"/>
        <v>W</v>
      </c>
      <c r="BW7" s="13" t="str">
        <f t="shared" si="51"/>
        <v>T</v>
      </c>
      <c r="BX7" s="13" t="str">
        <f t="shared" si="51"/>
        <v>F</v>
      </c>
      <c r="BY7" s="13" t="str">
        <f t="shared" si="51"/>
        <v>S</v>
      </c>
      <c r="BZ7" s="13" t="str">
        <f t="shared" si="51"/>
        <v>S</v>
      </c>
      <c r="CA7" s="13" t="str">
        <f t="shared" ref="CA7:CN7" si="52">LEFT(TEXT(CA6,"ddd"),1)</f>
        <v>M</v>
      </c>
      <c r="CB7" s="13" t="str">
        <f t="shared" si="52"/>
        <v>T</v>
      </c>
      <c r="CC7" s="13" t="str">
        <f t="shared" si="52"/>
        <v>W</v>
      </c>
      <c r="CD7" s="13" t="str">
        <f t="shared" si="52"/>
        <v>T</v>
      </c>
      <c r="CE7" s="13" t="str">
        <f t="shared" si="52"/>
        <v>F</v>
      </c>
      <c r="CF7" s="13" t="str">
        <f t="shared" si="52"/>
        <v>S</v>
      </c>
      <c r="CG7" s="13" t="str">
        <f t="shared" si="52"/>
        <v>S</v>
      </c>
      <c r="CH7" s="13" t="str">
        <f t="shared" si="52"/>
        <v>M</v>
      </c>
      <c r="CI7" s="13" t="str">
        <f t="shared" si="52"/>
        <v>T</v>
      </c>
      <c r="CJ7" s="13" t="str">
        <f t="shared" si="52"/>
        <v>W</v>
      </c>
      <c r="CK7" s="13" t="str">
        <f t="shared" si="52"/>
        <v>T</v>
      </c>
      <c r="CL7" s="13" t="str">
        <f t="shared" si="52"/>
        <v>F</v>
      </c>
      <c r="CM7" s="13" t="str">
        <f t="shared" si="52"/>
        <v>S</v>
      </c>
      <c r="CN7" s="13" t="str">
        <f t="shared" si="52"/>
        <v>S</v>
      </c>
      <c r="CO7" s="13" t="str">
        <f t="shared" ref="CO7:DB7" si="53">LEFT(TEXT(CO6,"ddd"),1)</f>
        <v>M</v>
      </c>
      <c r="CP7" s="13" t="str">
        <f t="shared" si="53"/>
        <v>T</v>
      </c>
      <c r="CQ7" s="13" t="str">
        <f t="shared" si="53"/>
        <v>W</v>
      </c>
      <c r="CR7" s="13" t="str">
        <f t="shared" si="53"/>
        <v>T</v>
      </c>
      <c r="CS7" s="13" t="str">
        <f t="shared" si="53"/>
        <v>F</v>
      </c>
      <c r="CT7" s="13" t="str">
        <f t="shared" si="53"/>
        <v>S</v>
      </c>
      <c r="CU7" s="13" t="str">
        <f t="shared" si="53"/>
        <v>S</v>
      </c>
      <c r="CV7" s="13" t="str">
        <f t="shared" si="53"/>
        <v>M</v>
      </c>
      <c r="CW7" s="13" t="str">
        <f t="shared" si="53"/>
        <v>T</v>
      </c>
      <c r="CX7" s="13" t="str">
        <f t="shared" si="53"/>
        <v>W</v>
      </c>
      <c r="CY7" s="13" t="str">
        <f t="shared" si="53"/>
        <v>T</v>
      </c>
      <c r="CZ7" s="13" t="str">
        <f t="shared" si="53"/>
        <v>F</v>
      </c>
      <c r="DA7" s="13" t="str">
        <f t="shared" si="53"/>
        <v>S</v>
      </c>
      <c r="DB7" s="13" t="str">
        <f t="shared" si="53"/>
        <v>S</v>
      </c>
      <c r="DC7" s="13" t="str">
        <f t="shared" ref="DC7:DI7" si="54">LEFT(TEXT(DC6,"ddd"),1)</f>
        <v>M</v>
      </c>
      <c r="DD7" s="13" t="str">
        <f t="shared" si="54"/>
        <v>T</v>
      </c>
      <c r="DE7" s="13" t="str">
        <f t="shared" si="54"/>
        <v>W</v>
      </c>
      <c r="DF7" s="13" t="str">
        <f t="shared" si="54"/>
        <v>T</v>
      </c>
      <c r="DG7" s="13" t="str">
        <f t="shared" si="54"/>
        <v>F</v>
      </c>
      <c r="DH7" s="13" t="str">
        <f t="shared" si="54"/>
        <v>S</v>
      </c>
      <c r="DI7" s="13" t="str">
        <f t="shared" si="54"/>
        <v>S</v>
      </c>
      <c r="DJ7" s="13" t="str">
        <f t="shared" ref="DJ7:DP7" si="55">LEFT(TEXT(DJ6,"ddd"),1)</f>
        <v>M</v>
      </c>
      <c r="DK7" s="13" t="str">
        <f t="shared" si="55"/>
        <v>T</v>
      </c>
      <c r="DL7" s="13" t="str">
        <f t="shared" si="55"/>
        <v>W</v>
      </c>
      <c r="DM7" s="13" t="str">
        <f t="shared" si="55"/>
        <v>T</v>
      </c>
      <c r="DN7" s="13" t="str">
        <f t="shared" si="55"/>
        <v>F</v>
      </c>
      <c r="DO7" s="13" t="str">
        <f t="shared" si="55"/>
        <v>S</v>
      </c>
      <c r="DP7" s="13" t="str">
        <f t="shared" si="55"/>
        <v>S</v>
      </c>
      <c r="DQ7" s="13" t="str">
        <f t="shared" ref="DQ7:DW7" si="56">LEFT(TEXT(DQ6,"ddd"),1)</f>
        <v>M</v>
      </c>
      <c r="DR7" s="13" t="str">
        <f t="shared" si="56"/>
        <v>T</v>
      </c>
      <c r="DS7" s="13" t="str">
        <f t="shared" si="56"/>
        <v>W</v>
      </c>
      <c r="DT7" s="13" t="str">
        <f t="shared" si="56"/>
        <v>T</v>
      </c>
      <c r="DU7" s="13" t="str">
        <f t="shared" si="56"/>
        <v>F</v>
      </c>
      <c r="DV7" s="13" t="str">
        <f t="shared" si="56"/>
        <v>S</v>
      </c>
      <c r="DW7" s="13" t="str">
        <f t="shared" si="56"/>
        <v>S</v>
      </c>
    </row>
    <row r="8" spans="1:127" ht="30" hidden="1" customHeight="1" thickBot="1" x14ac:dyDescent="0.3">
      <c r="A8" s="58" t="s">
        <v>42</v>
      </c>
      <c r="C8" s="61"/>
      <c r="E8"/>
      <c r="H8" t="str">
        <f>IF(OR(ISBLANK(task_start),ISBLANK(task_end)),"",task_end-task_start+1)</f>
        <v/>
      </c>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111"/>
      <c r="DH8" s="44"/>
      <c r="DI8" s="44"/>
      <c r="DJ8" s="44"/>
      <c r="DK8" s="44"/>
      <c r="DL8" s="44"/>
      <c r="DM8" s="44"/>
      <c r="DN8" s="44"/>
      <c r="DO8" s="44"/>
      <c r="DP8" s="44"/>
      <c r="DQ8" s="44"/>
      <c r="DR8" s="44"/>
      <c r="DS8" s="44"/>
      <c r="DT8" s="44"/>
      <c r="DU8" s="44"/>
      <c r="DV8" s="44"/>
      <c r="DW8" s="44"/>
    </row>
    <row r="9" spans="1:127" s="3" customFormat="1" ht="30" customHeight="1" thickBot="1" x14ac:dyDescent="0.3">
      <c r="A9" s="59" t="s">
        <v>48</v>
      </c>
      <c r="B9" s="105" t="s">
        <v>52</v>
      </c>
      <c r="C9" s="99"/>
      <c r="D9" s="100"/>
      <c r="E9" s="101"/>
      <c r="F9" s="101"/>
      <c r="G9" s="17"/>
      <c r="H9" s="17" t="str">
        <f t="shared" ref="H9:H36" si="57">IF(OR(ISBLANK(task_start),ISBLANK(task_end)),"",task_end-task_start+1)</f>
        <v/>
      </c>
      <c r="I9" s="44"/>
      <c r="J9" s="44"/>
      <c r="K9" s="44"/>
      <c r="L9" s="44"/>
      <c r="M9" s="44"/>
      <c r="N9" s="44"/>
      <c r="O9" s="44"/>
      <c r="P9" s="44"/>
      <c r="Q9" s="44"/>
      <c r="R9" s="44"/>
      <c r="S9" s="44"/>
      <c r="T9" s="107"/>
      <c r="U9" s="44"/>
      <c r="V9" s="44"/>
      <c r="W9" s="44"/>
      <c r="X9" s="44"/>
      <c r="Y9" s="44"/>
      <c r="Z9" s="44"/>
      <c r="AA9" s="44"/>
      <c r="AB9" s="44"/>
      <c r="AC9" s="44"/>
      <c r="AD9" s="44"/>
      <c r="AE9" s="44"/>
      <c r="AF9" s="44"/>
      <c r="AG9" s="44"/>
      <c r="AH9" s="44"/>
      <c r="AI9" s="44"/>
      <c r="AJ9" s="44"/>
      <c r="AK9" s="44"/>
      <c r="AL9" s="44"/>
      <c r="AM9" s="44"/>
      <c r="AN9" s="44"/>
      <c r="AO9" s="107"/>
      <c r="AP9" s="44"/>
      <c r="AQ9" s="44"/>
      <c r="AR9" s="44"/>
      <c r="AS9" s="44"/>
      <c r="AT9" s="44"/>
      <c r="AU9" s="44"/>
      <c r="AV9"/>
      <c r="AW9" s="44"/>
      <c r="AX9" s="44"/>
      <c r="AY9" s="44"/>
      <c r="AZ9" s="44"/>
      <c r="BA9" s="44"/>
      <c r="BB9"/>
      <c r="BC9" s="44"/>
      <c r="BD9" s="44"/>
      <c r="BE9" s="44"/>
      <c r="BF9" s="130" t="s">
        <v>75</v>
      </c>
      <c r="BG9" s="131"/>
      <c r="BH9" s="131"/>
      <c r="BI9" s="131"/>
      <c r="BJ9" s="131"/>
      <c r="BK9" s="131"/>
      <c r="BL9" s="132"/>
      <c r="BM9" s="44"/>
      <c r="BN9" s="44"/>
      <c r="BO9" s="44"/>
      <c r="BP9" s="44"/>
      <c r="BQ9" s="44"/>
      <c r="BR9" s="44"/>
      <c r="BS9" s="44"/>
      <c r="BT9" s="44"/>
      <c r="BU9" s="44"/>
      <c r="BV9" s="44"/>
      <c r="BW9" s="44"/>
      <c r="BX9" s="44"/>
      <c r="BY9" s="44"/>
      <c r="BZ9" s="44"/>
      <c r="CA9" s="44"/>
      <c r="CB9" s="44"/>
      <c r="CC9" s="44"/>
      <c r="CD9" s="44"/>
      <c r="CE9" s="107"/>
      <c r="CF9" s="44"/>
      <c r="CG9" s="44"/>
      <c r="CH9" s="44"/>
      <c r="CI9" s="44"/>
      <c r="CJ9" s="44"/>
      <c r="CK9" s="44"/>
      <c r="CL9" s="44"/>
      <c r="CM9" s="44"/>
      <c r="CN9" s="44"/>
      <c r="CO9" s="44"/>
      <c r="CP9" s="44"/>
      <c r="CQ9" s="44"/>
      <c r="CR9" s="44"/>
      <c r="CS9" s="44"/>
      <c r="CT9" s="44"/>
      <c r="CU9" s="44"/>
      <c r="CV9" s="44"/>
      <c r="CW9" s="44"/>
      <c r="CX9" s="44"/>
      <c r="CY9" s="44"/>
      <c r="CZ9" s="107"/>
      <c r="DA9" s="44"/>
      <c r="DB9" s="44"/>
      <c r="DC9" s="44"/>
      <c r="DD9" s="44"/>
      <c r="DE9" s="44"/>
      <c r="DF9" s="110"/>
      <c r="DG9" s="119"/>
      <c r="DH9" s="116"/>
      <c r="DI9" s="44"/>
      <c r="DJ9" s="44"/>
      <c r="DK9" s="44"/>
      <c r="DL9" s="44"/>
      <c r="DM9" s="44"/>
      <c r="DN9" s="44"/>
      <c r="DO9" s="44"/>
      <c r="DP9" s="44"/>
      <c r="DQ9" s="44"/>
      <c r="DR9" s="44"/>
      <c r="DS9" s="44"/>
      <c r="DT9" s="44"/>
      <c r="DU9" s="44"/>
      <c r="DV9" s="44"/>
      <c r="DW9" s="44"/>
    </row>
    <row r="10" spans="1:127" s="3" customFormat="1" ht="30" customHeight="1" thickBot="1" x14ac:dyDescent="0.3">
      <c r="A10" s="59" t="s">
        <v>49</v>
      </c>
      <c r="B10" s="106"/>
      <c r="C10" s="102" t="s">
        <v>64</v>
      </c>
      <c r="D10" s="103"/>
      <c r="E10" s="104"/>
      <c r="F10" s="104"/>
      <c r="G10" s="17"/>
      <c r="H10" s="17" t="str">
        <f t="shared" si="57"/>
        <v/>
      </c>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92"/>
      <c r="AZ10" s="44"/>
      <c r="BA10" s="44"/>
      <c r="BB10" s="44"/>
      <c r="BC10" s="44"/>
      <c r="BD10" s="44"/>
      <c r="BE10" s="44"/>
      <c r="BG10" s="44"/>
      <c r="BH10" s="44"/>
      <c r="BI10" s="44"/>
      <c r="BJ10" s="44"/>
      <c r="BK10" s="44"/>
      <c r="BL10" s="44"/>
      <c r="BM10" s="92"/>
      <c r="BN10" s="44"/>
      <c r="BO10" s="92"/>
      <c r="BP10" s="44"/>
      <c r="BQ10" s="44"/>
      <c r="BR10" s="44"/>
      <c r="BS10" s="44"/>
      <c r="BT10" s="44"/>
      <c r="BU10" s="44"/>
      <c r="BV10" s="44"/>
      <c r="BW10" s="44"/>
      <c r="BX10" s="44"/>
      <c r="BY10" s="44"/>
      <c r="BZ10" s="44"/>
      <c r="CA10" s="44"/>
      <c r="CB10" s="44"/>
      <c r="CC10" s="44"/>
      <c r="CD10" s="44"/>
      <c r="CE10" s="44"/>
      <c r="CF10" s="44"/>
      <c r="CG10" s="44"/>
      <c r="CH10" s="44"/>
      <c r="CI10" s="44"/>
      <c r="CJ10" s="92"/>
      <c r="CK10" s="44"/>
      <c r="CL10" s="44"/>
      <c r="CM10" s="44"/>
      <c r="CN10" s="44"/>
      <c r="CO10" s="44"/>
      <c r="CP10" s="44"/>
      <c r="CQ10" s="44"/>
      <c r="CR10" s="44"/>
      <c r="CS10" s="44"/>
      <c r="CT10" s="44"/>
      <c r="CU10" s="44"/>
      <c r="CV10" s="92"/>
      <c r="CW10" s="44"/>
      <c r="CX10" s="44"/>
      <c r="CY10" s="44"/>
      <c r="CZ10" s="44"/>
      <c r="DA10" s="44"/>
      <c r="DB10" s="44"/>
      <c r="DC10" s="44"/>
      <c r="DD10" s="44"/>
      <c r="DE10" s="44"/>
      <c r="DF10" s="110"/>
      <c r="DG10" s="120"/>
      <c r="DH10" s="116"/>
      <c r="DI10" s="44"/>
      <c r="DJ10" s="92"/>
      <c r="DK10" s="44"/>
      <c r="DL10" s="44"/>
      <c r="DM10" s="44"/>
      <c r="DN10" s="44"/>
      <c r="DO10" s="44"/>
      <c r="DP10" s="44"/>
      <c r="DQ10" s="108"/>
      <c r="DR10" s="44"/>
      <c r="DS10" s="44"/>
      <c r="DT10" s="44"/>
      <c r="DU10" s="44"/>
      <c r="DV10" s="44"/>
      <c r="DW10" s="44"/>
    </row>
    <row r="11" spans="1:127" s="3" customFormat="1" ht="30" customHeight="1" thickBot="1" x14ac:dyDescent="0.3">
      <c r="A11" s="59" t="s">
        <v>50</v>
      </c>
      <c r="B11" s="106"/>
      <c r="C11" s="102" t="s">
        <v>65</v>
      </c>
      <c r="D11" s="103"/>
      <c r="E11" s="104"/>
      <c r="F11" s="104"/>
      <c r="G11" s="17"/>
      <c r="H11" s="17" t="str">
        <f t="shared" si="57"/>
        <v/>
      </c>
      <c r="I11" s="44"/>
      <c r="J11" s="44"/>
      <c r="K11" s="44"/>
      <c r="L11" s="44"/>
      <c r="M11" s="44"/>
      <c r="N11" s="44"/>
      <c r="O11" s="44"/>
      <c r="P11" s="44"/>
      <c r="Q11" s="44"/>
      <c r="R11" s="44"/>
      <c r="S11" s="44"/>
      <c r="T11" s="44"/>
      <c r="U11" s="45"/>
      <c r="V11" s="45"/>
      <c r="W11" s="44"/>
      <c r="X11" s="44"/>
      <c r="Y11" s="44"/>
      <c r="Z11" s="44"/>
      <c r="AA11" s="44"/>
      <c r="AB11" s="44"/>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92"/>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108"/>
      <c r="DF11" s="110"/>
      <c r="DG11" s="120"/>
      <c r="DH11" s="116"/>
      <c r="DI11" s="44"/>
      <c r="DJ11" s="44"/>
      <c r="DK11" s="44"/>
      <c r="DL11" s="92"/>
      <c r="DM11" s="44"/>
      <c r="DN11" s="44"/>
      <c r="DO11" s="44"/>
      <c r="DP11" s="44"/>
      <c r="DQ11" s="44"/>
      <c r="DR11" s="44"/>
      <c r="DS11" s="44"/>
      <c r="DT11" s="44"/>
      <c r="DU11" s="44"/>
      <c r="DV11" s="44"/>
      <c r="DW11" s="44"/>
    </row>
    <row r="12" spans="1:127" s="3" customFormat="1" ht="30" customHeight="1" thickBot="1" x14ac:dyDescent="0.3">
      <c r="A12" s="58"/>
      <c r="B12" s="106"/>
      <c r="C12" s="102" t="s">
        <v>66</v>
      </c>
      <c r="D12" s="103"/>
      <c r="E12" s="104"/>
      <c r="F12" s="104"/>
      <c r="G12" s="17"/>
      <c r="H12" s="17" t="str">
        <f t="shared" si="57"/>
        <v/>
      </c>
      <c r="I12" s="44"/>
      <c r="J12" s="44"/>
      <c r="K12" s="44"/>
      <c r="L12" s="44"/>
      <c r="M12" s="44"/>
      <c r="N12" s="44"/>
      <c r="O12" s="44"/>
      <c r="P12" s="44"/>
      <c r="Q12" s="44"/>
      <c r="R12" s="44"/>
      <c r="S12" s="44"/>
      <c r="T12" s="44"/>
      <c r="U12" s="44"/>
      <c r="V12" s="44"/>
      <c r="W12" s="44"/>
      <c r="X12" s="44"/>
      <c r="Y12" s="44"/>
      <c r="Z12" s="44"/>
      <c r="AA12" s="44"/>
      <c r="AB12" s="44"/>
      <c r="AC12" s="44"/>
      <c r="AD12" s="44"/>
      <c r="AE12" s="44"/>
      <c r="AF12" s="44"/>
      <c r="AG12" s="44"/>
      <c r="AH12" s="44"/>
      <c r="AI12" s="44"/>
      <c r="AJ12" s="44"/>
      <c r="AK12" s="44"/>
      <c r="AL12" s="44"/>
      <c r="AM12" s="44"/>
      <c r="AN12" s="44"/>
      <c r="AO12" s="44"/>
      <c r="AP12" s="44"/>
      <c r="AQ12" s="44"/>
      <c r="AR12" s="44"/>
      <c r="AS12" s="44"/>
      <c r="AT12" s="44"/>
      <c r="AU12" s="44"/>
      <c r="AV12" s="44"/>
      <c r="AW12" s="44"/>
      <c r="AX12" s="44"/>
      <c r="AY12" s="44"/>
      <c r="AZ12" s="44"/>
      <c r="BA12" s="92"/>
      <c r="BB12" s="44"/>
      <c r="BC12" s="44"/>
      <c r="BD12" s="44"/>
      <c r="BE12" s="44"/>
      <c r="BF12" s="44"/>
      <c r="BG12" s="44"/>
      <c r="BI12" s="44"/>
      <c r="BJ12" s="44"/>
      <c r="BK12" s="44"/>
      <c r="BL12" s="44"/>
      <c r="BM12" s="44"/>
      <c r="BN12" s="44"/>
      <c r="BO12" s="92"/>
      <c r="BP12" s="44"/>
      <c r="BQ12" s="44"/>
      <c r="BR12" s="44"/>
      <c r="BS12" s="44"/>
      <c r="BT12" s="44"/>
      <c r="BU12" s="44"/>
      <c r="BV12" s="44"/>
      <c r="BW12" s="44"/>
      <c r="BX12" s="44"/>
      <c r="BY12" s="44"/>
      <c r="BZ12" s="44"/>
      <c r="CA12" s="44"/>
      <c r="CB12" s="44"/>
      <c r="CC12" s="44"/>
      <c r="CD12" s="44"/>
      <c r="CE12" s="44"/>
      <c r="CF12" s="44"/>
      <c r="CG12" s="44"/>
      <c r="CH12" s="44"/>
      <c r="CI12" s="44"/>
      <c r="CJ12" s="92"/>
      <c r="CK12" s="44"/>
      <c r="CL12" s="44"/>
      <c r="CM12" s="44"/>
      <c r="CN12" s="44"/>
      <c r="CO12" s="44"/>
      <c r="CP12" s="44"/>
      <c r="CQ12" s="44"/>
      <c r="CR12" s="44"/>
      <c r="CS12" s="44"/>
      <c r="CT12" s="44"/>
      <c r="CU12" s="44"/>
      <c r="CV12" s="44"/>
      <c r="CW12" s="44"/>
      <c r="CX12" s="44"/>
      <c r="CY12" s="44"/>
      <c r="CZ12" s="44"/>
      <c r="DA12" s="44"/>
      <c r="DB12" s="44"/>
      <c r="DC12" s="44"/>
      <c r="DD12" s="44"/>
      <c r="DE12" s="44"/>
      <c r="DF12" s="110"/>
      <c r="DG12" s="120"/>
      <c r="DH12" s="116"/>
      <c r="DI12" s="44"/>
      <c r="DJ12" s="44"/>
      <c r="DK12" s="44"/>
      <c r="DL12" s="44"/>
      <c r="DM12" s="44"/>
      <c r="DN12" s="44"/>
      <c r="DO12" s="44"/>
      <c r="DP12" s="44"/>
      <c r="DQ12" s="44"/>
      <c r="DR12" s="44"/>
      <c r="DS12" s="44"/>
      <c r="DT12" s="44"/>
      <c r="DU12" s="44"/>
      <c r="DV12" s="44"/>
      <c r="DW12" s="44"/>
    </row>
    <row r="13" spans="1:127" s="3" customFormat="1" ht="30" customHeight="1" thickBot="1" x14ac:dyDescent="0.3">
      <c r="A13" s="58"/>
      <c r="B13" s="106"/>
      <c r="C13" s="102" t="s">
        <v>67</v>
      </c>
      <c r="D13" s="103"/>
      <c r="E13" s="104"/>
      <c r="F13" s="104"/>
      <c r="G13" s="17"/>
      <c r="H13" s="17" t="str">
        <f t="shared" si="57"/>
        <v/>
      </c>
      <c r="I13" s="44"/>
      <c r="J13" s="44"/>
      <c r="K13" s="44"/>
      <c r="L13" s="44"/>
      <c r="M13" s="44"/>
      <c r="N13" s="44"/>
      <c r="O13" s="44"/>
      <c r="P13" s="44"/>
      <c r="Q13" s="44"/>
      <c r="R13" s="44"/>
      <c r="S13" s="44"/>
      <c r="T13" s="44"/>
      <c r="U13" s="44"/>
      <c r="V13" s="44"/>
      <c r="W13" s="44"/>
      <c r="X13" s="44"/>
      <c r="Y13" s="45"/>
      <c r="Z13" s="44"/>
      <c r="AA13" s="44"/>
      <c r="AB13" s="44"/>
      <c r="AC13" s="44"/>
      <c r="AD13" s="44"/>
      <c r="AE13" s="44"/>
      <c r="AF13" s="44"/>
      <c r="AG13" s="44"/>
      <c r="AH13" s="44"/>
      <c r="AI13" s="44"/>
      <c r="AJ13" s="44"/>
      <c r="AK13" s="44"/>
      <c r="AL13" s="44"/>
      <c r="AM13" s="44"/>
      <c r="AN13" s="92"/>
      <c r="AO13" s="44"/>
      <c r="AP13" s="44"/>
      <c r="AQ13" s="44"/>
      <c r="AR13" s="44"/>
      <c r="AS13" s="44"/>
      <c r="AT13" s="44"/>
      <c r="AU13" s="44"/>
      <c r="AV13" s="44"/>
      <c r="AW13" s="44"/>
      <c r="AX13" s="44"/>
      <c r="AY13" s="44"/>
      <c r="AZ13" s="44"/>
      <c r="BA13" s="44"/>
      <c r="BB13" s="44"/>
      <c r="BC13" s="44"/>
      <c r="BD13" s="44"/>
      <c r="BE13" s="44"/>
      <c r="BG13" s="44"/>
      <c r="BH13" s="44"/>
      <c r="BI13" s="44"/>
      <c r="BJ13" s="44"/>
      <c r="BK13" s="44"/>
      <c r="BL13" s="44"/>
      <c r="BM13" s="92"/>
      <c r="BN13" s="44"/>
      <c r="BO13" s="44"/>
      <c r="BP13" s="44"/>
      <c r="BQ13" s="44"/>
      <c r="BR13" s="44"/>
      <c r="BS13" s="44"/>
      <c r="BT13" s="44"/>
      <c r="BU13" s="44"/>
      <c r="BV13" s="44"/>
      <c r="BW13" s="44"/>
      <c r="BX13" s="44"/>
      <c r="BY13" s="44"/>
      <c r="BZ13" s="44"/>
      <c r="CA13" s="44"/>
      <c r="CB13" s="44"/>
      <c r="CC13" s="44"/>
      <c r="CD13" s="92"/>
      <c r="CE13" s="44"/>
      <c r="CF13" s="44"/>
      <c r="CG13" s="44"/>
      <c r="CH13" s="44"/>
      <c r="CI13" s="44"/>
      <c r="CJ13" s="44"/>
      <c r="CK13" s="44"/>
      <c r="CL13" s="44"/>
      <c r="CM13" s="44"/>
      <c r="CN13" s="44"/>
      <c r="CO13" s="44"/>
      <c r="CP13" s="44"/>
      <c r="CQ13" s="44"/>
      <c r="CR13" s="92"/>
      <c r="CS13" s="44"/>
      <c r="CT13" s="44"/>
      <c r="CU13" s="44"/>
      <c r="CV13" s="44"/>
      <c r="CW13" s="44"/>
      <c r="CX13" s="44"/>
      <c r="CY13" s="44"/>
      <c r="CZ13" s="44"/>
      <c r="DA13" s="44"/>
      <c r="DB13" s="44"/>
      <c r="DC13" s="44"/>
      <c r="DD13" s="44"/>
      <c r="DE13" s="44"/>
      <c r="DF13" s="110"/>
      <c r="DG13" s="120"/>
      <c r="DH13" s="116"/>
      <c r="DI13" s="44"/>
      <c r="DJ13" s="92"/>
      <c r="DK13" s="44"/>
      <c r="DL13" s="44"/>
      <c r="DM13" s="44"/>
      <c r="DN13" s="44"/>
      <c r="DO13" s="44"/>
      <c r="DP13" s="44"/>
      <c r="DQ13" s="44"/>
      <c r="DR13" s="44"/>
      <c r="DS13" s="44"/>
      <c r="DT13" s="44"/>
      <c r="DU13" s="44"/>
      <c r="DV13" s="44"/>
      <c r="DW13" s="44"/>
    </row>
    <row r="14" spans="1:127" s="3" customFormat="1" ht="30" customHeight="1" thickBot="1" x14ac:dyDescent="0.3">
      <c r="A14" s="58"/>
      <c r="B14" s="106"/>
      <c r="C14" s="102" t="s">
        <v>68</v>
      </c>
      <c r="D14" s="103"/>
      <c r="E14" s="104"/>
      <c r="F14" s="104"/>
      <c r="G14" s="17"/>
      <c r="H14" s="17" t="str">
        <f t="shared" si="57"/>
        <v/>
      </c>
      <c r="I14" s="44"/>
      <c r="J14" s="44"/>
      <c r="K14" s="44"/>
      <c r="L14" s="44"/>
      <c r="M14" s="44"/>
      <c r="N14" s="44"/>
      <c r="O14" s="44"/>
      <c r="P14" s="44"/>
      <c r="Q14" s="44"/>
      <c r="R14" s="44"/>
      <c r="S14" s="44"/>
      <c r="T14" s="44"/>
      <c r="U14" s="44"/>
      <c r="V14" s="44"/>
      <c r="W14" s="44"/>
      <c r="X14" s="44"/>
      <c r="Y14" s="44"/>
      <c r="Z14" s="44"/>
      <c r="AA14" s="44"/>
      <c r="AB14" s="44"/>
      <c r="AC14" s="44"/>
      <c r="AD14" s="44"/>
      <c r="AE14" s="44"/>
      <c r="AF14" s="44"/>
      <c r="AG14" s="44"/>
      <c r="AH14" s="44"/>
      <c r="AI14" s="44"/>
      <c r="AJ14" s="44"/>
      <c r="AK14" s="44"/>
      <c r="AL14" s="44"/>
      <c r="AM14" s="44"/>
      <c r="AN14" s="44"/>
      <c r="AO14" s="44"/>
      <c r="AP14" s="44"/>
      <c r="AQ14" s="44"/>
      <c r="AR14" s="44"/>
      <c r="AS14" s="44"/>
      <c r="AT14" s="44"/>
      <c r="AU14" s="44"/>
      <c r="AV14" s="44"/>
      <c r="AW14" s="44"/>
      <c r="AX14" s="44"/>
      <c r="AY14" s="92"/>
      <c r="AZ14" s="44"/>
      <c r="BA14" s="44"/>
      <c r="BB14" s="44"/>
      <c r="BC14" s="44"/>
      <c r="BD14" s="44"/>
      <c r="BE14" s="44"/>
      <c r="BF14" s="44"/>
      <c r="BG14" s="44"/>
      <c r="BH14" s="44"/>
      <c r="BI14" s="44"/>
      <c r="BJ14" s="44"/>
      <c r="BK14" s="44"/>
      <c r="BL14" s="44"/>
      <c r="BM14" s="92"/>
      <c r="BN14" s="44"/>
      <c r="BO14" s="92"/>
      <c r="BP14" s="44"/>
      <c r="BQ14" s="44"/>
      <c r="BR14" s="44"/>
      <c r="BS14" s="44"/>
      <c r="BT14" s="44"/>
      <c r="BU14" s="44"/>
      <c r="BV14" s="44"/>
      <c r="BW14" s="44"/>
      <c r="BX14" s="44"/>
      <c r="BY14" s="44"/>
      <c r="BZ14" s="44"/>
      <c r="CA14" s="44"/>
      <c r="CB14" s="44"/>
      <c r="CC14" s="44"/>
      <c r="CD14" s="44"/>
      <c r="CE14" s="44"/>
      <c r="CF14" s="44"/>
      <c r="CG14" s="44"/>
      <c r="CH14" s="44"/>
      <c r="CI14" s="44"/>
      <c r="CJ14" s="92"/>
      <c r="CK14" s="44"/>
      <c r="CL14" s="44"/>
      <c r="CM14" s="44"/>
      <c r="CN14" s="44"/>
      <c r="CO14" s="44"/>
      <c r="CP14" s="44"/>
      <c r="CQ14" s="44"/>
      <c r="CR14" s="44"/>
      <c r="CS14" s="44"/>
      <c r="CT14" s="44"/>
      <c r="CU14" s="44"/>
      <c r="CV14" s="92"/>
      <c r="CW14" s="44"/>
      <c r="CX14" s="44"/>
      <c r="CY14" s="44"/>
      <c r="CZ14" s="44"/>
      <c r="DA14" s="44"/>
      <c r="DB14" s="44"/>
      <c r="DC14" s="44"/>
      <c r="DD14" s="44"/>
      <c r="DE14" s="44"/>
      <c r="DF14" s="110"/>
      <c r="DG14" s="120"/>
      <c r="DH14" s="116"/>
      <c r="DI14" s="44"/>
      <c r="DJ14" s="92"/>
      <c r="DK14" s="44"/>
      <c r="DL14" s="44"/>
      <c r="DM14" s="44"/>
      <c r="DN14" s="44"/>
      <c r="DO14" s="44"/>
      <c r="DP14" s="44"/>
      <c r="DQ14" s="108"/>
      <c r="DR14" s="44"/>
      <c r="DS14" s="44"/>
      <c r="DT14" s="44"/>
      <c r="DU14" s="44"/>
      <c r="DV14" s="44"/>
      <c r="DW14" s="44"/>
    </row>
    <row r="15" spans="1:127" s="3" customFormat="1" ht="30" customHeight="1" thickBot="1" x14ac:dyDescent="0.3">
      <c r="A15" s="58"/>
      <c r="B15" s="106"/>
      <c r="C15" s="102" t="s">
        <v>69</v>
      </c>
      <c r="D15" s="103"/>
      <c r="E15" s="104"/>
      <c r="F15" s="104"/>
      <c r="G15" s="17"/>
      <c r="H15" s="17"/>
      <c r="I15" s="44"/>
      <c r="J15" s="44"/>
      <c r="K15" s="44"/>
      <c r="L15" s="44"/>
      <c r="M15" s="44"/>
      <c r="N15" s="44"/>
      <c r="O15" s="44"/>
      <c r="P15" s="44"/>
      <c r="Q15" s="44"/>
      <c r="R15" s="44"/>
      <c r="S15" s="44"/>
      <c r="T15" s="44"/>
      <c r="U15" s="44"/>
      <c r="V15" s="44"/>
      <c r="W15" s="44"/>
      <c r="X15" s="44"/>
      <c r="Y15" s="44"/>
      <c r="Z15" s="44"/>
      <c r="AA15" s="44"/>
      <c r="AB15" s="44"/>
      <c r="AC15" s="44"/>
      <c r="AD15" s="44"/>
      <c r="AE15" s="44"/>
      <c r="AF15" s="44"/>
      <c r="AG15" s="44"/>
      <c r="AH15" s="44"/>
      <c r="AI15" s="44"/>
      <c r="AJ15" s="44"/>
      <c r="AK15" s="44"/>
      <c r="AL15" s="44"/>
      <c r="AM15" s="44"/>
      <c r="AN15" s="44"/>
      <c r="AO15" s="44"/>
      <c r="AP15" s="44"/>
      <c r="AQ15" s="44"/>
      <c r="AR15" s="44"/>
      <c r="AS15" s="44"/>
      <c r="AT15" s="44"/>
      <c r="AU15" s="44"/>
      <c r="AV15" s="44"/>
      <c r="AW15" s="44"/>
      <c r="AX15" s="44"/>
      <c r="AY15" s="44"/>
      <c r="AZ15" s="44"/>
      <c r="BA15" s="108"/>
      <c r="BB15" s="92"/>
      <c r="BC15" s="44"/>
      <c r="BD15" s="44"/>
      <c r="BE15" s="44"/>
      <c r="BF15" s="44"/>
      <c r="BG15" s="44"/>
      <c r="BI15" s="44"/>
      <c r="BJ15" s="44"/>
      <c r="BK15" s="44"/>
      <c r="BL15" s="44"/>
      <c r="BM15" s="44"/>
      <c r="BN15" s="44"/>
      <c r="BO15" s="44"/>
      <c r="BP15" s="44"/>
      <c r="BQ15" s="44"/>
      <c r="BR15" s="44"/>
      <c r="BS15" s="44"/>
      <c r="BT15" s="44"/>
      <c r="BU15" s="44"/>
      <c r="BV15" s="44"/>
      <c r="BW15" s="44"/>
      <c r="BX15" s="44"/>
      <c r="BY15" s="44"/>
      <c r="BZ15" s="44"/>
      <c r="CA15" s="44"/>
      <c r="CB15" s="44"/>
      <c r="CC15" s="44"/>
      <c r="CD15" s="44"/>
      <c r="CE15" s="44"/>
      <c r="CF15" s="44"/>
      <c r="CG15" s="44"/>
      <c r="CH15" s="44"/>
      <c r="CI15" s="44"/>
      <c r="CJ15" s="44"/>
      <c r="CK15" s="44"/>
      <c r="CL15" s="44"/>
      <c r="CM15" s="44"/>
      <c r="CN15" s="44"/>
      <c r="CO15" s="44"/>
      <c r="CP15" s="44"/>
      <c r="CQ15" s="44"/>
      <c r="CR15" s="44"/>
      <c r="CS15" s="44"/>
      <c r="CT15" s="44"/>
      <c r="CU15" s="44"/>
      <c r="CV15" s="44"/>
      <c r="CW15" s="44"/>
      <c r="CX15" s="44"/>
      <c r="CY15" s="44"/>
      <c r="CZ15" s="44"/>
      <c r="DA15" s="44"/>
      <c r="DB15" s="44"/>
      <c r="DC15" s="44"/>
      <c r="DD15" s="44"/>
      <c r="DE15" s="108"/>
      <c r="DF15" s="110"/>
      <c r="DG15" s="120"/>
      <c r="DH15" s="116"/>
      <c r="DI15" s="44"/>
      <c r="DJ15" s="44"/>
      <c r="DK15" s="44"/>
      <c r="DL15" s="92"/>
      <c r="DM15" s="44"/>
      <c r="DN15" s="44"/>
      <c r="DO15" s="44"/>
      <c r="DP15" s="44"/>
      <c r="DQ15" s="44"/>
      <c r="DR15" s="92"/>
      <c r="DS15" s="44"/>
      <c r="DT15" s="44"/>
      <c r="DU15" s="44"/>
      <c r="DV15" s="44"/>
      <c r="DW15" s="44"/>
    </row>
    <row r="16" spans="1:127" s="3" customFormat="1" ht="30" customHeight="1" thickBot="1" x14ac:dyDescent="0.3">
      <c r="A16" s="58"/>
      <c r="B16" s="106"/>
      <c r="C16" s="102" t="s">
        <v>77</v>
      </c>
      <c r="D16" s="103"/>
      <c r="E16" s="104"/>
      <c r="F16" s="104"/>
      <c r="G16" s="17"/>
      <c r="H16" s="17"/>
      <c r="I16" s="44"/>
      <c r="J16" s="44"/>
      <c r="K16" s="44"/>
      <c r="L16" s="44"/>
      <c r="M16" s="44"/>
      <c r="N16" s="44"/>
      <c r="O16" s="44"/>
      <c r="P16" s="44"/>
      <c r="Q16" s="44"/>
      <c r="R16" s="44"/>
      <c r="S16" s="44"/>
      <c r="T16" s="44"/>
      <c r="U16" s="44"/>
      <c r="V16" s="44"/>
      <c r="W16" s="44"/>
      <c r="X16" s="44"/>
      <c r="Y16" s="44"/>
      <c r="Z16" s="44"/>
      <c r="AA16" s="44"/>
      <c r="AB16" s="44"/>
      <c r="AC16" s="44"/>
      <c r="AD16" s="44"/>
      <c r="AE16" s="44"/>
      <c r="AF16" s="44"/>
      <c r="AG16" s="44"/>
      <c r="AH16" s="44"/>
      <c r="AI16" s="44"/>
      <c r="AJ16" s="44"/>
      <c r="AK16" s="112"/>
      <c r="AL16" s="112"/>
      <c r="AM16" s="112"/>
      <c r="AN16" s="112"/>
      <c r="AO16" s="44"/>
      <c r="AP16" s="44"/>
      <c r="AQ16" s="44"/>
      <c r="AR16" s="44"/>
      <c r="AS16" s="44"/>
      <c r="AT16" s="44"/>
      <c r="AU16" s="44"/>
      <c r="AV16" s="113"/>
      <c r="AW16" s="113"/>
      <c r="AX16" s="114"/>
      <c r="AY16" s="114"/>
      <c r="AZ16" s="108"/>
      <c r="BA16" s="108"/>
      <c r="BB16" s="112"/>
      <c r="BC16" s="44"/>
      <c r="BD16" s="44"/>
      <c r="BE16" s="44"/>
      <c r="BF16" s="44"/>
      <c r="BG16" s="44"/>
      <c r="BH16" s="44"/>
      <c r="BI16" s="44"/>
      <c r="BJ16" s="108"/>
      <c r="BK16" s="108"/>
      <c r="BL16" s="109"/>
      <c r="BM16" s="109"/>
      <c r="BN16" s="108"/>
      <c r="BO16" s="108"/>
      <c r="BP16" s="44"/>
      <c r="BQ16" s="44"/>
      <c r="BR16" s="44"/>
      <c r="BS16" s="44"/>
      <c r="BT16" s="44"/>
      <c r="BU16" s="44"/>
      <c r="BV16" s="44"/>
      <c r="BW16" s="44"/>
      <c r="BX16" s="44"/>
      <c r="BY16" s="44"/>
      <c r="BZ16" s="44"/>
      <c r="CA16" s="112"/>
      <c r="CB16" s="112"/>
      <c r="CC16" s="112"/>
      <c r="CD16" s="112"/>
      <c r="CE16" s="44"/>
      <c r="CF16" s="44"/>
      <c r="CG16" s="108"/>
      <c r="CH16" s="108"/>
      <c r="CI16" s="108"/>
      <c r="CJ16" s="108"/>
      <c r="CK16" s="44"/>
      <c r="CL16" s="44"/>
      <c r="CM16" s="44"/>
      <c r="CN16" s="44"/>
      <c r="CO16" s="112"/>
      <c r="CP16" s="112"/>
      <c r="CQ16" s="112"/>
      <c r="CR16" s="112"/>
      <c r="CS16" s="113"/>
      <c r="CT16" s="113"/>
      <c r="CU16" s="113"/>
      <c r="CV16" s="113"/>
      <c r="CW16" s="44"/>
      <c r="CX16" s="44"/>
      <c r="CY16" s="44"/>
      <c r="CZ16" s="44"/>
      <c r="DA16" s="44"/>
      <c r="DB16" s="113"/>
      <c r="DC16" s="113"/>
      <c r="DD16" s="113"/>
      <c r="DE16" s="113"/>
      <c r="DF16" s="110"/>
      <c r="DG16" s="120"/>
      <c r="DH16" s="117"/>
      <c r="DI16" s="114"/>
      <c r="DJ16" s="114"/>
      <c r="DK16" s="113"/>
      <c r="DL16" s="113"/>
      <c r="DM16" s="44"/>
      <c r="DN16" s="113"/>
      <c r="DO16" s="108"/>
      <c r="DP16" s="108"/>
      <c r="DQ16" s="108"/>
      <c r="DR16" s="112"/>
      <c r="DS16" s="44"/>
      <c r="DT16" s="44"/>
      <c r="DU16" s="44"/>
      <c r="DV16" s="44"/>
      <c r="DW16" s="44"/>
    </row>
    <row r="17" spans="1:127" s="3" customFormat="1" ht="30" customHeight="1" thickBot="1" x14ac:dyDescent="0.3">
      <c r="A17" s="59" t="s">
        <v>51</v>
      </c>
      <c r="B17" s="122" t="s">
        <v>78</v>
      </c>
      <c r="C17" s="94"/>
      <c r="D17" s="95"/>
      <c r="E17" s="93"/>
      <c r="F17" s="93"/>
      <c r="G17" s="17"/>
      <c r="H17" s="17" t="str">
        <f t="shared" si="57"/>
        <v/>
      </c>
      <c r="I17" s="44"/>
      <c r="J17" s="44"/>
      <c r="K17" s="44"/>
      <c r="L17" s="44"/>
      <c r="M17" s="44"/>
      <c r="N17" s="44"/>
      <c r="O17" s="44"/>
      <c r="P17" s="44"/>
      <c r="Q17" s="44"/>
      <c r="R17" s="44"/>
      <c r="S17" s="44"/>
      <c r="T17" s="44"/>
      <c r="U17" s="44"/>
      <c r="V17" s="44"/>
      <c r="W17" s="44"/>
      <c r="X17" s="44"/>
      <c r="Y17" s="44"/>
      <c r="Z17" s="44"/>
      <c r="AA17" s="44"/>
      <c r="AB17" s="44"/>
      <c r="AC17" s="44"/>
      <c r="AD17" s="44"/>
      <c r="AE17" s="44"/>
      <c r="AF17" s="44"/>
      <c r="AG17" s="44"/>
      <c r="AH17" s="44"/>
      <c r="AI17" s="44"/>
      <c r="AJ17" s="44"/>
      <c r="AK17" s="44"/>
      <c r="AL17" s="44"/>
      <c r="AM17" s="44"/>
      <c r="AN17" s="44"/>
      <c r="AO17" s="44"/>
      <c r="AP17" s="44"/>
      <c r="AQ17" s="44"/>
      <c r="AR17" s="44"/>
      <c r="AS17" s="44"/>
      <c r="AT17" s="44"/>
      <c r="AU17" s="44"/>
      <c r="AV17" s="44"/>
      <c r="AW17" s="44"/>
      <c r="AX17" s="44"/>
      <c r="AY17" s="44"/>
      <c r="AZ17" s="44"/>
      <c r="BA17" s="44"/>
      <c r="BB17" s="44"/>
      <c r="BC17" s="44"/>
      <c r="BD17" s="44"/>
      <c r="BE17" s="44"/>
      <c r="BF17" s="44"/>
      <c r="BG17" s="44"/>
      <c r="BH17" s="44"/>
      <c r="BI17" s="44"/>
      <c r="BJ17" s="44"/>
      <c r="BK17" s="44"/>
      <c r="BL17" s="44"/>
      <c r="BM17" s="44"/>
      <c r="BN17" s="44"/>
      <c r="BO17" s="44"/>
      <c r="BP17" s="44"/>
      <c r="BQ17" s="44"/>
      <c r="BR17" s="44"/>
      <c r="BS17" s="44"/>
      <c r="BT17" s="44"/>
      <c r="BU17" s="44"/>
      <c r="BV17" s="44"/>
      <c r="BW17" s="44"/>
      <c r="BX17" s="44"/>
      <c r="BY17" s="44"/>
      <c r="BZ17" s="44"/>
      <c r="CA17" s="44"/>
      <c r="CB17" s="44"/>
      <c r="CC17" s="44"/>
      <c r="CD17" s="44"/>
      <c r="CE17" s="44"/>
      <c r="CF17" s="44"/>
      <c r="CG17" s="44"/>
      <c r="CH17" s="44"/>
      <c r="CI17" s="44"/>
      <c r="CJ17" s="44"/>
      <c r="CK17" s="44"/>
      <c r="CL17" s="44"/>
      <c r="CM17" s="44"/>
      <c r="CN17" s="44"/>
      <c r="CO17" s="44"/>
      <c r="CP17" s="44"/>
      <c r="CQ17" s="44"/>
      <c r="CR17" s="44"/>
      <c r="CS17" s="44"/>
      <c r="CT17" s="44"/>
      <c r="CU17" s="44"/>
      <c r="CV17" s="44"/>
      <c r="CW17" s="44"/>
      <c r="CX17" s="44"/>
      <c r="CY17" s="44"/>
      <c r="CZ17" s="44"/>
      <c r="DA17" s="44"/>
      <c r="DB17" s="44"/>
      <c r="DC17" s="44"/>
      <c r="DD17" s="44"/>
      <c r="DE17" s="44"/>
      <c r="DF17" s="110"/>
      <c r="DG17" s="120"/>
      <c r="DH17" s="116"/>
      <c r="DI17" s="44"/>
      <c r="DJ17" s="44"/>
      <c r="DK17" s="44"/>
      <c r="DL17" s="44"/>
      <c r="DM17" s="44"/>
      <c r="DN17" s="44"/>
      <c r="DO17" s="44"/>
      <c r="DP17" s="44"/>
      <c r="DQ17" s="44"/>
      <c r="DR17" s="44"/>
      <c r="DS17" s="44"/>
      <c r="DT17" s="44"/>
      <c r="DU17" s="44"/>
      <c r="DV17" s="44"/>
      <c r="DW17" s="44"/>
    </row>
    <row r="18" spans="1:127" s="3" customFormat="1" ht="30" customHeight="1" thickBot="1" x14ac:dyDescent="0.3">
      <c r="A18" s="59"/>
      <c r="B18" s="123" t="s">
        <v>5</v>
      </c>
      <c r="C18" s="136" t="s">
        <v>81</v>
      </c>
      <c r="D18" s="97"/>
      <c r="E18" s="98">
        <f>DATE(2022, 1, 27)</f>
        <v>44588</v>
      </c>
      <c r="F18" s="98">
        <f>DATE(2022, 2, 10)</f>
        <v>44602</v>
      </c>
      <c r="G18" s="17"/>
      <c r="H18" s="17">
        <f t="shared" si="57"/>
        <v>15</v>
      </c>
      <c r="I18" s="44"/>
      <c r="J18" s="44"/>
      <c r="K18" s="44"/>
      <c r="L18" s="44"/>
      <c r="M18" s="44"/>
      <c r="N18" s="44"/>
      <c r="O18" s="44"/>
      <c r="P18" s="44"/>
      <c r="Q18" s="44"/>
      <c r="R18" s="44"/>
      <c r="S18" s="44"/>
      <c r="T18" s="44"/>
      <c r="U18" s="44"/>
      <c r="V18" s="44"/>
      <c r="W18" s="44"/>
      <c r="X18" s="44"/>
      <c r="Y18" s="44"/>
      <c r="Z18" s="44"/>
      <c r="AA18" s="44"/>
      <c r="AB18" s="44"/>
      <c r="AC18" s="44"/>
      <c r="AD18" s="44"/>
      <c r="AE18" s="44"/>
      <c r="AF18" s="44"/>
      <c r="AG18" s="44"/>
      <c r="AH18" s="44"/>
      <c r="AI18" s="44"/>
      <c r="AJ18" s="44"/>
      <c r="AK18" s="44"/>
      <c r="AL18" s="44"/>
      <c r="AM18" s="44"/>
      <c r="AN18" s="44"/>
      <c r="AO18" s="44"/>
      <c r="AP18" s="44"/>
      <c r="AQ18" s="44"/>
      <c r="AR18" s="44"/>
      <c r="AS18" s="44"/>
      <c r="AT18" s="44"/>
      <c r="AU18" s="44"/>
      <c r="AV18" s="44"/>
      <c r="AW18" s="44"/>
      <c r="AX18" s="44"/>
      <c r="AY18" s="44"/>
      <c r="AZ18" s="44"/>
      <c r="BA18" s="44"/>
      <c r="BB18" s="44"/>
      <c r="BC18" s="44"/>
      <c r="BD18" s="44"/>
      <c r="BE18" s="44"/>
      <c r="BF18" s="44"/>
      <c r="BG18" s="44"/>
      <c r="BH18" s="44"/>
      <c r="BI18" s="44"/>
      <c r="BJ18" s="44"/>
      <c r="BK18" s="44"/>
      <c r="BL18" s="44"/>
      <c r="BM18" s="44"/>
      <c r="BN18" s="44"/>
      <c r="BO18" s="44"/>
      <c r="BP18" s="44"/>
      <c r="BQ18" s="44"/>
      <c r="BR18" s="44"/>
      <c r="BS18" s="44"/>
      <c r="BT18" s="44"/>
      <c r="BU18" s="44"/>
      <c r="BV18" s="44"/>
      <c r="BW18" s="44"/>
      <c r="BX18" s="44"/>
      <c r="BY18" s="44"/>
      <c r="BZ18" s="44"/>
      <c r="CA18" s="44"/>
      <c r="CB18" s="44"/>
      <c r="CC18" s="44"/>
      <c r="CD18" s="44"/>
      <c r="CE18" s="44"/>
      <c r="CF18" s="44"/>
      <c r="CG18" s="44"/>
      <c r="CH18" s="44"/>
      <c r="CI18" s="44"/>
      <c r="CJ18" s="44"/>
      <c r="CK18" s="44"/>
      <c r="CL18" s="44"/>
      <c r="CM18" s="44"/>
      <c r="CN18" s="44"/>
      <c r="CO18" s="44"/>
      <c r="CP18" s="44"/>
      <c r="CQ18" s="44"/>
      <c r="CR18" s="44"/>
      <c r="CS18" s="44"/>
      <c r="CT18" s="44"/>
      <c r="CU18" s="44"/>
      <c r="CV18" s="44"/>
      <c r="CW18" s="44"/>
      <c r="CX18" s="44"/>
      <c r="CY18" s="44"/>
      <c r="CZ18" s="44"/>
      <c r="DA18" s="44"/>
      <c r="DB18" s="44"/>
      <c r="DC18" s="44"/>
      <c r="DD18" s="44"/>
      <c r="DE18" s="44"/>
      <c r="DF18" s="110"/>
      <c r="DG18" s="120"/>
      <c r="DH18" s="116"/>
      <c r="DI18" s="44"/>
      <c r="DJ18" s="44"/>
      <c r="DK18" s="44"/>
      <c r="DL18" s="44"/>
      <c r="DM18" s="44"/>
      <c r="DN18" s="44"/>
      <c r="DO18" s="44"/>
      <c r="DP18" s="44"/>
      <c r="DQ18" s="44"/>
      <c r="DR18" s="44"/>
      <c r="DS18" s="44"/>
      <c r="DT18" s="44"/>
      <c r="DU18" s="44"/>
      <c r="DV18" s="44"/>
      <c r="DW18" s="44"/>
    </row>
    <row r="19" spans="1:127" s="3" customFormat="1" ht="30" customHeight="1" thickBot="1" x14ac:dyDescent="0.3">
      <c r="A19" s="58"/>
      <c r="B19" s="123" t="s">
        <v>6</v>
      </c>
      <c r="C19" s="96" t="s">
        <v>82</v>
      </c>
      <c r="D19" s="97"/>
      <c r="E19" s="98">
        <f>F18</f>
        <v>44602</v>
      </c>
      <c r="F19" s="98">
        <f>E19 + 7</f>
        <v>44609</v>
      </c>
      <c r="G19" s="17"/>
      <c r="H19" s="17">
        <f t="shared" si="57"/>
        <v>8</v>
      </c>
      <c r="I19" s="44"/>
      <c r="J19" s="44"/>
      <c r="K19" s="44"/>
      <c r="L19" s="44"/>
      <c r="M19" s="44"/>
      <c r="N19" s="44"/>
      <c r="O19" s="44"/>
      <c r="P19" s="44"/>
      <c r="Q19" s="44"/>
      <c r="R19" s="44"/>
      <c r="S19" s="44"/>
      <c r="T19" s="44"/>
      <c r="U19" s="45"/>
      <c r="V19" s="45"/>
      <c r="W19" s="44"/>
      <c r="X19" s="44"/>
      <c r="Y19" s="44"/>
      <c r="Z19" s="44"/>
      <c r="AA19" s="44"/>
      <c r="AB19" s="44"/>
      <c r="AC19" s="44"/>
      <c r="AD19" s="44"/>
      <c r="AE19" s="44"/>
      <c r="AF19" s="44"/>
      <c r="AG19" s="44"/>
      <c r="AH19" s="44"/>
      <c r="AI19" s="44"/>
      <c r="AJ19" s="44"/>
      <c r="AK19" s="44"/>
      <c r="AL19" s="44"/>
      <c r="AM19" s="44"/>
      <c r="AN19" s="44"/>
      <c r="AO19" s="44"/>
      <c r="AP19" s="44"/>
      <c r="AQ19" s="44"/>
      <c r="AR19" s="44"/>
      <c r="AS19" s="44"/>
      <c r="AT19" s="44"/>
      <c r="AU19" s="44"/>
      <c r="AV19" s="44"/>
      <c r="AW19" s="44"/>
      <c r="AX19" s="44"/>
      <c r="AY19" s="44"/>
      <c r="AZ19" s="44"/>
      <c r="BA19" s="44"/>
      <c r="BB19" s="44"/>
      <c r="BC19" s="44"/>
      <c r="BD19" s="44"/>
      <c r="BE19" s="44"/>
      <c r="BF19" s="44"/>
      <c r="BG19" s="44"/>
      <c r="BH19" s="44"/>
      <c r="BI19" s="44"/>
      <c r="BJ19" s="44"/>
      <c r="BK19" s="44"/>
      <c r="BL19" s="44"/>
      <c r="BM19" s="44"/>
      <c r="BN19" s="44"/>
      <c r="BO19" s="44"/>
      <c r="BP19" s="44"/>
      <c r="BQ19" s="44"/>
      <c r="BR19" s="44"/>
      <c r="BS19" s="44"/>
      <c r="BT19" s="44"/>
      <c r="BU19" s="44"/>
      <c r="BV19" s="44"/>
      <c r="BW19" s="44"/>
      <c r="BX19" s="44"/>
      <c r="BY19" s="44"/>
      <c r="BZ19" s="44"/>
      <c r="CA19" s="44"/>
      <c r="CB19" s="44"/>
      <c r="CC19" s="44"/>
      <c r="CD19" s="44"/>
      <c r="CE19" s="44"/>
      <c r="CF19" s="44"/>
      <c r="CG19" s="44"/>
      <c r="CH19" s="44"/>
      <c r="CI19" s="44"/>
      <c r="CJ19" s="44"/>
      <c r="CK19" s="44"/>
      <c r="CL19" s="44"/>
      <c r="CM19" s="44"/>
      <c r="CN19" s="44"/>
      <c r="CO19" s="44"/>
      <c r="CP19" s="44"/>
      <c r="CQ19" s="44"/>
      <c r="CR19" s="44"/>
      <c r="CS19" s="44"/>
      <c r="CT19" s="44"/>
      <c r="CU19" s="44"/>
      <c r="CV19" s="44"/>
      <c r="CW19" s="44"/>
      <c r="CX19" s="44"/>
      <c r="CY19" s="44"/>
      <c r="CZ19" s="44"/>
      <c r="DA19" s="44"/>
      <c r="DB19" s="44"/>
      <c r="DC19" s="44"/>
      <c r="DD19" s="44"/>
      <c r="DE19" s="44"/>
      <c r="DF19" s="110"/>
      <c r="DG19" s="120"/>
      <c r="DH19" s="116"/>
      <c r="DI19" s="44"/>
      <c r="DJ19" s="44"/>
      <c r="DK19" s="44"/>
      <c r="DL19" s="44"/>
      <c r="DM19" s="44"/>
      <c r="DN19" s="44"/>
      <c r="DO19" s="44"/>
      <c r="DP19" s="44"/>
      <c r="DQ19" s="44"/>
      <c r="DR19" s="44"/>
      <c r="DS19" s="44"/>
      <c r="DT19" s="44"/>
      <c r="DU19" s="44"/>
      <c r="DV19" s="44"/>
      <c r="DW19" s="44"/>
    </row>
    <row r="20" spans="1:127" s="3" customFormat="1" ht="30" customHeight="1" thickBot="1" x14ac:dyDescent="0.3">
      <c r="A20" s="58"/>
      <c r="B20" s="123" t="s">
        <v>1</v>
      </c>
      <c r="C20" s="96" t="s">
        <v>83</v>
      </c>
      <c r="D20" s="97"/>
      <c r="E20" s="98">
        <f>F19 + 7</f>
        <v>44616</v>
      </c>
      <c r="F20" s="98">
        <f>E20 + 14</f>
        <v>44630</v>
      </c>
      <c r="G20" s="17"/>
      <c r="H20" s="17">
        <f t="shared" si="57"/>
        <v>15</v>
      </c>
      <c r="I20" s="44"/>
      <c r="J20" s="44"/>
      <c r="K20" s="44"/>
      <c r="L20" s="44"/>
      <c r="M20" s="44"/>
      <c r="N20" s="44"/>
      <c r="O20" s="44"/>
      <c r="P20" s="44"/>
      <c r="Q20" s="44"/>
      <c r="R20" s="44"/>
      <c r="S20" s="44"/>
      <c r="T20" s="44"/>
      <c r="U20" s="44"/>
      <c r="V20" s="44"/>
      <c r="W20" s="44"/>
      <c r="X20" s="44"/>
      <c r="Y20" s="44"/>
      <c r="Z20" s="44"/>
      <c r="AA20" s="44"/>
      <c r="AB20" s="44"/>
      <c r="AC20" s="44"/>
      <c r="AD20" s="44"/>
      <c r="AE20" s="44"/>
      <c r="AF20" s="44"/>
      <c r="AG20" s="44"/>
      <c r="AH20" s="44"/>
      <c r="AI20" s="44"/>
      <c r="AJ20" s="44"/>
      <c r="AK20" s="44"/>
      <c r="AL20" s="44"/>
      <c r="AM20" s="44"/>
      <c r="AN20" s="44"/>
      <c r="AO20" s="44"/>
      <c r="AP20" s="44"/>
      <c r="AQ20" s="44"/>
      <c r="AR20" s="44"/>
      <c r="AS20" s="44"/>
      <c r="AT20" s="44"/>
      <c r="AU20" s="44"/>
      <c r="AV20" s="44"/>
      <c r="AW20" s="44"/>
      <c r="AX20" s="44"/>
      <c r="AY20" s="44"/>
      <c r="AZ20" s="44"/>
      <c r="BA20" s="44"/>
      <c r="BB20" s="44"/>
      <c r="BC20" s="44"/>
      <c r="BD20" s="44"/>
      <c r="BE20" s="44"/>
      <c r="BF20" s="44"/>
      <c r="BG20" s="44"/>
      <c r="BH20" s="44"/>
      <c r="BI20" s="44"/>
      <c r="BJ20" s="44"/>
      <c r="BK20" s="44"/>
      <c r="BL20" s="44"/>
      <c r="BM20" s="44"/>
      <c r="BN20" s="44"/>
      <c r="BO20" s="44"/>
      <c r="BP20" s="44"/>
      <c r="BQ20" s="44"/>
      <c r="BR20" s="44"/>
      <c r="BS20" s="44"/>
      <c r="BT20" s="44"/>
      <c r="BU20" s="44"/>
      <c r="BV20" s="44"/>
      <c r="BW20" s="44"/>
      <c r="BX20" s="44"/>
      <c r="BY20" s="44"/>
      <c r="BZ20" s="44"/>
      <c r="CA20" s="44"/>
      <c r="CB20" s="44"/>
      <c r="CC20" s="44"/>
      <c r="CD20" s="44"/>
      <c r="CE20" s="44"/>
      <c r="CF20" s="44"/>
      <c r="CG20" s="44"/>
      <c r="CH20" s="44"/>
      <c r="CI20" s="44"/>
      <c r="CJ20" s="44"/>
      <c r="CK20" s="44"/>
      <c r="CL20" s="44"/>
      <c r="CM20" s="44"/>
      <c r="CN20" s="44"/>
      <c r="CO20" s="44"/>
      <c r="CP20" s="44"/>
      <c r="CQ20" s="44"/>
      <c r="CR20" s="44"/>
      <c r="CS20" s="44"/>
      <c r="CT20" s="44"/>
      <c r="CU20" s="44"/>
      <c r="CV20" s="44"/>
      <c r="CW20" s="44"/>
      <c r="CX20" s="44"/>
      <c r="CY20" s="44"/>
      <c r="CZ20" s="44"/>
      <c r="DA20" s="44"/>
      <c r="DB20" s="44"/>
      <c r="DC20" s="44"/>
      <c r="DD20" s="44"/>
      <c r="DE20" s="44"/>
      <c r="DF20" s="110"/>
      <c r="DG20" s="120"/>
      <c r="DH20" s="116"/>
      <c r="DI20" s="44"/>
      <c r="DJ20" s="44"/>
      <c r="DK20" s="44"/>
      <c r="DL20" s="44"/>
      <c r="DM20" s="44"/>
      <c r="DN20" s="44"/>
      <c r="DO20" s="44"/>
      <c r="DP20" s="44"/>
      <c r="DQ20" s="44"/>
      <c r="DR20" s="44"/>
      <c r="DS20" s="44"/>
      <c r="DT20" s="44"/>
      <c r="DU20" s="44"/>
      <c r="DV20" s="44"/>
      <c r="DW20" s="44"/>
    </row>
    <row r="21" spans="1:127" s="3" customFormat="1" ht="30" customHeight="1" thickBot="1" x14ac:dyDescent="0.3">
      <c r="A21" s="58"/>
      <c r="B21" s="123" t="s">
        <v>2</v>
      </c>
      <c r="C21" s="96"/>
      <c r="D21" s="97"/>
      <c r="E21" s="98"/>
      <c r="F21" s="98"/>
      <c r="G21" s="17"/>
      <c r="H21" s="17" t="str">
        <f t="shared" si="57"/>
        <v/>
      </c>
      <c r="I21" s="44"/>
      <c r="J21" s="44"/>
      <c r="K21" s="44"/>
      <c r="L21" s="44"/>
      <c r="M21" s="44"/>
      <c r="N21" s="44"/>
      <c r="O21" s="44"/>
      <c r="P21" s="44"/>
      <c r="Q21" s="44"/>
      <c r="R21" s="44"/>
      <c r="S21" s="44"/>
      <c r="T21" s="44"/>
      <c r="U21" s="44"/>
      <c r="V21" s="44"/>
      <c r="W21" s="44"/>
      <c r="X21" s="44"/>
      <c r="Y21" s="45"/>
      <c r="Z21" s="44"/>
      <c r="AA21" s="44"/>
      <c r="AB21" s="44"/>
      <c r="AC21" s="44"/>
      <c r="AD21" s="44"/>
      <c r="AE21" s="44"/>
      <c r="AF21" s="44"/>
      <c r="AG21" s="44"/>
      <c r="AH21" s="44"/>
      <c r="AI21" s="44"/>
      <c r="AJ21" s="44"/>
      <c r="AK21" s="44"/>
      <c r="AL21" s="44"/>
      <c r="AM21" s="44"/>
      <c r="AN21" s="44"/>
      <c r="AO21" s="44"/>
      <c r="AP21" s="44"/>
      <c r="AQ21" s="44"/>
      <c r="AR21" s="44"/>
      <c r="AS21" s="44"/>
      <c r="AT21" s="44"/>
      <c r="AU21" s="44"/>
      <c r="AV21" s="44"/>
      <c r="AW21" s="44"/>
      <c r="AX21" s="44"/>
      <c r="AY21" s="44"/>
      <c r="AZ21" s="44"/>
      <c r="BA21" s="44"/>
      <c r="BB21" s="44"/>
      <c r="BC21" s="44"/>
      <c r="BD21" s="44"/>
      <c r="BE21" s="44"/>
      <c r="BF21" s="44"/>
      <c r="BG21" s="44"/>
      <c r="BH21" s="44"/>
      <c r="BI21" s="44"/>
      <c r="BJ21" s="44"/>
      <c r="BK21" s="44"/>
      <c r="BL21" s="44"/>
      <c r="BM21" s="44"/>
      <c r="BN21" s="44"/>
      <c r="BO21" s="44"/>
      <c r="BP21" s="44"/>
      <c r="BQ21" s="44"/>
      <c r="BR21" s="44"/>
      <c r="BS21" s="44"/>
      <c r="BT21" s="44"/>
      <c r="BU21" s="44"/>
      <c r="BV21" s="44"/>
      <c r="BW21" s="44"/>
      <c r="BX21" s="44"/>
      <c r="BY21" s="44"/>
      <c r="BZ21" s="44"/>
      <c r="CA21" s="44"/>
      <c r="CB21" s="44"/>
      <c r="CC21" s="44"/>
      <c r="CD21" s="44"/>
      <c r="CE21" s="44"/>
      <c r="CF21" s="44"/>
      <c r="CG21" s="44"/>
      <c r="CH21" s="44"/>
      <c r="CI21" s="44"/>
      <c r="CJ21" s="44"/>
      <c r="CK21" s="44"/>
      <c r="CL21" s="44"/>
      <c r="CM21" s="44"/>
      <c r="CN21" s="44"/>
      <c r="CO21" s="44"/>
      <c r="CP21" s="44"/>
      <c r="CQ21" s="44"/>
      <c r="CR21" s="44"/>
      <c r="CS21" s="44"/>
      <c r="CT21" s="44"/>
      <c r="CU21" s="44"/>
      <c r="CV21" s="44"/>
      <c r="CW21" s="44"/>
      <c r="CX21" s="44"/>
      <c r="CY21" s="44"/>
      <c r="CZ21" s="44"/>
      <c r="DA21" s="44"/>
      <c r="DB21" s="44"/>
      <c r="DC21" s="44"/>
      <c r="DD21" s="44"/>
      <c r="DE21" s="44"/>
      <c r="DF21" s="110"/>
      <c r="DG21" s="120"/>
      <c r="DH21" s="116"/>
      <c r="DI21" s="44"/>
      <c r="DJ21" s="44"/>
      <c r="DK21" s="44"/>
      <c r="DL21" s="44"/>
      <c r="DM21" s="44"/>
      <c r="DN21" s="44"/>
      <c r="DO21" s="44"/>
      <c r="DP21" s="44"/>
      <c r="DQ21" s="44"/>
      <c r="DR21" s="44"/>
      <c r="DS21" s="44"/>
      <c r="DT21" s="44"/>
      <c r="DU21" s="44"/>
      <c r="DV21" s="44"/>
      <c r="DW21" s="44"/>
    </row>
    <row r="22" spans="1:127" s="3" customFormat="1" ht="30" customHeight="1" thickBot="1" x14ac:dyDescent="0.3">
      <c r="A22" s="58"/>
      <c r="B22" s="123" t="s">
        <v>3</v>
      </c>
      <c r="C22" s="96"/>
      <c r="D22" s="97"/>
      <c r="E22" s="98"/>
      <c r="F22" s="98"/>
      <c r="G22" s="17"/>
      <c r="H22" s="17" t="str">
        <f t="shared" si="57"/>
        <v/>
      </c>
      <c r="I22" s="44"/>
      <c r="J22" s="44"/>
      <c r="K22" s="44"/>
      <c r="L22" s="44"/>
      <c r="M22" s="44"/>
      <c r="N22" s="44"/>
      <c r="O22" s="44"/>
      <c r="P22" s="44"/>
      <c r="Q22" s="44"/>
      <c r="R22" s="44"/>
      <c r="S22" s="44"/>
      <c r="T22" s="44"/>
      <c r="U22" s="44"/>
      <c r="V22" s="44"/>
      <c r="W22" s="44"/>
      <c r="X22" s="44"/>
      <c r="Y22" s="44"/>
      <c r="Z22" s="44"/>
      <c r="AA22" s="44"/>
      <c r="AB22" s="44"/>
      <c r="AC22" s="44"/>
      <c r="AD22" s="44"/>
      <c r="AE22" s="44"/>
      <c r="AF22" s="44"/>
      <c r="AG22" s="44"/>
      <c r="AH22" s="44"/>
      <c r="AI22" s="44"/>
      <c r="AJ22" s="44"/>
      <c r="AK22" s="44"/>
      <c r="AL22" s="44"/>
      <c r="AM22" s="44"/>
      <c r="AN22" s="44"/>
      <c r="AO22" s="44"/>
      <c r="AP22" s="44"/>
      <c r="AQ22" s="44"/>
      <c r="AR22" s="44"/>
      <c r="AS22" s="44"/>
      <c r="AT22" s="44"/>
      <c r="AU22" s="44"/>
      <c r="AV22" s="44"/>
      <c r="AW22" s="44"/>
      <c r="AX22" s="44"/>
      <c r="AY22" s="44"/>
      <c r="AZ22" s="44"/>
      <c r="BA22" s="44"/>
      <c r="BB22" s="44"/>
      <c r="BC22" s="44"/>
      <c r="BD22" s="44"/>
      <c r="BE22" s="44"/>
      <c r="BF22" s="44"/>
      <c r="BG22" s="44"/>
      <c r="BH22" s="44"/>
      <c r="BI22" s="44"/>
      <c r="BJ22" s="44"/>
      <c r="BK22" s="44"/>
      <c r="BL22" s="44"/>
      <c r="BM22" s="44"/>
      <c r="BN22" s="44"/>
      <c r="BO22" s="44"/>
      <c r="BP22" s="44"/>
      <c r="BQ22" s="44"/>
      <c r="BR22" s="44"/>
      <c r="BS22" s="44"/>
      <c r="BT22" s="44"/>
      <c r="BU22" s="44"/>
      <c r="BV22" s="44"/>
      <c r="BW22" s="44"/>
      <c r="BX22" s="44"/>
      <c r="BY22" s="44"/>
      <c r="BZ22" s="44"/>
      <c r="CA22" s="44"/>
      <c r="CB22" s="44"/>
      <c r="CC22" s="44"/>
      <c r="CD22" s="44"/>
      <c r="CE22" s="44"/>
      <c r="CF22" s="44"/>
      <c r="CG22" s="44"/>
      <c r="CH22" s="44"/>
      <c r="CI22" s="44"/>
      <c r="CJ22" s="44"/>
      <c r="CK22" s="44"/>
      <c r="CL22" s="44"/>
      <c r="CM22" s="44"/>
      <c r="CN22" s="44"/>
      <c r="CO22" s="44"/>
      <c r="CP22" s="44"/>
      <c r="CQ22" s="44"/>
      <c r="CR22" s="44"/>
      <c r="CS22" s="44"/>
      <c r="CT22" s="44"/>
      <c r="CU22" s="44"/>
      <c r="CV22" s="44"/>
      <c r="CW22" s="44"/>
      <c r="CX22" s="44"/>
      <c r="CY22" s="44"/>
      <c r="CZ22" s="44"/>
      <c r="DA22" s="44"/>
      <c r="DB22" s="44"/>
      <c r="DC22" s="44"/>
      <c r="DD22" s="44"/>
      <c r="DE22" s="44"/>
      <c r="DF22" s="110"/>
      <c r="DG22" s="120"/>
      <c r="DH22" s="116"/>
      <c r="DI22" s="44"/>
      <c r="DJ22" s="44"/>
      <c r="DK22" s="44"/>
      <c r="DL22" s="44"/>
      <c r="DM22" s="44"/>
      <c r="DN22" s="44"/>
      <c r="DO22" s="44"/>
      <c r="DP22" s="44"/>
      <c r="DQ22" s="44"/>
      <c r="DR22" s="44"/>
      <c r="DS22" s="44"/>
      <c r="DT22" s="44"/>
      <c r="DU22" s="44"/>
      <c r="DV22" s="44"/>
      <c r="DW22" s="44"/>
    </row>
    <row r="23" spans="1:127" s="3" customFormat="1" ht="30" customHeight="1" thickBot="1" x14ac:dyDescent="0.3">
      <c r="A23" s="58" t="s">
        <v>39</v>
      </c>
      <c r="B23" s="28" t="s">
        <v>79</v>
      </c>
      <c r="C23" s="74"/>
      <c r="D23" s="29"/>
      <c r="E23" s="30"/>
      <c r="F23" s="31"/>
      <c r="G23" s="17"/>
      <c r="H23" s="17" t="str">
        <f t="shared" si="57"/>
        <v/>
      </c>
      <c r="I23" s="44"/>
      <c r="J23" s="44"/>
      <c r="K23" s="44"/>
      <c r="L23" s="44"/>
      <c r="M23" s="44"/>
      <c r="N23" s="44"/>
      <c r="O23" s="44"/>
      <c r="P23" s="44"/>
      <c r="Q23" s="44"/>
      <c r="R23" s="44"/>
      <c r="S23" s="44"/>
      <c r="T23" s="44"/>
      <c r="U23" s="44"/>
      <c r="V23" s="44"/>
      <c r="W23" s="44"/>
      <c r="X23" s="44"/>
      <c r="Y23" s="44"/>
      <c r="Z23" s="44"/>
      <c r="AA23" s="44"/>
      <c r="AB23" s="44"/>
      <c r="AC23" s="44"/>
      <c r="AD23" s="44"/>
      <c r="AE23" s="44"/>
      <c r="AF23" s="44"/>
      <c r="AG23" s="44"/>
      <c r="AH23" s="44"/>
      <c r="AI23" s="44"/>
      <c r="AJ23" s="44"/>
      <c r="AK23" s="44"/>
      <c r="AL23" s="44"/>
      <c r="AM23" s="44"/>
      <c r="AN23" s="44"/>
      <c r="AO23" s="44"/>
      <c r="AP23" s="44"/>
      <c r="AQ23" s="44"/>
      <c r="AR23" s="44"/>
      <c r="AS23" s="44"/>
      <c r="AT23" s="44"/>
      <c r="AU23" s="44"/>
      <c r="AV23" s="44"/>
      <c r="AW23" s="44"/>
      <c r="AX23" s="44"/>
      <c r="AY23" s="44"/>
      <c r="AZ23" s="44"/>
      <c r="BA23" s="44"/>
      <c r="BB23" s="44"/>
      <c r="BC23" s="44"/>
      <c r="BD23" s="44"/>
      <c r="BE23" s="44"/>
      <c r="BF23" s="44"/>
      <c r="BG23" s="44"/>
      <c r="BH23" s="44"/>
      <c r="BI23" s="44"/>
      <c r="BJ23" s="44"/>
      <c r="BK23" s="44"/>
      <c r="BL23" s="44"/>
      <c r="BM23" s="44"/>
      <c r="BN23" s="44"/>
      <c r="BO23" s="44"/>
      <c r="BP23" s="44"/>
      <c r="BQ23" s="44"/>
      <c r="BR23" s="44"/>
      <c r="BS23" s="44"/>
      <c r="BT23" s="44"/>
      <c r="BU23" s="44"/>
      <c r="BV23" s="44"/>
      <c r="BW23" s="44"/>
      <c r="BX23" s="44"/>
      <c r="BY23" s="44"/>
      <c r="BZ23" s="44"/>
      <c r="CA23" s="44"/>
      <c r="CB23" s="44"/>
      <c r="CC23" s="44"/>
      <c r="CD23" s="44"/>
      <c r="CE23" s="44"/>
      <c r="CF23" s="44"/>
      <c r="CG23" s="44"/>
      <c r="CH23" s="44"/>
      <c r="CI23" s="44"/>
      <c r="CJ23" s="44"/>
      <c r="CK23" s="44"/>
      <c r="CL23" s="44"/>
      <c r="CM23" s="44"/>
      <c r="CN23" s="44"/>
      <c r="CO23" s="44"/>
      <c r="CP23" s="44"/>
      <c r="CQ23" s="44"/>
      <c r="CR23" s="44"/>
      <c r="CS23" s="44"/>
      <c r="CT23" s="44"/>
      <c r="CU23" s="44"/>
      <c r="CV23" s="44"/>
      <c r="CW23" s="44"/>
      <c r="CX23" s="44"/>
      <c r="CY23" s="44"/>
      <c r="CZ23" s="44"/>
      <c r="DA23" s="44"/>
      <c r="DB23" s="44"/>
      <c r="DC23" s="44"/>
      <c r="DD23" s="44"/>
      <c r="DE23" s="44"/>
      <c r="DF23" s="110"/>
      <c r="DG23" s="120"/>
      <c r="DH23" s="116"/>
      <c r="DI23" s="44"/>
      <c r="DJ23" s="44"/>
      <c r="DK23" s="44"/>
      <c r="DL23" s="44"/>
      <c r="DM23" s="44"/>
      <c r="DN23" s="44"/>
      <c r="DO23" s="44"/>
      <c r="DP23" s="44"/>
      <c r="DQ23" s="44"/>
      <c r="DR23" s="44"/>
      <c r="DS23" s="44"/>
      <c r="DT23" s="44"/>
      <c r="DU23" s="44"/>
      <c r="DV23" s="44"/>
      <c r="DW23" s="44"/>
    </row>
    <row r="24" spans="1:127" s="3" customFormat="1" ht="30" customHeight="1" thickBot="1" x14ac:dyDescent="0.3">
      <c r="A24" s="58"/>
      <c r="B24" s="81" t="s">
        <v>5</v>
      </c>
      <c r="C24" s="75" t="s">
        <v>86</v>
      </c>
      <c r="D24" s="32"/>
      <c r="E24" s="67">
        <f>E18</f>
        <v>44588</v>
      </c>
      <c r="F24" s="67">
        <f>F18</f>
        <v>44602</v>
      </c>
      <c r="G24" s="17"/>
      <c r="H24" s="17">
        <f t="shared" si="57"/>
        <v>15</v>
      </c>
      <c r="I24" s="44"/>
      <c r="J24" s="44"/>
      <c r="K24" s="44"/>
      <c r="L24" s="44"/>
      <c r="M24" s="44"/>
      <c r="N24" s="44"/>
      <c r="O24" s="44"/>
      <c r="P24" s="44"/>
      <c r="Q24" s="44"/>
      <c r="R24" s="44"/>
      <c r="S24" s="44"/>
      <c r="T24" s="44"/>
      <c r="U24" s="44"/>
      <c r="V24" s="44"/>
      <c r="W24" s="44"/>
      <c r="X24" s="44"/>
      <c r="Y24" s="44"/>
      <c r="Z24" s="44"/>
      <c r="AA24" s="44"/>
      <c r="AB24" s="44"/>
      <c r="AC24" s="44"/>
      <c r="AD24" s="44"/>
      <c r="AE24" s="44"/>
      <c r="AF24" s="44"/>
      <c r="AG24" s="44"/>
      <c r="AH24" s="44"/>
      <c r="AI24" s="44"/>
      <c r="AJ24" s="44"/>
      <c r="AK24" s="44"/>
      <c r="AL24" s="44"/>
      <c r="AM24" s="44"/>
      <c r="AN24" s="44"/>
      <c r="AO24" s="44"/>
      <c r="AP24" s="44"/>
      <c r="AQ24" s="44"/>
      <c r="AR24" s="44"/>
      <c r="AS24" s="44"/>
      <c r="AT24" s="44"/>
      <c r="AU24" s="44"/>
      <c r="AV24" s="44"/>
      <c r="AW24" s="44"/>
      <c r="AX24" s="44"/>
      <c r="AY24" s="44"/>
      <c r="AZ24" s="44"/>
      <c r="BA24" s="44"/>
      <c r="BB24" s="44"/>
      <c r="BC24" s="44"/>
      <c r="BD24" s="44"/>
      <c r="BE24" s="44"/>
      <c r="BF24" s="44"/>
      <c r="BG24" s="44"/>
      <c r="BH24" s="44"/>
      <c r="BI24" s="44"/>
      <c r="BJ24" s="44"/>
      <c r="BK24" s="44"/>
      <c r="BL24" s="44"/>
      <c r="BM24" s="44"/>
      <c r="BN24" s="44"/>
      <c r="BO24" s="44"/>
      <c r="BP24" s="44"/>
      <c r="BQ24" s="44"/>
      <c r="BR24" s="44"/>
      <c r="BS24" s="44"/>
      <c r="BT24" s="44"/>
      <c r="BU24" s="44"/>
      <c r="BV24" s="44"/>
      <c r="BW24" s="44"/>
      <c r="BX24" s="44"/>
      <c r="BY24" s="44"/>
      <c r="BZ24" s="44"/>
      <c r="CA24" s="44"/>
      <c r="CB24" s="44"/>
      <c r="CC24" s="44"/>
      <c r="CD24" s="44"/>
      <c r="CE24" s="44"/>
      <c r="CF24" s="44"/>
      <c r="CG24" s="44"/>
      <c r="CH24" s="44"/>
      <c r="CI24" s="44"/>
      <c r="CJ24" s="44"/>
      <c r="CK24" s="44"/>
      <c r="CL24" s="44"/>
      <c r="CM24" s="44"/>
      <c r="CN24" s="44"/>
      <c r="CO24" s="44"/>
      <c r="CP24" s="44"/>
      <c r="CQ24" s="44"/>
      <c r="CR24" s="44"/>
      <c r="CS24" s="44"/>
      <c r="CT24" s="44"/>
      <c r="CU24" s="44"/>
      <c r="CV24" s="44"/>
      <c r="CW24" s="44"/>
      <c r="CX24" s="44"/>
      <c r="CY24" s="44"/>
      <c r="CZ24" s="44"/>
      <c r="DA24" s="44"/>
      <c r="DB24" s="44"/>
      <c r="DC24" s="44"/>
      <c r="DD24" s="44"/>
      <c r="DE24" s="44"/>
      <c r="DF24" s="110"/>
      <c r="DG24" s="120"/>
      <c r="DH24" s="116"/>
      <c r="DI24" s="44"/>
      <c r="DJ24" s="44"/>
      <c r="DK24" s="44"/>
      <c r="DL24" s="44"/>
      <c r="DM24" s="44"/>
      <c r="DN24" s="44"/>
      <c r="DO24" s="44"/>
      <c r="DP24" s="44"/>
      <c r="DQ24" s="44"/>
      <c r="DR24" s="44"/>
      <c r="DS24" s="44"/>
      <c r="DT24" s="44"/>
      <c r="DU24" s="44"/>
      <c r="DV24" s="44"/>
      <c r="DW24" s="44"/>
    </row>
    <row r="25" spans="1:127" s="3" customFormat="1" ht="30" customHeight="1" thickBot="1" x14ac:dyDescent="0.3">
      <c r="A25" s="58"/>
      <c r="B25" s="81" t="s">
        <v>6</v>
      </c>
      <c r="C25" s="75" t="s">
        <v>85</v>
      </c>
      <c r="D25" s="32"/>
      <c r="E25" s="67">
        <f>F24</f>
        <v>44602</v>
      </c>
      <c r="F25" s="67">
        <f>E25 + 7</f>
        <v>44609</v>
      </c>
      <c r="G25" s="17"/>
      <c r="H25" s="17">
        <f t="shared" si="57"/>
        <v>8</v>
      </c>
      <c r="I25" s="44"/>
      <c r="J25" s="44"/>
      <c r="K25" s="44"/>
      <c r="L25" s="44"/>
      <c r="M25" s="44"/>
      <c r="N25" s="44"/>
      <c r="O25" s="44"/>
      <c r="P25" s="44"/>
      <c r="Q25" s="44"/>
      <c r="R25" s="44"/>
      <c r="S25" s="44"/>
      <c r="T25" s="44"/>
      <c r="U25" s="44"/>
      <c r="V25" s="44"/>
      <c r="W25" s="44"/>
      <c r="X25" s="44"/>
      <c r="Y25" s="44"/>
      <c r="Z25" s="44"/>
      <c r="AA25" s="44"/>
      <c r="AB25" s="44"/>
      <c r="AC25" s="44"/>
      <c r="AD25" s="44"/>
      <c r="AE25" s="44"/>
      <c r="AF25" s="44"/>
      <c r="AG25" s="44"/>
      <c r="AH25" s="44"/>
      <c r="AI25" s="44"/>
      <c r="AJ25" s="44"/>
      <c r="AK25" s="44"/>
      <c r="AL25" s="44"/>
      <c r="AM25" s="44"/>
      <c r="AN25" s="44"/>
      <c r="AO25" s="44"/>
      <c r="AP25" s="44"/>
      <c r="AQ25" s="44"/>
      <c r="AR25" s="44"/>
      <c r="AS25" s="44"/>
      <c r="AT25" s="44"/>
      <c r="AU25" s="44"/>
      <c r="AV25" s="44"/>
      <c r="AW25" s="44"/>
      <c r="AX25" s="44"/>
      <c r="AY25" s="44"/>
      <c r="AZ25" s="44"/>
      <c r="BA25" s="44"/>
      <c r="BB25" s="44"/>
      <c r="BC25" s="44"/>
      <c r="BD25" s="44"/>
      <c r="BE25" s="44"/>
      <c r="BF25" s="44"/>
      <c r="BG25" s="44"/>
      <c r="BH25" s="44"/>
      <c r="BI25" s="44"/>
      <c r="BJ25" s="44"/>
      <c r="BK25" s="44"/>
      <c r="BL25" s="44"/>
      <c r="BM25" s="44"/>
      <c r="BN25" s="44"/>
      <c r="BO25" s="44"/>
      <c r="BP25" s="44"/>
      <c r="BQ25" s="44"/>
      <c r="BR25" s="44"/>
      <c r="BS25" s="44"/>
      <c r="BT25" s="44"/>
      <c r="BU25" s="44"/>
      <c r="BV25" s="44"/>
      <c r="BW25" s="44"/>
      <c r="BX25" s="44"/>
      <c r="BY25" s="44"/>
      <c r="BZ25" s="44"/>
      <c r="CA25" s="44"/>
      <c r="CB25" s="44"/>
      <c r="CC25" s="44"/>
      <c r="CD25" s="44"/>
      <c r="CE25" s="44"/>
      <c r="CF25" s="44"/>
      <c r="CG25" s="44"/>
      <c r="CH25" s="44"/>
      <c r="CI25" s="44"/>
      <c r="CJ25" s="44"/>
      <c r="CK25" s="44"/>
      <c r="CL25" s="44"/>
      <c r="CM25" s="44"/>
      <c r="CN25" s="44"/>
      <c r="CO25" s="44"/>
      <c r="CP25" s="44"/>
      <c r="CQ25" s="44"/>
      <c r="CR25" s="44"/>
      <c r="CS25" s="44"/>
      <c r="CT25" s="44"/>
      <c r="CU25" s="44"/>
      <c r="CV25" s="44"/>
      <c r="CW25" s="44"/>
      <c r="CX25" s="44"/>
      <c r="CY25" s="44"/>
      <c r="CZ25" s="44"/>
      <c r="DA25" s="44"/>
      <c r="DB25" s="44"/>
      <c r="DC25" s="44"/>
      <c r="DD25" s="44"/>
      <c r="DE25" s="44"/>
      <c r="DF25" s="110"/>
      <c r="DG25" s="120"/>
      <c r="DH25" s="116"/>
      <c r="DI25" s="44"/>
      <c r="DJ25" s="44"/>
      <c r="DK25" s="44"/>
      <c r="DL25" s="44"/>
      <c r="DM25" s="44"/>
      <c r="DN25" s="44"/>
      <c r="DO25" s="44"/>
      <c r="DP25" s="44"/>
      <c r="DQ25" s="44"/>
      <c r="DR25" s="44"/>
      <c r="DS25" s="44"/>
      <c r="DT25" s="44"/>
      <c r="DU25" s="44"/>
      <c r="DV25" s="44"/>
      <c r="DW25" s="44"/>
    </row>
    <row r="26" spans="1:127" s="3" customFormat="1" ht="30" customHeight="1" thickBot="1" x14ac:dyDescent="0.3">
      <c r="A26" s="58"/>
      <c r="B26" s="81" t="s">
        <v>1</v>
      </c>
      <c r="C26" s="75" t="s">
        <v>84</v>
      </c>
      <c r="D26" s="32"/>
      <c r="E26" s="67">
        <f>F25</f>
        <v>44609</v>
      </c>
      <c r="F26" s="67">
        <f>E26 +7</f>
        <v>44616</v>
      </c>
      <c r="G26" s="17"/>
      <c r="H26" s="17">
        <f t="shared" si="57"/>
        <v>8</v>
      </c>
      <c r="I26" s="44"/>
      <c r="J26" s="44"/>
      <c r="K26" s="44"/>
      <c r="L26" s="44"/>
      <c r="M26" s="44"/>
      <c r="N26" s="44"/>
      <c r="O26" s="44"/>
      <c r="P26" s="44"/>
      <c r="Q26" s="44"/>
      <c r="R26" s="44"/>
      <c r="S26" s="44"/>
      <c r="T26" s="44"/>
      <c r="U26" s="44"/>
      <c r="V26" s="44"/>
      <c r="W26" s="44"/>
      <c r="X26" s="44"/>
      <c r="Y26" s="44"/>
      <c r="Z26" s="44"/>
      <c r="AA26" s="44"/>
      <c r="AB26" s="44"/>
      <c r="AC26" s="44"/>
      <c r="AD26" s="44"/>
      <c r="AE26" s="44"/>
      <c r="AF26" s="44"/>
      <c r="AG26" s="44"/>
      <c r="AH26" s="44"/>
      <c r="AI26" s="44"/>
      <c r="AJ26" s="44"/>
      <c r="AK26" s="44"/>
      <c r="AL26" s="44"/>
      <c r="AM26" s="44"/>
      <c r="AN26" s="44"/>
      <c r="AO26" s="44"/>
      <c r="AP26" s="44"/>
      <c r="AQ26" s="44"/>
      <c r="AR26" s="44"/>
      <c r="AS26" s="44"/>
      <c r="AT26" s="44"/>
      <c r="AU26" s="44"/>
      <c r="AV26" s="44"/>
      <c r="AW26" s="44"/>
      <c r="AX26" s="44"/>
      <c r="AY26" s="44"/>
      <c r="AZ26" s="44"/>
      <c r="BA26" s="44"/>
      <c r="BB26" s="44"/>
      <c r="BC26" s="44"/>
      <c r="BD26" s="44"/>
      <c r="BE26" s="44"/>
      <c r="BF26" s="44"/>
      <c r="BG26" s="44"/>
      <c r="BH26" s="44"/>
      <c r="BI26" s="44"/>
      <c r="BJ26" s="44"/>
      <c r="BK26" s="44"/>
      <c r="BL26" s="44"/>
      <c r="BM26" s="44"/>
      <c r="BN26" s="44"/>
      <c r="BO26" s="44"/>
      <c r="BP26" s="44"/>
      <c r="BQ26" s="44"/>
      <c r="BR26" s="44"/>
      <c r="BS26" s="44"/>
      <c r="BT26" s="44"/>
      <c r="BU26" s="44"/>
      <c r="BV26" s="44"/>
      <c r="BW26" s="44"/>
      <c r="BX26" s="44"/>
      <c r="BY26" s="44"/>
      <c r="BZ26" s="44"/>
      <c r="CA26" s="44"/>
      <c r="CB26" s="44"/>
      <c r="CC26" s="44"/>
      <c r="CD26" s="44"/>
      <c r="CE26" s="44"/>
      <c r="CF26" s="44"/>
      <c r="CG26" s="44"/>
      <c r="CH26" s="44"/>
      <c r="CI26" s="44"/>
      <c r="CJ26" s="44"/>
      <c r="CK26" s="44"/>
      <c r="CL26" s="44"/>
      <c r="CM26" s="44"/>
      <c r="CN26" s="44"/>
      <c r="CO26" s="44"/>
      <c r="CP26" s="44"/>
      <c r="CQ26" s="44"/>
      <c r="CR26" s="44"/>
      <c r="CS26" s="44"/>
      <c r="CT26" s="44"/>
      <c r="CU26" s="44"/>
      <c r="CV26" s="44"/>
      <c r="CW26" s="44"/>
      <c r="CX26" s="44"/>
      <c r="CY26" s="44"/>
      <c r="CZ26" s="44"/>
      <c r="DA26" s="44"/>
      <c r="DB26" s="44"/>
      <c r="DC26" s="44"/>
      <c r="DD26" s="44"/>
      <c r="DE26" s="44"/>
      <c r="DF26" s="110"/>
      <c r="DG26" s="120"/>
      <c r="DH26" s="116"/>
      <c r="DI26" s="44"/>
      <c r="DJ26" s="44"/>
      <c r="DK26" s="44"/>
      <c r="DL26" s="44"/>
      <c r="DM26" s="44"/>
      <c r="DN26" s="44"/>
      <c r="DO26" s="44"/>
      <c r="DP26" s="44"/>
      <c r="DQ26" s="44"/>
      <c r="DR26" s="44"/>
      <c r="DS26" s="44"/>
      <c r="DT26" s="44"/>
      <c r="DU26" s="44"/>
      <c r="DV26" s="44"/>
      <c r="DW26" s="44"/>
    </row>
    <row r="27" spans="1:127" s="3" customFormat="1" ht="30" customHeight="1" thickBot="1" x14ac:dyDescent="0.3">
      <c r="A27" s="58"/>
      <c r="B27" s="81" t="s">
        <v>2</v>
      </c>
      <c r="C27" s="75" t="s">
        <v>87</v>
      </c>
      <c r="D27" s="32"/>
      <c r="E27" s="67">
        <f>F26</f>
        <v>44616</v>
      </c>
      <c r="F27" s="67">
        <f>E27 + 14</f>
        <v>44630</v>
      </c>
      <c r="G27" s="17"/>
      <c r="H27" s="17">
        <f t="shared" si="57"/>
        <v>15</v>
      </c>
      <c r="I27" s="44"/>
      <c r="J27" s="44"/>
      <c r="K27" s="44"/>
      <c r="L27" s="44"/>
      <c r="M27" s="44"/>
      <c r="N27" s="44"/>
      <c r="O27" s="44"/>
      <c r="P27" s="44"/>
      <c r="Q27" s="44"/>
      <c r="R27" s="44"/>
      <c r="S27" s="44"/>
      <c r="T27" s="44"/>
      <c r="U27" s="44"/>
      <c r="V27" s="44"/>
      <c r="W27" s="44"/>
      <c r="X27" s="44"/>
      <c r="Y27" s="44"/>
      <c r="Z27" s="44"/>
      <c r="AA27" s="44"/>
      <c r="AB27" s="44"/>
      <c r="AC27" s="44"/>
      <c r="AD27" s="44"/>
      <c r="AE27" s="44"/>
      <c r="AF27" s="44"/>
      <c r="AG27" s="44"/>
      <c r="AH27" s="44"/>
      <c r="AI27" s="44"/>
      <c r="AJ27" s="44"/>
      <c r="AK27" s="44"/>
      <c r="AL27" s="44"/>
      <c r="AM27" s="44"/>
      <c r="AN27" s="44"/>
      <c r="AO27" s="44"/>
      <c r="AP27" s="44"/>
      <c r="AQ27" s="44"/>
      <c r="AR27" s="44"/>
      <c r="AS27" s="44"/>
      <c r="AT27" s="44"/>
      <c r="AU27" s="44"/>
      <c r="AV27" s="44"/>
      <c r="AW27" s="44"/>
      <c r="AX27" s="44"/>
      <c r="AY27" s="44"/>
      <c r="AZ27" s="44"/>
      <c r="BA27" s="44"/>
      <c r="BB27" s="44"/>
      <c r="BC27" s="44"/>
      <c r="BD27" s="44"/>
      <c r="BE27" s="44"/>
      <c r="BF27" s="44"/>
      <c r="BG27" s="44"/>
      <c r="BH27" s="44"/>
      <c r="BI27" s="44"/>
      <c r="BJ27" s="44"/>
      <c r="BK27" s="44"/>
      <c r="BL27" s="44"/>
      <c r="BM27" s="44"/>
      <c r="BN27" s="44"/>
      <c r="BO27" s="44"/>
      <c r="BP27" s="44"/>
      <c r="BQ27" s="44"/>
      <c r="BR27" s="44"/>
      <c r="BS27" s="44"/>
      <c r="BT27" s="44"/>
      <c r="BU27" s="44"/>
      <c r="BV27" s="44"/>
      <c r="BW27" s="44"/>
      <c r="BX27" s="44"/>
      <c r="BY27" s="44"/>
      <c r="BZ27" s="44"/>
      <c r="CA27" s="44"/>
      <c r="CB27" s="44"/>
      <c r="CC27" s="44"/>
      <c r="CD27" s="44"/>
      <c r="CE27" s="44"/>
      <c r="CF27" s="44"/>
      <c r="CG27" s="44"/>
      <c r="CH27" s="44"/>
      <c r="CI27" s="44"/>
      <c r="CJ27" s="44"/>
      <c r="CK27" s="44"/>
      <c r="CL27" s="44"/>
      <c r="CM27" s="44"/>
      <c r="CN27" s="44"/>
      <c r="CO27" s="44"/>
      <c r="CP27" s="44"/>
      <c r="CQ27" s="44"/>
      <c r="CR27" s="44"/>
      <c r="CS27" s="44"/>
      <c r="CT27" s="44"/>
      <c r="CU27" s="44"/>
      <c r="CV27" s="44"/>
      <c r="CW27" s="44"/>
      <c r="CX27" s="44"/>
      <c r="CY27" s="44"/>
      <c r="CZ27" s="44"/>
      <c r="DA27" s="44"/>
      <c r="DB27" s="44"/>
      <c r="DC27" s="44"/>
      <c r="DD27" s="44"/>
      <c r="DE27" s="44"/>
      <c r="DF27" s="110"/>
      <c r="DG27" s="120"/>
      <c r="DH27" s="116"/>
      <c r="DI27" s="44"/>
      <c r="DJ27" s="44"/>
      <c r="DK27" s="44"/>
      <c r="DL27" s="44"/>
      <c r="DM27" s="44"/>
      <c r="DN27" s="44"/>
      <c r="DO27" s="44"/>
      <c r="DP27" s="44"/>
      <c r="DQ27" s="44"/>
      <c r="DR27" s="44"/>
      <c r="DS27" s="44"/>
      <c r="DT27" s="44"/>
      <c r="DU27" s="44"/>
      <c r="DV27" s="44"/>
      <c r="DW27" s="44"/>
    </row>
    <row r="28" spans="1:127" s="3" customFormat="1" ht="30" customHeight="1" thickBot="1" x14ac:dyDescent="0.3">
      <c r="A28" s="58"/>
      <c r="B28" s="81" t="s">
        <v>3</v>
      </c>
      <c r="C28" s="75"/>
      <c r="D28" s="32"/>
      <c r="E28" s="67"/>
      <c r="F28" s="67"/>
      <c r="G28" s="17"/>
      <c r="H28" s="17" t="str">
        <f t="shared" si="57"/>
        <v/>
      </c>
      <c r="I28" s="44"/>
      <c r="J28" s="44"/>
      <c r="K28" s="44"/>
      <c r="L28" s="44"/>
      <c r="M28" s="44"/>
      <c r="N28" s="44"/>
      <c r="O28" s="44"/>
      <c r="P28" s="44"/>
      <c r="Q28" s="44"/>
      <c r="R28" s="44"/>
      <c r="S28" s="44"/>
      <c r="T28" s="44"/>
      <c r="U28" s="44"/>
      <c r="V28" s="44"/>
      <c r="W28" s="44"/>
      <c r="X28" s="44"/>
      <c r="Y28" s="44"/>
      <c r="Z28" s="44"/>
      <c r="AA28" s="44"/>
      <c r="AB28" s="44"/>
      <c r="AC28" s="44"/>
      <c r="AD28" s="44"/>
      <c r="AE28" s="44"/>
      <c r="AF28" s="44"/>
      <c r="AG28" s="44"/>
      <c r="AH28" s="44"/>
      <c r="AI28" s="44"/>
      <c r="AJ28" s="44"/>
      <c r="AK28" s="44"/>
      <c r="AL28" s="44"/>
      <c r="AM28" s="44"/>
      <c r="AN28" s="44"/>
      <c r="AO28" s="44"/>
      <c r="AP28" s="44"/>
      <c r="AQ28" s="44"/>
      <c r="AR28" s="44"/>
      <c r="AS28" s="44"/>
      <c r="AT28" s="44"/>
      <c r="AU28" s="44"/>
      <c r="AV28" s="44"/>
      <c r="AW28" s="44"/>
      <c r="AX28" s="44"/>
      <c r="AY28" s="44"/>
      <c r="AZ28" s="44"/>
      <c r="BA28" s="44"/>
      <c r="BB28" s="44"/>
      <c r="BC28" s="44"/>
      <c r="BD28" s="44"/>
      <c r="BE28" s="44"/>
      <c r="BF28" s="44"/>
      <c r="BG28" s="44"/>
      <c r="BH28" s="44"/>
      <c r="BI28" s="44"/>
      <c r="BJ28" s="44"/>
      <c r="BK28" s="44"/>
      <c r="BL28" s="44"/>
      <c r="BM28" s="44"/>
      <c r="BN28" s="44"/>
      <c r="BO28" s="44"/>
      <c r="BP28" s="44"/>
      <c r="BQ28" s="44"/>
      <c r="BR28" s="44"/>
      <c r="BS28" s="44"/>
      <c r="BT28" s="44"/>
      <c r="BU28" s="44"/>
      <c r="BV28" s="44"/>
      <c r="BW28" s="44"/>
      <c r="BX28" s="44"/>
      <c r="BY28" s="44"/>
      <c r="BZ28" s="44"/>
      <c r="CA28" s="44"/>
      <c r="CB28" s="44"/>
      <c r="CC28" s="44"/>
      <c r="CD28" s="44"/>
      <c r="CE28" s="44"/>
      <c r="CF28" s="44"/>
      <c r="CG28" s="44"/>
      <c r="CH28" s="44"/>
      <c r="CI28" s="44"/>
      <c r="CJ28" s="44"/>
      <c r="CK28" s="44"/>
      <c r="CL28" s="44"/>
      <c r="CM28" s="44"/>
      <c r="CN28" s="44"/>
      <c r="CO28" s="44"/>
      <c r="CP28" s="44"/>
      <c r="CQ28" s="44"/>
      <c r="CR28" s="44"/>
      <c r="CS28" s="44"/>
      <c r="CT28" s="44"/>
      <c r="CU28" s="44"/>
      <c r="CV28" s="44"/>
      <c r="CW28" s="44"/>
      <c r="CX28" s="44"/>
      <c r="CY28" s="44"/>
      <c r="CZ28" s="44"/>
      <c r="DA28" s="44"/>
      <c r="DB28" s="44"/>
      <c r="DC28" s="44"/>
      <c r="DD28" s="44"/>
      <c r="DE28" s="44"/>
      <c r="DF28" s="110"/>
      <c r="DG28" s="120"/>
      <c r="DH28" s="116"/>
      <c r="DI28" s="44"/>
      <c r="DJ28" s="44"/>
      <c r="DK28" s="44"/>
      <c r="DL28" s="44"/>
      <c r="DM28" s="44"/>
      <c r="DN28" s="44"/>
      <c r="DO28" s="44"/>
      <c r="DP28" s="44"/>
      <c r="DQ28" s="44"/>
      <c r="DR28" s="44"/>
      <c r="DS28" s="44"/>
      <c r="DT28" s="44"/>
      <c r="DU28" s="44"/>
      <c r="DV28" s="44"/>
      <c r="DW28" s="44"/>
    </row>
    <row r="29" spans="1:127" s="3" customFormat="1" ht="30" customHeight="1" thickBot="1" x14ac:dyDescent="0.3">
      <c r="A29" s="58" t="s">
        <v>39</v>
      </c>
      <c r="B29" s="33" t="s">
        <v>80</v>
      </c>
      <c r="C29" s="76"/>
      <c r="D29" s="34"/>
      <c r="E29" s="35"/>
      <c r="F29" s="36"/>
      <c r="G29" s="17"/>
      <c r="H29" s="17" t="str">
        <f t="shared" si="57"/>
        <v/>
      </c>
      <c r="I29" s="44"/>
      <c r="J29" s="44"/>
      <c r="K29" s="44"/>
      <c r="L29" s="44"/>
      <c r="M29" s="44"/>
      <c r="N29" s="44"/>
      <c r="O29" s="44"/>
      <c r="P29" s="44"/>
      <c r="Q29" s="44"/>
      <c r="R29" s="44"/>
      <c r="S29" s="44"/>
      <c r="T29" s="44"/>
      <c r="U29" s="44"/>
      <c r="V29" s="44"/>
      <c r="W29" s="44"/>
      <c r="X29" s="44"/>
      <c r="Y29" s="44"/>
      <c r="Z29" s="44"/>
      <c r="AA29" s="44"/>
      <c r="AB29" s="44"/>
      <c r="AC29" s="44"/>
      <c r="AD29" s="44"/>
      <c r="AE29" s="44"/>
      <c r="AF29" s="44"/>
      <c r="AG29" s="44"/>
      <c r="AH29" s="44"/>
      <c r="AI29" s="44"/>
      <c r="AJ29" s="44"/>
      <c r="AK29" s="44"/>
      <c r="AL29" s="44"/>
      <c r="AM29" s="44"/>
      <c r="AN29" s="44"/>
      <c r="AO29" s="44"/>
      <c r="AP29" s="44"/>
      <c r="AQ29" s="44"/>
      <c r="AR29" s="44"/>
      <c r="AS29" s="44"/>
      <c r="AT29" s="44"/>
      <c r="AU29" s="44"/>
      <c r="AV29" s="44"/>
      <c r="AW29" s="44"/>
      <c r="AX29" s="44"/>
      <c r="AY29" s="44"/>
      <c r="AZ29" s="44"/>
      <c r="BA29" s="44"/>
      <c r="BB29" s="44"/>
      <c r="BC29" s="44"/>
      <c r="BD29" s="44"/>
      <c r="BE29" s="44"/>
      <c r="BF29" s="44"/>
      <c r="BG29" s="44"/>
      <c r="BH29" s="44"/>
      <c r="BI29" s="44"/>
      <c r="BJ29" s="44"/>
      <c r="BK29" s="44"/>
      <c r="BL29" s="44"/>
      <c r="BM29" s="44"/>
      <c r="BN29" s="44"/>
      <c r="BO29" s="44"/>
      <c r="BP29" s="44"/>
      <c r="BQ29" s="44"/>
      <c r="BR29" s="44"/>
      <c r="BS29" s="44"/>
      <c r="BT29" s="44"/>
      <c r="BU29" s="44"/>
      <c r="BV29" s="44"/>
      <c r="BW29" s="44"/>
      <c r="BX29" s="44"/>
      <c r="BY29" s="44"/>
      <c r="BZ29" s="44"/>
      <c r="CA29" s="44"/>
      <c r="CB29" s="44"/>
      <c r="CC29" s="44"/>
      <c r="CD29" s="44"/>
      <c r="CE29" s="44"/>
      <c r="CF29" s="44"/>
      <c r="CG29" s="44"/>
      <c r="CH29" s="44"/>
      <c r="CI29" s="44"/>
      <c r="CJ29" s="44"/>
      <c r="CK29" s="44"/>
      <c r="CL29" s="44"/>
      <c r="CM29" s="44"/>
      <c r="CN29" s="44"/>
      <c r="CO29" s="44"/>
      <c r="CP29" s="44"/>
      <c r="CQ29" s="44"/>
      <c r="CR29" s="44"/>
      <c r="CS29" s="44"/>
      <c r="CT29" s="44"/>
      <c r="CU29" s="44"/>
      <c r="CV29" s="44"/>
      <c r="CW29" s="44"/>
      <c r="CX29" s="44"/>
      <c r="CY29" s="44"/>
      <c r="CZ29" s="44"/>
      <c r="DA29" s="44"/>
      <c r="DB29" s="44"/>
      <c r="DC29" s="44"/>
      <c r="DD29" s="44"/>
      <c r="DE29" s="44"/>
      <c r="DF29" s="110"/>
      <c r="DG29" s="120"/>
      <c r="DH29" s="116"/>
      <c r="DI29" s="44"/>
      <c r="DJ29" s="44"/>
      <c r="DK29" s="44"/>
      <c r="DL29" s="44"/>
      <c r="DM29" s="44"/>
      <c r="DN29" s="44"/>
      <c r="DO29" s="44"/>
      <c r="DP29" s="44"/>
      <c r="DQ29" s="44"/>
      <c r="DR29" s="44"/>
      <c r="DS29" s="44"/>
      <c r="DT29" s="44"/>
      <c r="DU29" s="44"/>
      <c r="DV29" s="44"/>
      <c r="DW29" s="44"/>
    </row>
    <row r="30" spans="1:127" s="3" customFormat="1" ht="30" customHeight="1" thickBot="1" x14ac:dyDescent="0.3">
      <c r="A30" s="58"/>
      <c r="B30" s="82" t="s">
        <v>5</v>
      </c>
      <c r="C30" s="77" t="s">
        <v>88</v>
      </c>
      <c r="D30" s="37"/>
      <c r="E30" s="68">
        <f>F18</f>
        <v>44602</v>
      </c>
      <c r="F30" s="68">
        <f>E30 + 21</f>
        <v>44623</v>
      </c>
      <c r="G30" s="17"/>
      <c r="H30" s="17">
        <f t="shared" si="57"/>
        <v>22</v>
      </c>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4"/>
      <c r="AR30" s="44"/>
      <c r="AS30" s="44"/>
      <c r="AT30" s="44"/>
      <c r="AU30" s="44"/>
      <c r="AV30" s="44"/>
      <c r="AW30" s="44"/>
      <c r="AX30" s="44"/>
      <c r="AY30" s="44"/>
      <c r="AZ30" s="44"/>
      <c r="BA30" s="44"/>
      <c r="BB30" s="44"/>
      <c r="BC30" s="44"/>
      <c r="BD30" s="44"/>
      <c r="BE30" s="44"/>
      <c r="BF30" s="44"/>
      <c r="BG30" s="44"/>
      <c r="BH30" s="44"/>
      <c r="BI30" s="44"/>
      <c r="BJ30" s="44"/>
      <c r="BK30" s="44"/>
      <c r="BL30" s="44"/>
      <c r="BM30" s="44"/>
      <c r="BN30" s="44"/>
      <c r="BO30" s="44"/>
      <c r="BP30" s="44"/>
      <c r="BQ30" s="44"/>
      <c r="BR30" s="44"/>
      <c r="BS30" s="44"/>
      <c r="BT30" s="44"/>
      <c r="BU30" s="44"/>
      <c r="BV30" s="44"/>
      <c r="BW30" s="44"/>
      <c r="BX30" s="44"/>
      <c r="BY30" s="44"/>
      <c r="BZ30" s="44"/>
      <c r="CA30" s="44"/>
      <c r="CB30" s="44"/>
      <c r="CC30" s="44"/>
      <c r="CD30" s="44"/>
      <c r="CE30" s="44"/>
      <c r="CF30" s="44"/>
      <c r="CG30" s="44"/>
      <c r="CH30" s="44"/>
      <c r="CI30" s="44"/>
      <c r="CJ30" s="44"/>
      <c r="CK30" s="44"/>
      <c r="CL30" s="44"/>
      <c r="CM30" s="44"/>
      <c r="CN30" s="44"/>
      <c r="CO30" s="44"/>
      <c r="CP30" s="44"/>
      <c r="CQ30" s="44"/>
      <c r="CR30" s="44"/>
      <c r="CS30" s="44"/>
      <c r="CT30" s="44"/>
      <c r="CU30" s="44"/>
      <c r="CV30" s="44"/>
      <c r="CW30" s="44"/>
      <c r="CX30" s="44"/>
      <c r="CY30" s="44"/>
      <c r="CZ30" s="44"/>
      <c r="DA30" s="44"/>
      <c r="DB30" s="44"/>
      <c r="DC30" s="44"/>
      <c r="DD30" s="44"/>
      <c r="DE30" s="44"/>
      <c r="DF30" s="110"/>
      <c r="DG30" s="120"/>
      <c r="DH30" s="116"/>
      <c r="DI30" s="44"/>
      <c r="DJ30" s="44"/>
      <c r="DK30" s="44"/>
      <c r="DL30" s="44"/>
      <c r="DM30" s="44"/>
      <c r="DN30" s="44"/>
      <c r="DO30" s="44"/>
      <c r="DP30" s="44"/>
      <c r="DQ30" s="44"/>
      <c r="DR30" s="44"/>
      <c r="DS30" s="44"/>
      <c r="DT30" s="44"/>
      <c r="DU30" s="44"/>
      <c r="DV30" s="44"/>
      <c r="DW30" s="44"/>
    </row>
    <row r="31" spans="1:127" s="3" customFormat="1" ht="30" customHeight="1" thickBot="1" x14ac:dyDescent="0.3">
      <c r="A31" s="58"/>
      <c r="B31" s="82" t="s">
        <v>6</v>
      </c>
      <c r="C31" s="77"/>
      <c r="D31" s="37"/>
      <c r="E31" s="68"/>
      <c r="F31" s="68"/>
      <c r="G31" s="17"/>
      <c r="H31" s="17" t="str">
        <f t="shared" si="57"/>
        <v/>
      </c>
      <c r="I31" s="44"/>
      <c r="J31" s="44"/>
      <c r="K31" s="44"/>
      <c r="L31" s="44"/>
      <c r="M31" s="44"/>
      <c r="N31" s="44"/>
      <c r="O31" s="44"/>
      <c r="P31" s="44"/>
      <c r="Q31" s="44"/>
      <c r="R31" s="44"/>
      <c r="S31" s="44"/>
      <c r="T31" s="44"/>
      <c r="U31" s="44"/>
      <c r="V31" s="44"/>
      <c r="W31" s="44"/>
      <c r="X31" s="44"/>
      <c r="Y31" s="44"/>
      <c r="Z31" s="44"/>
      <c r="AA31" s="44"/>
      <c r="AB31" s="44"/>
      <c r="AC31" s="44"/>
      <c r="AD31" s="44"/>
      <c r="AE31" s="44"/>
      <c r="AF31" s="44"/>
      <c r="AG31" s="44"/>
      <c r="AH31" s="44"/>
      <c r="AI31" s="44"/>
      <c r="AJ31" s="44"/>
      <c r="AK31" s="44"/>
      <c r="AL31" s="44"/>
      <c r="AM31" s="44"/>
      <c r="AN31" s="44"/>
      <c r="AO31" s="44"/>
      <c r="AP31" s="44"/>
      <c r="AQ31" s="44"/>
      <c r="AR31" s="44"/>
      <c r="AS31" s="44"/>
      <c r="AT31" s="44"/>
      <c r="AU31" s="44"/>
      <c r="AV31" s="44"/>
      <c r="AW31" s="44"/>
      <c r="AX31" s="44"/>
      <c r="AY31" s="44"/>
      <c r="AZ31" s="44"/>
      <c r="BA31" s="44"/>
      <c r="BB31" s="44"/>
      <c r="BC31" s="44"/>
      <c r="BD31" s="44"/>
      <c r="BE31" s="44"/>
      <c r="BF31" s="44"/>
      <c r="BG31" s="44"/>
      <c r="BH31" s="44"/>
      <c r="BI31" s="44"/>
      <c r="BJ31" s="44"/>
      <c r="BK31" s="44"/>
      <c r="BL31" s="44"/>
      <c r="BM31" s="44"/>
      <c r="BN31" s="44"/>
      <c r="BO31" s="44"/>
      <c r="BP31" s="44"/>
      <c r="BQ31" s="44"/>
      <c r="BR31" s="44"/>
      <c r="BS31" s="44"/>
      <c r="BT31" s="44"/>
      <c r="BU31" s="44"/>
      <c r="BV31" s="44"/>
      <c r="BW31" s="44"/>
      <c r="BX31" s="44"/>
      <c r="BY31" s="44"/>
      <c r="BZ31" s="44"/>
      <c r="CA31" s="44"/>
      <c r="CB31" s="44"/>
      <c r="CC31" s="44"/>
      <c r="CD31" s="44"/>
      <c r="CE31" s="44"/>
      <c r="CF31" s="44"/>
      <c r="CG31" s="44"/>
      <c r="CH31" s="44"/>
      <c r="CI31" s="44"/>
      <c r="CJ31" s="44"/>
      <c r="CK31" s="44"/>
      <c r="CL31" s="44"/>
      <c r="CM31" s="44"/>
      <c r="CN31" s="44"/>
      <c r="CO31" s="44"/>
      <c r="CP31" s="44"/>
      <c r="CQ31" s="44"/>
      <c r="CR31" s="44"/>
      <c r="CS31" s="44"/>
      <c r="CT31" s="44"/>
      <c r="CU31" s="44"/>
      <c r="CV31" s="44"/>
      <c r="CW31" s="44"/>
      <c r="CX31" s="44"/>
      <c r="CY31" s="44"/>
      <c r="CZ31" s="44"/>
      <c r="DA31" s="44"/>
      <c r="DB31" s="44"/>
      <c r="DC31" s="44"/>
      <c r="DD31" s="44"/>
      <c r="DE31" s="44"/>
      <c r="DF31" s="110"/>
      <c r="DG31" s="120"/>
      <c r="DH31" s="116"/>
      <c r="DI31" s="44"/>
      <c r="DJ31" s="44"/>
      <c r="DK31" s="44"/>
      <c r="DL31" s="44"/>
      <c r="DM31" s="44"/>
      <c r="DN31" s="44"/>
      <c r="DO31" s="44"/>
      <c r="DP31" s="44"/>
      <c r="DQ31" s="44"/>
      <c r="DR31" s="44"/>
      <c r="DS31" s="44"/>
      <c r="DT31" s="44"/>
      <c r="DU31" s="44"/>
      <c r="DV31" s="44"/>
      <c r="DW31" s="44"/>
    </row>
    <row r="32" spans="1:127" s="3" customFormat="1" ht="30" customHeight="1" thickBot="1" x14ac:dyDescent="0.3">
      <c r="A32" s="58"/>
      <c r="B32" s="82" t="s">
        <v>1</v>
      </c>
      <c r="C32" s="77"/>
      <c r="D32" s="37"/>
      <c r="E32" s="68"/>
      <c r="F32" s="68"/>
      <c r="G32" s="17"/>
      <c r="H32" s="17" t="str">
        <f t="shared" si="57"/>
        <v/>
      </c>
      <c r="I32" s="44"/>
      <c r="J32" s="44"/>
      <c r="K32" s="44"/>
      <c r="L32" s="44"/>
      <c r="M32" s="44"/>
      <c r="N32" s="44"/>
      <c r="O32" s="44"/>
      <c r="P32" s="44"/>
      <c r="Q32" s="44"/>
      <c r="R32" s="44"/>
      <c r="S32" s="44"/>
      <c r="T32" s="44"/>
      <c r="U32" s="44"/>
      <c r="V32" s="44"/>
      <c r="W32" s="44"/>
      <c r="X32" s="44"/>
      <c r="Y32" s="44"/>
      <c r="Z32" s="44"/>
      <c r="AA32" s="44"/>
      <c r="AB32" s="44"/>
      <c r="AC32" s="44"/>
      <c r="AD32" s="44"/>
      <c r="AE32" s="44"/>
      <c r="AF32" s="44"/>
      <c r="AG32" s="44"/>
      <c r="AH32" s="44"/>
      <c r="AI32" s="44"/>
      <c r="AJ32" s="44"/>
      <c r="AK32" s="44"/>
      <c r="AL32" s="44"/>
      <c r="AM32" s="44"/>
      <c r="AN32" s="44"/>
      <c r="AO32" s="44"/>
      <c r="AP32" s="44"/>
      <c r="AQ32" s="44"/>
      <c r="AR32" s="44"/>
      <c r="AS32" s="44"/>
      <c r="AT32" s="44"/>
      <c r="AU32" s="44"/>
      <c r="AV32" s="44"/>
      <c r="AW32" s="44"/>
      <c r="AX32" s="44"/>
      <c r="AY32" s="44"/>
      <c r="AZ32" s="44"/>
      <c r="BA32" s="44"/>
      <c r="BB32" s="44"/>
      <c r="BC32" s="44"/>
      <c r="BD32" s="44"/>
      <c r="BE32" s="44"/>
      <c r="BF32" s="44"/>
      <c r="BG32" s="44"/>
      <c r="BH32" s="44"/>
      <c r="BI32" s="44"/>
      <c r="BJ32" s="44"/>
      <c r="BK32" s="44"/>
      <c r="BL32" s="44"/>
      <c r="BM32" s="44"/>
      <c r="BN32" s="44"/>
      <c r="BO32" s="44"/>
      <c r="BP32" s="44"/>
      <c r="BQ32" s="44"/>
      <c r="BR32" s="44"/>
      <c r="BS32" s="44"/>
      <c r="BT32" s="44"/>
      <c r="BU32" s="44"/>
      <c r="BV32" s="44"/>
      <c r="BW32" s="44"/>
      <c r="BX32" s="44"/>
      <c r="BY32" s="44"/>
      <c r="BZ32" s="44"/>
      <c r="CA32" s="44"/>
      <c r="CB32" s="44"/>
      <c r="CC32" s="44"/>
      <c r="CD32" s="44"/>
      <c r="CE32" s="44"/>
      <c r="CF32" s="44"/>
      <c r="CG32" s="44"/>
      <c r="CH32" s="44"/>
      <c r="CI32" s="44"/>
      <c r="CJ32" s="44"/>
      <c r="CK32" s="44"/>
      <c r="CL32" s="44"/>
      <c r="CM32" s="44"/>
      <c r="CN32" s="44"/>
      <c r="CO32" s="44"/>
      <c r="CP32" s="44"/>
      <c r="CQ32" s="44"/>
      <c r="CR32" s="44"/>
      <c r="CS32" s="44"/>
      <c r="CT32" s="44"/>
      <c r="CU32" s="44"/>
      <c r="CV32" s="44"/>
      <c r="CW32" s="44"/>
      <c r="CX32" s="44"/>
      <c r="CY32" s="44"/>
      <c r="CZ32" s="44"/>
      <c r="DA32" s="44"/>
      <c r="DB32" s="44"/>
      <c r="DC32" s="44"/>
      <c r="DD32" s="44"/>
      <c r="DE32" s="44"/>
      <c r="DF32" s="110"/>
      <c r="DG32" s="120"/>
      <c r="DH32" s="116"/>
      <c r="DI32" s="44"/>
      <c r="DJ32" s="44"/>
      <c r="DK32" s="44"/>
      <c r="DL32" s="44"/>
      <c r="DM32" s="44"/>
      <c r="DN32" s="44"/>
      <c r="DO32" s="44"/>
      <c r="DP32" s="44"/>
      <c r="DQ32" s="44"/>
      <c r="DR32" s="44"/>
      <c r="DS32" s="44"/>
      <c r="DT32" s="44"/>
      <c r="DU32" s="44"/>
      <c r="DV32" s="44"/>
      <c r="DW32" s="44"/>
    </row>
    <row r="33" spans="1:127" s="3" customFormat="1" ht="30" customHeight="1" thickBot="1" x14ac:dyDescent="0.3">
      <c r="A33" s="58"/>
      <c r="B33" s="82" t="s">
        <v>2</v>
      </c>
      <c r="C33" s="77"/>
      <c r="D33" s="37"/>
      <c r="E33" s="68"/>
      <c r="F33" s="68"/>
      <c r="G33" s="17"/>
      <c r="H33" s="17" t="str">
        <f t="shared" si="57"/>
        <v/>
      </c>
      <c r="I33" s="44"/>
      <c r="J33" s="44"/>
      <c r="K33" s="44"/>
      <c r="L33" s="44"/>
      <c r="M33" s="44"/>
      <c r="N33" s="44"/>
      <c r="O33" s="44"/>
      <c r="P33" s="44"/>
      <c r="Q33" s="44"/>
      <c r="R33" s="44"/>
      <c r="S33" s="44"/>
      <c r="T33" s="44"/>
      <c r="U33" s="44"/>
      <c r="V33" s="44"/>
      <c r="W33" s="44"/>
      <c r="X33" s="44"/>
      <c r="Y33" s="44"/>
      <c r="Z33" s="44"/>
      <c r="AA33" s="44"/>
      <c r="AB33" s="44"/>
      <c r="AC33" s="44"/>
      <c r="AD33" s="44"/>
      <c r="AE33" s="44"/>
      <c r="AF33" s="44"/>
      <c r="AG33" s="44"/>
      <c r="AH33" s="44"/>
      <c r="AI33" s="44"/>
      <c r="AJ33" s="44"/>
      <c r="AK33" s="44"/>
      <c r="AL33" s="44"/>
      <c r="AM33" s="44"/>
      <c r="AN33" s="44"/>
      <c r="AO33" s="44"/>
      <c r="AP33" s="44"/>
      <c r="AQ33" s="44"/>
      <c r="AR33" s="44"/>
      <c r="AS33" s="44"/>
      <c r="AT33" s="44"/>
      <c r="AU33" s="44"/>
      <c r="AV33" s="44"/>
      <c r="AW33" s="44"/>
      <c r="AX33" s="44"/>
      <c r="AY33" s="44"/>
      <c r="AZ33" s="44"/>
      <c r="BA33" s="44"/>
      <c r="BB33" s="44"/>
      <c r="BC33" s="44"/>
      <c r="BD33" s="44"/>
      <c r="BE33" s="44"/>
      <c r="BF33" s="44"/>
      <c r="BG33" s="44"/>
      <c r="BH33" s="44"/>
      <c r="BI33" s="44"/>
      <c r="BJ33" s="44"/>
      <c r="BK33" s="44"/>
      <c r="BL33" s="44"/>
      <c r="BM33" s="44"/>
      <c r="BN33" s="44"/>
      <c r="BO33" s="44"/>
      <c r="BP33" s="44"/>
      <c r="BQ33" s="44"/>
      <c r="BR33" s="44"/>
      <c r="BS33" s="44"/>
      <c r="BT33" s="44"/>
      <c r="BU33" s="44"/>
      <c r="BV33" s="44"/>
      <c r="BW33" s="44"/>
      <c r="BX33" s="44"/>
      <c r="BY33" s="44"/>
      <c r="BZ33" s="44"/>
      <c r="CA33" s="44"/>
      <c r="CB33" s="44"/>
      <c r="CC33" s="44"/>
      <c r="CD33" s="44"/>
      <c r="CE33" s="44"/>
      <c r="CF33" s="44"/>
      <c r="CG33" s="44"/>
      <c r="CH33" s="44"/>
      <c r="CI33" s="44"/>
      <c r="CJ33" s="44"/>
      <c r="CK33" s="44"/>
      <c r="CL33" s="44"/>
      <c r="CM33" s="44"/>
      <c r="CN33" s="44"/>
      <c r="CO33" s="44"/>
      <c r="CP33" s="44"/>
      <c r="CQ33" s="44"/>
      <c r="CR33" s="44"/>
      <c r="CS33" s="44"/>
      <c r="CT33" s="44"/>
      <c r="CU33" s="44"/>
      <c r="CV33" s="44"/>
      <c r="CW33" s="44"/>
      <c r="CX33" s="44"/>
      <c r="CY33" s="44"/>
      <c r="CZ33" s="44"/>
      <c r="DA33" s="44"/>
      <c r="DB33" s="44"/>
      <c r="DC33" s="44"/>
      <c r="DD33" s="44"/>
      <c r="DE33" s="44"/>
      <c r="DF33" s="110"/>
      <c r="DG33" s="120"/>
      <c r="DH33" s="116"/>
      <c r="DI33" s="44"/>
      <c r="DJ33" s="44"/>
      <c r="DK33" s="44"/>
      <c r="DL33" s="44"/>
      <c r="DM33" s="44"/>
      <c r="DN33" s="44"/>
      <c r="DO33" s="44"/>
      <c r="DP33" s="44"/>
      <c r="DQ33" s="44"/>
      <c r="DR33" s="44"/>
      <c r="DS33" s="44"/>
      <c r="DT33" s="44"/>
      <c r="DU33" s="44"/>
      <c r="DV33" s="44"/>
      <c r="DW33" s="44"/>
    </row>
    <row r="34" spans="1:127" s="3" customFormat="1" ht="30" customHeight="1" thickBot="1" x14ac:dyDescent="0.3">
      <c r="A34" s="58"/>
      <c r="B34" s="82" t="s">
        <v>3</v>
      </c>
      <c r="C34" s="77"/>
      <c r="D34" s="37"/>
      <c r="E34" s="68"/>
      <c r="F34" s="68"/>
      <c r="G34" s="17"/>
      <c r="H34" s="17" t="str">
        <f t="shared" si="57"/>
        <v/>
      </c>
      <c r="I34" s="44"/>
      <c r="J34" s="44"/>
      <c r="K34" s="44"/>
      <c r="L34" s="44"/>
      <c r="M34" s="44"/>
      <c r="N34" s="44"/>
      <c r="O34" s="44"/>
      <c r="P34" s="44"/>
      <c r="Q34" s="44"/>
      <c r="R34" s="44"/>
      <c r="S34" s="44"/>
      <c r="T34" s="44"/>
      <c r="U34" s="44"/>
      <c r="V34" s="44"/>
      <c r="W34" s="44"/>
      <c r="X34" s="44"/>
      <c r="Y34" s="44"/>
      <c r="Z34" s="44"/>
      <c r="AA34" s="44"/>
      <c r="AB34" s="44"/>
      <c r="AC34" s="44"/>
      <c r="AD34" s="44"/>
      <c r="AE34" s="44"/>
      <c r="AF34" s="44"/>
      <c r="AG34" s="44"/>
      <c r="AH34" s="44"/>
      <c r="AI34" s="44"/>
      <c r="AJ34" s="44"/>
      <c r="AK34" s="44"/>
      <c r="AL34" s="44"/>
      <c r="AM34" s="44"/>
      <c r="AN34" s="44"/>
      <c r="AO34" s="44"/>
      <c r="AP34" s="44"/>
      <c r="AQ34" s="44"/>
      <c r="AR34" s="44"/>
      <c r="AS34" s="44"/>
      <c r="AT34" s="44"/>
      <c r="AU34" s="44"/>
      <c r="AV34" s="44"/>
      <c r="AW34" s="44"/>
      <c r="AX34" s="44"/>
      <c r="AY34" s="44"/>
      <c r="AZ34" s="44"/>
      <c r="BA34" s="44"/>
      <c r="BB34" s="44"/>
      <c r="BC34" s="44"/>
      <c r="BD34" s="44"/>
      <c r="BE34" s="44"/>
      <c r="BF34" s="44"/>
      <c r="BG34" s="44"/>
      <c r="BH34" s="44"/>
      <c r="BI34" s="44"/>
      <c r="BJ34" s="44"/>
      <c r="BK34" s="44"/>
      <c r="BL34" s="44"/>
      <c r="BM34" s="44"/>
      <c r="BN34" s="44"/>
      <c r="BO34" s="44"/>
      <c r="BP34" s="44"/>
      <c r="BQ34" s="44"/>
      <c r="BR34" s="44"/>
      <c r="BS34" s="44"/>
      <c r="BT34" s="44"/>
      <c r="BU34" s="44"/>
      <c r="BV34" s="44"/>
      <c r="BW34" s="44"/>
      <c r="BX34" s="44"/>
      <c r="BY34" s="44"/>
      <c r="BZ34" s="44"/>
      <c r="CA34" s="44"/>
      <c r="CB34" s="44"/>
      <c r="CC34" s="44"/>
      <c r="CD34" s="44"/>
      <c r="CE34" s="44"/>
      <c r="CF34" s="44"/>
      <c r="CG34" s="44"/>
      <c r="CH34" s="44"/>
      <c r="CI34" s="44"/>
      <c r="CJ34" s="44"/>
      <c r="CK34" s="44"/>
      <c r="CL34" s="44"/>
      <c r="CM34" s="44"/>
      <c r="CN34" s="44"/>
      <c r="CO34" s="44"/>
      <c r="CP34" s="44"/>
      <c r="CQ34" s="44"/>
      <c r="CR34" s="44"/>
      <c r="CS34" s="44"/>
      <c r="CT34" s="44"/>
      <c r="CU34" s="44"/>
      <c r="CV34" s="44"/>
      <c r="CW34" s="44"/>
      <c r="CX34" s="44"/>
      <c r="CY34" s="44"/>
      <c r="CZ34" s="44"/>
      <c r="DA34" s="44"/>
      <c r="DB34" s="44"/>
      <c r="DC34" s="44"/>
      <c r="DD34" s="44"/>
      <c r="DE34" s="44"/>
      <c r="DF34" s="110"/>
      <c r="DG34" s="120"/>
      <c r="DH34" s="116"/>
      <c r="DI34" s="44"/>
      <c r="DJ34" s="44"/>
      <c r="DK34" s="44"/>
      <c r="DL34" s="44"/>
      <c r="DM34" s="44"/>
      <c r="DN34" s="44"/>
      <c r="DO34" s="44"/>
      <c r="DP34" s="44"/>
      <c r="DQ34" s="44"/>
      <c r="DR34" s="44"/>
      <c r="DS34" s="44"/>
      <c r="DT34" s="44"/>
      <c r="DU34" s="44"/>
      <c r="DV34" s="44"/>
      <c r="DW34" s="44"/>
    </row>
    <row r="35" spans="1:127" s="3" customFormat="1" ht="30" customHeight="1" thickBot="1" x14ac:dyDescent="0.3">
      <c r="A35" s="58" t="s">
        <v>41</v>
      </c>
      <c r="B35" s="83"/>
      <c r="C35" s="78"/>
      <c r="D35" s="16"/>
      <c r="E35" s="69"/>
      <c r="F35" s="69"/>
      <c r="G35" s="17"/>
      <c r="H35" s="17" t="str">
        <f t="shared" si="57"/>
        <v/>
      </c>
      <c r="I35" s="44"/>
      <c r="J35" s="44"/>
      <c r="K35" s="44"/>
      <c r="L35" s="44"/>
      <c r="M35" s="44"/>
      <c r="N35" s="44"/>
      <c r="O35" s="44"/>
      <c r="P35" s="44"/>
      <c r="Q35" s="44"/>
      <c r="R35" s="44"/>
      <c r="S35" s="44"/>
      <c r="T35" s="44"/>
      <c r="U35" s="44"/>
      <c r="V35" s="44"/>
      <c r="W35" s="44"/>
      <c r="X35" s="44"/>
      <c r="Y35" s="44"/>
      <c r="Z35" s="44"/>
      <c r="AA35" s="44"/>
      <c r="AB35" s="44"/>
      <c r="AC35" s="44"/>
      <c r="AD35" s="44"/>
      <c r="AE35" s="44"/>
      <c r="AF35" s="44"/>
      <c r="AG35" s="44"/>
      <c r="AH35" s="44"/>
      <c r="AI35" s="44"/>
      <c r="AJ35" s="44"/>
      <c r="AK35" s="44"/>
      <c r="AL35" s="44"/>
      <c r="AM35" s="44"/>
      <c r="AN35" s="44"/>
      <c r="AO35" s="44"/>
      <c r="AP35" s="44"/>
      <c r="AQ35" s="44"/>
      <c r="AR35" s="44"/>
      <c r="AS35" s="44"/>
      <c r="AT35" s="44"/>
      <c r="AU35" s="44"/>
      <c r="AV35" s="44"/>
      <c r="AW35" s="44"/>
      <c r="AX35" s="44"/>
      <c r="AY35" s="44"/>
      <c r="AZ35" s="44"/>
      <c r="BA35" s="44"/>
      <c r="BB35" s="44"/>
      <c r="BC35" s="44"/>
      <c r="BD35" s="44"/>
      <c r="BE35" s="44"/>
      <c r="BF35" s="44"/>
      <c r="BG35" s="44"/>
      <c r="BH35" s="44"/>
      <c r="BI35" s="44"/>
      <c r="BJ35" s="44"/>
      <c r="BK35" s="44"/>
      <c r="BL35" s="44"/>
      <c r="BM35" s="44"/>
      <c r="BN35" s="44"/>
      <c r="BO35" s="44"/>
      <c r="BP35" s="44"/>
      <c r="BQ35" s="44"/>
      <c r="BR35" s="44"/>
      <c r="BS35" s="44"/>
      <c r="BT35" s="44"/>
      <c r="BU35" s="44"/>
      <c r="BV35" s="44"/>
      <c r="BW35" s="44"/>
      <c r="BX35" s="44"/>
      <c r="BY35" s="44"/>
      <c r="BZ35" s="44"/>
      <c r="CA35" s="44"/>
      <c r="CB35" s="44"/>
      <c r="CC35" s="44"/>
      <c r="CD35" s="44"/>
      <c r="CE35" s="44"/>
      <c r="CF35" s="44"/>
      <c r="CG35" s="44"/>
      <c r="CH35" s="44"/>
      <c r="CI35" s="44"/>
      <c r="CJ35" s="44"/>
      <c r="CK35" s="44"/>
      <c r="CL35" s="44"/>
      <c r="CM35" s="44"/>
      <c r="CN35" s="44"/>
      <c r="CO35" s="44"/>
      <c r="CP35" s="44"/>
      <c r="CQ35" s="44"/>
      <c r="CR35" s="44"/>
      <c r="CS35" s="44"/>
      <c r="CT35" s="44"/>
      <c r="CU35" s="44"/>
      <c r="CV35" s="44"/>
      <c r="CW35" s="44"/>
      <c r="CX35" s="44"/>
      <c r="CY35" s="44"/>
      <c r="CZ35" s="44"/>
      <c r="DA35" s="44"/>
      <c r="DB35" s="44"/>
      <c r="DC35" s="44"/>
      <c r="DD35" s="44"/>
      <c r="DE35" s="44"/>
      <c r="DF35" s="110"/>
      <c r="DG35" s="120"/>
      <c r="DH35" s="116"/>
      <c r="DI35" s="44"/>
      <c r="DJ35" s="44"/>
      <c r="DK35" s="44"/>
      <c r="DL35" s="44"/>
      <c r="DM35" s="44"/>
      <c r="DN35" s="44"/>
      <c r="DO35" s="44"/>
      <c r="DP35" s="44"/>
      <c r="DQ35" s="44"/>
      <c r="DR35" s="44"/>
      <c r="DS35" s="44"/>
      <c r="DT35" s="44"/>
      <c r="DU35" s="44"/>
      <c r="DV35" s="44"/>
      <c r="DW35" s="44"/>
    </row>
    <row r="36" spans="1:127" s="3" customFormat="1" ht="30" customHeight="1" thickBot="1" x14ac:dyDescent="0.3">
      <c r="A36" s="59" t="s">
        <v>40</v>
      </c>
      <c r="B36" s="38" t="s">
        <v>7</v>
      </c>
      <c r="C36" s="39"/>
      <c r="D36" s="40"/>
      <c r="E36" s="41"/>
      <c r="F36" s="42"/>
      <c r="G36" s="43"/>
      <c r="H36" s="43" t="str">
        <f t="shared" si="57"/>
        <v/>
      </c>
      <c r="I36" s="46"/>
      <c r="J36" s="46"/>
      <c r="K36" s="46"/>
      <c r="L36" s="46"/>
      <c r="M36" s="46"/>
      <c r="N36" s="46"/>
      <c r="O36" s="46"/>
      <c r="P36" s="46"/>
      <c r="Q36" s="46"/>
      <c r="R36" s="46"/>
      <c r="S36" s="46"/>
      <c r="T36" s="46"/>
      <c r="U36" s="46"/>
      <c r="V36" s="46"/>
      <c r="W36" s="46"/>
      <c r="X36" s="46"/>
      <c r="Y36" s="46"/>
      <c r="Z36" s="46"/>
      <c r="AA36" s="46"/>
      <c r="AB36" s="46"/>
      <c r="AC36" s="46"/>
      <c r="AD36" s="46"/>
      <c r="AE36" s="46"/>
      <c r="AF36" s="46"/>
      <c r="AG36" s="46"/>
      <c r="AH36" s="46"/>
      <c r="AI36" s="46"/>
      <c r="AJ36" s="46"/>
      <c r="AK36" s="46"/>
      <c r="AL36" s="46"/>
      <c r="AM36" s="46"/>
      <c r="AN36" s="46"/>
      <c r="AO36" s="46"/>
      <c r="AP36" s="46"/>
      <c r="AQ36" s="46"/>
      <c r="AR36" s="46"/>
      <c r="AS36" s="46"/>
      <c r="AT36" s="46"/>
      <c r="AU36" s="46"/>
      <c r="AV36" s="46"/>
      <c r="AW36" s="46"/>
      <c r="AX36" s="46"/>
      <c r="AY36" s="46"/>
      <c r="AZ36" s="46"/>
      <c r="BA36" s="46"/>
      <c r="BB36" s="46"/>
      <c r="BC36" s="46"/>
      <c r="BD36" s="46"/>
      <c r="BE36" s="46"/>
      <c r="BF36" s="46"/>
      <c r="BG36" s="46"/>
      <c r="BH36" s="46"/>
      <c r="BI36" s="46"/>
      <c r="BJ36" s="46"/>
      <c r="BK36" s="46"/>
      <c r="BL36" s="46"/>
      <c r="BM36" s="46"/>
      <c r="BN36" s="46"/>
      <c r="BO36" s="46"/>
      <c r="BP36" s="46"/>
      <c r="BQ36" s="46"/>
      <c r="BR36" s="46"/>
      <c r="BS36" s="46"/>
      <c r="BT36" s="46"/>
      <c r="BU36" s="46"/>
      <c r="BV36" s="46"/>
      <c r="BW36" s="46"/>
      <c r="BX36" s="46"/>
      <c r="BY36" s="46"/>
      <c r="BZ36" s="46"/>
      <c r="CA36" s="46"/>
      <c r="CB36" s="46"/>
      <c r="CC36" s="46"/>
      <c r="CD36" s="46"/>
      <c r="CE36" s="46"/>
      <c r="CF36" s="46"/>
      <c r="CG36" s="46"/>
      <c r="CH36" s="46"/>
      <c r="CI36" s="46"/>
      <c r="CJ36" s="46"/>
      <c r="CK36" s="46"/>
      <c r="CL36" s="46"/>
      <c r="CM36" s="46"/>
      <c r="CN36" s="46"/>
      <c r="CO36" s="46"/>
      <c r="CP36" s="46"/>
      <c r="CQ36" s="46"/>
      <c r="CR36" s="46"/>
      <c r="CS36" s="46"/>
      <c r="CT36" s="46"/>
      <c r="CU36" s="46"/>
      <c r="CV36" s="46"/>
      <c r="CW36" s="46"/>
      <c r="CX36" s="46"/>
      <c r="CY36" s="46"/>
      <c r="CZ36" s="46"/>
      <c r="DA36" s="46"/>
      <c r="DB36" s="46"/>
      <c r="DC36" s="46"/>
      <c r="DD36" s="46"/>
      <c r="DE36" s="46"/>
      <c r="DF36" s="115"/>
      <c r="DG36" s="121"/>
      <c r="DH36" s="118"/>
      <c r="DI36" s="46"/>
      <c r="DJ36" s="46"/>
      <c r="DK36" s="46"/>
      <c r="DL36" s="46"/>
      <c r="DM36" s="46"/>
      <c r="DN36" s="46"/>
      <c r="DO36" s="46"/>
      <c r="DP36" s="46"/>
      <c r="DQ36" s="46"/>
      <c r="DR36" s="46"/>
      <c r="DS36" s="46"/>
      <c r="DT36" s="46"/>
      <c r="DU36" s="46"/>
      <c r="DV36" s="46"/>
      <c r="DW36" s="46"/>
    </row>
    <row r="37" spans="1:127" ht="30" customHeight="1" x14ac:dyDescent="0.25">
      <c r="G37" s="6"/>
    </row>
    <row r="38" spans="1:127" ht="30" customHeight="1" x14ac:dyDescent="0.25">
      <c r="C38" s="14"/>
      <c r="F38" s="60"/>
    </row>
    <row r="39" spans="1:127" ht="30" customHeight="1" x14ac:dyDescent="0.25">
      <c r="C39" s="15"/>
    </row>
  </sheetData>
  <mergeCells count="38">
    <mergeCell ref="C3:D3"/>
    <mergeCell ref="C4:D4"/>
    <mergeCell ref="AK4:AQ4"/>
    <mergeCell ref="AR4:AX4"/>
    <mergeCell ref="BM4:BS4"/>
    <mergeCell ref="AY4:BE4"/>
    <mergeCell ref="BF4:BL4"/>
    <mergeCell ref="E3:F3"/>
    <mergeCell ref="I4:O4"/>
    <mergeCell ref="P4:V4"/>
    <mergeCell ref="W4:AC4"/>
    <mergeCell ref="AD4:AJ4"/>
    <mergeCell ref="AR5:AX5"/>
    <mergeCell ref="AY5:BE5"/>
    <mergeCell ref="BF5:BL5"/>
    <mergeCell ref="BM5:BS5"/>
    <mergeCell ref="BT5:BZ5"/>
    <mergeCell ref="I5:O5"/>
    <mergeCell ref="P5:V5"/>
    <mergeCell ref="W5:AC5"/>
    <mergeCell ref="AD5:AJ5"/>
    <mergeCell ref="AK5:AQ5"/>
    <mergeCell ref="DJ4:DP4"/>
    <mergeCell ref="DJ5:DP5"/>
    <mergeCell ref="DQ4:DW4"/>
    <mergeCell ref="DQ5:DW5"/>
    <mergeCell ref="BF9:BL9"/>
    <mergeCell ref="CV4:DB4"/>
    <mergeCell ref="CO5:CU5"/>
    <mergeCell ref="CV5:DB5"/>
    <mergeCell ref="DC4:DI4"/>
    <mergeCell ref="DC5:DI5"/>
    <mergeCell ref="CA4:CG4"/>
    <mergeCell ref="CH4:CN4"/>
    <mergeCell ref="CA5:CG5"/>
    <mergeCell ref="CH5:CN5"/>
    <mergeCell ref="CO4:CU4"/>
    <mergeCell ref="BT4:BZ4"/>
  </mergeCells>
  <phoneticPr fontId="27" type="noConversion"/>
  <conditionalFormatting sqref="D8:D36">
    <cfRule type="dataBar" priority="32">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I6:DP8 I13:BE13 I9:BF9 BM9:DP9 I17:DP36 I12:BG12 BJ12:DP12 I10:AX10 BG10:DP10 AZ10:BE10 I14:AX14 BG13:DP14 AZ14:BE14 I15:BG15 I16:AX16 AZ16:BG16 BI15:DP16 DQ6:DW36 I11:DP11">
    <cfRule type="expression" dxfId="32" priority="51">
      <formula>AND(TODAY()&gt;=I$6,TODAY()&lt;J$6)</formula>
    </cfRule>
  </conditionalFormatting>
  <conditionalFormatting sqref="I8:DP8 I13:BE13 I9:BF9 BM9:DP9 I17:DP36 I12:BG12 BJ12:DP12 I10:AX10 BG10:DP10 AZ10:BE10 I14:AX14 BG13:DP14 AZ14:BE14 I15:BG15 I16:AX16 AZ16:BG16 BI15:DP16 DQ8:DW36 I11:DP11">
    <cfRule type="expression" dxfId="31" priority="45">
      <formula>AND(task_start&lt;=I$6,ROUNDDOWN((task_end-task_start+1)*task_progress,0)+task_start-1&gt;=I$6)</formula>
    </cfRule>
    <cfRule type="expression" dxfId="30" priority="46" stopIfTrue="1">
      <formula>AND(task_end&gt;=I$6,task_start&lt;J$6)</formula>
    </cfRule>
  </conditionalFormatting>
  <conditionalFormatting sqref="BA12">
    <cfRule type="expression" dxfId="29" priority="53">
      <formula>AND(TODAY()&gt;=BH$6,TODAY()&lt;BI$6)</formula>
    </cfRule>
  </conditionalFormatting>
  <conditionalFormatting sqref="BA12">
    <cfRule type="expression" dxfId="28" priority="56">
      <formula>AND(task_start&lt;=BH$6,ROUNDDOWN((task_end-task_start+1)*task_progress,0)+task_start-1&gt;=BH$6)</formula>
    </cfRule>
    <cfRule type="expression" dxfId="27" priority="57" stopIfTrue="1">
      <formula>AND(task_end&gt;=BH$6,task_start&lt;BI$6)</formula>
    </cfRule>
  </conditionalFormatting>
  <conditionalFormatting sqref="BA12">
    <cfRule type="expression" dxfId="26" priority="59">
      <formula>AND(TODAY()&gt;=BI$6,TODAY()&lt;BJ$6)</formula>
    </cfRule>
  </conditionalFormatting>
  <conditionalFormatting sqref="BA12">
    <cfRule type="expression" dxfId="25" priority="62">
      <formula>AND(task_start&lt;=BI$6,ROUNDDOWN((task_end-task_start+1)*task_progress,0)+task_start-1&gt;=BI$6)</formula>
    </cfRule>
    <cfRule type="expression" dxfId="24" priority="63" stopIfTrue="1">
      <formula>AND(task_end&gt;=BI$6,task_start&lt;BJ$6)</formula>
    </cfRule>
  </conditionalFormatting>
  <conditionalFormatting sqref="AY10 AY14">
    <cfRule type="expression" dxfId="23" priority="65">
      <formula>AND(TODAY()&gt;=BF$6,TODAY()&lt;BG$6)</formula>
    </cfRule>
  </conditionalFormatting>
  <conditionalFormatting sqref="AY10 AY14">
    <cfRule type="expression" dxfId="22" priority="68">
      <formula>AND(task_start&lt;=BF$6,ROUNDDOWN((task_end-task_start+1)*task_progress,0)+task_start-1&gt;=BF$6)</formula>
    </cfRule>
    <cfRule type="expression" dxfId="21" priority="69" stopIfTrue="1">
      <formula>AND(task_end&gt;=BF$6,task_start&lt;BG$6)</formula>
    </cfRule>
  </conditionalFormatting>
  <conditionalFormatting sqref="BH16">
    <cfRule type="expression" dxfId="20" priority="18">
      <formula>AND(TODAY()&gt;=BH$6,TODAY()&lt;BI$6)</formula>
    </cfRule>
  </conditionalFormatting>
  <conditionalFormatting sqref="BH16">
    <cfRule type="expression" dxfId="19" priority="16">
      <formula>AND(task_start&lt;=BH$6,ROUNDDOWN((task_end-task_start+1)*task_progress,0)+task_start-1&gt;=BH$6)</formula>
    </cfRule>
    <cfRule type="expression" dxfId="18" priority="17" stopIfTrue="1">
      <formula>AND(task_end&gt;=BH$6,task_start&lt;BI$6)</formula>
    </cfRule>
  </conditionalFormatting>
  <conditionalFormatting sqref="BF14">
    <cfRule type="expression" dxfId="17" priority="15">
      <formula>AND(TODAY()&gt;=BF$6,TODAY()&lt;BG$6)</formula>
    </cfRule>
  </conditionalFormatting>
  <conditionalFormatting sqref="BF14">
    <cfRule type="expression" dxfId="16" priority="13">
      <formula>AND(task_start&lt;=BF$6,ROUNDDOWN((task_end-task_start+1)*task_progress,0)+task_start-1&gt;=BF$6)</formula>
    </cfRule>
    <cfRule type="expression" dxfId="15" priority="14" stopIfTrue="1">
      <formula>AND(task_end&gt;=BF$6,task_start&lt;BG$6)</formula>
    </cfRule>
  </conditionalFormatting>
  <conditionalFormatting sqref="BI12">
    <cfRule type="expression" dxfId="14" priority="12">
      <formula>AND(TODAY()&gt;=BI$6,TODAY()&lt;BJ$6)</formula>
    </cfRule>
  </conditionalFormatting>
  <conditionalFormatting sqref="BI12">
    <cfRule type="expression" dxfId="13" priority="10">
      <formula>AND(task_start&lt;=BI$6,ROUNDDOWN((task_end-task_start+1)*task_progress,0)+task_start-1&gt;=BI$6)</formula>
    </cfRule>
    <cfRule type="expression" dxfId="12" priority="11" stopIfTrue="1">
      <formula>AND(task_end&gt;=BI$6,task_start&lt;BJ$6)</formula>
    </cfRule>
  </conditionalFormatting>
  <conditionalFormatting sqref="AY16">
    <cfRule type="expression" dxfId="11" priority="7">
      <formula>AND(TODAY()&gt;=BF$6,TODAY()&lt;BG$6)</formula>
    </cfRule>
  </conditionalFormatting>
  <conditionalFormatting sqref="AY16">
    <cfRule type="expression" dxfId="10" priority="8">
      <formula>AND(task_start&lt;=BF$6,ROUNDDOWN((task_end-task_start+1)*task_progress,0)+task_start-1&gt;=BF$6)</formula>
    </cfRule>
    <cfRule type="expression" dxfId="9" priority="9" stopIfTrue="1">
      <formula>AND(task_end&gt;=BF$6,task_start&lt;BG$6)</formula>
    </cfRule>
  </conditionalFormatting>
  <conditionalFormatting sqref="BA16">
    <cfRule type="expression" dxfId="8" priority="1">
      <formula>AND(TODAY()&gt;=BH$6,TODAY()&lt;BI$6)</formula>
    </cfRule>
  </conditionalFormatting>
  <conditionalFormatting sqref="BA16">
    <cfRule type="expression" dxfId="7" priority="2">
      <formula>AND(task_start&lt;=BH$6,ROUNDDOWN((task_end-task_start+1)*task_progress,0)+task_start-1&gt;=BH$6)</formula>
    </cfRule>
    <cfRule type="expression" dxfId="6" priority="3" stopIfTrue="1">
      <formula>AND(task_end&gt;=BH$6,task_start&lt;BI$6)</formula>
    </cfRule>
  </conditionalFormatting>
  <conditionalFormatting sqref="BA16">
    <cfRule type="expression" dxfId="5" priority="4">
      <formula>AND(TODAY()&gt;=BI$6,TODAY()&lt;BJ$6)</formula>
    </cfRule>
  </conditionalFormatting>
  <conditionalFormatting sqref="BA16">
    <cfRule type="expression" dxfId="4" priority="5">
      <formula>AND(task_start&lt;=BI$6,ROUNDDOWN((task_end-task_start+1)*task_progress,0)+task_start-1&gt;=BI$6)</formula>
    </cfRule>
    <cfRule type="expression" dxfId="3" priority="6" stopIfTrue="1">
      <formula>AND(task_end&gt;=BI$6,task_start&lt;BJ$6)</formula>
    </cfRule>
  </conditionalFormatting>
  <dataValidations count="1">
    <dataValidation type="whole" operator="greaterThanOrEqual" allowBlank="1" showInputMessage="1" promptTitle="Display Week" prompt="Changing this number will scroll the Gantt Chart view." sqref="E4:E5" xr:uid="{00000000-0002-0000-0000-000000000000}">
      <formula1>1</formula1>
    </dataValidation>
  </dataValidations>
  <hyperlinks>
    <hyperlink ref="I2" r:id="rId1" xr:uid="{00000000-0004-0000-0000-000000000000}"/>
    <hyperlink ref="I1" r:id="rId2" xr:uid="{00000000-0004-0000-0000-000001000000}"/>
  </hyperlinks>
  <printOptions horizontalCentered="1"/>
  <pageMargins left="0.35" right="0.35" top="0.35" bottom="0.5" header="0.3" footer="0.3"/>
  <pageSetup scale="57" fitToHeight="0" orientation="landscape" r:id="rId3"/>
  <headerFooter differentFirst="1" scaleWithDoc="0">
    <oddFooter>Page &amp;P of &amp;N</oddFooter>
  </headerFooter>
  <legacyDrawing r:id="rId4"/>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D8:D36</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7E2621-438C-4BE0-AAD3-317DF202DD0A}">
  <sheetPr>
    <pageSetUpPr fitToPage="1"/>
  </sheetPr>
  <dimension ref="A1:BL36"/>
  <sheetViews>
    <sheetView showGridLines="0" showRuler="0" zoomScaleNormal="100" zoomScalePageLayoutView="70" workbookViewId="0">
      <pane ySplit="6" topLeftCell="A8" activePane="bottomLeft" state="frozen"/>
      <selection pane="bottomLeft"/>
    </sheetView>
  </sheetViews>
  <sheetFormatPr defaultRowHeight="30" customHeight="1" x14ac:dyDescent="0.25"/>
  <cols>
    <col min="1" max="1" width="2.7109375" style="58" customWidth="1"/>
    <col min="2" max="2" width="19.85546875" customWidth="1"/>
    <col min="3" max="3" width="30.7109375" customWidth="1"/>
    <col min="4" max="4" width="10.7109375" customWidth="1"/>
    <col min="5" max="5" width="10.42578125" style="5" customWidth="1"/>
    <col min="6" max="6" width="10.42578125" customWidth="1"/>
    <col min="7" max="7" width="2.7109375" customWidth="1"/>
    <col min="8" max="8" width="6.140625" hidden="1" customWidth="1"/>
    <col min="9" max="64" width="2.5703125" customWidth="1"/>
  </cols>
  <sheetData>
    <row r="1" spans="1:64" ht="30" customHeight="1" x14ac:dyDescent="0.45">
      <c r="A1" s="59" t="s">
        <v>43</v>
      </c>
      <c r="B1" s="62" t="s">
        <v>11</v>
      </c>
      <c r="C1" s="1"/>
      <c r="D1" s="2"/>
      <c r="E1" s="4"/>
      <c r="F1" s="47"/>
      <c r="H1" s="2"/>
      <c r="I1" s="86" t="s">
        <v>21</v>
      </c>
    </row>
    <row r="2" spans="1:64" ht="30" customHeight="1" x14ac:dyDescent="0.3">
      <c r="A2" s="58" t="s">
        <v>36</v>
      </c>
      <c r="B2" s="63" t="s">
        <v>32</v>
      </c>
      <c r="I2" s="87" t="s">
        <v>26</v>
      </c>
    </row>
    <row r="3" spans="1:64" ht="30" customHeight="1" x14ac:dyDescent="0.25">
      <c r="A3" s="58" t="s">
        <v>44</v>
      </c>
      <c r="B3" s="64" t="s">
        <v>33</v>
      </c>
      <c r="C3" s="133" t="s">
        <v>8</v>
      </c>
      <c r="D3" s="134"/>
      <c r="E3" s="135">
        <f ca="1">TODAY()</f>
        <v>44594</v>
      </c>
      <c r="F3" s="135"/>
    </row>
    <row r="4" spans="1:64" ht="30" customHeight="1" x14ac:dyDescent="0.25">
      <c r="A4" s="59" t="s">
        <v>45</v>
      </c>
      <c r="C4" s="133" t="s">
        <v>16</v>
      </c>
      <c r="D4" s="134"/>
      <c r="E4" s="7">
        <v>1</v>
      </c>
      <c r="I4" s="124">
        <f ca="1">I5</f>
        <v>44592</v>
      </c>
      <c r="J4" s="125"/>
      <c r="K4" s="125"/>
      <c r="L4" s="125"/>
      <c r="M4" s="125"/>
      <c r="N4" s="125"/>
      <c r="O4" s="126"/>
      <c r="P4" s="124">
        <f ca="1">P5</f>
        <v>44599</v>
      </c>
      <c r="Q4" s="125"/>
      <c r="R4" s="125"/>
      <c r="S4" s="125"/>
      <c r="T4" s="125"/>
      <c r="U4" s="125"/>
      <c r="V4" s="126"/>
      <c r="W4" s="124">
        <f ca="1">W5</f>
        <v>44606</v>
      </c>
      <c r="X4" s="125"/>
      <c r="Y4" s="125"/>
      <c r="Z4" s="125"/>
      <c r="AA4" s="125"/>
      <c r="AB4" s="125"/>
      <c r="AC4" s="126"/>
      <c r="AD4" s="124">
        <f ca="1">AD5</f>
        <v>44613</v>
      </c>
      <c r="AE4" s="125"/>
      <c r="AF4" s="125"/>
      <c r="AG4" s="125"/>
      <c r="AH4" s="125"/>
      <c r="AI4" s="125"/>
      <c r="AJ4" s="126"/>
      <c r="AK4" s="124">
        <f ca="1">AK5</f>
        <v>44620</v>
      </c>
      <c r="AL4" s="125"/>
      <c r="AM4" s="125"/>
      <c r="AN4" s="125"/>
      <c r="AO4" s="125"/>
      <c r="AP4" s="125"/>
      <c r="AQ4" s="126"/>
      <c r="AR4" s="124">
        <f ca="1">AR5</f>
        <v>44627</v>
      </c>
      <c r="AS4" s="125"/>
      <c r="AT4" s="125"/>
      <c r="AU4" s="125"/>
      <c r="AV4" s="125"/>
      <c r="AW4" s="125"/>
      <c r="AX4" s="126"/>
      <c r="AY4" s="124">
        <f ca="1">AY5</f>
        <v>44634</v>
      </c>
      <c r="AZ4" s="125"/>
      <c r="BA4" s="125"/>
      <c r="BB4" s="125"/>
      <c r="BC4" s="125"/>
      <c r="BD4" s="125"/>
      <c r="BE4" s="126"/>
      <c r="BF4" s="124">
        <f ca="1">BF5</f>
        <v>44641</v>
      </c>
      <c r="BG4" s="125"/>
      <c r="BH4" s="125"/>
      <c r="BI4" s="125"/>
      <c r="BJ4" s="125"/>
      <c r="BK4" s="125"/>
      <c r="BL4" s="126"/>
    </row>
    <row r="5" spans="1:64" ht="15" customHeight="1" x14ac:dyDescent="0.25">
      <c r="A5" s="59" t="s">
        <v>46</v>
      </c>
      <c r="B5" s="84"/>
      <c r="C5" s="84"/>
      <c r="D5" s="84"/>
      <c r="E5" s="84"/>
      <c r="F5" s="84"/>
      <c r="G5" s="84"/>
      <c r="I5" s="11">
        <f ca="1">Project_Start-WEEKDAY(Project_Start,1)+2+7*(Display_Week-1)</f>
        <v>44592</v>
      </c>
      <c r="J5" s="10">
        <f ca="1">I5+1</f>
        <v>44593</v>
      </c>
      <c r="K5" s="10">
        <f t="shared" ref="K5:AX5" ca="1" si="0">J5+1</f>
        <v>44594</v>
      </c>
      <c r="L5" s="10">
        <f t="shared" ca="1" si="0"/>
        <v>44595</v>
      </c>
      <c r="M5" s="10">
        <f t="shared" ca="1" si="0"/>
        <v>44596</v>
      </c>
      <c r="N5" s="10">
        <f t="shared" ca="1" si="0"/>
        <v>44597</v>
      </c>
      <c r="O5" s="12">
        <f t="shared" ca="1" si="0"/>
        <v>44598</v>
      </c>
      <c r="P5" s="11">
        <f ca="1">O5+1</f>
        <v>44599</v>
      </c>
      <c r="Q5" s="10">
        <f ca="1">P5+1</f>
        <v>44600</v>
      </c>
      <c r="R5" s="10">
        <f t="shared" ca="1" si="0"/>
        <v>44601</v>
      </c>
      <c r="S5" s="10">
        <f t="shared" ca="1" si="0"/>
        <v>44602</v>
      </c>
      <c r="T5" s="10">
        <f t="shared" ca="1" si="0"/>
        <v>44603</v>
      </c>
      <c r="U5" s="10">
        <f t="shared" ca="1" si="0"/>
        <v>44604</v>
      </c>
      <c r="V5" s="12">
        <f t="shared" ca="1" si="0"/>
        <v>44605</v>
      </c>
      <c r="W5" s="11">
        <f ca="1">V5+1</f>
        <v>44606</v>
      </c>
      <c r="X5" s="10">
        <f ca="1">W5+1</f>
        <v>44607</v>
      </c>
      <c r="Y5" s="10">
        <f t="shared" ca="1" si="0"/>
        <v>44608</v>
      </c>
      <c r="Z5" s="10">
        <f t="shared" ca="1" si="0"/>
        <v>44609</v>
      </c>
      <c r="AA5" s="10">
        <f t="shared" ca="1" si="0"/>
        <v>44610</v>
      </c>
      <c r="AB5" s="10">
        <f t="shared" ca="1" si="0"/>
        <v>44611</v>
      </c>
      <c r="AC5" s="12">
        <f t="shared" ca="1" si="0"/>
        <v>44612</v>
      </c>
      <c r="AD5" s="11">
        <f ca="1">AC5+1</f>
        <v>44613</v>
      </c>
      <c r="AE5" s="10">
        <f ca="1">AD5+1</f>
        <v>44614</v>
      </c>
      <c r="AF5" s="10">
        <f t="shared" ca="1" si="0"/>
        <v>44615</v>
      </c>
      <c r="AG5" s="10">
        <f t="shared" ca="1" si="0"/>
        <v>44616</v>
      </c>
      <c r="AH5" s="10">
        <f t="shared" ca="1" si="0"/>
        <v>44617</v>
      </c>
      <c r="AI5" s="10">
        <f t="shared" ca="1" si="0"/>
        <v>44618</v>
      </c>
      <c r="AJ5" s="12">
        <f t="shared" ca="1" si="0"/>
        <v>44619</v>
      </c>
      <c r="AK5" s="11">
        <f ca="1">AJ5+1</f>
        <v>44620</v>
      </c>
      <c r="AL5" s="10">
        <f ca="1">AK5+1</f>
        <v>44621</v>
      </c>
      <c r="AM5" s="10">
        <f t="shared" ca="1" si="0"/>
        <v>44622</v>
      </c>
      <c r="AN5" s="10">
        <f t="shared" ca="1" si="0"/>
        <v>44623</v>
      </c>
      <c r="AO5" s="10">
        <f t="shared" ca="1" si="0"/>
        <v>44624</v>
      </c>
      <c r="AP5" s="10">
        <f t="shared" ca="1" si="0"/>
        <v>44625</v>
      </c>
      <c r="AQ5" s="12">
        <f t="shared" ca="1" si="0"/>
        <v>44626</v>
      </c>
      <c r="AR5" s="11">
        <f ca="1">AQ5+1</f>
        <v>44627</v>
      </c>
      <c r="AS5" s="10">
        <f ca="1">AR5+1</f>
        <v>44628</v>
      </c>
      <c r="AT5" s="10">
        <f t="shared" ca="1" si="0"/>
        <v>44629</v>
      </c>
      <c r="AU5" s="10">
        <f t="shared" ca="1" si="0"/>
        <v>44630</v>
      </c>
      <c r="AV5" s="10">
        <f t="shared" ca="1" si="0"/>
        <v>44631</v>
      </c>
      <c r="AW5" s="10">
        <f t="shared" ca="1" si="0"/>
        <v>44632</v>
      </c>
      <c r="AX5" s="12">
        <f t="shared" ca="1" si="0"/>
        <v>44633</v>
      </c>
      <c r="AY5" s="11">
        <f ca="1">AX5+1</f>
        <v>44634</v>
      </c>
      <c r="AZ5" s="10">
        <f ca="1">AY5+1</f>
        <v>44635</v>
      </c>
      <c r="BA5" s="10">
        <f t="shared" ref="BA5:BE5" ca="1" si="1">AZ5+1</f>
        <v>44636</v>
      </c>
      <c r="BB5" s="10">
        <f t="shared" ca="1" si="1"/>
        <v>44637</v>
      </c>
      <c r="BC5" s="10">
        <f t="shared" ca="1" si="1"/>
        <v>44638</v>
      </c>
      <c r="BD5" s="10">
        <f t="shared" ca="1" si="1"/>
        <v>44639</v>
      </c>
      <c r="BE5" s="12">
        <f t="shared" ca="1" si="1"/>
        <v>44640</v>
      </c>
      <c r="BF5" s="11">
        <f ca="1">BE5+1</f>
        <v>44641</v>
      </c>
      <c r="BG5" s="10">
        <f ca="1">BF5+1</f>
        <v>44642</v>
      </c>
      <c r="BH5" s="10">
        <f t="shared" ref="BH5:BL5" ca="1" si="2">BG5+1</f>
        <v>44643</v>
      </c>
      <c r="BI5" s="10">
        <f t="shared" ca="1" si="2"/>
        <v>44644</v>
      </c>
      <c r="BJ5" s="10">
        <f t="shared" ca="1" si="2"/>
        <v>44645</v>
      </c>
      <c r="BK5" s="10">
        <f t="shared" ca="1" si="2"/>
        <v>44646</v>
      </c>
      <c r="BL5" s="12">
        <f t="shared" ca="1" si="2"/>
        <v>44647</v>
      </c>
    </row>
    <row r="6" spans="1:64" ht="30" customHeight="1" thickBot="1" x14ac:dyDescent="0.3">
      <c r="A6" s="59" t="s">
        <v>47</v>
      </c>
      <c r="B6" s="8" t="s">
        <v>17</v>
      </c>
      <c r="C6" s="9" t="s">
        <v>10</v>
      </c>
      <c r="D6" s="9" t="s">
        <v>9</v>
      </c>
      <c r="E6" s="9" t="s">
        <v>13</v>
      </c>
      <c r="F6" s="9" t="s">
        <v>14</v>
      </c>
      <c r="G6" s="9"/>
      <c r="H6" s="9" t="s">
        <v>15</v>
      </c>
      <c r="I6" s="13" t="str">
        <f t="shared" ref="I6:BL6" ca="1" si="3">LEFT(TEXT(I5,"ddd"),1)</f>
        <v>M</v>
      </c>
      <c r="J6" s="13" t="str">
        <f t="shared" ca="1" si="3"/>
        <v>T</v>
      </c>
      <c r="K6" s="13" t="str">
        <f t="shared" ca="1" si="3"/>
        <v>W</v>
      </c>
      <c r="L6" s="13" t="str">
        <f t="shared" ca="1" si="3"/>
        <v>T</v>
      </c>
      <c r="M6" s="13" t="str">
        <f t="shared" ca="1" si="3"/>
        <v>F</v>
      </c>
      <c r="N6" s="13" t="str">
        <f t="shared" ca="1" si="3"/>
        <v>S</v>
      </c>
      <c r="O6" s="13" t="str">
        <f t="shared" ca="1" si="3"/>
        <v>S</v>
      </c>
      <c r="P6" s="13" t="str">
        <f t="shared" ca="1" si="3"/>
        <v>M</v>
      </c>
      <c r="Q6" s="13" t="str">
        <f t="shared" ca="1" si="3"/>
        <v>T</v>
      </c>
      <c r="R6" s="13" t="str">
        <f t="shared" ca="1" si="3"/>
        <v>W</v>
      </c>
      <c r="S6" s="13" t="str">
        <f t="shared" ca="1" si="3"/>
        <v>T</v>
      </c>
      <c r="T6" s="13" t="str">
        <f t="shared" ca="1" si="3"/>
        <v>F</v>
      </c>
      <c r="U6" s="13" t="str">
        <f t="shared" ca="1" si="3"/>
        <v>S</v>
      </c>
      <c r="V6" s="13" t="str">
        <f t="shared" ca="1" si="3"/>
        <v>S</v>
      </c>
      <c r="W6" s="13" t="str">
        <f t="shared" ca="1" si="3"/>
        <v>M</v>
      </c>
      <c r="X6" s="13" t="str">
        <f t="shared" ca="1" si="3"/>
        <v>T</v>
      </c>
      <c r="Y6" s="13" t="str">
        <f t="shared" ca="1" si="3"/>
        <v>W</v>
      </c>
      <c r="Z6" s="13" t="str">
        <f t="shared" ca="1" si="3"/>
        <v>T</v>
      </c>
      <c r="AA6" s="13" t="str">
        <f t="shared" ca="1" si="3"/>
        <v>F</v>
      </c>
      <c r="AB6" s="13" t="str">
        <f t="shared" ca="1" si="3"/>
        <v>S</v>
      </c>
      <c r="AC6" s="13" t="str">
        <f t="shared" ca="1" si="3"/>
        <v>S</v>
      </c>
      <c r="AD6" s="13" t="str">
        <f t="shared" ca="1" si="3"/>
        <v>M</v>
      </c>
      <c r="AE6" s="13" t="str">
        <f t="shared" ca="1" si="3"/>
        <v>T</v>
      </c>
      <c r="AF6" s="13" t="str">
        <f t="shared" ca="1" si="3"/>
        <v>W</v>
      </c>
      <c r="AG6" s="13" t="str">
        <f t="shared" ca="1" si="3"/>
        <v>T</v>
      </c>
      <c r="AH6" s="13" t="str">
        <f t="shared" ca="1" si="3"/>
        <v>F</v>
      </c>
      <c r="AI6" s="13" t="str">
        <f t="shared" ca="1" si="3"/>
        <v>S</v>
      </c>
      <c r="AJ6" s="13" t="str">
        <f t="shared" ca="1" si="3"/>
        <v>S</v>
      </c>
      <c r="AK6" s="13" t="str">
        <f t="shared" ca="1" si="3"/>
        <v>M</v>
      </c>
      <c r="AL6" s="13" t="str">
        <f t="shared" ca="1" si="3"/>
        <v>T</v>
      </c>
      <c r="AM6" s="13" t="str">
        <f t="shared" ca="1" si="3"/>
        <v>W</v>
      </c>
      <c r="AN6" s="13" t="str">
        <f t="shared" ca="1" si="3"/>
        <v>T</v>
      </c>
      <c r="AO6" s="13" t="str">
        <f t="shared" ca="1" si="3"/>
        <v>F</v>
      </c>
      <c r="AP6" s="13" t="str">
        <f t="shared" ca="1" si="3"/>
        <v>S</v>
      </c>
      <c r="AQ6" s="13" t="str">
        <f t="shared" ca="1" si="3"/>
        <v>S</v>
      </c>
      <c r="AR6" s="13" t="str">
        <f t="shared" ca="1" si="3"/>
        <v>M</v>
      </c>
      <c r="AS6" s="13" t="str">
        <f t="shared" ca="1" si="3"/>
        <v>T</v>
      </c>
      <c r="AT6" s="13" t="str">
        <f t="shared" ca="1" si="3"/>
        <v>W</v>
      </c>
      <c r="AU6" s="13" t="str">
        <f t="shared" ca="1" si="3"/>
        <v>T</v>
      </c>
      <c r="AV6" s="13" t="str">
        <f t="shared" ca="1" si="3"/>
        <v>F</v>
      </c>
      <c r="AW6" s="13" t="str">
        <f t="shared" ca="1" si="3"/>
        <v>S</v>
      </c>
      <c r="AX6" s="13" t="str">
        <f t="shared" ca="1" si="3"/>
        <v>S</v>
      </c>
      <c r="AY6" s="13" t="str">
        <f t="shared" ca="1" si="3"/>
        <v>M</v>
      </c>
      <c r="AZ6" s="13" t="str">
        <f t="shared" ca="1" si="3"/>
        <v>T</v>
      </c>
      <c r="BA6" s="13" t="str">
        <f t="shared" ca="1" si="3"/>
        <v>W</v>
      </c>
      <c r="BB6" s="13" t="str">
        <f t="shared" ca="1" si="3"/>
        <v>T</v>
      </c>
      <c r="BC6" s="13" t="str">
        <f t="shared" ca="1" si="3"/>
        <v>F</v>
      </c>
      <c r="BD6" s="13" t="str">
        <f t="shared" ca="1" si="3"/>
        <v>S</v>
      </c>
      <c r="BE6" s="13" t="str">
        <f t="shared" ca="1" si="3"/>
        <v>S</v>
      </c>
      <c r="BF6" s="13" t="str">
        <f t="shared" ca="1" si="3"/>
        <v>M</v>
      </c>
      <c r="BG6" s="13" t="str">
        <f t="shared" ca="1" si="3"/>
        <v>T</v>
      </c>
      <c r="BH6" s="13" t="str">
        <f t="shared" ca="1" si="3"/>
        <v>W</v>
      </c>
      <c r="BI6" s="13" t="str">
        <f t="shared" ca="1" si="3"/>
        <v>T</v>
      </c>
      <c r="BJ6" s="13" t="str">
        <f t="shared" ca="1" si="3"/>
        <v>F</v>
      </c>
      <c r="BK6" s="13" t="str">
        <f t="shared" ca="1" si="3"/>
        <v>S</v>
      </c>
      <c r="BL6" s="13" t="str">
        <f t="shared" ca="1" si="3"/>
        <v>S</v>
      </c>
    </row>
    <row r="7" spans="1:64" ht="30" hidden="1" customHeight="1" thickBot="1" x14ac:dyDescent="0.3">
      <c r="A7" s="58" t="s">
        <v>42</v>
      </c>
      <c r="C7" s="61"/>
      <c r="E7"/>
      <c r="H7" t="str">
        <f>IF(OR(ISBLANK(task_start),ISBLANK(task_end)),"",task_end-task_start+1)</f>
        <v/>
      </c>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row>
    <row r="8" spans="1:64" s="3" customFormat="1" ht="30" customHeight="1" thickBot="1" x14ac:dyDescent="0.3">
      <c r="A8" s="59" t="s">
        <v>48</v>
      </c>
      <c r="B8" s="18" t="s">
        <v>0</v>
      </c>
      <c r="C8" s="70"/>
      <c r="D8" s="19"/>
      <c r="E8" s="20"/>
      <c r="F8" s="21"/>
      <c r="G8" s="17"/>
      <c r="H8" s="17" t="str">
        <f t="shared" ref="H8:H33" si="4">IF(OR(ISBLANK(task_start),ISBLANK(task_end)),"",task_end-task_start+1)</f>
        <v/>
      </c>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row>
    <row r="9" spans="1:64" s="3" customFormat="1" ht="30" customHeight="1" thickBot="1" x14ac:dyDescent="0.3">
      <c r="A9" s="59" t="s">
        <v>49</v>
      </c>
      <c r="B9" s="79" t="s">
        <v>5</v>
      </c>
      <c r="C9" s="71" t="s">
        <v>38</v>
      </c>
      <c r="D9" s="22">
        <v>0.5</v>
      </c>
      <c r="E9" s="65">
        <f ca="1">Project_Start</f>
        <v>44594</v>
      </c>
      <c r="F9" s="65">
        <f ca="1">E9+3</f>
        <v>44597</v>
      </c>
      <c r="G9" s="17"/>
      <c r="H9" s="17">
        <f t="shared" ca="1" si="4"/>
        <v>4</v>
      </c>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row>
    <row r="10" spans="1:64" s="3" customFormat="1" ht="30" customHeight="1" thickBot="1" x14ac:dyDescent="0.3">
      <c r="A10" s="59" t="s">
        <v>50</v>
      </c>
      <c r="B10" s="79" t="s">
        <v>6</v>
      </c>
      <c r="C10" s="71"/>
      <c r="D10" s="22">
        <v>0.6</v>
      </c>
      <c r="E10" s="65">
        <f ca="1">F9</f>
        <v>44597</v>
      </c>
      <c r="F10" s="65">
        <f ca="1">E10+2</f>
        <v>44599</v>
      </c>
      <c r="G10" s="17"/>
      <c r="H10" s="17">
        <f t="shared" ca="1" si="4"/>
        <v>3</v>
      </c>
      <c r="I10" s="44"/>
      <c r="J10" s="44"/>
      <c r="K10" s="44"/>
      <c r="L10" s="44"/>
      <c r="M10" s="44"/>
      <c r="N10" s="44"/>
      <c r="O10" s="44"/>
      <c r="P10" s="44"/>
      <c r="Q10" s="44"/>
      <c r="R10" s="44"/>
      <c r="S10" s="44"/>
      <c r="T10" s="44"/>
      <c r="U10" s="45"/>
      <c r="V10" s="45"/>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row>
    <row r="11" spans="1:64" s="3" customFormat="1" ht="30" customHeight="1" thickBot="1" x14ac:dyDescent="0.3">
      <c r="A11" s="58"/>
      <c r="B11" s="79" t="s">
        <v>1</v>
      </c>
      <c r="C11" s="71"/>
      <c r="D11" s="22">
        <v>0.5</v>
      </c>
      <c r="E11" s="65">
        <f ca="1">F10</f>
        <v>44599</v>
      </c>
      <c r="F11" s="65">
        <f ca="1">E11+4</f>
        <v>44603</v>
      </c>
      <c r="G11" s="17"/>
      <c r="H11" s="17">
        <f t="shared" ca="1" si="4"/>
        <v>5</v>
      </c>
      <c r="I11" s="44"/>
      <c r="J11" s="44"/>
      <c r="K11" s="44"/>
      <c r="L11" s="44"/>
      <c r="M11" s="44"/>
      <c r="N11" s="44"/>
      <c r="O11" s="44"/>
      <c r="P11" s="44"/>
      <c r="Q11" s="44"/>
      <c r="R11" s="44"/>
      <c r="S11" s="44"/>
      <c r="T11" s="44"/>
      <c r="U11" s="44"/>
      <c r="V11" s="44"/>
      <c r="W11" s="44"/>
      <c r="X11" s="44"/>
      <c r="Y11" s="44"/>
      <c r="Z11" s="44"/>
      <c r="AA11" s="44"/>
      <c r="AB11" s="44"/>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row>
    <row r="12" spans="1:64" s="3" customFormat="1" ht="30" customHeight="1" thickBot="1" x14ac:dyDescent="0.3">
      <c r="A12" s="58"/>
      <c r="B12" s="79" t="s">
        <v>2</v>
      </c>
      <c r="C12" s="71"/>
      <c r="D12" s="22">
        <v>0.25</v>
      </c>
      <c r="E12" s="65">
        <f ca="1">F11</f>
        <v>44603</v>
      </c>
      <c r="F12" s="65">
        <f ca="1">E12+5</f>
        <v>44608</v>
      </c>
      <c r="G12" s="17"/>
      <c r="H12" s="17">
        <f t="shared" ca="1" si="4"/>
        <v>6</v>
      </c>
      <c r="I12" s="44"/>
      <c r="J12" s="44"/>
      <c r="K12" s="44"/>
      <c r="L12" s="44"/>
      <c r="M12" s="44"/>
      <c r="N12" s="44"/>
      <c r="O12" s="44"/>
      <c r="P12" s="44"/>
      <c r="Q12" s="44"/>
      <c r="R12" s="44"/>
      <c r="S12" s="44"/>
      <c r="T12" s="44"/>
      <c r="U12" s="44"/>
      <c r="V12" s="44"/>
      <c r="W12" s="44"/>
      <c r="X12" s="44"/>
      <c r="Y12" s="45"/>
      <c r="Z12" s="44"/>
      <c r="AA12" s="44"/>
      <c r="AB12" s="44"/>
      <c r="AC12" s="44"/>
      <c r="AD12" s="44"/>
      <c r="AE12" s="44"/>
      <c r="AF12" s="44"/>
      <c r="AG12" s="44"/>
      <c r="AH12" s="44"/>
      <c r="AI12" s="44"/>
      <c r="AJ12" s="44"/>
      <c r="AK12" s="44"/>
      <c r="AL12" s="44"/>
      <c r="AM12" s="44"/>
      <c r="AN12" s="44"/>
      <c r="AO12" s="44"/>
      <c r="AP12" s="44"/>
      <c r="AQ12" s="44"/>
      <c r="AR12" s="44"/>
      <c r="AS12" s="44"/>
      <c r="AT12" s="44"/>
      <c r="AU12" s="44"/>
      <c r="AV12" s="44"/>
      <c r="AW12" s="44"/>
      <c r="AX12" s="44"/>
      <c r="AY12" s="44"/>
      <c r="AZ12" s="44"/>
      <c r="BA12" s="44"/>
      <c r="BB12" s="44"/>
      <c r="BC12" s="44"/>
      <c r="BD12" s="44"/>
      <c r="BE12" s="44"/>
      <c r="BF12" s="44"/>
      <c r="BG12" s="44"/>
      <c r="BH12" s="44"/>
      <c r="BI12" s="44"/>
      <c r="BJ12" s="44"/>
      <c r="BK12" s="44"/>
      <c r="BL12" s="44"/>
    </row>
    <row r="13" spans="1:64" s="3" customFormat="1" ht="30" customHeight="1" thickBot="1" x14ac:dyDescent="0.3">
      <c r="A13" s="58"/>
      <c r="B13" s="79" t="s">
        <v>3</v>
      </c>
      <c r="C13" s="71"/>
      <c r="D13" s="22"/>
      <c r="E13" s="65">
        <f ca="1">E10+1</f>
        <v>44598</v>
      </c>
      <c r="F13" s="65">
        <f ca="1">E13+2</f>
        <v>44600</v>
      </c>
      <c r="G13" s="17"/>
      <c r="H13" s="17">
        <f t="shared" ca="1" si="4"/>
        <v>3</v>
      </c>
      <c r="I13" s="44"/>
      <c r="J13" s="44"/>
      <c r="K13" s="44"/>
      <c r="L13" s="44"/>
      <c r="M13" s="44"/>
      <c r="N13" s="44"/>
      <c r="O13" s="44"/>
      <c r="P13" s="44"/>
      <c r="Q13" s="44"/>
      <c r="R13" s="44"/>
      <c r="S13" s="44"/>
      <c r="T13" s="44"/>
      <c r="U13" s="44"/>
      <c r="V13" s="44"/>
      <c r="W13" s="44"/>
      <c r="X13" s="44"/>
      <c r="Y13" s="44"/>
      <c r="Z13" s="44"/>
      <c r="AA13" s="44"/>
      <c r="AB13" s="44"/>
      <c r="AC13" s="44"/>
      <c r="AD13" s="44"/>
      <c r="AE13" s="44"/>
      <c r="AF13" s="44"/>
      <c r="AG13" s="44"/>
      <c r="AH13" s="44"/>
      <c r="AI13" s="44"/>
      <c r="AJ13" s="44"/>
      <c r="AK13" s="44"/>
      <c r="AL13" s="44"/>
      <c r="AM13" s="44"/>
      <c r="AN13" s="44"/>
      <c r="AO13" s="44"/>
      <c r="AP13" s="44"/>
      <c r="AQ13" s="44"/>
      <c r="AR13" s="44"/>
      <c r="AS13" s="44"/>
      <c r="AT13" s="44"/>
      <c r="AU13" s="44"/>
      <c r="AV13" s="44"/>
      <c r="AW13" s="44"/>
      <c r="AX13" s="44"/>
      <c r="AY13" s="44"/>
      <c r="AZ13" s="44"/>
      <c r="BA13" s="44"/>
      <c r="BB13" s="44"/>
      <c r="BC13" s="44"/>
      <c r="BD13" s="44"/>
      <c r="BE13" s="44"/>
      <c r="BF13" s="44"/>
      <c r="BG13" s="44"/>
      <c r="BH13" s="44"/>
      <c r="BI13" s="44"/>
      <c r="BJ13" s="44"/>
      <c r="BK13" s="44"/>
      <c r="BL13" s="44"/>
    </row>
    <row r="14" spans="1:64" s="3" customFormat="1" ht="30" customHeight="1" thickBot="1" x14ac:dyDescent="0.3">
      <c r="A14" s="59" t="s">
        <v>51</v>
      </c>
      <c r="B14" s="23" t="s">
        <v>4</v>
      </c>
      <c r="C14" s="72"/>
      <c r="D14" s="24"/>
      <c r="E14" s="25"/>
      <c r="F14" s="26"/>
      <c r="G14" s="17"/>
      <c r="H14" s="17" t="str">
        <f t="shared" si="4"/>
        <v/>
      </c>
      <c r="I14" s="44"/>
      <c r="J14" s="44"/>
      <c r="K14" s="44"/>
      <c r="L14" s="44"/>
      <c r="M14" s="44"/>
      <c r="N14" s="44"/>
      <c r="O14" s="44"/>
      <c r="P14" s="44"/>
      <c r="Q14" s="44"/>
      <c r="R14" s="44"/>
      <c r="S14" s="44"/>
      <c r="T14" s="44"/>
      <c r="U14" s="44"/>
      <c r="V14" s="44"/>
      <c r="W14" s="44"/>
      <c r="X14" s="44"/>
      <c r="Y14" s="44"/>
      <c r="Z14" s="44"/>
      <c r="AA14" s="44"/>
      <c r="AB14" s="44"/>
      <c r="AC14" s="44"/>
      <c r="AD14" s="44"/>
      <c r="AE14" s="44"/>
      <c r="AF14" s="44"/>
      <c r="AG14" s="44"/>
      <c r="AH14" s="44"/>
      <c r="AI14" s="44"/>
      <c r="AJ14" s="44"/>
      <c r="AK14" s="44"/>
      <c r="AL14" s="44"/>
      <c r="AM14" s="44"/>
      <c r="AN14" s="44"/>
      <c r="AO14" s="44"/>
      <c r="AP14" s="44"/>
      <c r="AQ14" s="44"/>
      <c r="AR14" s="44"/>
      <c r="AS14" s="44"/>
      <c r="AT14" s="44"/>
      <c r="AU14" s="44"/>
      <c r="AV14" s="44"/>
      <c r="AW14" s="44"/>
      <c r="AX14" s="44"/>
      <c r="AY14" s="44"/>
      <c r="AZ14" s="44"/>
      <c r="BA14" s="44"/>
      <c r="BB14" s="44"/>
      <c r="BC14" s="44"/>
      <c r="BD14" s="44"/>
      <c r="BE14" s="44"/>
      <c r="BF14" s="44"/>
      <c r="BG14" s="44"/>
      <c r="BH14" s="44"/>
      <c r="BI14" s="44"/>
      <c r="BJ14" s="44"/>
      <c r="BK14" s="44"/>
      <c r="BL14" s="44"/>
    </row>
    <row r="15" spans="1:64" s="3" customFormat="1" ht="30" customHeight="1" thickBot="1" x14ac:dyDescent="0.3">
      <c r="A15" s="59"/>
      <c r="B15" s="80" t="s">
        <v>5</v>
      </c>
      <c r="C15" s="73"/>
      <c r="D15" s="27">
        <v>0.5</v>
      </c>
      <c r="E15" s="66">
        <f ca="1">E13+1</f>
        <v>44599</v>
      </c>
      <c r="F15" s="66">
        <f ca="1">E15+4</f>
        <v>44603</v>
      </c>
      <c r="G15" s="17"/>
      <c r="H15" s="17">
        <f t="shared" ca="1" si="4"/>
        <v>5</v>
      </c>
      <c r="I15" s="44"/>
      <c r="J15" s="44"/>
      <c r="K15" s="44"/>
      <c r="L15" s="44"/>
      <c r="M15" s="44"/>
      <c r="N15" s="44"/>
      <c r="O15" s="44"/>
      <c r="P15" s="44"/>
      <c r="Q15" s="44"/>
      <c r="R15" s="44"/>
      <c r="S15" s="44"/>
      <c r="T15" s="44"/>
      <c r="U15" s="44"/>
      <c r="V15" s="44"/>
      <c r="W15" s="44"/>
      <c r="X15" s="44"/>
      <c r="Y15" s="44"/>
      <c r="Z15" s="44"/>
      <c r="AA15" s="44"/>
      <c r="AB15" s="44"/>
      <c r="AC15" s="44"/>
      <c r="AD15" s="44"/>
      <c r="AE15" s="44"/>
      <c r="AF15" s="44"/>
      <c r="AG15" s="44"/>
      <c r="AH15" s="44"/>
      <c r="AI15" s="44"/>
      <c r="AJ15" s="44"/>
      <c r="AK15" s="44"/>
      <c r="AL15" s="44"/>
      <c r="AM15" s="44"/>
      <c r="AN15" s="44"/>
      <c r="AO15" s="44"/>
      <c r="AP15" s="44"/>
      <c r="AQ15" s="44"/>
      <c r="AR15" s="44"/>
      <c r="AS15" s="44"/>
      <c r="AT15" s="44"/>
      <c r="AU15" s="44"/>
      <c r="AV15" s="44"/>
      <c r="AW15" s="44"/>
      <c r="AX15" s="44"/>
      <c r="AY15" s="44"/>
      <c r="AZ15" s="44"/>
      <c r="BA15" s="44"/>
      <c r="BB15" s="44"/>
      <c r="BC15" s="44"/>
      <c r="BD15" s="44"/>
      <c r="BE15" s="44"/>
      <c r="BF15" s="44"/>
      <c r="BG15" s="44"/>
      <c r="BH15" s="44"/>
      <c r="BI15" s="44"/>
      <c r="BJ15" s="44"/>
      <c r="BK15" s="44"/>
      <c r="BL15" s="44"/>
    </row>
    <row r="16" spans="1:64" s="3" customFormat="1" ht="30" customHeight="1" thickBot="1" x14ac:dyDescent="0.3">
      <c r="A16" s="58"/>
      <c r="B16" s="80" t="s">
        <v>6</v>
      </c>
      <c r="C16" s="73"/>
      <c r="D16" s="27">
        <v>0.5</v>
      </c>
      <c r="E16" s="66">
        <f ca="1">E15+2</f>
        <v>44601</v>
      </c>
      <c r="F16" s="66">
        <f ca="1">E16+5</f>
        <v>44606</v>
      </c>
      <c r="G16" s="17"/>
      <c r="H16" s="17">
        <f t="shared" ca="1" si="4"/>
        <v>6</v>
      </c>
      <c r="I16" s="44"/>
      <c r="J16" s="44"/>
      <c r="K16" s="44"/>
      <c r="L16" s="44"/>
      <c r="M16" s="44"/>
      <c r="N16" s="44"/>
      <c r="O16" s="44"/>
      <c r="P16" s="44"/>
      <c r="Q16" s="44"/>
      <c r="R16" s="44"/>
      <c r="S16" s="44"/>
      <c r="T16" s="44"/>
      <c r="U16" s="45"/>
      <c r="V16" s="45"/>
      <c r="W16" s="44"/>
      <c r="X16" s="44"/>
      <c r="Y16" s="44"/>
      <c r="Z16" s="44"/>
      <c r="AA16" s="44"/>
      <c r="AB16" s="44"/>
      <c r="AC16" s="44"/>
      <c r="AD16" s="44"/>
      <c r="AE16" s="44"/>
      <c r="AF16" s="44"/>
      <c r="AG16" s="44"/>
      <c r="AH16" s="44"/>
      <c r="AI16" s="44"/>
      <c r="AJ16" s="44"/>
      <c r="AK16" s="44"/>
      <c r="AL16" s="44"/>
      <c r="AM16" s="44"/>
      <c r="AN16" s="44"/>
      <c r="AO16" s="44"/>
      <c r="AP16" s="44"/>
      <c r="AQ16" s="44"/>
      <c r="AR16" s="44"/>
      <c r="AS16" s="44"/>
      <c r="AT16" s="44"/>
      <c r="AU16" s="44"/>
      <c r="AV16" s="44"/>
      <c r="AW16" s="44"/>
      <c r="AX16" s="44"/>
      <c r="AY16" s="44"/>
      <c r="AZ16" s="44"/>
      <c r="BA16" s="44"/>
      <c r="BB16" s="44"/>
      <c r="BC16" s="44"/>
      <c r="BD16" s="44"/>
      <c r="BE16" s="44"/>
      <c r="BF16" s="44"/>
      <c r="BG16" s="44"/>
      <c r="BH16" s="44"/>
      <c r="BI16" s="44"/>
      <c r="BJ16" s="44"/>
      <c r="BK16" s="44"/>
      <c r="BL16" s="44"/>
    </row>
    <row r="17" spans="1:64" s="3" customFormat="1" ht="30" customHeight="1" thickBot="1" x14ac:dyDescent="0.3">
      <c r="A17" s="58"/>
      <c r="B17" s="80" t="s">
        <v>1</v>
      </c>
      <c r="C17" s="73"/>
      <c r="D17" s="27"/>
      <c r="E17" s="66">
        <f ca="1">F16</f>
        <v>44606</v>
      </c>
      <c r="F17" s="66">
        <f ca="1">E17+3</f>
        <v>44609</v>
      </c>
      <c r="G17" s="17"/>
      <c r="H17" s="17">
        <f t="shared" ca="1" si="4"/>
        <v>4</v>
      </c>
      <c r="I17" s="44"/>
      <c r="J17" s="44"/>
      <c r="K17" s="44"/>
      <c r="L17" s="44"/>
      <c r="M17" s="44"/>
      <c r="N17" s="44"/>
      <c r="O17" s="44"/>
      <c r="P17" s="44"/>
      <c r="Q17" s="44"/>
      <c r="R17" s="44"/>
      <c r="S17" s="44"/>
      <c r="T17" s="44"/>
      <c r="U17" s="44"/>
      <c r="V17" s="44"/>
      <c r="W17" s="44"/>
      <c r="X17" s="44"/>
      <c r="Y17" s="44"/>
      <c r="Z17" s="44"/>
      <c r="AA17" s="44"/>
      <c r="AB17" s="44"/>
      <c r="AC17" s="44"/>
      <c r="AD17" s="44"/>
      <c r="AE17" s="44"/>
      <c r="AF17" s="44"/>
      <c r="AG17" s="44"/>
      <c r="AH17" s="44"/>
      <c r="AI17" s="44"/>
      <c r="AJ17" s="44"/>
      <c r="AK17" s="44"/>
      <c r="AL17" s="44"/>
      <c r="AM17" s="44"/>
      <c r="AN17" s="44"/>
      <c r="AO17" s="44"/>
      <c r="AP17" s="44"/>
      <c r="AQ17" s="44"/>
      <c r="AR17" s="44"/>
      <c r="AS17" s="44"/>
      <c r="AT17" s="44"/>
      <c r="AU17" s="44"/>
      <c r="AV17" s="44"/>
      <c r="AW17" s="44"/>
      <c r="AX17" s="44"/>
      <c r="AY17" s="44"/>
      <c r="AZ17" s="44"/>
      <c r="BA17" s="44"/>
      <c r="BB17" s="44"/>
      <c r="BC17" s="44"/>
      <c r="BD17" s="44"/>
      <c r="BE17" s="44"/>
      <c r="BF17" s="44"/>
      <c r="BG17" s="44"/>
      <c r="BH17" s="44"/>
      <c r="BI17" s="44"/>
      <c r="BJ17" s="44"/>
      <c r="BK17" s="44"/>
      <c r="BL17" s="44"/>
    </row>
    <row r="18" spans="1:64" s="3" customFormat="1" ht="30" customHeight="1" thickBot="1" x14ac:dyDescent="0.3">
      <c r="A18" s="58"/>
      <c r="B18" s="80" t="s">
        <v>2</v>
      </c>
      <c r="C18" s="73"/>
      <c r="D18" s="27"/>
      <c r="E18" s="66">
        <f ca="1">E17</f>
        <v>44606</v>
      </c>
      <c r="F18" s="66">
        <f ca="1">E18+2</f>
        <v>44608</v>
      </c>
      <c r="G18" s="17"/>
      <c r="H18" s="17">
        <f t="shared" ca="1" si="4"/>
        <v>3</v>
      </c>
      <c r="I18" s="44"/>
      <c r="J18" s="44"/>
      <c r="K18" s="44"/>
      <c r="L18" s="44"/>
      <c r="M18" s="44"/>
      <c r="N18" s="44"/>
      <c r="O18" s="44"/>
      <c r="P18" s="44"/>
      <c r="Q18" s="44"/>
      <c r="R18" s="44"/>
      <c r="S18" s="44"/>
      <c r="T18" s="44"/>
      <c r="U18" s="44"/>
      <c r="V18" s="44"/>
      <c r="W18" s="44"/>
      <c r="X18" s="44"/>
      <c r="Y18" s="45"/>
      <c r="Z18" s="44"/>
      <c r="AA18" s="44"/>
      <c r="AB18" s="44"/>
      <c r="AC18" s="44"/>
      <c r="AD18" s="44"/>
      <c r="AE18" s="44"/>
      <c r="AF18" s="44"/>
      <c r="AG18" s="44"/>
      <c r="AH18" s="44"/>
      <c r="AI18" s="44"/>
      <c r="AJ18" s="44"/>
      <c r="AK18" s="44"/>
      <c r="AL18" s="44"/>
      <c r="AM18" s="44"/>
      <c r="AN18" s="44"/>
      <c r="AO18" s="44"/>
      <c r="AP18" s="44"/>
      <c r="AQ18" s="44"/>
      <c r="AR18" s="44"/>
      <c r="AS18" s="44"/>
      <c r="AT18" s="44"/>
      <c r="AU18" s="44"/>
      <c r="AV18" s="44"/>
      <c r="AW18" s="44"/>
      <c r="AX18" s="44"/>
      <c r="AY18" s="44"/>
      <c r="AZ18" s="44"/>
      <c r="BA18" s="44"/>
      <c r="BB18" s="44"/>
      <c r="BC18" s="44"/>
      <c r="BD18" s="44"/>
      <c r="BE18" s="44"/>
      <c r="BF18" s="44"/>
      <c r="BG18" s="44"/>
      <c r="BH18" s="44"/>
      <c r="BI18" s="44"/>
      <c r="BJ18" s="44"/>
      <c r="BK18" s="44"/>
      <c r="BL18" s="44"/>
    </row>
    <row r="19" spans="1:64" s="3" customFormat="1" ht="30" customHeight="1" thickBot="1" x14ac:dyDescent="0.3">
      <c r="A19" s="58"/>
      <c r="B19" s="80" t="s">
        <v>3</v>
      </c>
      <c r="C19" s="73"/>
      <c r="D19" s="27"/>
      <c r="E19" s="66">
        <f ca="1">E18</f>
        <v>44606</v>
      </c>
      <c r="F19" s="66">
        <f ca="1">E19+3</f>
        <v>44609</v>
      </c>
      <c r="G19" s="17"/>
      <c r="H19" s="17">
        <f t="shared" ca="1" si="4"/>
        <v>4</v>
      </c>
      <c r="I19" s="44"/>
      <c r="J19" s="44"/>
      <c r="K19" s="44"/>
      <c r="L19" s="44"/>
      <c r="M19" s="44"/>
      <c r="N19" s="44"/>
      <c r="O19" s="44"/>
      <c r="P19" s="44"/>
      <c r="Q19" s="44"/>
      <c r="R19" s="44"/>
      <c r="S19" s="44"/>
      <c r="T19" s="44"/>
      <c r="U19" s="44"/>
      <c r="V19" s="44"/>
      <c r="W19" s="44"/>
      <c r="X19" s="44"/>
      <c r="Y19" s="44"/>
      <c r="Z19" s="44"/>
      <c r="AA19" s="44"/>
      <c r="AB19" s="44"/>
      <c r="AC19" s="44"/>
      <c r="AD19" s="44"/>
      <c r="AE19" s="44"/>
      <c r="AF19" s="44"/>
      <c r="AG19" s="44"/>
      <c r="AH19" s="44"/>
      <c r="AI19" s="44"/>
      <c r="AJ19" s="44"/>
      <c r="AK19" s="44"/>
      <c r="AL19" s="44"/>
      <c r="AM19" s="44"/>
      <c r="AN19" s="44"/>
      <c r="AO19" s="44"/>
      <c r="AP19" s="44"/>
      <c r="AQ19" s="44"/>
      <c r="AR19" s="44"/>
      <c r="AS19" s="44"/>
      <c r="AT19" s="44"/>
      <c r="AU19" s="44"/>
      <c r="AV19" s="44"/>
      <c r="AW19" s="44"/>
      <c r="AX19" s="44"/>
      <c r="AY19" s="44"/>
      <c r="AZ19" s="44"/>
      <c r="BA19" s="44"/>
      <c r="BB19" s="44"/>
      <c r="BC19" s="44"/>
      <c r="BD19" s="44"/>
      <c r="BE19" s="44"/>
      <c r="BF19" s="44"/>
      <c r="BG19" s="44"/>
      <c r="BH19" s="44"/>
      <c r="BI19" s="44"/>
      <c r="BJ19" s="44"/>
      <c r="BK19" s="44"/>
      <c r="BL19" s="44"/>
    </row>
    <row r="20" spans="1:64" s="3" customFormat="1" ht="30" customHeight="1" thickBot="1" x14ac:dyDescent="0.3">
      <c r="A20" s="58" t="s">
        <v>39</v>
      </c>
      <c r="B20" s="28" t="s">
        <v>18</v>
      </c>
      <c r="C20" s="74"/>
      <c r="D20" s="29"/>
      <c r="E20" s="30"/>
      <c r="F20" s="31"/>
      <c r="G20" s="17"/>
      <c r="H20" s="17" t="str">
        <f t="shared" si="4"/>
        <v/>
      </c>
      <c r="I20" s="44"/>
      <c r="J20" s="44"/>
      <c r="K20" s="44"/>
      <c r="L20" s="44"/>
      <c r="M20" s="44"/>
      <c r="N20" s="44"/>
      <c r="O20" s="44"/>
      <c r="P20" s="44"/>
      <c r="Q20" s="44"/>
      <c r="R20" s="44"/>
      <c r="S20" s="44"/>
      <c r="T20" s="44"/>
      <c r="U20" s="44"/>
      <c r="V20" s="44"/>
      <c r="W20" s="44"/>
      <c r="X20" s="44"/>
      <c r="Y20" s="44"/>
      <c r="Z20" s="44"/>
      <c r="AA20" s="44"/>
      <c r="AB20" s="44"/>
      <c r="AC20" s="44"/>
      <c r="AD20" s="44"/>
      <c r="AE20" s="44"/>
      <c r="AF20" s="44"/>
      <c r="AG20" s="44"/>
      <c r="AH20" s="44"/>
      <c r="AI20" s="44"/>
      <c r="AJ20" s="44"/>
      <c r="AK20" s="44"/>
      <c r="AL20" s="44"/>
      <c r="AM20" s="44"/>
      <c r="AN20" s="44"/>
      <c r="AO20" s="44"/>
      <c r="AP20" s="44"/>
      <c r="AQ20" s="44"/>
      <c r="AR20" s="44"/>
      <c r="AS20" s="44"/>
      <c r="AT20" s="44"/>
      <c r="AU20" s="44"/>
      <c r="AV20" s="44"/>
      <c r="AW20" s="44"/>
      <c r="AX20" s="44"/>
      <c r="AY20" s="44"/>
      <c r="AZ20" s="44"/>
      <c r="BA20" s="44"/>
      <c r="BB20" s="44"/>
      <c r="BC20" s="44"/>
      <c r="BD20" s="44"/>
      <c r="BE20" s="44"/>
      <c r="BF20" s="44"/>
      <c r="BG20" s="44"/>
      <c r="BH20" s="44"/>
      <c r="BI20" s="44"/>
      <c r="BJ20" s="44"/>
      <c r="BK20" s="44"/>
      <c r="BL20" s="44"/>
    </row>
    <row r="21" spans="1:64" s="3" customFormat="1" ht="30" customHeight="1" thickBot="1" x14ac:dyDescent="0.3">
      <c r="A21" s="58"/>
      <c r="B21" s="81" t="s">
        <v>5</v>
      </c>
      <c r="C21" s="75"/>
      <c r="D21" s="32"/>
      <c r="E21" s="67">
        <f ca="1">E9+15</f>
        <v>44609</v>
      </c>
      <c r="F21" s="67">
        <f ca="1">E21+5</f>
        <v>44614</v>
      </c>
      <c r="G21" s="17"/>
      <c r="H21" s="17">
        <f t="shared" ca="1" si="4"/>
        <v>6</v>
      </c>
      <c r="I21" s="44"/>
      <c r="J21" s="44"/>
      <c r="K21" s="44"/>
      <c r="L21" s="44"/>
      <c r="M21" s="44"/>
      <c r="N21" s="44"/>
      <c r="O21" s="44"/>
      <c r="P21" s="44"/>
      <c r="Q21" s="44"/>
      <c r="R21" s="44"/>
      <c r="S21" s="44"/>
      <c r="T21" s="44"/>
      <c r="U21" s="44"/>
      <c r="V21" s="44"/>
      <c r="W21" s="44"/>
      <c r="X21" s="44"/>
      <c r="Y21" s="44"/>
      <c r="Z21" s="44"/>
      <c r="AA21" s="44"/>
      <c r="AB21" s="44"/>
      <c r="AC21" s="44"/>
      <c r="AD21" s="44"/>
      <c r="AE21" s="44"/>
      <c r="AF21" s="44"/>
      <c r="AG21" s="44"/>
      <c r="AH21" s="44"/>
      <c r="AI21" s="44"/>
      <c r="AJ21" s="44"/>
      <c r="AK21" s="44"/>
      <c r="AL21" s="44"/>
      <c r="AM21" s="44"/>
      <c r="AN21" s="44"/>
      <c r="AO21" s="44"/>
      <c r="AP21" s="44"/>
      <c r="AQ21" s="44"/>
      <c r="AR21" s="44"/>
      <c r="AS21" s="44"/>
      <c r="AT21" s="44"/>
      <c r="AU21" s="44"/>
      <c r="AV21" s="44"/>
      <c r="AW21" s="44"/>
      <c r="AX21" s="44"/>
      <c r="AY21" s="44"/>
      <c r="AZ21" s="44"/>
      <c r="BA21" s="44"/>
      <c r="BB21" s="44"/>
      <c r="BC21" s="44"/>
      <c r="BD21" s="44"/>
      <c r="BE21" s="44"/>
      <c r="BF21" s="44"/>
      <c r="BG21" s="44"/>
      <c r="BH21" s="44"/>
      <c r="BI21" s="44"/>
      <c r="BJ21" s="44"/>
      <c r="BK21" s="44"/>
      <c r="BL21" s="44"/>
    </row>
    <row r="22" spans="1:64" s="3" customFormat="1" ht="30" customHeight="1" thickBot="1" x14ac:dyDescent="0.3">
      <c r="A22" s="58"/>
      <c r="B22" s="81" t="s">
        <v>6</v>
      </c>
      <c r="C22" s="75"/>
      <c r="D22" s="32"/>
      <c r="E22" s="67">
        <f ca="1">F21+1</f>
        <v>44615</v>
      </c>
      <c r="F22" s="67">
        <f ca="1">E22+4</f>
        <v>44619</v>
      </c>
      <c r="G22" s="17"/>
      <c r="H22" s="17">
        <f t="shared" ca="1" si="4"/>
        <v>5</v>
      </c>
      <c r="I22" s="44"/>
      <c r="J22" s="44"/>
      <c r="K22" s="44"/>
      <c r="L22" s="44"/>
      <c r="M22" s="44"/>
      <c r="N22" s="44"/>
      <c r="O22" s="44"/>
      <c r="P22" s="44"/>
      <c r="Q22" s="44"/>
      <c r="R22" s="44"/>
      <c r="S22" s="44"/>
      <c r="T22" s="44"/>
      <c r="U22" s="44"/>
      <c r="V22" s="44"/>
      <c r="W22" s="44"/>
      <c r="X22" s="44"/>
      <c r="Y22" s="44"/>
      <c r="Z22" s="44"/>
      <c r="AA22" s="44"/>
      <c r="AB22" s="44"/>
      <c r="AC22" s="44"/>
      <c r="AD22" s="44"/>
      <c r="AE22" s="44"/>
      <c r="AF22" s="44"/>
      <c r="AG22" s="44"/>
      <c r="AH22" s="44"/>
      <c r="AI22" s="44"/>
      <c r="AJ22" s="44"/>
      <c r="AK22" s="44"/>
      <c r="AL22" s="44"/>
      <c r="AM22" s="44"/>
      <c r="AN22" s="44"/>
      <c r="AO22" s="44"/>
      <c r="AP22" s="44"/>
      <c r="AQ22" s="44"/>
      <c r="AR22" s="44"/>
      <c r="AS22" s="44"/>
      <c r="AT22" s="44"/>
      <c r="AU22" s="44"/>
      <c r="AV22" s="44"/>
      <c r="AW22" s="44"/>
      <c r="AX22" s="44"/>
      <c r="AY22" s="44"/>
      <c r="AZ22" s="44"/>
      <c r="BA22" s="44"/>
      <c r="BB22" s="44"/>
      <c r="BC22" s="44"/>
      <c r="BD22" s="44"/>
      <c r="BE22" s="44"/>
      <c r="BF22" s="44"/>
      <c r="BG22" s="44"/>
      <c r="BH22" s="44"/>
      <c r="BI22" s="44"/>
      <c r="BJ22" s="44"/>
      <c r="BK22" s="44"/>
      <c r="BL22" s="44"/>
    </row>
    <row r="23" spans="1:64" s="3" customFormat="1" ht="30" customHeight="1" thickBot="1" x14ac:dyDescent="0.3">
      <c r="A23" s="58"/>
      <c r="B23" s="81" t="s">
        <v>1</v>
      </c>
      <c r="C23" s="75"/>
      <c r="D23" s="32"/>
      <c r="E23" s="67">
        <f ca="1">E22+5</f>
        <v>44620</v>
      </c>
      <c r="F23" s="67">
        <f ca="1">E23+5</f>
        <v>44625</v>
      </c>
      <c r="G23" s="17"/>
      <c r="H23" s="17">
        <f t="shared" ca="1" si="4"/>
        <v>6</v>
      </c>
      <c r="I23" s="44"/>
      <c r="J23" s="44"/>
      <c r="K23" s="44"/>
      <c r="L23" s="44"/>
      <c r="M23" s="44"/>
      <c r="N23" s="44"/>
      <c r="O23" s="44"/>
      <c r="P23" s="44"/>
      <c r="Q23" s="44"/>
      <c r="R23" s="44"/>
      <c r="S23" s="44"/>
      <c r="T23" s="44"/>
      <c r="U23" s="44"/>
      <c r="V23" s="44"/>
      <c r="W23" s="44"/>
      <c r="X23" s="44"/>
      <c r="Y23" s="44"/>
      <c r="Z23" s="44"/>
      <c r="AA23" s="44"/>
      <c r="AB23" s="44"/>
      <c r="AC23" s="44"/>
      <c r="AD23" s="44"/>
      <c r="AE23" s="44"/>
      <c r="AF23" s="44"/>
      <c r="AG23" s="44"/>
      <c r="AH23" s="44"/>
      <c r="AI23" s="44"/>
      <c r="AJ23" s="44"/>
      <c r="AK23" s="44"/>
      <c r="AL23" s="44"/>
      <c r="AM23" s="44"/>
      <c r="AN23" s="44"/>
      <c r="AO23" s="44"/>
      <c r="AP23" s="44"/>
      <c r="AQ23" s="44"/>
      <c r="AR23" s="44"/>
      <c r="AS23" s="44"/>
      <c r="AT23" s="44"/>
      <c r="AU23" s="44"/>
      <c r="AV23" s="44"/>
      <c r="AW23" s="44"/>
      <c r="AX23" s="44"/>
      <c r="AY23" s="44"/>
      <c r="AZ23" s="44"/>
      <c r="BA23" s="44"/>
      <c r="BB23" s="44"/>
      <c r="BC23" s="44"/>
      <c r="BD23" s="44"/>
      <c r="BE23" s="44"/>
      <c r="BF23" s="44"/>
      <c r="BG23" s="44"/>
      <c r="BH23" s="44"/>
      <c r="BI23" s="44"/>
      <c r="BJ23" s="44"/>
      <c r="BK23" s="44"/>
      <c r="BL23" s="44"/>
    </row>
    <row r="24" spans="1:64" s="3" customFormat="1" ht="30" customHeight="1" thickBot="1" x14ac:dyDescent="0.3">
      <c r="A24" s="58"/>
      <c r="B24" s="81" t="s">
        <v>2</v>
      </c>
      <c r="C24" s="75"/>
      <c r="D24" s="32"/>
      <c r="E24" s="67">
        <f ca="1">F23+1</f>
        <v>44626</v>
      </c>
      <c r="F24" s="67">
        <f ca="1">E24+4</f>
        <v>44630</v>
      </c>
      <c r="G24" s="17"/>
      <c r="H24" s="17">
        <f t="shared" ca="1" si="4"/>
        <v>5</v>
      </c>
      <c r="I24" s="44"/>
      <c r="J24" s="44"/>
      <c r="K24" s="44"/>
      <c r="L24" s="44"/>
      <c r="M24" s="44"/>
      <c r="N24" s="44"/>
      <c r="O24" s="44"/>
      <c r="P24" s="44"/>
      <c r="Q24" s="44"/>
      <c r="R24" s="44"/>
      <c r="S24" s="44"/>
      <c r="T24" s="44"/>
      <c r="U24" s="44"/>
      <c r="V24" s="44"/>
      <c r="W24" s="44"/>
      <c r="X24" s="44"/>
      <c r="Y24" s="44"/>
      <c r="Z24" s="44"/>
      <c r="AA24" s="44"/>
      <c r="AB24" s="44"/>
      <c r="AC24" s="44"/>
      <c r="AD24" s="44"/>
      <c r="AE24" s="44"/>
      <c r="AF24" s="44"/>
      <c r="AG24" s="44"/>
      <c r="AH24" s="44"/>
      <c r="AI24" s="44"/>
      <c r="AJ24" s="44"/>
      <c r="AK24" s="44"/>
      <c r="AL24" s="44"/>
      <c r="AM24" s="44"/>
      <c r="AN24" s="44"/>
      <c r="AO24" s="44"/>
      <c r="AP24" s="44"/>
      <c r="AQ24" s="44"/>
      <c r="AR24" s="44"/>
      <c r="AS24" s="44"/>
      <c r="AT24" s="44"/>
      <c r="AU24" s="44"/>
      <c r="AV24" s="44"/>
      <c r="AW24" s="44"/>
      <c r="AX24" s="44"/>
      <c r="AY24" s="44"/>
      <c r="AZ24" s="44"/>
      <c r="BA24" s="44"/>
      <c r="BB24" s="44"/>
      <c r="BC24" s="44"/>
      <c r="BD24" s="44"/>
      <c r="BE24" s="44"/>
      <c r="BF24" s="44"/>
      <c r="BG24" s="44"/>
      <c r="BH24" s="44"/>
      <c r="BI24" s="44"/>
      <c r="BJ24" s="44"/>
      <c r="BK24" s="44"/>
      <c r="BL24" s="44"/>
    </row>
    <row r="25" spans="1:64" s="3" customFormat="1" ht="30" customHeight="1" thickBot="1" x14ac:dyDescent="0.3">
      <c r="A25" s="58"/>
      <c r="B25" s="81" t="s">
        <v>3</v>
      </c>
      <c r="C25" s="75"/>
      <c r="D25" s="32"/>
      <c r="E25" s="67">
        <f ca="1">E23</f>
        <v>44620</v>
      </c>
      <c r="F25" s="67">
        <f ca="1">E25+4</f>
        <v>44624</v>
      </c>
      <c r="G25" s="17"/>
      <c r="H25" s="17">
        <f t="shared" ca="1" si="4"/>
        <v>5</v>
      </c>
      <c r="I25" s="44"/>
      <c r="J25" s="44"/>
      <c r="K25" s="44"/>
      <c r="L25" s="44"/>
      <c r="M25" s="44"/>
      <c r="N25" s="44"/>
      <c r="O25" s="44"/>
      <c r="P25" s="44"/>
      <c r="Q25" s="44"/>
      <c r="R25" s="44"/>
      <c r="S25" s="44"/>
      <c r="T25" s="44"/>
      <c r="U25" s="44"/>
      <c r="V25" s="44"/>
      <c r="W25" s="44"/>
      <c r="X25" s="44"/>
      <c r="Y25" s="44"/>
      <c r="Z25" s="44"/>
      <c r="AA25" s="44"/>
      <c r="AB25" s="44"/>
      <c r="AC25" s="44"/>
      <c r="AD25" s="44"/>
      <c r="AE25" s="44"/>
      <c r="AF25" s="44"/>
      <c r="AG25" s="44"/>
      <c r="AH25" s="44"/>
      <c r="AI25" s="44"/>
      <c r="AJ25" s="44"/>
      <c r="AK25" s="44"/>
      <c r="AL25" s="44"/>
      <c r="AM25" s="44"/>
      <c r="AN25" s="44"/>
      <c r="AO25" s="44"/>
      <c r="AP25" s="44"/>
      <c r="AQ25" s="44"/>
      <c r="AR25" s="44"/>
      <c r="AS25" s="44"/>
      <c r="AT25" s="44"/>
      <c r="AU25" s="44"/>
      <c r="AV25" s="44"/>
      <c r="AW25" s="44"/>
      <c r="AX25" s="44"/>
      <c r="AY25" s="44"/>
      <c r="AZ25" s="44"/>
      <c r="BA25" s="44"/>
      <c r="BB25" s="44"/>
      <c r="BC25" s="44"/>
      <c r="BD25" s="44"/>
      <c r="BE25" s="44"/>
      <c r="BF25" s="44"/>
      <c r="BG25" s="44"/>
      <c r="BH25" s="44"/>
      <c r="BI25" s="44"/>
      <c r="BJ25" s="44"/>
      <c r="BK25" s="44"/>
      <c r="BL25" s="44"/>
    </row>
    <row r="26" spans="1:64" s="3" customFormat="1" ht="30" customHeight="1" thickBot="1" x14ac:dyDescent="0.3">
      <c r="A26" s="58" t="s">
        <v>39</v>
      </c>
      <c r="B26" s="33" t="s">
        <v>30</v>
      </c>
      <c r="C26" s="76"/>
      <c r="D26" s="34"/>
      <c r="E26" s="35"/>
      <c r="F26" s="36"/>
      <c r="G26" s="17"/>
      <c r="H26" s="17" t="str">
        <f t="shared" si="4"/>
        <v/>
      </c>
      <c r="I26" s="44"/>
      <c r="J26" s="44"/>
      <c r="K26" s="44"/>
      <c r="L26" s="44"/>
      <c r="M26" s="44"/>
      <c r="N26" s="44"/>
      <c r="O26" s="44"/>
      <c r="P26" s="44"/>
      <c r="Q26" s="44"/>
      <c r="R26" s="44"/>
      <c r="S26" s="44"/>
      <c r="T26" s="44"/>
      <c r="U26" s="44"/>
      <c r="V26" s="44"/>
      <c r="W26" s="44"/>
      <c r="X26" s="44"/>
      <c r="Y26" s="44"/>
      <c r="Z26" s="44"/>
      <c r="AA26" s="44"/>
      <c r="AB26" s="44"/>
      <c r="AC26" s="44"/>
      <c r="AD26" s="44"/>
      <c r="AE26" s="44"/>
      <c r="AF26" s="44"/>
      <c r="AG26" s="44"/>
      <c r="AH26" s="44"/>
      <c r="AI26" s="44"/>
      <c r="AJ26" s="44"/>
      <c r="AK26" s="44"/>
      <c r="AL26" s="44"/>
      <c r="AM26" s="44"/>
      <c r="AN26" s="44"/>
      <c r="AO26" s="44"/>
      <c r="AP26" s="44"/>
      <c r="AQ26" s="44"/>
      <c r="AR26" s="44"/>
      <c r="AS26" s="44"/>
      <c r="AT26" s="44"/>
      <c r="AU26" s="44"/>
      <c r="AV26" s="44"/>
      <c r="AW26" s="44"/>
      <c r="AX26" s="44"/>
      <c r="AY26" s="44"/>
      <c r="AZ26" s="44"/>
      <c r="BA26" s="44"/>
      <c r="BB26" s="44"/>
      <c r="BC26" s="44"/>
      <c r="BD26" s="44"/>
      <c r="BE26" s="44"/>
      <c r="BF26" s="44"/>
      <c r="BG26" s="44"/>
      <c r="BH26" s="44"/>
      <c r="BI26" s="44"/>
      <c r="BJ26" s="44"/>
      <c r="BK26" s="44"/>
      <c r="BL26" s="44"/>
    </row>
    <row r="27" spans="1:64" s="3" customFormat="1" ht="30" customHeight="1" thickBot="1" x14ac:dyDescent="0.3">
      <c r="A27" s="58"/>
      <c r="B27" s="82" t="s">
        <v>5</v>
      </c>
      <c r="C27" s="77"/>
      <c r="D27" s="37"/>
      <c r="E27" s="68" t="s">
        <v>37</v>
      </c>
      <c r="F27" s="68" t="s">
        <v>37</v>
      </c>
      <c r="G27" s="17"/>
      <c r="H27" s="17" t="e">
        <f t="shared" si="4"/>
        <v>#VALUE!</v>
      </c>
      <c r="I27" s="44"/>
      <c r="J27" s="44"/>
      <c r="K27" s="44"/>
      <c r="L27" s="44"/>
      <c r="M27" s="44"/>
      <c r="N27" s="44"/>
      <c r="O27" s="44"/>
      <c r="P27" s="44"/>
      <c r="Q27" s="44"/>
      <c r="R27" s="44"/>
      <c r="S27" s="44"/>
      <c r="T27" s="44"/>
      <c r="U27" s="44"/>
      <c r="V27" s="44"/>
      <c r="W27" s="44"/>
      <c r="X27" s="44"/>
      <c r="Y27" s="44"/>
      <c r="Z27" s="44"/>
      <c r="AA27" s="44"/>
      <c r="AB27" s="44"/>
      <c r="AC27" s="44"/>
      <c r="AD27" s="44"/>
      <c r="AE27" s="44"/>
      <c r="AF27" s="44"/>
      <c r="AG27" s="44"/>
      <c r="AH27" s="44"/>
      <c r="AI27" s="44"/>
      <c r="AJ27" s="44"/>
      <c r="AK27" s="44"/>
      <c r="AL27" s="44"/>
      <c r="AM27" s="44"/>
      <c r="AN27" s="44"/>
      <c r="AO27" s="44"/>
      <c r="AP27" s="44"/>
      <c r="AQ27" s="44"/>
      <c r="AR27" s="44"/>
      <c r="AS27" s="44"/>
      <c r="AT27" s="44"/>
      <c r="AU27" s="44"/>
      <c r="AV27" s="44"/>
      <c r="AW27" s="44"/>
      <c r="AX27" s="44"/>
      <c r="AY27" s="44"/>
      <c r="AZ27" s="44"/>
      <c r="BA27" s="44"/>
      <c r="BB27" s="44"/>
      <c r="BC27" s="44"/>
      <c r="BD27" s="44"/>
      <c r="BE27" s="44"/>
      <c r="BF27" s="44"/>
      <c r="BG27" s="44"/>
      <c r="BH27" s="44"/>
      <c r="BI27" s="44"/>
      <c r="BJ27" s="44"/>
      <c r="BK27" s="44"/>
      <c r="BL27" s="44"/>
    </row>
    <row r="28" spans="1:64" s="3" customFormat="1" ht="30" customHeight="1" thickBot="1" x14ac:dyDescent="0.3">
      <c r="A28" s="58"/>
      <c r="B28" s="82" t="s">
        <v>6</v>
      </c>
      <c r="C28" s="77"/>
      <c r="D28" s="37"/>
      <c r="E28" s="68" t="s">
        <v>37</v>
      </c>
      <c r="F28" s="68" t="s">
        <v>37</v>
      </c>
      <c r="G28" s="17"/>
      <c r="H28" s="17" t="e">
        <f t="shared" si="4"/>
        <v>#VALUE!</v>
      </c>
      <c r="I28" s="44"/>
      <c r="J28" s="44"/>
      <c r="K28" s="44"/>
      <c r="L28" s="44"/>
      <c r="M28" s="44"/>
      <c r="N28" s="44"/>
      <c r="O28" s="44"/>
      <c r="P28" s="44"/>
      <c r="Q28" s="44"/>
      <c r="R28" s="44"/>
      <c r="S28" s="44"/>
      <c r="T28" s="44"/>
      <c r="U28" s="44"/>
      <c r="V28" s="44"/>
      <c r="W28" s="44"/>
      <c r="X28" s="44"/>
      <c r="Y28" s="44"/>
      <c r="Z28" s="44"/>
      <c r="AA28" s="44"/>
      <c r="AB28" s="44"/>
      <c r="AC28" s="44"/>
      <c r="AD28" s="44"/>
      <c r="AE28" s="44"/>
      <c r="AF28" s="44"/>
      <c r="AG28" s="44"/>
      <c r="AH28" s="44"/>
      <c r="AI28" s="44"/>
      <c r="AJ28" s="44"/>
      <c r="AK28" s="44"/>
      <c r="AL28" s="44"/>
      <c r="AM28" s="44"/>
      <c r="AN28" s="44"/>
      <c r="AO28" s="44"/>
      <c r="AP28" s="44"/>
      <c r="AQ28" s="44"/>
      <c r="AR28" s="44"/>
      <c r="AS28" s="44"/>
      <c r="AT28" s="44"/>
      <c r="AU28" s="44"/>
      <c r="AV28" s="44"/>
      <c r="AW28" s="44"/>
      <c r="AX28" s="44"/>
      <c r="AY28" s="44"/>
      <c r="AZ28" s="44"/>
      <c r="BA28" s="44"/>
      <c r="BB28" s="44"/>
      <c r="BC28" s="44"/>
      <c r="BD28" s="44"/>
      <c r="BE28" s="44"/>
      <c r="BF28" s="44"/>
      <c r="BG28" s="44"/>
      <c r="BH28" s="44"/>
      <c r="BI28" s="44"/>
      <c r="BJ28" s="44"/>
      <c r="BK28" s="44"/>
      <c r="BL28" s="44"/>
    </row>
    <row r="29" spans="1:64" s="3" customFormat="1" ht="30" customHeight="1" thickBot="1" x14ac:dyDescent="0.3">
      <c r="A29" s="58"/>
      <c r="B29" s="82" t="s">
        <v>1</v>
      </c>
      <c r="C29" s="77"/>
      <c r="D29" s="37"/>
      <c r="E29" s="68" t="s">
        <v>37</v>
      </c>
      <c r="F29" s="68" t="s">
        <v>37</v>
      </c>
      <c r="G29" s="17"/>
      <c r="H29" s="17" t="e">
        <f t="shared" si="4"/>
        <v>#VALUE!</v>
      </c>
      <c r="I29" s="44"/>
      <c r="J29" s="44"/>
      <c r="K29" s="44"/>
      <c r="L29" s="44"/>
      <c r="M29" s="44"/>
      <c r="N29" s="44"/>
      <c r="O29" s="44"/>
      <c r="P29" s="44"/>
      <c r="Q29" s="44"/>
      <c r="R29" s="44"/>
      <c r="S29" s="44"/>
      <c r="T29" s="44"/>
      <c r="U29" s="44"/>
      <c r="V29" s="44"/>
      <c r="W29" s="44"/>
      <c r="X29" s="44"/>
      <c r="Y29" s="44"/>
      <c r="Z29" s="44"/>
      <c r="AA29" s="44"/>
      <c r="AB29" s="44"/>
      <c r="AC29" s="44"/>
      <c r="AD29" s="44"/>
      <c r="AE29" s="44"/>
      <c r="AF29" s="44"/>
      <c r="AG29" s="44"/>
      <c r="AH29" s="44"/>
      <c r="AI29" s="44"/>
      <c r="AJ29" s="44"/>
      <c r="AK29" s="44"/>
      <c r="AL29" s="44"/>
      <c r="AM29" s="44"/>
      <c r="AN29" s="44"/>
      <c r="AO29" s="44"/>
      <c r="AP29" s="44"/>
      <c r="AQ29" s="44"/>
      <c r="AR29" s="44"/>
      <c r="AS29" s="44"/>
      <c r="AT29" s="44"/>
      <c r="AU29" s="44"/>
      <c r="AV29" s="44"/>
      <c r="AW29" s="44"/>
      <c r="AX29" s="44"/>
      <c r="AY29" s="44"/>
      <c r="AZ29" s="44"/>
      <c r="BA29" s="44"/>
      <c r="BB29" s="44"/>
      <c r="BC29" s="44"/>
      <c r="BD29" s="44"/>
      <c r="BE29" s="44"/>
      <c r="BF29" s="44"/>
      <c r="BG29" s="44"/>
      <c r="BH29" s="44"/>
      <c r="BI29" s="44"/>
      <c r="BJ29" s="44"/>
      <c r="BK29" s="44"/>
      <c r="BL29" s="44"/>
    </row>
    <row r="30" spans="1:64" s="3" customFormat="1" ht="30" customHeight="1" thickBot="1" x14ac:dyDescent="0.3">
      <c r="A30" s="58"/>
      <c r="B30" s="82" t="s">
        <v>2</v>
      </c>
      <c r="C30" s="77"/>
      <c r="D30" s="37"/>
      <c r="E30" s="68" t="s">
        <v>37</v>
      </c>
      <c r="F30" s="68" t="s">
        <v>37</v>
      </c>
      <c r="G30" s="17"/>
      <c r="H30" s="17" t="e">
        <f t="shared" si="4"/>
        <v>#VALUE!</v>
      </c>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4"/>
      <c r="AR30" s="44"/>
      <c r="AS30" s="44"/>
      <c r="AT30" s="44"/>
      <c r="AU30" s="44"/>
      <c r="AV30" s="44"/>
      <c r="AW30" s="44"/>
      <c r="AX30" s="44"/>
      <c r="AY30" s="44"/>
      <c r="AZ30" s="44"/>
      <c r="BA30" s="44"/>
      <c r="BB30" s="44"/>
      <c r="BC30" s="44"/>
      <c r="BD30" s="44"/>
      <c r="BE30" s="44"/>
      <c r="BF30" s="44"/>
      <c r="BG30" s="44"/>
      <c r="BH30" s="44"/>
      <c r="BI30" s="44"/>
      <c r="BJ30" s="44"/>
      <c r="BK30" s="44"/>
      <c r="BL30" s="44"/>
    </row>
    <row r="31" spans="1:64" s="3" customFormat="1" ht="30" customHeight="1" thickBot="1" x14ac:dyDescent="0.3">
      <c r="A31" s="58"/>
      <c r="B31" s="82" t="s">
        <v>3</v>
      </c>
      <c r="C31" s="77"/>
      <c r="D31" s="37"/>
      <c r="E31" s="68" t="s">
        <v>37</v>
      </c>
      <c r="F31" s="68" t="s">
        <v>37</v>
      </c>
      <c r="G31" s="17"/>
      <c r="H31" s="17" t="e">
        <f t="shared" si="4"/>
        <v>#VALUE!</v>
      </c>
      <c r="I31" s="44"/>
      <c r="J31" s="44"/>
      <c r="K31" s="44"/>
      <c r="L31" s="44"/>
      <c r="M31" s="44"/>
      <c r="N31" s="44"/>
      <c r="O31" s="44"/>
      <c r="P31" s="44"/>
      <c r="Q31" s="44"/>
      <c r="R31" s="44"/>
      <c r="S31" s="44"/>
      <c r="T31" s="44"/>
      <c r="U31" s="44"/>
      <c r="V31" s="44"/>
      <c r="W31" s="44"/>
      <c r="X31" s="44"/>
      <c r="Y31" s="44"/>
      <c r="Z31" s="44"/>
      <c r="AA31" s="44"/>
      <c r="AB31" s="44"/>
      <c r="AC31" s="44"/>
      <c r="AD31" s="44"/>
      <c r="AE31" s="44"/>
      <c r="AF31" s="44"/>
      <c r="AG31" s="44"/>
      <c r="AH31" s="44"/>
      <c r="AI31" s="44"/>
      <c r="AJ31" s="44"/>
      <c r="AK31" s="44"/>
      <c r="AL31" s="44"/>
      <c r="AM31" s="44"/>
      <c r="AN31" s="44"/>
      <c r="AO31" s="44"/>
      <c r="AP31" s="44"/>
      <c r="AQ31" s="44"/>
      <c r="AR31" s="44"/>
      <c r="AS31" s="44"/>
      <c r="AT31" s="44"/>
      <c r="AU31" s="44"/>
      <c r="AV31" s="44"/>
      <c r="AW31" s="44"/>
      <c r="AX31" s="44"/>
      <c r="AY31" s="44"/>
      <c r="AZ31" s="44"/>
      <c r="BA31" s="44"/>
      <c r="BB31" s="44"/>
      <c r="BC31" s="44"/>
      <c r="BD31" s="44"/>
      <c r="BE31" s="44"/>
      <c r="BF31" s="44"/>
      <c r="BG31" s="44"/>
      <c r="BH31" s="44"/>
      <c r="BI31" s="44"/>
      <c r="BJ31" s="44"/>
      <c r="BK31" s="44"/>
      <c r="BL31" s="44"/>
    </row>
    <row r="32" spans="1:64" s="3" customFormat="1" ht="30" customHeight="1" thickBot="1" x14ac:dyDescent="0.3">
      <c r="A32" s="58" t="s">
        <v>41</v>
      </c>
      <c r="B32" s="83"/>
      <c r="C32" s="78"/>
      <c r="D32" s="16"/>
      <c r="E32" s="69"/>
      <c r="F32" s="69"/>
      <c r="G32" s="17"/>
      <c r="H32" s="17" t="str">
        <f t="shared" si="4"/>
        <v/>
      </c>
      <c r="I32" s="44"/>
      <c r="J32" s="44"/>
      <c r="K32" s="44"/>
      <c r="L32" s="44"/>
      <c r="M32" s="44"/>
      <c r="N32" s="44"/>
      <c r="O32" s="44"/>
      <c r="P32" s="44"/>
      <c r="Q32" s="44"/>
      <c r="R32" s="44"/>
      <c r="S32" s="44"/>
      <c r="T32" s="44"/>
      <c r="U32" s="44"/>
      <c r="V32" s="44"/>
      <c r="W32" s="44"/>
      <c r="X32" s="44"/>
      <c r="Y32" s="44"/>
      <c r="Z32" s="44"/>
      <c r="AA32" s="44"/>
      <c r="AB32" s="44"/>
      <c r="AC32" s="44"/>
      <c r="AD32" s="44"/>
      <c r="AE32" s="44"/>
      <c r="AF32" s="44"/>
      <c r="AG32" s="44"/>
      <c r="AH32" s="44"/>
      <c r="AI32" s="44"/>
      <c r="AJ32" s="44"/>
      <c r="AK32" s="44"/>
      <c r="AL32" s="44"/>
      <c r="AM32" s="44"/>
      <c r="AN32" s="44"/>
      <c r="AO32" s="44"/>
      <c r="AP32" s="44"/>
      <c r="AQ32" s="44"/>
      <c r="AR32" s="44"/>
      <c r="AS32" s="44"/>
      <c r="AT32" s="44"/>
      <c r="AU32" s="44"/>
      <c r="AV32" s="44"/>
      <c r="AW32" s="44"/>
      <c r="AX32" s="44"/>
      <c r="AY32" s="44"/>
      <c r="AZ32" s="44"/>
      <c r="BA32" s="44"/>
      <c r="BB32" s="44"/>
      <c r="BC32" s="44"/>
      <c r="BD32" s="44"/>
      <c r="BE32" s="44"/>
      <c r="BF32" s="44"/>
      <c r="BG32" s="44"/>
      <c r="BH32" s="44"/>
      <c r="BI32" s="44"/>
      <c r="BJ32" s="44"/>
      <c r="BK32" s="44"/>
      <c r="BL32" s="44"/>
    </row>
    <row r="33" spans="1:64" s="3" customFormat="1" ht="30" customHeight="1" thickBot="1" x14ac:dyDescent="0.3">
      <c r="A33" s="59" t="s">
        <v>40</v>
      </c>
      <c r="B33" s="38" t="s">
        <v>7</v>
      </c>
      <c r="C33" s="39"/>
      <c r="D33" s="40"/>
      <c r="E33" s="41"/>
      <c r="F33" s="42"/>
      <c r="G33" s="43"/>
      <c r="H33" s="43" t="str">
        <f t="shared" si="4"/>
        <v/>
      </c>
      <c r="I33" s="46"/>
      <c r="J33" s="46"/>
      <c r="K33" s="46"/>
      <c r="L33" s="46"/>
      <c r="M33" s="46"/>
      <c r="N33" s="46"/>
      <c r="O33" s="46"/>
      <c r="P33" s="46"/>
      <c r="Q33" s="46"/>
      <c r="R33" s="46"/>
      <c r="S33" s="46"/>
      <c r="T33" s="46"/>
      <c r="U33" s="46"/>
      <c r="V33" s="46"/>
      <c r="W33" s="46"/>
      <c r="X33" s="46"/>
      <c r="Y33" s="46"/>
      <c r="Z33" s="46"/>
      <c r="AA33" s="46"/>
      <c r="AB33" s="46"/>
      <c r="AC33" s="46"/>
      <c r="AD33" s="46"/>
      <c r="AE33" s="46"/>
      <c r="AF33" s="46"/>
      <c r="AG33" s="46"/>
      <c r="AH33" s="46"/>
      <c r="AI33" s="46"/>
      <c r="AJ33" s="46"/>
      <c r="AK33" s="46"/>
      <c r="AL33" s="46"/>
      <c r="AM33" s="46"/>
      <c r="AN33" s="46"/>
      <c r="AO33" s="46"/>
      <c r="AP33" s="46"/>
      <c r="AQ33" s="46"/>
      <c r="AR33" s="46"/>
      <c r="AS33" s="46"/>
      <c r="AT33" s="46"/>
      <c r="AU33" s="46"/>
      <c r="AV33" s="46"/>
      <c r="AW33" s="46"/>
      <c r="AX33" s="46"/>
      <c r="AY33" s="46"/>
      <c r="AZ33" s="46"/>
      <c r="BA33" s="46"/>
      <c r="BB33" s="46"/>
      <c r="BC33" s="46"/>
      <c r="BD33" s="46"/>
      <c r="BE33" s="46"/>
      <c r="BF33" s="46"/>
      <c r="BG33" s="46"/>
      <c r="BH33" s="46"/>
      <c r="BI33" s="46"/>
      <c r="BJ33" s="46"/>
      <c r="BK33" s="46"/>
      <c r="BL33" s="46"/>
    </row>
    <row r="34" spans="1:64" ht="30" customHeight="1" x14ac:dyDescent="0.25">
      <c r="G34" s="6"/>
    </row>
    <row r="35" spans="1:64" ht="30" customHeight="1" x14ac:dyDescent="0.25">
      <c r="C35" s="14"/>
      <c r="F35" s="60"/>
    </row>
    <row r="36" spans="1:64" ht="30" customHeight="1" x14ac:dyDescent="0.25">
      <c r="C36" s="15"/>
    </row>
  </sheetData>
  <mergeCells count="11">
    <mergeCell ref="W4:AC4"/>
    <mergeCell ref="C3:D3"/>
    <mergeCell ref="E3:F3"/>
    <mergeCell ref="C4:D4"/>
    <mergeCell ref="I4:O4"/>
    <mergeCell ref="P4:V4"/>
    <mergeCell ref="AD4:AJ4"/>
    <mergeCell ref="AK4:AQ4"/>
    <mergeCell ref="AR4:AX4"/>
    <mergeCell ref="AY4:BE4"/>
    <mergeCell ref="BF4:BL4"/>
  </mergeCells>
  <conditionalFormatting sqref="D7:D33">
    <cfRule type="dataBar" priority="1">
      <dataBar>
        <cfvo type="num" val="0"/>
        <cfvo type="num" val="1"/>
        <color theme="0" tint="-0.249977111117893"/>
      </dataBar>
      <extLst>
        <ext xmlns:x14="http://schemas.microsoft.com/office/spreadsheetml/2009/9/main" uri="{B025F937-C7B1-47D3-B67F-A62EFF666E3E}">
          <x14:id>{62396C80-CAD3-4A69-A2C7-BBC6A73E468E}</x14:id>
        </ext>
      </extLst>
    </cfRule>
  </conditionalFormatting>
  <conditionalFormatting sqref="I5:BL33">
    <cfRule type="expression" dxfId="2" priority="4">
      <formula>AND(TODAY()&gt;=I$5,TODAY()&lt;J$5)</formula>
    </cfRule>
  </conditionalFormatting>
  <conditionalFormatting sqref="I7:BL33">
    <cfRule type="expression" dxfId="1" priority="2">
      <formula>AND(task_start&lt;=I$5,ROUNDDOWN((task_end-task_start+1)*task_progress,0)+task_start-1&gt;=I$5)</formula>
    </cfRule>
    <cfRule type="expression" dxfId="0" priority="3" stopIfTrue="1">
      <formula>AND(task_end&gt;=I$5,task_start&lt;J$5)</formula>
    </cfRule>
  </conditionalFormatting>
  <dataValidations count="1">
    <dataValidation type="whole" operator="greaterThanOrEqual" allowBlank="1" showInputMessage="1" promptTitle="Display Week" prompt="Changing this number will scroll the Gantt Chart view." sqref="E4" xr:uid="{36DBC03B-DBFE-43BF-AFAD-6160560FB8CA}">
      <formula1>1</formula1>
    </dataValidation>
  </dataValidations>
  <hyperlinks>
    <hyperlink ref="I2" r:id="rId1" xr:uid="{2B2C4A4D-75DB-45A0-8D4B-A02C4FF10F73}"/>
    <hyperlink ref="I1" r:id="rId2" xr:uid="{5DBBF05C-2C39-4F50-B561-968ACF83771C}"/>
  </hyperlinks>
  <printOptions horizontalCentered="1"/>
  <pageMargins left="0.35" right="0.35" top="0.35" bottom="0.5" header="0.3" footer="0.3"/>
  <pageSetup scale="57" fitToHeight="0" orientation="landscape" r:id="rId3"/>
  <headerFooter differentFirst="1" scaleWithDoc="0">
    <oddFooter>Page &amp;P of &amp;N</oddFooter>
  </headerFooter>
  <extLst>
    <ext xmlns:x14="http://schemas.microsoft.com/office/spreadsheetml/2009/9/main" uri="{78C0D931-6437-407d-A8EE-F0AAD7539E65}">
      <x14:conditionalFormattings>
        <x14:conditionalFormatting xmlns:xm="http://schemas.microsoft.com/office/excel/2006/main">
          <x14:cfRule type="dataBar" id="{62396C80-CAD3-4A69-A2C7-BBC6A73E468E}">
            <x14:dataBar minLength="0" maxLength="100" gradient="0">
              <x14:cfvo type="num">
                <xm:f>0</xm:f>
              </x14:cfvo>
              <x14:cfvo type="num">
                <xm:f>1</xm:f>
              </x14:cfvo>
              <x14:negativeFillColor rgb="FFFF0000"/>
              <x14:axisColor rgb="FF000000"/>
            </x14:dataBar>
          </x14:cfRule>
          <xm:sqref>D7:D33</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6"/>
  <sheetViews>
    <sheetView showGridLines="0" zoomScaleNormal="100" workbookViewId="0"/>
  </sheetViews>
  <sheetFormatPr defaultColWidth="9.140625" defaultRowHeight="12.75" x14ac:dyDescent="0.2"/>
  <cols>
    <col min="1" max="1" width="87.140625" style="48" customWidth="1"/>
    <col min="2" max="16384" width="9.140625" style="2"/>
  </cols>
  <sheetData>
    <row r="1" spans="1:2" ht="46.5" customHeight="1" x14ac:dyDescent="0.2"/>
    <row r="2" spans="1:2" s="50" customFormat="1" ht="15.75" x14ac:dyDescent="0.25">
      <c r="A2" s="49" t="s">
        <v>21</v>
      </c>
      <c r="B2" s="49"/>
    </row>
    <row r="3" spans="1:2" s="54" customFormat="1" ht="27" customHeight="1" x14ac:dyDescent="0.25">
      <c r="A3" s="88" t="s">
        <v>26</v>
      </c>
      <c r="B3" s="55"/>
    </row>
    <row r="4" spans="1:2" s="51" customFormat="1" ht="26.25" x14ac:dyDescent="0.4">
      <c r="A4" s="52" t="s">
        <v>20</v>
      </c>
    </row>
    <row r="5" spans="1:2" ht="74.099999999999994" customHeight="1" x14ac:dyDescent="0.2">
      <c r="A5" s="53" t="s">
        <v>29</v>
      </c>
    </row>
    <row r="6" spans="1:2" ht="26.25" customHeight="1" x14ac:dyDescent="0.2">
      <c r="A6" s="52" t="s">
        <v>35</v>
      </c>
    </row>
    <row r="7" spans="1:2" s="48" customFormat="1" ht="204.95" customHeight="1" x14ac:dyDescent="0.25">
      <c r="A7" s="57" t="s">
        <v>34</v>
      </c>
    </row>
    <row r="8" spans="1:2" s="51" customFormat="1" ht="26.25" x14ac:dyDescent="0.4">
      <c r="A8" s="52" t="s">
        <v>22</v>
      </c>
    </row>
    <row r="9" spans="1:2" ht="60" x14ac:dyDescent="0.2">
      <c r="A9" s="53" t="s">
        <v>31</v>
      </c>
    </row>
    <row r="10" spans="1:2" s="48" customFormat="1" ht="27.95" customHeight="1" x14ac:dyDescent="0.25">
      <c r="A10" s="56" t="s">
        <v>28</v>
      </c>
    </row>
    <row r="11" spans="1:2" s="51" customFormat="1" ht="26.25" x14ac:dyDescent="0.4">
      <c r="A11" s="52" t="s">
        <v>19</v>
      </c>
    </row>
    <row r="12" spans="1:2" ht="30" x14ac:dyDescent="0.2">
      <c r="A12" s="53" t="s">
        <v>27</v>
      </c>
    </row>
    <row r="13" spans="1:2" s="48" customFormat="1" ht="27.95" customHeight="1" x14ac:dyDescent="0.25">
      <c r="A13" s="56" t="s">
        <v>12</v>
      </c>
    </row>
    <row r="14" spans="1:2" s="51" customFormat="1" ht="26.25" x14ac:dyDescent="0.4">
      <c r="A14" s="52" t="s">
        <v>23</v>
      </c>
    </row>
    <row r="15" spans="1:2" ht="75" customHeight="1" x14ac:dyDescent="0.2">
      <c r="A15" s="53" t="s">
        <v>24</v>
      </c>
    </row>
    <row r="16" spans="1:2" ht="75" x14ac:dyDescent="0.2">
      <c r="A16" s="53" t="s">
        <v>25</v>
      </c>
    </row>
  </sheetData>
  <hyperlinks>
    <hyperlink ref="A13" r:id="rId1" xr:uid="{00000000-0004-0000-0100-000000000000}"/>
    <hyperlink ref="A10" r:id="rId2" xr:uid="{00000000-0004-0000-0100-000001000000}"/>
    <hyperlink ref="A3" r:id="rId3" xr:uid="{00000000-0004-0000-0100-000002000000}"/>
    <hyperlink ref="A2" r:id="rId4" xr:uid="{00000000-0004-0000-0100-000003000000}"/>
  </hyperlinks>
  <pageMargins left="0.5" right="0.5" top="0.5" bottom="0.5" header="0.3" footer="0.3"/>
  <pageSetup orientation="portrait" r:id="rId5"/>
  <drawing r:id="rId6"/>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Background xmlns="71af3243-3dd4-4a8d-8c0d-dd76da1f02a5">false</Background>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xsi:nil="true"/>
    <MediaServiceKeyPoints xmlns="71af3243-3dd4-4a8d-8c0d-dd76da1f02a5"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24" ma:contentTypeDescription="Create a new document." ma:contentTypeScope="" ma:versionID="2d714a3296df14eba7a100bb665443ca">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49549bf45bfbbfb6cffed527380e77e1"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Status" minOccurs="0"/>
                <xsd:element ref="ns2:Image" minOccurs="0"/>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1:_ip_UnifiedCompliancePolicyProperties" minOccurs="0"/>
                <xsd:element ref="ns1:_ip_UnifiedCompliancePolicyUIAction" minOccurs="0"/>
                <xsd:element ref="ns4:TaxCatchAll" minOccurs="0"/>
                <xsd:element ref="ns2:ImageTagsTaxHTField" minOccurs="0"/>
                <xsd:element ref="ns2:MediaServiceLocation" minOccurs="0"/>
                <xsd:element ref="ns2:MediaLengthInSeconds" minOccurs="0"/>
                <xsd:element ref="ns2:Backgroun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ma:readOnly="false">
      <xsd:simpleType>
        <xsd:restriction base="dms:Note"/>
      </xsd:simpleType>
    </xsd:element>
    <xsd:element name="_ip_UnifiedCompliancePolicyUIAction" ma:index="21"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Status" ma:index="2" nillable="true" ma:displayName="Status" ma:default="Not started" ma:format="Dropdown" ma:internalName="Status" ma:readOnly="false">
      <xsd:simpleType>
        <xsd:restriction base="dms:Choice">
          <xsd:enumeration value="Not started"/>
          <xsd:enumeration value="In Progress"/>
          <xsd:enumeration value="Completed"/>
        </xsd:restriction>
      </xsd:simpleType>
    </xsd:element>
    <xsd:element name="Image" ma:index="3" nillable="true" ma:displayName="Image" ma:format="Image" ma:internalName="Image"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hidden="true" ma:internalName="MediaServiceOCR" ma:readOnly="true">
      <xsd:simpleType>
        <xsd:restriction base="dms:Note"/>
      </xsd:simpleType>
    </xsd:element>
    <xsd:element name="MediaServiceAutoTags" ma:index="11" nillable="true" ma:displayName="MediaServiceAutoTags" ma:hidden="true"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hidden="true" ma:internalName="MediaServiceKeyPoints" ma:readOnly="fals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Location" ma:index="26" nillable="true" ma:displayName="Location" ma:hidden="true" ma:internalName="MediaServiceLocation" ma:readOnly="true">
      <xsd:simpleType>
        <xsd:restriction base="dms:Text"/>
      </xsd:simpleType>
    </xsd:element>
    <xsd:element name="MediaLengthInSeconds" ma:index="27" nillable="true" ma:displayName="MediaLengthInSeconds" ma:hidden="true" ma:internalName="MediaLengthInSeconds" ma:readOnly="true">
      <xsd:simpleType>
        <xsd:restriction base="dms:Unknown"/>
      </xsd:simpleType>
    </xsd:element>
    <xsd:element name="Background" ma:index="28" nillable="true" ma:displayName="Background" ma:default="0" ma:format="Dropdown" ma:internalName="Background">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readOnly="false"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4A34E49-7289-4AEA-9593-4F55E04ADB10}">
  <ds:schemaRefs>
    <ds:schemaRef ds:uri="http://schemas.microsoft.com/sharepoint/v3/contenttype/forms"/>
  </ds:schemaRefs>
</ds:datastoreItem>
</file>

<file path=customXml/itemProps2.xml><?xml version="1.0" encoding="utf-8"?>
<ds:datastoreItem xmlns:ds="http://schemas.openxmlformats.org/officeDocument/2006/customXml" ds:itemID="{AC3AD2E1-977A-4D4F-8EE8-D64B5FFADF75}">
  <ds:schemaRefs>
    <ds:schemaRef ds:uri="http://schemas.microsoft.com/office/2006/metadata/properties"/>
    <ds:schemaRef ds:uri="http://schemas.microsoft.com/office/infopath/2007/PartnerControls"/>
    <ds:schemaRef ds:uri="http://schemas.microsoft.com/sharepoint/v3"/>
    <ds:schemaRef ds:uri="71af3243-3dd4-4a8d-8c0d-dd76da1f02a5"/>
    <ds:schemaRef ds:uri="230e9df3-be65-4c73-a93b-d1236ebd677e"/>
  </ds:schemaRefs>
</ds:datastoreItem>
</file>

<file path=customXml/itemProps3.xml><?xml version="1.0" encoding="utf-8"?>
<ds:datastoreItem xmlns:ds="http://schemas.openxmlformats.org/officeDocument/2006/customXml" ds:itemID="{5F80F839-78EF-4FF4-A673-3CC84279C23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emplate>TM16400962</Template>
  <Application>Microsoft Excel</Application>
  <DocSecurity>0</DocSecurity>
  <ScaleCrop>false</ScaleCrop>
  <HeadingPairs>
    <vt:vector size="4" baseType="variant">
      <vt:variant>
        <vt:lpstr>Worksheets</vt:lpstr>
      </vt:variant>
      <vt:variant>
        <vt:i4>3</vt:i4>
      </vt:variant>
      <vt:variant>
        <vt:lpstr>Named Ranges</vt:lpstr>
      </vt:variant>
      <vt:variant>
        <vt:i4>12</vt:i4>
      </vt:variant>
    </vt:vector>
  </HeadingPairs>
  <TitlesOfParts>
    <vt:vector size="15" baseType="lpstr">
      <vt:lpstr>ProjectSchedule</vt:lpstr>
      <vt:lpstr>ProjectSchedule (2)</vt:lpstr>
      <vt:lpstr>About</vt:lpstr>
      <vt:lpstr>'ProjectSchedule (2)'!Display_Week</vt:lpstr>
      <vt:lpstr>Display_Week</vt:lpstr>
      <vt:lpstr>ProjectSchedule!Print_Titles</vt:lpstr>
      <vt:lpstr>'ProjectSchedule (2)'!Print_Titles</vt:lpstr>
      <vt:lpstr>'ProjectSchedule (2)'!Project_Start</vt:lpstr>
      <vt:lpstr>Project_Start</vt:lpstr>
      <vt:lpstr>ProjectSchedule!task_end</vt:lpstr>
      <vt:lpstr>'ProjectSchedule (2)'!task_end</vt:lpstr>
      <vt:lpstr>ProjectSchedule!task_progress</vt:lpstr>
      <vt:lpstr>'ProjectSchedule (2)'!task_progress</vt:lpstr>
      <vt:lpstr>ProjectSchedule!task_start</vt:lpstr>
      <vt:lpstr>'ProjectSchedule (2)'!task_start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2021-12-14T20:18:50Z</dcterms:created>
  <dcterms:modified xsi:type="dcterms:W3CDTF">2022-02-03T04:08:35Z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