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FNichol\OneDrive - COOPER TIRE &amp; RUBBER COMPANY\Personal\Data Analytics Boot Camp\Unit 1\"/>
    </mc:Choice>
  </mc:AlternateContent>
  <xr:revisionPtr revIDLastSave="14" documentId="8_{2BB087AE-0BDA-4AB2-B24E-96BF7B0C50F5}" xr6:coauthVersionLast="45" xr6:coauthVersionMax="45" xr10:uidLastSave="{7FB031E0-9FC6-4507-AFEC-BA5D419EFF91}"/>
  <bookViews>
    <workbookView xWindow="-120" yWindow="-120" windowWidth="29040" windowHeight="15840" activeTab="2" xr2:uid="{00000000-000D-0000-FFFF-FFFF00000000}"/>
    <workbookView xWindow="-120" yWindow="-120" windowWidth="29040" windowHeight="15840" activeTab="2" xr2:uid="{1E743BE9-FC96-44FC-88E2-8FFFEA223E45}"/>
  </bookViews>
  <sheets>
    <sheet name="Product List" sheetId="1" r:id="rId1"/>
    <sheet name="Sheet1" sheetId="3" r:id="rId2"/>
    <sheet name="Orders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G5" i="2" l="1"/>
  <c r="G6" i="2"/>
  <c r="G7" i="2"/>
  <c r="G8" i="2"/>
  <c r="G17" i="2"/>
  <c r="G18" i="2"/>
  <c r="G19" i="2"/>
  <c r="G20" i="2"/>
  <c r="D3" i="2"/>
  <c r="G3" i="2" s="1"/>
  <c r="F3" i="2"/>
  <c r="D4" i="2"/>
  <c r="G4" i="2" s="1"/>
  <c r="F4" i="2"/>
  <c r="D5" i="2"/>
  <c r="F5" i="2"/>
  <c r="D6" i="2"/>
  <c r="F6" i="2"/>
  <c r="D7" i="2"/>
  <c r="F7" i="2"/>
  <c r="D8" i="2"/>
  <c r="F8" i="2"/>
  <c r="D9" i="2"/>
  <c r="G9" i="2" s="1"/>
  <c r="F9" i="2"/>
  <c r="D10" i="2"/>
  <c r="G10" i="2" s="1"/>
  <c r="F10" i="2"/>
  <c r="D11" i="2"/>
  <c r="G11" i="2" s="1"/>
  <c r="F11" i="2"/>
  <c r="D12" i="2"/>
  <c r="G12" i="2" s="1"/>
  <c r="F12" i="2"/>
  <c r="D13" i="2"/>
  <c r="G13" i="2" s="1"/>
  <c r="F13" i="2"/>
  <c r="D14" i="2"/>
  <c r="G14" i="2" s="1"/>
  <c r="F14" i="2"/>
  <c r="D15" i="2"/>
  <c r="G15" i="2" s="1"/>
  <c r="F15" i="2"/>
  <c r="D16" i="2"/>
  <c r="G16" i="2" s="1"/>
  <c r="F16" i="2"/>
  <c r="D17" i="2"/>
  <c r="F17" i="2"/>
  <c r="D18" i="2"/>
  <c r="F18" i="2"/>
  <c r="D19" i="2"/>
  <c r="F19" i="2"/>
  <c r="D20" i="2"/>
  <c r="F20" i="2"/>
  <c r="D21" i="2"/>
  <c r="G21" i="2" s="1"/>
  <c r="F21" i="2"/>
  <c r="D22" i="2"/>
  <c r="G22" i="2" s="1"/>
  <c r="F22" i="2"/>
  <c r="D23" i="2"/>
  <c r="G23" i="2" s="1"/>
  <c r="F23" i="2"/>
  <c r="D24" i="2"/>
  <c r="G24" i="2" s="1"/>
  <c r="F24" i="2"/>
  <c r="D25" i="2"/>
  <c r="G25" i="2" s="1"/>
  <c r="F25" i="2"/>
  <c r="D26" i="2"/>
  <c r="G26" i="2" s="1"/>
  <c r="F26" i="2"/>
  <c r="D27" i="2"/>
  <c r="G27" i="2" s="1"/>
  <c r="F27" i="2"/>
  <c r="D28" i="2"/>
  <c r="G28" i="2" s="1"/>
  <c r="F28" i="2"/>
  <c r="D29" i="2"/>
  <c r="G29" i="2" s="1"/>
  <c r="F29" i="2"/>
  <c r="F2" i="2"/>
  <c r="D2" i="2"/>
  <c r="G2" i="2" s="1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<sst xmlns="http://schemas.openxmlformats.org/spreadsheetml/2006/main" count="64" uniqueCount="34">
  <si>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</si>
  <si>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</si>
  <si>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</si>
  <si>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</si>
  <si>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</si>
  <si>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</si>
  <si>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</si>
  <si>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</si>
  <si>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</si>
  <si>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</si>
  <si>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</si>
  <si>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</si>
  <si>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</si>
  <si>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</si>
  <si>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</si>
  <si>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</si>
  <si>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</si>
  <si>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</si>
  <si>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</si>
  <si>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</si>
  <si>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</si>
  <si>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</si>
  <si>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</si>
  <si>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</si>
  <si>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</si>
  <si>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</si>
  <si>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</si>
  <si>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</si>
  <si>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</si>
  <si>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</si>
  <si>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</si>
  <si>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</si>
  <si>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Total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</si>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</sst>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4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son, Robert F" refreshedDate="44533.552104745373" createdVersion="6" refreshedVersion="6" minRefreshableVersion="3" recordCount="28" xr:uid="{CD0B0AFC-F536-4E77-B1B2-1B9FC27558FE}">
  <cacheSource type="worksheet">
    <worksheetSource ref="A1:F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1155E-EB33-405E-9E0A-AEEFD0DB801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2" firstHeaderRow="1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numFmtId="44" showAll="0"/>
    <pivotField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workbookViewId="0">
      <selection activeCell="E2" sqref="E2"/>
    </sheetView>
    <sheetView workbookViewId="1"/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817F-63BD-4CC7-9DF5-0D375F252FC5}">
  <sheetPr codeName="Sheet3"/>
  <dimension ref="A3:A32"/>
  <sheetViews>
    <sheetView workbookViewId="0">
      <selection activeCell="A3" sqref="A3"/>
    </sheetView>
    <sheetView workbookViewId="1"/>
  </sheetViews>
  <sheetFormatPr defaultRowHeight="15" x14ac:dyDescent="0.25"/>
  <cols>
    <col min="1" max="1" width="13.85546875" bestFit="1" customWidth="1"/>
  </cols>
  <sheetData>
    <row r="3" spans="1:1" x14ac:dyDescent="0.25">
      <c r="A3" s="9" t="s">
        <v>30</v>
      </c>
    </row>
    <row r="4" spans="1:1" x14ac:dyDescent="0.25">
      <c r="A4" s="10">
        <v>10029367401</v>
      </c>
    </row>
    <row r="5" spans="1:1" x14ac:dyDescent="0.25">
      <c r="A5" s="11">
        <v>105</v>
      </c>
    </row>
    <row r="6" spans="1:1" x14ac:dyDescent="0.25">
      <c r="A6" s="11">
        <v>106</v>
      </c>
    </row>
    <row r="7" spans="1:1" x14ac:dyDescent="0.25">
      <c r="A7" s="11">
        <v>200</v>
      </c>
    </row>
    <row r="8" spans="1:1" x14ac:dyDescent="0.25">
      <c r="A8" s="10">
        <v>10029367402</v>
      </c>
    </row>
    <row r="9" spans="1:1" x14ac:dyDescent="0.25">
      <c r="A9" s="11">
        <v>100</v>
      </c>
    </row>
    <row r="10" spans="1:1" x14ac:dyDescent="0.25">
      <c r="A10" s="11">
        <v>107</v>
      </c>
    </row>
    <row r="11" spans="1:1" x14ac:dyDescent="0.25">
      <c r="A11" s="11">
        <v>108</v>
      </c>
    </row>
    <row r="12" spans="1:1" x14ac:dyDescent="0.25">
      <c r="A12" s="10">
        <v>10029367403</v>
      </c>
    </row>
    <row r="13" spans="1:1" x14ac:dyDescent="0.25">
      <c r="A13" s="11">
        <v>100</v>
      </c>
    </row>
    <row r="14" spans="1:1" x14ac:dyDescent="0.25">
      <c r="A14" s="11">
        <v>101</v>
      </c>
    </row>
    <row r="15" spans="1:1" x14ac:dyDescent="0.25">
      <c r="A15" s="11">
        <v>105</v>
      </c>
    </row>
    <row r="16" spans="1:1" x14ac:dyDescent="0.25">
      <c r="A16" s="11">
        <v>106</v>
      </c>
    </row>
    <row r="17" spans="1:1" x14ac:dyDescent="0.25">
      <c r="A17" s="11">
        <v>201</v>
      </c>
    </row>
    <row r="18" spans="1:1" x14ac:dyDescent="0.25">
      <c r="A18" s="11">
        <v>202</v>
      </c>
    </row>
    <row r="19" spans="1:1" x14ac:dyDescent="0.25">
      <c r="A19" s="10">
        <v>10029367404</v>
      </c>
    </row>
    <row r="20" spans="1:1" x14ac:dyDescent="0.25">
      <c r="A20" s="11">
        <v>105</v>
      </c>
    </row>
    <row r="21" spans="1:1" x14ac:dyDescent="0.25">
      <c r="A21" s="11">
        <v>106</v>
      </c>
    </row>
    <row r="22" spans="1:1" x14ac:dyDescent="0.25">
      <c r="A22" s="11">
        <v>200</v>
      </c>
    </row>
    <row r="23" spans="1:1" x14ac:dyDescent="0.25">
      <c r="A23" s="11">
        <v>202</v>
      </c>
    </row>
    <row r="24" spans="1:1" x14ac:dyDescent="0.25">
      <c r="A24" s="10">
        <v>10029367405</v>
      </c>
    </row>
    <row r="25" spans="1:1" x14ac:dyDescent="0.25">
      <c r="A25" s="11">
        <v>106</v>
      </c>
    </row>
    <row r="26" spans="1:1" x14ac:dyDescent="0.25">
      <c r="A26" s="10">
        <v>10029367406</v>
      </c>
    </row>
    <row r="27" spans="1:1" x14ac:dyDescent="0.25">
      <c r="A27" s="11">
        <v>100</v>
      </c>
    </row>
    <row r="28" spans="1:1" x14ac:dyDescent="0.25">
      <c r="A28" s="11">
        <v>102</v>
      </c>
    </row>
    <row r="29" spans="1:1" x14ac:dyDescent="0.25">
      <c r="A29" s="11">
        <v>103</v>
      </c>
    </row>
    <row r="30" spans="1:1" x14ac:dyDescent="0.25">
      <c r="A30" s="11">
        <v>109</v>
      </c>
    </row>
    <row r="31" spans="1:1" x14ac:dyDescent="0.25">
      <c r="A31" s="11">
        <v>206</v>
      </c>
    </row>
    <row r="32" spans="1:1" x14ac:dyDescent="0.25">
      <c r="A32" s="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abSelected="1" workbookViewId="0">
      <selection activeCell="G31" sqref="G31"/>
    </sheetView>
    <sheetView tabSelected="1" workbookViewId="1">
      <selection activeCell="E24" sqref="E24"/>
    </sheetView>
  </sheetViews>
  <sheetFormatPr defaultRowHeight="15" x14ac:dyDescent="0.25"/>
  <cols>
    <col min="1" max="2" width="15.7109375" customWidth="1"/>
    <col min="3" max="3" width="17.7109375" customWidth="1"/>
    <col min="4" max="9" width="15.7109375" customWidth="1"/>
  </cols>
  <sheetData>
    <row r="1" spans="1:8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33</v>
      </c>
      <c r="F1" s="1" t="s">
        <v>29</v>
      </c>
      <c r="G1" s="1" t="s">
        <v>32</v>
      </c>
      <c r="H1" s="1" t="s">
        <v>32</v>
      </c>
    </row>
    <row r="2" spans="1:8" x14ac:dyDescent="0.2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13"/>
      <c r="F2" s="4">
        <f>VLOOKUP(C2,'Product List'!$E$2:$F$5,2,FALSE)</f>
        <v>0.5</v>
      </c>
      <c r="G2" s="12">
        <f>D2+F2</f>
        <v>11.45</v>
      </c>
      <c r="H2" s="12">
        <f>D2*E2+F2</f>
        <v>0.5</v>
      </c>
    </row>
    <row r="3" spans="1:8" x14ac:dyDescent="0.2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13"/>
      <c r="F3" s="4">
        <f>VLOOKUP(C3,'Product List'!$E$2:$F$5,2,FALSE)</f>
        <v>5</v>
      </c>
      <c r="G3" s="12">
        <f t="shared" ref="G3:G29" si="0">D3+F3</f>
        <v>20.990000000000002</v>
      </c>
      <c r="H3" s="12">
        <f t="shared" ref="H3:H29" si="1">D3*E3+F3</f>
        <v>5</v>
      </c>
    </row>
    <row r="4" spans="1:8" x14ac:dyDescent="0.2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13"/>
      <c r="F4" s="4">
        <f>VLOOKUP(C4,'Product List'!$E$2:$F$5,2,FALSE)</f>
        <v>7.25</v>
      </c>
      <c r="G4" s="12">
        <f t="shared" si="0"/>
        <v>18.2</v>
      </c>
      <c r="H4" s="12">
        <f t="shared" si="1"/>
        <v>7.25</v>
      </c>
    </row>
    <row r="5" spans="1:8" x14ac:dyDescent="0.2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13"/>
      <c r="F5" s="4">
        <f>VLOOKUP(C5,'Product List'!$E$2:$F$5,2,FALSE)</f>
        <v>2.75</v>
      </c>
      <c r="G5" s="12">
        <f t="shared" si="0"/>
        <v>6.74</v>
      </c>
      <c r="H5" s="12">
        <f t="shared" si="1"/>
        <v>2.75</v>
      </c>
    </row>
    <row r="6" spans="1:8" x14ac:dyDescent="0.2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13"/>
      <c r="F6" s="4">
        <f>VLOOKUP(C6,'Product List'!$E$2:$F$5,2,FALSE)</f>
        <v>7.25</v>
      </c>
      <c r="G6" s="12">
        <f t="shared" si="0"/>
        <v>15.2</v>
      </c>
      <c r="H6" s="12">
        <f t="shared" si="1"/>
        <v>7.25</v>
      </c>
    </row>
    <row r="7" spans="1:8" x14ac:dyDescent="0.2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13"/>
      <c r="F7" s="4">
        <f>VLOOKUP(C7,'Product List'!$E$2:$F$5,2,FALSE)</f>
        <v>2.75</v>
      </c>
      <c r="G7" s="12">
        <f t="shared" si="0"/>
        <v>10.5</v>
      </c>
      <c r="H7" s="12">
        <f t="shared" si="1"/>
        <v>2.75</v>
      </c>
    </row>
    <row r="8" spans="1:8" x14ac:dyDescent="0.2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13"/>
      <c r="F8" s="4">
        <f>VLOOKUP(C8,'Product List'!$E$2:$F$5,2,FALSE)</f>
        <v>5</v>
      </c>
      <c r="G8" s="12">
        <f t="shared" si="0"/>
        <v>24.96</v>
      </c>
      <c r="H8" s="12">
        <f t="shared" si="1"/>
        <v>5</v>
      </c>
    </row>
    <row r="9" spans="1:8" x14ac:dyDescent="0.2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13"/>
      <c r="F9" s="4">
        <f>VLOOKUP(C9,'Product List'!$E$2:$F$5,2,FALSE)</f>
        <v>5</v>
      </c>
      <c r="G9" s="12">
        <f t="shared" si="0"/>
        <v>11.76</v>
      </c>
      <c r="H9" s="12">
        <f t="shared" si="1"/>
        <v>5</v>
      </c>
    </row>
    <row r="10" spans="1:8" x14ac:dyDescent="0.2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13"/>
      <c r="F10" s="4">
        <f>VLOOKUP(C10,'Product List'!$E$2:$F$5,2,FALSE)</f>
        <v>7.25</v>
      </c>
      <c r="G10" s="12">
        <f t="shared" si="0"/>
        <v>18.2</v>
      </c>
      <c r="H10" s="12">
        <f t="shared" si="1"/>
        <v>7.25</v>
      </c>
    </row>
    <row r="11" spans="1:8" x14ac:dyDescent="0.2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13"/>
      <c r="F11" s="4">
        <f>VLOOKUP(C11,'Product List'!$E$2:$F$5,2,FALSE)</f>
        <v>5</v>
      </c>
      <c r="G11" s="12">
        <f t="shared" si="0"/>
        <v>8.99</v>
      </c>
      <c r="H11" s="12">
        <f t="shared" si="1"/>
        <v>5</v>
      </c>
    </row>
    <row r="12" spans="1:8" x14ac:dyDescent="0.2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13"/>
      <c r="F12" s="4">
        <f>VLOOKUP(C12,'Product List'!$E$2:$F$5,2,FALSE)</f>
        <v>5</v>
      </c>
      <c r="G12" s="12">
        <f t="shared" si="0"/>
        <v>8.99</v>
      </c>
      <c r="H12" s="12">
        <f t="shared" si="1"/>
        <v>5</v>
      </c>
    </row>
    <row r="13" spans="1:8" x14ac:dyDescent="0.2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13"/>
      <c r="F13" s="4">
        <f>VLOOKUP(C13,'Product List'!$E$2:$F$5,2,FALSE)</f>
        <v>0.5</v>
      </c>
      <c r="G13" s="12">
        <f t="shared" si="0"/>
        <v>32.489999999999995</v>
      </c>
      <c r="H13" s="12">
        <f t="shared" si="1"/>
        <v>0.5</v>
      </c>
    </row>
    <row r="14" spans="1:8" x14ac:dyDescent="0.2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13"/>
      <c r="F14" s="4">
        <f>VLOOKUP(C14,'Product List'!$E$2:$F$5,2,FALSE)</f>
        <v>2.75</v>
      </c>
      <c r="G14" s="12">
        <f t="shared" si="0"/>
        <v>22.71</v>
      </c>
      <c r="H14" s="12">
        <f t="shared" si="1"/>
        <v>2.75</v>
      </c>
    </row>
    <row r="15" spans="1:8" x14ac:dyDescent="0.2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13"/>
      <c r="F15" s="4">
        <f>VLOOKUP(C15,'Product List'!$E$2:$F$5,2,FALSE)</f>
        <v>0.5</v>
      </c>
      <c r="G15" s="12">
        <f t="shared" si="0"/>
        <v>32.489999999999995</v>
      </c>
      <c r="H15" s="12">
        <f t="shared" si="1"/>
        <v>0.5</v>
      </c>
    </row>
    <row r="16" spans="1:8" x14ac:dyDescent="0.2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13"/>
      <c r="F16" s="4">
        <f>VLOOKUP(C16,'Product List'!$E$2:$F$5,2,FALSE)</f>
        <v>7.25</v>
      </c>
      <c r="G16" s="12">
        <f t="shared" si="0"/>
        <v>22.21</v>
      </c>
      <c r="H16" s="12">
        <f t="shared" si="1"/>
        <v>7.25</v>
      </c>
    </row>
    <row r="17" spans="1:8" x14ac:dyDescent="0.2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13"/>
      <c r="F17" s="4">
        <f>VLOOKUP(C17,'Product List'!$E$2:$F$5,2,FALSE)</f>
        <v>2.75</v>
      </c>
      <c r="G17" s="12">
        <f t="shared" si="0"/>
        <v>6.74</v>
      </c>
      <c r="H17" s="12">
        <f t="shared" si="1"/>
        <v>2.75</v>
      </c>
    </row>
    <row r="18" spans="1:8" x14ac:dyDescent="0.2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13"/>
      <c r="F18" s="4">
        <f>VLOOKUP(C18,'Product List'!$E$2:$F$5,2,FALSE)</f>
        <v>2.75</v>
      </c>
      <c r="G18" s="12">
        <f t="shared" si="0"/>
        <v>9.51</v>
      </c>
      <c r="H18" s="12">
        <f t="shared" si="1"/>
        <v>2.75</v>
      </c>
    </row>
    <row r="19" spans="1:8" x14ac:dyDescent="0.2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13"/>
      <c r="F19" s="4">
        <f>VLOOKUP(C19,'Product List'!$E$2:$F$5,2,FALSE)</f>
        <v>5</v>
      </c>
      <c r="G19" s="12">
        <f t="shared" si="0"/>
        <v>15.95</v>
      </c>
      <c r="H19" s="12">
        <f t="shared" si="1"/>
        <v>5</v>
      </c>
    </row>
    <row r="20" spans="1:8" x14ac:dyDescent="0.2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13"/>
      <c r="F20" s="4">
        <f>VLOOKUP(C20,'Product List'!$E$2:$F$5,2,FALSE)</f>
        <v>5</v>
      </c>
      <c r="G20" s="12">
        <f t="shared" si="0"/>
        <v>20.990000000000002</v>
      </c>
      <c r="H20" s="12">
        <f t="shared" si="1"/>
        <v>5</v>
      </c>
    </row>
    <row r="21" spans="1:8" x14ac:dyDescent="0.2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13"/>
      <c r="F21" s="4">
        <f>VLOOKUP(C21,'Product List'!$E$2:$F$5,2,FALSE)</f>
        <v>5</v>
      </c>
      <c r="G21" s="12">
        <f t="shared" si="0"/>
        <v>8.99</v>
      </c>
      <c r="H21" s="12">
        <f t="shared" si="1"/>
        <v>5</v>
      </c>
    </row>
    <row r="22" spans="1:8" x14ac:dyDescent="0.2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13"/>
      <c r="F22" s="4">
        <f>VLOOKUP(C22,'Product List'!$E$2:$F$5,2,FALSE)</f>
        <v>2.75</v>
      </c>
      <c r="G22" s="12">
        <f t="shared" si="0"/>
        <v>7.17</v>
      </c>
      <c r="H22" s="12">
        <f t="shared" si="1"/>
        <v>2.75</v>
      </c>
    </row>
    <row r="23" spans="1:8" x14ac:dyDescent="0.2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13"/>
      <c r="F23" s="4">
        <f>VLOOKUP(C23,'Product List'!$E$2:$F$5,2,FALSE)</f>
        <v>5</v>
      </c>
      <c r="G23" s="12">
        <f t="shared" si="0"/>
        <v>114.99</v>
      </c>
      <c r="H23" s="12">
        <f t="shared" si="1"/>
        <v>5</v>
      </c>
    </row>
    <row r="24" spans="1:8" x14ac:dyDescent="0.2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13"/>
      <c r="F24" s="4">
        <f>VLOOKUP(C24,'Product List'!$E$2:$F$5,2,FALSE)</f>
        <v>7.25</v>
      </c>
      <c r="G24" s="12">
        <f t="shared" si="0"/>
        <v>117.24</v>
      </c>
      <c r="H24" s="12">
        <f t="shared" si="1"/>
        <v>7.25</v>
      </c>
    </row>
    <row r="25" spans="1:8" x14ac:dyDescent="0.2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13"/>
      <c r="F25" s="4">
        <f>VLOOKUP(C25,'Product List'!$E$2:$F$5,2,FALSE)</f>
        <v>5</v>
      </c>
      <c r="G25" s="12">
        <f t="shared" si="0"/>
        <v>9.42</v>
      </c>
      <c r="H25" s="12">
        <f t="shared" si="1"/>
        <v>5</v>
      </c>
    </row>
    <row r="26" spans="1:8" x14ac:dyDescent="0.2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13"/>
      <c r="F26" s="4">
        <f>VLOOKUP(C26,'Product List'!$E$2:$F$5,2,FALSE)</f>
        <v>2.75</v>
      </c>
      <c r="G26" s="12">
        <f t="shared" si="0"/>
        <v>22.71</v>
      </c>
      <c r="H26" s="12">
        <f t="shared" si="1"/>
        <v>2.75</v>
      </c>
    </row>
    <row r="27" spans="1:8" x14ac:dyDescent="0.2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13"/>
      <c r="F27" s="4">
        <f>VLOOKUP(C27,'Product List'!$E$2:$F$5,2,FALSE)</f>
        <v>7.25</v>
      </c>
      <c r="G27" s="12">
        <f t="shared" si="0"/>
        <v>11.24</v>
      </c>
      <c r="H27" s="12">
        <f t="shared" si="1"/>
        <v>7.25</v>
      </c>
    </row>
    <row r="28" spans="1:8" x14ac:dyDescent="0.2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13"/>
      <c r="F28" s="4">
        <f>VLOOKUP(C28,'Product List'!$E$2:$F$5,2,FALSE)</f>
        <v>0.5</v>
      </c>
      <c r="G28" s="12">
        <f t="shared" si="0"/>
        <v>20.46</v>
      </c>
      <c r="H28" s="12">
        <f t="shared" si="1"/>
        <v>0.5</v>
      </c>
    </row>
    <row r="29" spans="1:8" x14ac:dyDescent="0.2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13"/>
      <c r="F29" s="4">
        <f>VLOOKUP(C29,'Product List'!$E$2:$F$5,2,FALSE)</f>
        <v>7.25</v>
      </c>
      <c r="G29" s="12">
        <f t="shared" si="0"/>
        <v>17.240000000000002</v>
      </c>
      <c r="H29" s="12">
        <f t="shared" si="1"/>
        <v>7.25</v>
      </c>
    </row>
    <row r="30" spans="1:8" x14ac:dyDescent="0.25">
      <c r="G30" s="12">
        <f>SUM(G2:G29)</f>
        <v>648.53000000000009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D110889EE96469B3D9063D907DB28" ma:contentTypeVersion="13" ma:contentTypeDescription="Create a new document." ma:contentTypeScope="" ma:versionID="8a97639c6297fb5f9625aaca8f92afa8">
  <xsd:schema xmlns:xsd="http://www.w3.org/2001/XMLSchema" xmlns:xs="http://www.w3.org/2001/XMLSchema" xmlns:p="http://schemas.microsoft.com/office/2006/metadata/properties" xmlns:ns3="e3fca432-1c0e-4456-9249-2f37c4027bc8" xmlns:ns4="9696e08d-b9fb-4216-ac54-9254d9a94f96" targetNamespace="http://schemas.microsoft.com/office/2006/metadata/properties" ma:root="true" ma:fieldsID="f65707d963fedb0fab121490a8978287" ns3:_="" ns4:_="">
    <xsd:import namespace="e3fca432-1c0e-4456-9249-2f37c4027bc8"/>
    <xsd:import namespace="9696e08d-b9fb-4216-ac54-9254d9a94f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ca432-1c0e-4456-9249-2f37c4027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96e08d-b9fb-4216-ac54-9254d9a94f9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DD2E55-8F7D-4860-BE99-8C741E62D4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921EB6-9FAF-4867-8389-B951300D9C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fca432-1c0e-4456-9249-2f37c4027bc8"/>
    <ds:schemaRef ds:uri="9696e08d-b9fb-4216-ac54-9254d9a94f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2C7EB3-48DB-4F88-BA26-696C8C61FA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Nicholson, Robert F</cp:lastModifiedBy>
  <dcterms:created xsi:type="dcterms:W3CDTF">2017-06-08T18:33:19Z</dcterms:created>
  <dcterms:modified xsi:type="dcterms:W3CDTF">2021-12-03T19:51:38Z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0x010100578D110889EE96469B3D9063D907DB28</vt:lpwstr>
  </property>
</Properties>
</file>