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Figure5/data/"/>
    </mc:Choice>
  </mc:AlternateContent>
  <xr:revisionPtr revIDLastSave="0" documentId="13_ncr:1_{A836177C-F497-544F-A418-C2740524D9AD}" xr6:coauthVersionLast="47" xr6:coauthVersionMax="47" xr10:uidLastSave="{00000000-0000-0000-0000-000000000000}"/>
  <bookViews>
    <workbookView xWindow="0" yWindow="500" windowWidth="28800" windowHeight="17500" activeTab="1" xr2:uid="{839EFF95-CB49-9A40-BFB9-EDD5F8C7F276}"/>
  </bookViews>
  <sheets>
    <sheet name="Polo Intensity" sheetId="1" r:id="rId1"/>
    <sheet name="Polo Pyth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2" i="1"/>
  <c r="P3" i="1"/>
  <c r="P4" i="1"/>
  <c r="P5" i="1"/>
  <c r="P6" i="1"/>
  <c r="P7" i="1"/>
  <c r="P8" i="1"/>
  <c r="P10" i="1"/>
  <c r="P11" i="1"/>
  <c r="P12" i="1"/>
  <c r="P13" i="1"/>
  <c r="P14" i="1"/>
  <c r="P15" i="1"/>
  <c r="P16" i="1"/>
  <c r="P17" i="1"/>
  <c r="P2" i="1"/>
  <c r="R40" i="1"/>
  <c r="R41" i="1"/>
  <c r="R42" i="1"/>
  <c r="R39" i="1"/>
  <c r="J40" i="1"/>
  <c r="J41" i="1"/>
  <c r="J42" i="1"/>
  <c r="J39" i="1"/>
  <c r="V40" i="1"/>
  <c r="V41" i="1"/>
  <c r="V42" i="1"/>
  <c r="V39" i="1"/>
  <c r="L40" i="1"/>
  <c r="L41" i="1"/>
  <c r="AD41" i="1" s="1"/>
  <c r="L42" i="1"/>
  <c r="L39" i="1"/>
  <c r="Y42" i="1"/>
  <c r="AC42" i="1"/>
  <c r="AD42" i="1"/>
  <c r="Z42" i="1"/>
  <c r="Y41" i="1"/>
  <c r="AC41" i="1"/>
  <c r="Z41" i="1"/>
  <c r="AC40" i="1"/>
  <c r="Y40" i="1"/>
  <c r="AC39" i="1"/>
  <c r="Y39" i="1"/>
  <c r="AC37" i="1"/>
  <c r="Y37" i="1"/>
  <c r="V37" i="1"/>
  <c r="R37" i="1"/>
  <c r="L37" i="1"/>
  <c r="J37" i="1"/>
  <c r="AC36" i="1"/>
  <c r="Y36" i="1"/>
  <c r="V36" i="1"/>
  <c r="R36" i="1"/>
  <c r="L36" i="1"/>
  <c r="J36" i="1"/>
  <c r="AC35" i="1"/>
  <c r="Y35" i="1"/>
  <c r="V35" i="1"/>
  <c r="R35" i="1"/>
  <c r="L35" i="1"/>
  <c r="J35" i="1"/>
  <c r="AC34" i="1"/>
  <c r="Y34" i="1"/>
  <c r="V34" i="1"/>
  <c r="R34" i="1"/>
  <c r="L34" i="1"/>
  <c r="J34" i="1"/>
  <c r="Z34" i="1" s="1"/>
  <c r="AC33" i="1"/>
  <c r="Y33" i="1"/>
  <c r="V33" i="1"/>
  <c r="R33" i="1"/>
  <c r="L33" i="1"/>
  <c r="J33" i="1"/>
  <c r="AC32" i="1"/>
  <c r="Y32" i="1"/>
  <c r="V32" i="1"/>
  <c r="R32" i="1"/>
  <c r="L32" i="1"/>
  <c r="J32" i="1"/>
  <c r="Z32" i="1" s="1"/>
  <c r="AC31" i="1"/>
  <c r="Y31" i="1"/>
  <c r="V31" i="1"/>
  <c r="R31" i="1"/>
  <c r="L31" i="1"/>
  <c r="J31" i="1"/>
  <c r="AC30" i="1"/>
  <c r="Y30" i="1"/>
  <c r="V30" i="1"/>
  <c r="R30" i="1"/>
  <c r="L30" i="1"/>
  <c r="J30" i="1"/>
  <c r="Z30" i="1" s="1"/>
  <c r="AC29" i="1"/>
  <c r="Y29" i="1"/>
  <c r="V29" i="1"/>
  <c r="R29" i="1"/>
  <c r="L29" i="1"/>
  <c r="J29" i="1"/>
  <c r="AC28" i="1"/>
  <c r="Y28" i="1"/>
  <c r="V28" i="1"/>
  <c r="R28" i="1"/>
  <c r="L28" i="1"/>
  <c r="J28" i="1"/>
  <c r="Z28" i="1" s="1"/>
  <c r="AC27" i="1"/>
  <c r="Y27" i="1"/>
  <c r="V27" i="1"/>
  <c r="R27" i="1"/>
  <c r="L27" i="1"/>
  <c r="J27" i="1"/>
  <c r="AC26" i="1"/>
  <c r="Y26" i="1"/>
  <c r="V26" i="1"/>
  <c r="R26" i="1"/>
  <c r="L26" i="1"/>
  <c r="J26" i="1"/>
  <c r="Z26" i="1" s="1"/>
  <c r="AC25" i="1"/>
  <c r="Y25" i="1"/>
  <c r="V25" i="1"/>
  <c r="R25" i="1"/>
  <c r="L25" i="1"/>
  <c r="J25" i="1"/>
  <c r="AC24" i="1"/>
  <c r="Y24" i="1"/>
  <c r="V24" i="1"/>
  <c r="R24" i="1"/>
  <c r="L24" i="1"/>
  <c r="J24" i="1"/>
  <c r="Z24" i="1" s="1"/>
  <c r="AC23" i="1"/>
  <c r="Y23" i="1"/>
  <c r="V23" i="1"/>
  <c r="R23" i="1"/>
  <c r="L23" i="1"/>
  <c r="J23" i="1"/>
  <c r="AC22" i="1"/>
  <c r="Y22" i="1"/>
  <c r="V22" i="1"/>
  <c r="R22" i="1"/>
  <c r="L22" i="1"/>
  <c r="J22" i="1"/>
  <c r="Z22" i="1" s="1"/>
  <c r="AC21" i="1"/>
  <c r="Y21" i="1"/>
  <c r="V21" i="1"/>
  <c r="R21" i="1"/>
  <c r="L21" i="1"/>
  <c r="J21" i="1"/>
  <c r="AC20" i="1"/>
  <c r="Y20" i="1"/>
  <c r="V20" i="1"/>
  <c r="R20" i="1"/>
  <c r="L20" i="1"/>
  <c r="J20" i="1"/>
  <c r="Z20" i="1" s="1"/>
  <c r="AC19" i="1"/>
  <c r="Y19" i="1"/>
  <c r="V19" i="1"/>
  <c r="R19" i="1"/>
  <c r="L19" i="1"/>
  <c r="J19" i="1"/>
  <c r="X3" i="1"/>
  <c r="X4" i="1"/>
  <c r="X5" i="1"/>
  <c r="X6" i="1"/>
  <c r="X7" i="1"/>
  <c r="X8" i="1"/>
  <c r="X10" i="1"/>
  <c r="AF10" i="1" s="1"/>
  <c r="X11" i="1"/>
  <c r="AF11" i="1" s="1"/>
  <c r="X12" i="1"/>
  <c r="AF12" i="1" s="1"/>
  <c r="X13" i="1"/>
  <c r="AF13" i="1" s="1"/>
  <c r="X14" i="1"/>
  <c r="AF14" i="1" s="1"/>
  <c r="X15" i="1"/>
  <c r="AF15" i="1" s="1"/>
  <c r="X16" i="1"/>
  <c r="AF16" i="1" s="1"/>
  <c r="X17" i="1"/>
  <c r="AF17" i="1" s="1"/>
  <c r="X2" i="1"/>
  <c r="V3" i="1"/>
  <c r="V4" i="1"/>
  <c r="V5" i="1"/>
  <c r="V6" i="1"/>
  <c r="V7" i="1"/>
  <c r="V8" i="1"/>
  <c r="V10" i="1"/>
  <c r="V11" i="1"/>
  <c r="V12" i="1"/>
  <c r="V13" i="1"/>
  <c r="V14" i="1"/>
  <c r="V15" i="1"/>
  <c r="V16" i="1"/>
  <c r="V17" i="1"/>
  <c r="V2" i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2" i="1"/>
  <c r="T17" i="1"/>
  <c r="R17" i="1"/>
  <c r="N17" i="1"/>
  <c r="J17" i="1"/>
  <c r="T16" i="1"/>
  <c r="R16" i="1"/>
  <c r="N16" i="1"/>
  <c r="J16" i="1"/>
  <c r="T15" i="1"/>
  <c r="R15" i="1"/>
  <c r="N15" i="1"/>
  <c r="J15" i="1"/>
  <c r="T14" i="1"/>
  <c r="R14" i="1"/>
  <c r="N14" i="1"/>
  <c r="J14" i="1"/>
  <c r="T13" i="1"/>
  <c r="R13" i="1"/>
  <c r="N13" i="1"/>
  <c r="J13" i="1"/>
  <c r="T12" i="1"/>
  <c r="R12" i="1"/>
  <c r="N12" i="1"/>
  <c r="J12" i="1"/>
  <c r="T11" i="1"/>
  <c r="R11" i="1"/>
  <c r="N11" i="1"/>
  <c r="J11" i="1"/>
  <c r="T10" i="1"/>
  <c r="R10" i="1"/>
  <c r="N10" i="1"/>
  <c r="J10" i="1"/>
  <c r="T9" i="1"/>
  <c r="R9" i="1"/>
  <c r="N9" i="1"/>
  <c r="J9" i="1"/>
  <c r="T8" i="1"/>
  <c r="R8" i="1"/>
  <c r="N8" i="1"/>
  <c r="J8" i="1"/>
  <c r="T7" i="1"/>
  <c r="R7" i="1"/>
  <c r="N7" i="1"/>
  <c r="J7" i="1"/>
  <c r="T6" i="1"/>
  <c r="R6" i="1"/>
  <c r="N6" i="1"/>
  <c r="J6" i="1"/>
  <c r="T5" i="1"/>
  <c r="R5" i="1"/>
  <c r="N5" i="1"/>
  <c r="J5" i="1"/>
  <c r="T4" i="1"/>
  <c r="R4" i="1"/>
  <c r="N4" i="1"/>
  <c r="J4" i="1"/>
  <c r="T3" i="1"/>
  <c r="R3" i="1"/>
  <c r="N3" i="1"/>
  <c r="J3" i="1"/>
  <c r="T2" i="1"/>
  <c r="R2" i="1"/>
  <c r="N2" i="1"/>
  <c r="J2" i="1"/>
  <c r="Z39" i="1" l="1"/>
  <c r="AD20" i="1"/>
  <c r="Z40" i="1"/>
  <c r="AD40" i="1"/>
  <c r="AD39" i="1"/>
  <c r="AD15" i="1"/>
  <c r="AD11" i="1"/>
  <c r="AD6" i="1"/>
  <c r="AD27" i="1"/>
  <c r="AD29" i="1"/>
  <c r="AD31" i="1"/>
  <c r="AD33" i="1"/>
  <c r="AD2" i="1"/>
  <c r="AD14" i="1"/>
  <c r="AD10" i="1"/>
  <c r="AD5" i="1"/>
  <c r="AD16" i="1"/>
  <c r="AD12" i="1"/>
  <c r="AD7" i="1"/>
  <c r="AD3" i="1"/>
  <c r="AD35" i="1"/>
  <c r="AB2" i="1"/>
  <c r="AB4" i="1"/>
  <c r="AB6" i="1"/>
  <c r="AB8" i="1"/>
  <c r="AB13" i="1"/>
  <c r="AD17" i="1"/>
  <c r="AD13" i="1"/>
  <c r="AD8" i="1"/>
  <c r="AB3" i="1"/>
  <c r="AB5" i="1"/>
  <c r="AB7" i="1"/>
  <c r="AB10" i="1"/>
  <c r="AB14" i="1"/>
  <c r="AB17" i="1"/>
  <c r="AD4" i="1"/>
  <c r="AD22" i="1"/>
  <c r="Z36" i="1"/>
  <c r="AD37" i="1"/>
  <c r="AD24" i="1"/>
  <c r="AD19" i="1"/>
  <c r="AD21" i="1"/>
  <c r="AD23" i="1"/>
  <c r="AD25" i="1"/>
  <c r="Z19" i="1"/>
  <c r="Z21" i="1"/>
  <c r="Z23" i="1"/>
  <c r="Z25" i="1"/>
  <c r="Z27" i="1"/>
  <c r="Z29" i="1"/>
  <c r="Z31" i="1"/>
  <c r="Z33" i="1"/>
  <c r="Z35" i="1"/>
  <c r="Z37" i="1"/>
  <c r="AD26" i="1"/>
  <c r="AD28" i="1"/>
  <c r="AD30" i="1"/>
  <c r="AD32" i="1"/>
  <c r="AD34" i="1"/>
  <c r="AD36" i="1"/>
  <c r="AB11" i="1"/>
  <c r="AB12" i="1"/>
  <c r="AB15" i="1"/>
  <c r="AB16" i="1"/>
  <c r="Z2" i="1"/>
  <c r="Z3" i="1"/>
  <c r="Z4" i="1"/>
  <c r="Z5" i="1"/>
  <c r="Z6" i="1"/>
  <c r="Z7" i="1"/>
  <c r="Z8" i="1"/>
  <c r="Z10" i="1"/>
  <c r="Z11" i="1"/>
  <c r="Z12" i="1"/>
  <c r="Z13" i="1"/>
  <c r="Z14" i="1"/>
  <c r="Z15" i="1"/>
  <c r="Z16" i="1"/>
  <c r="Z17" i="1"/>
</calcChain>
</file>

<file path=xl/sharedStrings.xml><?xml version="1.0" encoding="utf-8"?>
<sst xmlns="http://schemas.openxmlformats.org/spreadsheetml/2006/main" count="275" uniqueCount="78">
  <si>
    <t>File Name</t>
  </si>
  <si>
    <t>Genotype</t>
  </si>
  <si>
    <t>NEB Frame</t>
  </si>
  <si>
    <t>Min/Frame</t>
  </si>
  <si>
    <t>Interphase Frame</t>
  </si>
  <si>
    <t>Maturation Frame</t>
  </si>
  <si>
    <t>Adjusted time, Interphase</t>
  </si>
  <si>
    <t>Adjusted time, Maturation</t>
  </si>
  <si>
    <t>AC Ch::Jup, Interphase</t>
  </si>
  <si>
    <t>AC Polo::GFP, Interphase</t>
  </si>
  <si>
    <t>AC Ch::Jup, Maturation</t>
  </si>
  <si>
    <t>AC Polo::GFP, Maturation</t>
  </si>
  <si>
    <t>Cyto Ch::Jup, Interphase</t>
  </si>
  <si>
    <t>Cyto Ch::Jup, Maturation</t>
  </si>
  <si>
    <t>Cyto Polo::GFP, interphase</t>
  </si>
  <si>
    <t>Cyto Polo::GFP, Maturation</t>
  </si>
  <si>
    <t>AC/Cyto, Interphase, Ch::Jup</t>
  </si>
  <si>
    <t>AC/Cyto, Maturation, Ch::Jup</t>
  </si>
  <si>
    <t>AC/Cyto, Interphase, Polo::GFP</t>
  </si>
  <si>
    <t>AC/Cyto, Maturation, Polo::GFP</t>
  </si>
  <si>
    <t>2021-04-21_WT-Polo-Nb1.ims</t>
  </si>
  <si>
    <t>worGal4, UAS-Cherry::Jupiter, Polo::GFP</t>
  </si>
  <si>
    <t>2021-04-21_WT-Polo-Nb2.ims</t>
  </si>
  <si>
    <t>2021-04-21_WT-Polo-Nb3.ims</t>
  </si>
  <si>
    <t>2021-04-21_WT-Polo-Nb4.ims</t>
  </si>
  <si>
    <t>2021-04-21_WT-Polo-Nb5.ims</t>
  </si>
  <si>
    <t>2021-04-21_WT-Polo-Nb6.ims</t>
  </si>
  <si>
    <t>2021-04-21_WT-Polo-Nb7.ims</t>
  </si>
  <si>
    <t>2021-04-13_PP4KO-Polo-Nb1.ims</t>
  </si>
  <si>
    <t>PP4KO, worGal4, UAS-Cherry::Jupiter, Polo::GFP</t>
  </si>
  <si>
    <t>2021-04-13_PP4KO-Polo-Nb2.ims</t>
  </si>
  <si>
    <t>2021-04-22_PP4KO-Polo-Nb3.ims</t>
  </si>
  <si>
    <t>2021-04-26_PP4KO-Polo-Nb4.ims</t>
  </si>
  <si>
    <t>2021-04-26_PP4KO-Polo-Nb5.ims</t>
  </si>
  <si>
    <t>2021-04-26_PP4KO-Polo-Nb6.ims</t>
  </si>
  <si>
    <t>2021-05-03_PP4KO-Polo-Nb7.ims</t>
  </si>
  <si>
    <t>2021-05-03_PP4KO-Polo-N8.ims</t>
  </si>
  <si>
    <t>AC Ch::Jup, Interphase, Sub</t>
  </si>
  <si>
    <t>AC Ch::Jup, Maturation, Sub</t>
  </si>
  <si>
    <t>AC Polo::GFP, Interphase, Sub</t>
  </si>
  <si>
    <t>AC Polo::GFP, Maturation, Sub</t>
  </si>
  <si>
    <t>Cyto Ch::Jup, Interphase, Sub</t>
  </si>
  <si>
    <t>Cyto Ch::Jup, Maturation, Sub</t>
  </si>
  <si>
    <t>Cyto Polo::GFP, interphase, Sub</t>
  </si>
  <si>
    <t>Cyto Polo::GFP, Maturation, Sub</t>
  </si>
  <si>
    <t>AC/Cyto, Interphase, Ch::Jup, Sub</t>
  </si>
  <si>
    <t>AC/Cyto, Maturation, Ch::Jup, Sub</t>
  </si>
  <si>
    <t>AC/Cyto, Interphase, Polo::GFP, Sub</t>
  </si>
  <si>
    <t>AC/Cyto, Maturation, Polo::GFP, Sub</t>
  </si>
  <si>
    <t>2021-04-13_Pologfp-chjup_PP4KOmale-BGS-FB_ Position 0_interphase_only_Nb1</t>
  </si>
  <si>
    <t>PP4KO</t>
  </si>
  <si>
    <t>2021-04-13_Pologfp-chjup_PP4KOmale-BGS-FB_ Position 0_interphase_only_Nb2</t>
  </si>
  <si>
    <t>2021-04-13_Pologfp-chjup_PP4KOmale-BGS-FB_ Position 0_interphase_only_Nb3</t>
  </si>
  <si>
    <t>2021-04-13_Pologfp-chjup_PP4KOmale-BGS-FB_ Position 0_interphase_only_Nb4</t>
  </si>
  <si>
    <t>2021-04-13_Pologfp-chjup_PP4KOmale-BGS-FB_ Position 0_interphase_only_Nb5</t>
  </si>
  <si>
    <t>2021-04-13_Pologfp-chjup_PP4KOmale-BGS-FB_ Position 0_interphase_only_Nb6</t>
  </si>
  <si>
    <t>2021-04-13_Pologfp-chjup_PP4KOmale-BGS-FB_ Position 0_interphase_only_Nb7</t>
  </si>
  <si>
    <t>2021-04-13_Pologfp-chjup_PP4KOmale-BGS-FB_ Position 0_interphase_only_Nb8</t>
  </si>
  <si>
    <t>2021-04-13_Pologfp-chjup_PP4KOmale-BGS-FB_2_Capture 1 - Position 1_interphase_only_Nb9</t>
  </si>
  <si>
    <t>2021-04-13_Pologfp-chjup_PP4KOmale-BGS-FB_2_Capture 1 - Position 1_interphase_only_Nb10</t>
  </si>
  <si>
    <t>2021-04-13_Pologfp-chjup_PP4KOmale-BGS-FB_2_Capture 1 - Position 1_interphase_only_Nb11</t>
  </si>
  <si>
    <t>2021-04-13_Pologfp-chjup_PP4KOmale-BGS-FB_2_Capture 1 - Position 1_interphase_only_Nb12</t>
  </si>
  <si>
    <t>2021-04-13_Pologfp-chjup_PP4KOmale-BGS-FB_2_Capture 1 - Position 1_interphase_only_Nb13</t>
  </si>
  <si>
    <t>2021-04-13_Pologfp-chjup_PP4KOmale-BGS-FB_2_Capture 1 - Position 1_interphase_only_Nb14</t>
  </si>
  <si>
    <t>2021-04-22_Pologfp-chjup_PP4KO_male-BGS-FB_1_Capture 1 - Position 0_comb_interphase_only_Nb15</t>
  </si>
  <si>
    <t>2021-04-22_Pologfp-chjup_PP4KO_male-BGS-FB_1_Capture 1 - Position 0_comb_interphase_only_Nb16</t>
  </si>
  <si>
    <t>2021-04-22_Pologfp-chjup_PP4KO_male-BGS-FB_1_Capture 1 - Position 0_comb_interphase_only_Nb17</t>
  </si>
  <si>
    <t>2021-04-22_Pologfp-chjup_PP4KO_male-BGS-FB_1_Capture 1 - Position 0_comb_interphase_only_Nb18</t>
  </si>
  <si>
    <t>2021-04-22_Pologfp-chjup_PP4KO_male-BGS-FB_1_Capture 1 - Position 0_comb_interphase_only_Nb19</t>
  </si>
  <si>
    <t>WT</t>
  </si>
  <si>
    <t>2022-06-28_225xPP4KO_femal-B1L1_Nb1</t>
  </si>
  <si>
    <t>2022-06-28_225xPP4KO_femal-B1L1_Nb2</t>
  </si>
  <si>
    <t>2022-06-28_225xPP4KO_femal-B1L1_Nb3</t>
  </si>
  <si>
    <t>2022-06-28_225xPP4KO_femal-B1L1_Nb4</t>
  </si>
  <si>
    <t>phase</t>
  </si>
  <si>
    <t>AC/Cyto</t>
  </si>
  <si>
    <t>prometaphase</t>
  </si>
  <si>
    <t>interphase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</si>
</sst>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41E2-7525-0A43-8A75-0642CF06A5A7}">
  <dimension ref="A1:AH42"/>
  <sheetViews>
    <sheetView workbookViewId="0">
      <pane xSplit="2" ySplit="1" topLeftCell="AB2" activePane="bottomRight" state="frozen"/>
      <selection pane="topRight" activeCell="C1" sqref="C1"/>
      <selection pane="bottomLeft" activeCell="A2" sqref="A2"/>
      <selection pane="bottomRight" activeCell="AF2" sqref="AF2:AF17"/>
    </sheetView>
  </sheetViews>
  <sheetFormatPr baseColWidth="10" defaultRowHeight="16" x14ac:dyDescent="0.2"/>
  <cols>
    <col min="1" max="27" width="30.1640625" customWidth="1"/>
    <col min="28" max="28" width="32" customWidth="1"/>
    <col min="29" max="34" width="31.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37</v>
      </c>
      <c r="K1" s="1" t="s">
        <v>9</v>
      </c>
      <c r="L1" s="1" t="s">
        <v>39</v>
      </c>
      <c r="M1" s="1" t="s">
        <v>10</v>
      </c>
      <c r="N1" s="1" t="s">
        <v>38</v>
      </c>
      <c r="O1" s="1" t="s">
        <v>11</v>
      </c>
      <c r="P1" s="1" t="s">
        <v>40</v>
      </c>
      <c r="Q1" s="1" t="s">
        <v>12</v>
      </c>
      <c r="R1" s="1" t="s">
        <v>41</v>
      </c>
      <c r="S1" s="1" t="s">
        <v>13</v>
      </c>
      <c r="T1" s="1" t="s">
        <v>42</v>
      </c>
      <c r="U1" s="1" t="s">
        <v>14</v>
      </c>
      <c r="V1" s="1" t="s">
        <v>43</v>
      </c>
      <c r="W1" s="1" t="s">
        <v>15</v>
      </c>
      <c r="X1" s="1" t="s">
        <v>44</v>
      </c>
      <c r="Y1" s="1" t="s">
        <v>16</v>
      </c>
      <c r="Z1" s="1" t="s">
        <v>45</v>
      </c>
      <c r="AA1" s="1" t="s">
        <v>17</v>
      </c>
      <c r="AB1" s="1" t="s">
        <v>46</v>
      </c>
      <c r="AC1" s="1" t="s">
        <v>18</v>
      </c>
      <c r="AD1" s="1" t="s">
        <v>47</v>
      </c>
      <c r="AE1" s="1" t="s">
        <v>19</v>
      </c>
      <c r="AF1" s="1" t="s">
        <v>48</v>
      </c>
      <c r="AH1" s="2"/>
    </row>
    <row r="2" spans="1:34" x14ac:dyDescent="0.2">
      <c r="A2" s="3" t="s">
        <v>20</v>
      </c>
      <c r="B2" s="3" t="s">
        <v>21</v>
      </c>
      <c r="C2" s="2">
        <v>26</v>
      </c>
      <c r="D2" s="2">
        <v>1</v>
      </c>
      <c r="E2" s="2">
        <v>1</v>
      </c>
      <c r="F2" s="2">
        <v>24</v>
      </c>
      <c r="G2" s="2">
        <v>-25</v>
      </c>
      <c r="H2" s="2">
        <v>-2</v>
      </c>
      <c r="I2" s="2">
        <v>246</v>
      </c>
      <c r="J2" s="2">
        <f t="shared" ref="J2:J17" si="0">I2-20</f>
        <v>226</v>
      </c>
      <c r="K2" s="2">
        <v>45.7</v>
      </c>
      <c r="L2" s="2">
        <f>K2-20</f>
        <v>25.700000000000003</v>
      </c>
      <c r="M2" s="2">
        <v>279</v>
      </c>
      <c r="N2" s="2">
        <f t="shared" ref="N2:N17" si="1">M2-20</f>
        <v>259</v>
      </c>
      <c r="O2" s="2">
        <v>33.4</v>
      </c>
      <c r="P2" s="2">
        <f>O2-20</f>
        <v>13.399999999999999</v>
      </c>
      <c r="Q2" s="2">
        <v>75.8</v>
      </c>
      <c r="R2" s="2">
        <f t="shared" ref="R2:R17" si="2">Q2-20</f>
        <v>55.8</v>
      </c>
      <c r="S2" s="2">
        <v>76.7</v>
      </c>
      <c r="T2" s="2">
        <f t="shared" ref="T2:T17" si="3">S2-20</f>
        <v>56.7</v>
      </c>
      <c r="U2" s="2">
        <v>26.7</v>
      </c>
      <c r="V2" s="2">
        <f>U2-20</f>
        <v>6.6999999999999993</v>
      </c>
      <c r="W2" s="2">
        <v>27.6</v>
      </c>
      <c r="X2" s="2">
        <f>W2-20</f>
        <v>7.6000000000000014</v>
      </c>
      <c r="Y2" s="2">
        <v>3.2453825859999998</v>
      </c>
      <c r="Z2" s="2">
        <f t="shared" ref="Z2:Z8" si="4">(J2)/R2</f>
        <v>4.0501792114695343</v>
      </c>
      <c r="AA2" s="2">
        <v>3.6375488919999999</v>
      </c>
      <c r="AB2" s="2">
        <f>N2/T2</f>
        <v>4.5679012345679011</v>
      </c>
      <c r="AC2" s="2">
        <v>1.711610487</v>
      </c>
      <c r="AD2" s="2">
        <f>L2/V2</f>
        <v>3.8358208955223887</v>
      </c>
      <c r="AE2" s="2">
        <v>1.434782609</v>
      </c>
      <c r="AF2" s="2">
        <f>P2/X2</f>
        <v>1.7631578947368416</v>
      </c>
      <c r="AH2" s="2"/>
    </row>
    <row r="3" spans="1:34" x14ac:dyDescent="0.2">
      <c r="A3" s="3" t="s">
        <v>22</v>
      </c>
      <c r="B3" s="3" t="s">
        <v>21</v>
      </c>
      <c r="C3" s="2">
        <v>45</v>
      </c>
      <c r="D3" s="2">
        <v>1</v>
      </c>
      <c r="E3" s="2">
        <v>14</v>
      </c>
      <c r="F3" s="2">
        <v>41</v>
      </c>
      <c r="G3" s="2">
        <v>-31</v>
      </c>
      <c r="H3" s="2">
        <v>-4</v>
      </c>
      <c r="I3" s="2">
        <v>358</v>
      </c>
      <c r="J3" s="2">
        <f t="shared" si="0"/>
        <v>338</v>
      </c>
      <c r="K3" s="2">
        <v>51.4</v>
      </c>
      <c r="L3" s="2">
        <f t="shared" ref="L3:L17" si="5">K3-20</f>
        <v>31.4</v>
      </c>
      <c r="M3" s="2">
        <v>448</v>
      </c>
      <c r="N3" s="2">
        <f t="shared" si="1"/>
        <v>428</v>
      </c>
      <c r="O3" s="2">
        <v>46.2</v>
      </c>
      <c r="P3" s="2">
        <f t="shared" ref="P3:P17" si="6">O3-20</f>
        <v>26.200000000000003</v>
      </c>
      <c r="Q3" s="2">
        <v>104</v>
      </c>
      <c r="R3" s="2">
        <f t="shared" si="2"/>
        <v>84</v>
      </c>
      <c r="S3" s="2">
        <v>118</v>
      </c>
      <c r="T3" s="2">
        <f t="shared" si="3"/>
        <v>98</v>
      </c>
      <c r="U3" s="2">
        <v>25.4</v>
      </c>
      <c r="V3" s="2">
        <f t="shared" ref="V3:V17" si="7">U3-20</f>
        <v>5.3999999999999986</v>
      </c>
      <c r="W3" s="2">
        <v>24.2</v>
      </c>
      <c r="X3" s="2">
        <f t="shared" ref="X3:X17" si="8">W3-20</f>
        <v>4.1999999999999993</v>
      </c>
      <c r="Y3" s="2">
        <v>3.442307692</v>
      </c>
      <c r="Z3" s="2">
        <f t="shared" si="4"/>
        <v>4.0238095238095237</v>
      </c>
      <c r="AA3" s="2">
        <v>3.796610169</v>
      </c>
      <c r="AB3" s="2">
        <f t="shared" ref="AB3:AB17" si="9">N3/T3</f>
        <v>4.3673469387755102</v>
      </c>
      <c r="AC3" s="2">
        <v>2.0236220469999999</v>
      </c>
      <c r="AD3" s="2">
        <f t="shared" ref="AD3:AD17" si="10">L3/V3</f>
        <v>5.8148148148148158</v>
      </c>
      <c r="AE3" s="2">
        <v>2.2107438020000001</v>
      </c>
      <c r="AF3" s="2">
        <f t="shared" ref="AF3:AF8" si="11">P3/X3</f>
        <v>6.2380952380952399</v>
      </c>
      <c r="AH3" s="2"/>
    </row>
    <row r="4" spans="1:34" x14ac:dyDescent="0.2">
      <c r="A4" s="3" t="s">
        <v>23</v>
      </c>
      <c r="B4" s="3" t="s">
        <v>21</v>
      </c>
      <c r="C4" s="2">
        <v>64</v>
      </c>
      <c r="D4" s="2">
        <v>1</v>
      </c>
      <c r="E4" s="2">
        <v>16</v>
      </c>
      <c r="F4" s="2">
        <v>58</v>
      </c>
      <c r="G4" s="2">
        <v>-48</v>
      </c>
      <c r="H4" s="2">
        <v>-6</v>
      </c>
      <c r="I4" s="2">
        <v>302</v>
      </c>
      <c r="J4" s="2">
        <f t="shared" si="0"/>
        <v>282</v>
      </c>
      <c r="K4" s="2">
        <v>36.4</v>
      </c>
      <c r="L4" s="2">
        <f t="shared" si="5"/>
        <v>16.399999999999999</v>
      </c>
      <c r="M4" s="2">
        <v>322</v>
      </c>
      <c r="N4" s="2">
        <f t="shared" si="1"/>
        <v>302</v>
      </c>
      <c r="O4" s="2">
        <v>39.299999999999997</v>
      </c>
      <c r="P4" s="2">
        <f t="shared" si="6"/>
        <v>19.299999999999997</v>
      </c>
      <c r="Q4" s="2">
        <v>108</v>
      </c>
      <c r="R4" s="2">
        <f t="shared" si="2"/>
        <v>88</v>
      </c>
      <c r="S4" s="2">
        <v>95.4</v>
      </c>
      <c r="T4" s="2">
        <f t="shared" si="3"/>
        <v>75.400000000000006</v>
      </c>
      <c r="U4" s="2">
        <v>25.5</v>
      </c>
      <c r="V4" s="2">
        <f t="shared" si="7"/>
        <v>5.5</v>
      </c>
      <c r="W4" s="2">
        <v>23.9</v>
      </c>
      <c r="X4" s="2">
        <f t="shared" si="8"/>
        <v>3.8999999999999986</v>
      </c>
      <c r="Y4" s="2">
        <v>2.796296296</v>
      </c>
      <c r="Z4" s="2">
        <f t="shared" si="4"/>
        <v>3.2045454545454546</v>
      </c>
      <c r="AA4" s="2">
        <v>3.3752620549999999</v>
      </c>
      <c r="AB4" s="2">
        <f t="shared" si="9"/>
        <v>4.0053050397877978</v>
      </c>
      <c r="AC4" s="2">
        <v>1.4274509799999999</v>
      </c>
      <c r="AD4" s="2">
        <f t="shared" si="10"/>
        <v>2.9818181818181815</v>
      </c>
      <c r="AE4" s="2">
        <v>1.9330543929999999</v>
      </c>
      <c r="AF4" s="2">
        <f t="shared" si="11"/>
        <v>4.9487179487179498</v>
      </c>
      <c r="AH4" s="2"/>
    </row>
    <row r="5" spans="1:34" x14ac:dyDescent="0.2">
      <c r="A5" s="3" t="s">
        <v>24</v>
      </c>
      <c r="B5" s="3" t="s">
        <v>21</v>
      </c>
      <c r="C5" s="2">
        <v>27</v>
      </c>
      <c r="D5" s="2">
        <v>1</v>
      </c>
      <c r="E5" s="2">
        <v>2</v>
      </c>
      <c r="F5" s="2">
        <v>23</v>
      </c>
      <c r="G5" s="2">
        <v>-25</v>
      </c>
      <c r="H5" s="2">
        <v>-4</v>
      </c>
      <c r="I5" s="2">
        <v>252</v>
      </c>
      <c r="J5" s="2">
        <f t="shared" si="0"/>
        <v>232</v>
      </c>
      <c r="K5" s="2">
        <v>43.5</v>
      </c>
      <c r="L5" s="2">
        <f t="shared" si="5"/>
        <v>23.5</v>
      </c>
      <c r="M5" s="2">
        <v>327</v>
      </c>
      <c r="N5" s="2">
        <f t="shared" si="1"/>
        <v>307</v>
      </c>
      <c r="O5" s="2">
        <v>37.5</v>
      </c>
      <c r="P5" s="2">
        <f t="shared" si="6"/>
        <v>17.5</v>
      </c>
      <c r="Q5" s="2">
        <v>107</v>
      </c>
      <c r="R5" s="2">
        <f t="shared" si="2"/>
        <v>87</v>
      </c>
      <c r="S5" s="2">
        <v>112</v>
      </c>
      <c r="T5" s="2">
        <f t="shared" si="3"/>
        <v>92</v>
      </c>
      <c r="U5" s="2">
        <v>24.2</v>
      </c>
      <c r="V5" s="2">
        <f t="shared" si="7"/>
        <v>4.1999999999999993</v>
      </c>
      <c r="W5" s="2">
        <v>24.8</v>
      </c>
      <c r="X5" s="2">
        <f t="shared" si="8"/>
        <v>4.8000000000000007</v>
      </c>
      <c r="Y5" s="2">
        <v>2.3551401869999999</v>
      </c>
      <c r="Z5" s="2">
        <f t="shared" si="4"/>
        <v>2.6666666666666665</v>
      </c>
      <c r="AA5" s="2">
        <v>2.9196428569999999</v>
      </c>
      <c r="AB5" s="2">
        <f t="shared" si="9"/>
        <v>3.3369565217391304</v>
      </c>
      <c r="AC5" s="2">
        <v>1.7975206610000001</v>
      </c>
      <c r="AD5" s="2">
        <f t="shared" si="10"/>
        <v>5.5952380952380958</v>
      </c>
      <c r="AE5" s="2">
        <v>1.8064516129999999</v>
      </c>
      <c r="AF5" s="2">
        <f t="shared" si="11"/>
        <v>3.6458333333333326</v>
      </c>
      <c r="AH5" s="2"/>
    </row>
    <row r="6" spans="1:34" x14ac:dyDescent="0.2">
      <c r="A6" s="3" t="s">
        <v>25</v>
      </c>
      <c r="B6" s="3" t="s">
        <v>21</v>
      </c>
      <c r="C6" s="2">
        <v>26</v>
      </c>
      <c r="D6" s="2">
        <v>1</v>
      </c>
      <c r="E6" s="2">
        <v>1</v>
      </c>
      <c r="F6" s="2">
        <v>22</v>
      </c>
      <c r="G6" s="2">
        <v>-25</v>
      </c>
      <c r="H6" s="2">
        <v>-4</v>
      </c>
      <c r="I6" s="2">
        <v>237</v>
      </c>
      <c r="J6" s="2">
        <f t="shared" si="0"/>
        <v>217</v>
      </c>
      <c r="K6" s="2">
        <v>49.6</v>
      </c>
      <c r="L6" s="2">
        <f t="shared" si="5"/>
        <v>29.6</v>
      </c>
      <c r="M6" s="2">
        <v>422</v>
      </c>
      <c r="N6" s="2">
        <f t="shared" si="1"/>
        <v>402</v>
      </c>
      <c r="O6" s="2">
        <v>43.6</v>
      </c>
      <c r="P6" s="2">
        <f t="shared" si="6"/>
        <v>23.6</v>
      </c>
      <c r="Q6" s="2">
        <v>122</v>
      </c>
      <c r="R6" s="2">
        <f t="shared" si="2"/>
        <v>102</v>
      </c>
      <c r="S6" s="2">
        <v>130</v>
      </c>
      <c r="T6" s="2">
        <f t="shared" si="3"/>
        <v>110</v>
      </c>
      <c r="U6" s="2">
        <v>24.5</v>
      </c>
      <c r="V6" s="2">
        <f t="shared" si="7"/>
        <v>4.5</v>
      </c>
      <c r="W6" s="2">
        <v>24.5</v>
      </c>
      <c r="X6" s="2">
        <f t="shared" si="8"/>
        <v>4.5</v>
      </c>
      <c r="Y6" s="2">
        <v>1.9426229509999999</v>
      </c>
      <c r="Z6" s="2">
        <f t="shared" si="4"/>
        <v>2.1274509803921569</v>
      </c>
      <c r="AA6" s="2">
        <v>3.2461538459999999</v>
      </c>
      <c r="AB6" s="2">
        <f t="shared" si="9"/>
        <v>3.6545454545454548</v>
      </c>
      <c r="AC6" s="2">
        <v>2.0244897960000001</v>
      </c>
      <c r="AD6" s="2">
        <f t="shared" si="10"/>
        <v>6.5777777777777784</v>
      </c>
      <c r="AE6" s="2">
        <v>2.1224489800000002</v>
      </c>
      <c r="AF6" s="2">
        <f t="shared" si="11"/>
        <v>5.2444444444444445</v>
      </c>
      <c r="AH6" s="2"/>
    </row>
    <row r="7" spans="1:34" x14ac:dyDescent="0.2">
      <c r="A7" s="3" t="s">
        <v>26</v>
      </c>
      <c r="B7" s="3" t="s">
        <v>21</v>
      </c>
      <c r="C7" s="2">
        <v>29</v>
      </c>
      <c r="D7" s="2">
        <v>1</v>
      </c>
      <c r="E7" s="2">
        <v>8</v>
      </c>
      <c r="F7" s="2">
        <v>26</v>
      </c>
      <c r="G7" s="2">
        <v>-21</v>
      </c>
      <c r="H7" s="2">
        <v>-3</v>
      </c>
      <c r="I7" s="2">
        <v>183</v>
      </c>
      <c r="J7" s="2">
        <f t="shared" si="0"/>
        <v>163</v>
      </c>
      <c r="K7" s="2">
        <v>44.3</v>
      </c>
      <c r="L7" s="2">
        <f t="shared" si="5"/>
        <v>24.299999999999997</v>
      </c>
      <c r="M7" s="2">
        <v>311</v>
      </c>
      <c r="N7" s="2">
        <f t="shared" si="1"/>
        <v>291</v>
      </c>
      <c r="O7" s="2">
        <v>40.6</v>
      </c>
      <c r="P7" s="2">
        <f t="shared" si="6"/>
        <v>20.6</v>
      </c>
      <c r="Q7" s="2">
        <v>90.1</v>
      </c>
      <c r="R7" s="2">
        <f t="shared" si="2"/>
        <v>70.099999999999994</v>
      </c>
      <c r="S7" s="2">
        <v>96.3</v>
      </c>
      <c r="T7" s="2">
        <f t="shared" si="3"/>
        <v>76.3</v>
      </c>
      <c r="U7" s="2">
        <v>25</v>
      </c>
      <c r="V7" s="2">
        <f t="shared" si="7"/>
        <v>5</v>
      </c>
      <c r="W7" s="2">
        <v>26.9</v>
      </c>
      <c r="X7" s="2">
        <f t="shared" si="8"/>
        <v>6.8999999999999986</v>
      </c>
      <c r="Y7" s="2">
        <v>2.0310765819999999</v>
      </c>
      <c r="Z7" s="2">
        <f t="shared" si="4"/>
        <v>2.3252496433666194</v>
      </c>
      <c r="AA7" s="2">
        <v>3.229491173</v>
      </c>
      <c r="AB7" s="2">
        <f t="shared" si="9"/>
        <v>3.8138925294888599</v>
      </c>
      <c r="AC7" s="2">
        <v>1.772</v>
      </c>
      <c r="AD7" s="2">
        <f t="shared" si="10"/>
        <v>4.8599999999999994</v>
      </c>
      <c r="AE7" s="2">
        <v>1.9219330859999999</v>
      </c>
      <c r="AF7" s="2">
        <f t="shared" si="11"/>
        <v>2.9855072463768124</v>
      </c>
      <c r="AH7" s="2"/>
    </row>
    <row r="8" spans="1:34" x14ac:dyDescent="0.2">
      <c r="A8" s="3" t="s">
        <v>27</v>
      </c>
      <c r="B8" s="3" t="s">
        <v>21</v>
      </c>
      <c r="C8" s="2">
        <v>81</v>
      </c>
      <c r="D8" s="2">
        <v>1</v>
      </c>
      <c r="E8" s="2">
        <v>46</v>
      </c>
      <c r="F8" s="2">
        <v>77</v>
      </c>
      <c r="G8" s="2">
        <v>-35</v>
      </c>
      <c r="H8" s="2">
        <v>-4</v>
      </c>
      <c r="I8" s="2">
        <v>185</v>
      </c>
      <c r="J8" s="2">
        <f t="shared" si="0"/>
        <v>165</v>
      </c>
      <c r="K8" s="2">
        <v>47.1</v>
      </c>
      <c r="L8" s="2">
        <f t="shared" si="5"/>
        <v>27.1</v>
      </c>
      <c r="M8" s="2">
        <v>201</v>
      </c>
      <c r="N8" s="2">
        <f t="shared" si="1"/>
        <v>181</v>
      </c>
      <c r="O8" s="2">
        <v>38</v>
      </c>
      <c r="P8" s="2">
        <f t="shared" si="6"/>
        <v>18</v>
      </c>
      <c r="Q8" s="2">
        <v>67.599999999999994</v>
      </c>
      <c r="R8" s="2">
        <f t="shared" si="2"/>
        <v>47.599999999999994</v>
      </c>
      <c r="S8" s="2">
        <v>76.900000000000006</v>
      </c>
      <c r="T8" s="2">
        <f t="shared" si="3"/>
        <v>56.900000000000006</v>
      </c>
      <c r="U8" s="2">
        <v>25.1</v>
      </c>
      <c r="V8" s="2">
        <f t="shared" si="7"/>
        <v>5.1000000000000014</v>
      </c>
      <c r="W8" s="2">
        <v>24.9</v>
      </c>
      <c r="X8" s="2">
        <f t="shared" si="8"/>
        <v>4.8999999999999986</v>
      </c>
      <c r="Y8" s="2">
        <v>2.7366863910000001</v>
      </c>
      <c r="Z8" s="2">
        <f t="shared" si="4"/>
        <v>3.4663865546218493</v>
      </c>
      <c r="AA8" s="2">
        <v>2.613784135</v>
      </c>
      <c r="AB8" s="2">
        <f t="shared" si="9"/>
        <v>3.1810193321616866</v>
      </c>
      <c r="AC8" s="2">
        <v>1.8764940240000001</v>
      </c>
      <c r="AD8" s="2">
        <f t="shared" si="10"/>
        <v>5.3137254901960773</v>
      </c>
      <c r="AE8" s="2">
        <v>1.502008032</v>
      </c>
      <c r="AF8" s="2">
        <f t="shared" si="11"/>
        <v>3.673469387755103</v>
      </c>
      <c r="AH8" s="2"/>
    </row>
    <row r="9" spans="1:34" x14ac:dyDescent="0.2">
      <c r="J9" s="2">
        <f t="shared" si="0"/>
        <v>-20</v>
      </c>
      <c r="L9" s="2"/>
      <c r="N9" s="2">
        <f t="shared" si="1"/>
        <v>-20</v>
      </c>
      <c r="P9" s="2"/>
      <c r="R9" s="2">
        <f t="shared" si="2"/>
        <v>-20</v>
      </c>
      <c r="T9" s="2">
        <f t="shared" si="3"/>
        <v>-20</v>
      </c>
      <c r="V9" s="2"/>
      <c r="X9" s="2"/>
      <c r="Z9" s="2"/>
      <c r="AB9" s="2"/>
      <c r="AD9" s="2"/>
      <c r="AF9" s="2"/>
    </row>
    <row r="10" spans="1:34" x14ac:dyDescent="0.2">
      <c r="A10" s="3" t="s">
        <v>28</v>
      </c>
      <c r="B10" s="3" t="s">
        <v>29</v>
      </c>
      <c r="C10" s="2">
        <v>43</v>
      </c>
      <c r="D10" s="2">
        <v>1</v>
      </c>
      <c r="E10" s="2">
        <v>2</v>
      </c>
      <c r="F10" s="2">
        <v>37</v>
      </c>
      <c r="G10" s="2">
        <v>-41</v>
      </c>
      <c r="H10" s="2">
        <v>-6</v>
      </c>
      <c r="I10" s="2">
        <v>448</v>
      </c>
      <c r="J10" s="2">
        <f t="shared" si="0"/>
        <v>428</v>
      </c>
      <c r="K10" s="2">
        <v>63.7</v>
      </c>
      <c r="L10" s="2">
        <f t="shared" si="5"/>
        <v>43.7</v>
      </c>
      <c r="M10" s="2">
        <v>775</v>
      </c>
      <c r="N10" s="2">
        <f t="shared" si="1"/>
        <v>755</v>
      </c>
      <c r="O10" s="2">
        <v>64.5</v>
      </c>
      <c r="P10" s="2">
        <f t="shared" si="6"/>
        <v>44.5</v>
      </c>
      <c r="Q10" s="2">
        <v>288</v>
      </c>
      <c r="R10" s="2">
        <f t="shared" si="2"/>
        <v>268</v>
      </c>
      <c r="S10" s="2">
        <v>288</v>
      </c>
      <c r="T10" s="2">
        <f t="shared" si="3"/>
        <v>268</v>
      </c>
      <c r="U10" s="2">
        <v>29.6</v>
      </c>
      <c r="V10" s="2">
        <f t="shared" si="7"/>
        <v>9.6000000000000014</v>
      </c>
      <c r="W10" s="2">
        <v>29.4</v>
      </c>
      <c r="X10" s="2">
        <f t="shared" si="8"/>
        <v>9.3999999999999986</v>
      </c>
      <c r="Y10" s="2">
        <v>1.5555555560000001</v>
      </c>
      <c r="Z10" s="2">
        <f t="shared" ref="Z10:Z17" si="12">(J10)/R10</f>
        <v>1.5970149253731343</v>
      </c>
      <c r="AA10" s="2">
        <v>2.6909722220000001</v>
      </c>
      <c r="AB10" s="2">
        <f t="shared" si="9"/>
        <v>2.8171641791044775</v>
      </c>
      <c r="AC10" s="2">
        <v>2.1520270269999999</v>
      </c>
      <c r="AD10" s="2">
        <f t="shared" si="10"/>
        <v>4.552083333333333</v>
      </c>
      <c r="AE10" s="2">
        <v>2.6564625849999999</v>
      </c>
      <c r="AF10" s="2">
        <f t="shared" ref="AF3:AF17" si="13">O10/X10</f>
        <v>6.8617021276595755</v>
      </c>
    </row>
    <row r="11" spans="1:34" x14ac:dyDescent="0.2">
      <c r="A11" s="3" t="s">
        <v>30</v>
      </c>
      <c r="B11" s="3" t="s">
        <v>29</v>
      </c>
      <c r="C11" s="2">
        <v>32</v>
      </c>
      <c r="D11" s="2">
        <v>1</v>
      </c>
      <c r="E11" s="2">
        <v>4</v>
      </c>
      <c r="F11" s="2">
        <v>27</v>
      </c>
      <c r="G11" s="2">
        <v>-28</v>
      </c>
      <c r="H11" s="2">
        <v>-5</v>
      </c>
      <c r="I11" s="2">
        <v>283</v>
      </c>
      <c r="J11" s="2">
        <f t="shared" si="0"/>
        <v>263</v>
      </c>
      <c r="K11" s="2">
        <v>65.8</v>
      </c>
      <c r="L11" s="2">
        <f t="shared" si="5"/>
        <v>45.8</v>
      </c>
      <c r="M11" s="2">
        <v>465</v>
      </c>
      <c r="N11" s="2">
        <f t="shared" si="1"/>
        <v>445</v>
      </c>
      <c r="O11" s="2">
        <v>80.5</v>
      </c>
      <c r="P11" s="2">
        <f t="shared" si="6"/>
        <v>60.5</v>
      </c>
      <c r="Q11" s="2">
        <v>203</v>
      </c>
      <c r="R11" s="2">
        <f t="shared" si="2"/>
        <v>183</v>
      </c>
      <c r="S11" s="2">
        <v>206</v>
      </c>
      <c r="T11" s="2">
        <f t="shared" si="3"/>
        <v>186</v>
      </c>
      <c r="U11" s="2">
        <v>30.4</v>
      </c>
      <c r="V11" s="2">
        <f t="shared" si="7"/>
        <v>10.399999999999999</v>
      </c>
      <c r="W11" s="2">
        <v>33.799999999999997</v>
      </c>
      <c r="X11" s="2">
        <f t="shared" si="8"/>
        <v>13.799999999999997</v>
      </c>
      <c r="Y11" s="2">
        <v>1.3940886699999999</v>
      </c>
      <c r="Z11" s="2">
        <f t="shared" si="12"/>
        <v>1.4371584699453552</v>
      </c>
      <c r="AA11" s="2">
        <v>2.2572815529999999</v>
      </c>
      <c r="AB11" s="2">
        <f t="shared" si="9"/>
        <v>2.39247311827957</v>
      </c>
      <c r="AC11" s="2">
        <v>2.1644736839999998</v>
      </c>
      <c r="AD11" s="2">
        <f t="shared" si="10"/>
        <v>4.4038461538461542</v>
      </c>
      <c r="AE11" s="2">
        <v>2.7041420120000002</v>
      </c>
      <c r="AF11" s="2">
        <f t="shared" si="13"/>
        <v>5.8333333333333348</v>
      </c>
    </row>
    <row r="12" spans="1:34" x14ac:dyDescent="0.2">
      <c r="A12" s="3" t="s">
        <v>31</v>
      </c>
      <c r="B12" s="3" t="s">
        <v>29</v>
      </c>
      <c r="C12" s="2">
        <v>28</v>
      </c>
      <c r="D12" s="2">
        <v>1</v>
      </c>
      <c r="E12" s="2">
        <v>1</v>
      </c>
      <c r="F12" s="2">
        <v>24</v>
      </c>
      <c r="G12" s="2">
        <v>-27</v>
      </c>
      <c r="H12" s="2">
        <v>-4</v>
      </c>
      <c r="I12" s="2">
        <v>158</v>
      </c>
      <c r="J12" s="2">
        <f t="shared" si="0"/>
        <v>138</v>
      </c>
      <c r="K12" s="2">
        <v>34.700000000000003</v>
      </c>
      <c r="L12" s="2">
        <f t="shared" si="5"/>
        <v>14.700000000000003</v>
      </c>
      <c r="M12" s="2">
        <v>226</v>
      </c>
      <c r="N12" s="2">
        <f t="shared" si="1"/>
        <v>206</v>
      </c>
      <c r="O12" s="2">
        <v>35.299999999999997</v>
      </c>
      <c r="P12" s="2">
        <f t="shared" si="6"/>
        <v>15.299999999999997</v>
      </c>
      <c r="Q12" s="2">
        <v>107</v>
      </c>
      <c r="R12" s="2">
        <f t="shared" si="2"/>
        <v>87</v>
      </c>
      <c r="S12" s="2">
        <v>101</v>
      </c>
      <c r="T12" s="2">
        <f t="shared" si="3"/>
        <v>81</v>
      </c>
      <c r="U12" s="2">
        <v>24.2</v>
      </c>
      <c r="V12" s="2">
        <f t="shared" si="7"/>
        <v>4.1999999999999993</v>
      </c>
      <c r="W12" s="2">
        <v>24</v>
      </c>
      <c r="X12" s="2">
        <f t="shared" si="8"/>
        <v>4</v>
      </c>
      <c r="Y12" s="2">
        <v>1.476635514</v>
      </c>
      <c r="Z12" s="2">
        <f t="shared" si="12"/>
        <v>1.5862068965517242</v>
      </c>
      <c r="AA12" s="2">
        <v>2.2376237620000001</v>
      </c>
      <c r="AB12" s="2">
        <f t="shared" si="9"/>
        <v>2.5432098765432101</v>
      </c>
      <c r="AC12" s="2">
        <v>1.4338842979999999</v>
      </c>
      <c r="AD12" s="2">
        <f t="shared" si="10"/>
        <v>3.5000000000000013</v>
      </c>
      <c r="AE12" s="2">
        <v>1.5333333330000001</v>
      </c>
      <c r="AF12" s="2">
        <f t="shared" si="13"/>
        <v>8.8249999999999993</v>
      </c>
    </row>
    <row r="13" spans="1:34" x14ac:dyDescent="0.2">
      <c r="A13" s="3" t="s">
        <v>32</v>
      </c>
      <c r="B13" s="3" t="s">
        <v>29</v>
      </c>
      <c r="C13" s="2">
        <v>31</v>
      </c>
      <c r="D13" s="2">
        <v>2</v>
      </c>
      <c r="E13" s="2">
        <v>19</v>
      </c>
      <c r="F13" s="2">
        <v>28</v>
      </c>
      <c r="G13" s="2">
        <v>-24</v>
      </c>
      <c r="H13" s="2">
        <v>-6</v>
      </c>
      <c r="I13" s="2">
        <v>103</v>
      </c>
      <c r="J13" s="2">
        <f t="shared" si="0"/>
        <v>83</v>
      </c>
      <c r="K13" s="2">
        <v>41.3</v>
      </c>
      <c r="L13" s="2">
        <f t="shared" si="5"/>
        <v>21.299999999999997</v>
      </c>
      <c r="M13" s="2">
        <v>171</v>
      </c>
      <c r="N13" s="2">
        <f t="shared" si="1"/>
        <v>151</v>
      </c>
      <c r="O13" s="2">
        <v>54.9</v>
      </c>
      <c r="P13" s="2">
        <f t="shared" si="6"/>
        <v>34.9</v>
      </c>
      <c r="Q13" s="2">
        <v>76.3</v>
      </c>
      <c r="R13" s="2">
        <f t="shared" si="2"/>
        <v>56.3</v>
      </c>
      <c r="S13" s="2">
        <v>80.5</v>
      </c>
      <c r="T13" s="2">
        <f t="shared" si="3"/>
        <v>60.5</v>
      </c>
      <c r="U13" s="2">
        <v>25</v>
      </c>
      <c r="V13" s="2">
        <f t="shared" si="7"/>
        <v>5</v>
      </c>
      <c r="W13" s="2">
        <v>28.2</v>
      </c>
      <c r="X13" s="2">
        <f t="shared" si="8"/>
        <v>8.1999999999999993</v>
      </c>
      <c r="Y13" s="2">
        <v>1.3499344689999999</v>
      </c>
      <c r="Z13" s="2">
        <f t="shared" si="12"/>
        <v>1.4742451154529308</v>
      </c>
      <c r="AA13" s="2">
        <v>2.1242236019999998</v>
      </c>
      <c r="AB13" s="2">
        <f t="shared" si="9"/>
        <v>2.4958677685950414</v>
      </c>
      <c r="AC13" s="2">
        <v>1.6519999999999999</v>
      </c>
      <c r="AD13" s="2">
        <f t="shared" si="10"/>
        <v>4.26</v>
      </c>
      <c r="AE13" s="2">
        <v>2.30141844</v>
      </c>
      <c r="AF13" s="2">
        <f t="shared" si="13"/>
        <v>6.6951219512195124</v>
      </c>
    </row>
    <row r="14" spans="1:34" x14ac:dyDescent="0.2">
      <c r="A14" s="3" t="s">
        <v>33</v>
      </c>
      <c r="B14" s="3" t="s">
        <v>29</v>
      </c>
      <c r="C14" s="2">
        <v>25</v>
      </c>
      <c r="D14" s="2">
        <v>2</v>
      </c>
      <c r="E14" s="2">
        <v>8</v>
      </c>
      <c r="F14" s="2">
        <v>23</v>
      </c>
      <c r="G14" s="2">
        <v>-34</v>
      </c>
      <c r="H14" s="2">
        <v>-4</v>
      </c>
      <c r="I14" s="2">
        <v>235</v>
      </c>
      <c r="J14" s="2">
        <f t="shared" si="0"/>
        <v>215</v>
      </c>
      <c r="K14" s="2">
        <v>58.4</v>
      </c>
      <c r="L14" s="2">
        <f t="shared" si="5"/>
        <v>38.4</v>
      </c>
      <c r="M14" s="2">
        <v>424</v>
      </c>
      <c r="N14" s="2">
        <f t="shared" si="1"/>
        <v>404</v>
      </c>
      <c r="O14" s="2">
        <v>60.9</v>
      </c>
      <c r="P14" s="2">
        <f t="shared" si="6"/>
        <v>40.9</v>
      </c>
      <c r="Q14" s="2">
        <v>173</v>
      </c>
      <c r="R14" s="2">
        <f t="shared" si="2"/>
        <v>153</v>
      </c>
      <c r="S14" s="2">
        <v>144</v>
      </c>
      <c r="T14" s="2">
        <f t="shared" si="3"/>
        <v>124</v>
      </c>
      <c r="U14" s="2">
        <v>32.5</v>
      </c>
      <c r="V14" s="2">
        <f t="shared" si="7"/>
        <v>12.5</v>
      </c>
      <c r="W14" s="2">
        <v>32.700000000000003</v>
      </c>
      <c r="X14" s="2">
        <f t="shared" si="8"/>
        <v>12.700000000000003</v>
      </c>
      <c r="Y14" s="2">
        <v>1.3583815029999999</v>
      </c>
      <c r="Z14" s="2">
        <f t="shared" si="12"/>
        <v>1.4052287581699345</v>
      </c>
      <c r="AA14" s="2">
        <v>2.9444444440000002</v>
      </c>
      <c r="AB14" s="2">
        <f t="shared" si="9"/>
        <v>3.2580645161290325</v>
      </c>
      <c r="AC14" s="2">
        <v>1.796923077</v>
      </c>
      <c r="AD14" s="2">
        <f t="shared" si="10"/>
        <v>3.0720000000000001</v>
      </c>
      <c r="AE14" s="2">
        <v>2.3639143730000001</v>
      </c>
      <c r="AF14" s="2">
        <f t="shared" si="13"/>
        <v>4.7952755905511797</v>
      </c>
    </row>
    <row r="15" spans="1:34" x14ac:dyDescent="0.2">
      <c r="A15" s="3" t="s">
        <v>34</v>
      </c>
      <c r="B15" s="3" t="s">
        <v>29</v>
      </c>
      <c r="C15" s="2">
        <v>45</v>
      </c>
      <c r="D15" s="2">
        <v>2</v>
      </c>
      <c r="E15" s="2">
        <v>31</v>
      </c>
      <c r="F15" s="2">
        <v>42</v>
      </c>
      <c r="G15" s="2">
        <v>-28</v>
      </c>
      <c r="H15" s="2">
        <v>-6</v>
      </c>
      <c r="I15" s="2">
        <v>236</v>
      </c>
      <c r="J15" s="2">
        <f t="shared" si="0"/>
        <v>216</v>
      </c>
      <c r="K15" s="2">
        <v>49.8</v>
      </c>
      <c r="L15" s="2">
        <f t="shared" si="5"/>
        <v>29.799999999999997</v>
      </c>
      <c r="M15" s="2">
        <v>539</v>
      </c>
      <c r="N15" s="2">
        <f t="shared" si="1"/>
        <v>519</v>
      </c>
      <c r="O15" s="2">
        <v>72.8</v>
      </c>
      <c r="P15" s="2">
        <f t="shared" si="6"/>
        <v>52.8</v>
      </c>
      <c r="Q15" s="2">
        <v>168</v>
      </c>
      <c r="R15" s="2">
        <f t="shared" si="2"/>
        <v>148</v>
      </c>
      <c r="S15" s="2">
        <v>194</v>
      </c>
      <c r="T15" s="2">
        <f t="shared" si="3"/>
        <v>174</v>
      </c>
      <c r="U15" s="2">
        <v>29.1</v>
      </c>
      <c r="V15" s="2">
        <f t="shared" si="7"/>
        <v>9.1000000000000014</v>
      </c>
      <c r="W15" s="2">
        <v>32.200000000000003</v>
      </c>
      <c r="X15" s="2">
        <f t="shared" si="8"/>
        <v>12.200000000000003</v>
      </c>
      <c r="Y15" s="2">
        <v>1.404761905</v>
      </c>
      <c r="Z15" s="2">
        <f t="shared" si="12"/>
        <v>1.4594594594594594</v>
      </c>
      <c r="AA15" s="2">
        <v>2.7783505150000001</v>
      </c>
      <c r="AB15" s="2">
        <f t="shared" si="9"/>
        <v>2.9827586206896552</v>
      </c>
      <c r="AC15" s="2">
        <v>1.711340206</v>
      </c>
      <c r="AD15" s="2">
        <f t="shared" si="10"/>
        <v>3.2747252747252737</v>
      </c>
      <c r="AE15" s="2">
        <v>2.5403726710000001</v>
      </c>
      <c r="AF15" s="2">
        <f t="shared" si="13"/>
        <v>5.967213114754097</v>
      </c>
    </row>
    <row r="16" spans="1:34" x14ac:dyDescent="0.2">
      <c r="A16" s="3" t="s">
        <v>35</v>
      </c>
      <c r="B16" s="3" t="s">
        <v>29</v>
      </c>
      <c r="C16" s="2">
        <v>57</v>
      </c>
      <c r="D16" s="2">
        <v>1</v>
      </c>
      <c r="E16" s="2">
        <v>42</v>
      </c>
      <c r="F16" s="2">
        <v>49</v>
      </c>
      <c r="G16" s="2">
        <v>-15</v>
      </c>
      <c r="H16" s="2">
        <v>-8</v>
      </c>
      <c r="I16" s="2">
        <v>241</v>
      </c>
      <c r="J16" s="2">
        <f t="shared" si="0"/>
        <v>221</v>
      </c>
      <c r="K16" s="2">
        <v>46</v>
      </c>
      <c r="L16" s="2">
        <f t="shared" si="5"/>
        <v>26</v>
      </c>
      <c r="M16" s="2">
        <v>568</v>
      </c>
      <c r="N16" s="2">
        <f t="shared" si="1"/>
        <v>548</v>
      </c>
      <c r="O16" s="2">
        <v>73.3</v>
      </c>
      <c r="P16" s="2">
        <f t="shared" si="6"/>
        <v>53.3</v>
      </c>
      <c r="Q16" s="2">
        <v>212</v>
      </c>
      <c r="R16" s="2">
        <f t="shared" si="2"/>
        <v>192</v>
      </c>
      <c r="S16" s="2">
        <v>208</v>
      </c>
      <c r="T16" s="2">
        <f t="shared" si="3"/>
        <v>188</v>
      </c>
      <c r="U16" s="2">
        <v>32.299999999999997</v>
      </c>
      <c r="V16" s="2">
        <f t="shared" si="7"/>
        <v>12.299999999999997</v>
      </c>
      <c r="W16" s="2">
        <v>32.299999999999997</v>
      </c>
      <c r="X16" s="2">
        <f t="shared" si="8"/>
        <v>12.299999999999997</v>
      </c>
      <c r="Y16" s="2">
        <v>1.136792453</v>
      </c>
      <c r="Z16" s="2">
        <f t="shared" si="12"/>
        <v>1.1510416666666667</v>
      </c>
      <c r="AA16" s="2">
        <v>2.730769231</v>
      </c>
      <c r="AB16" s="2">
        <f t="shared" si="9"/>
        <v>2.9148936170212765</v>
      </c>
      <c r="AC16" s="2">
        <v>1.424148607</v>
      </c>
      <c r="AD16" s="2">
        <f t="shared" si="10"/>
        <v>2.1138211382113825</v>
      </c>
      <c r="AE16" s="2">
        <v>2.8637770900000001</v>
      </c>
      <c r="AF16" s="2">
        <f t="shared" si="13"/>
        <v>5.9593495934959364</v>
      </c>
    </row>
    <row r="17" spans="1:32" x14ac:dyDescent="0.2">
      <c r="A17" s="3" t="s">
        <v>36</v>
      </c>
      <c r="B17" s="3" t="s">
        <v>29</v>
      </c>
      <c r="C17" s="2">
        <v>62</v>
      </c>
      <c r="D17" s="2">
        <v>1</v>
      </c>
      <c r="E17" s="2">
        <v>11</v>
      </c>
      <c r="F17" s="2">
        <v>59</v>
      </c>
      <c r="G17" s="2">
        <v>-51</v>
      </c>
      <c r="H17" s="2">
        <v>-3</v>
      </c>
      <c r="I17" s="2">
        <v>314</v>
      </c>
      <c r="J17" s="2">
        <f t="shared" si="0"/>
        <v>294</v>
      </c>
      <c r="K17" s="2">
        <v>69.599999999999994</v>
      </c>
      <c r="L17" s="2">
        <f t="shared" si="5"/>
        <v>49.599999999999994</v>
      </c>
      <c r="M17" s="2">
        <v>429</v>
      </c>
      <c r="N17" s="2">
        <f t="shared" si="1"/>
        <v>409</v>
      </c>
      <c r="O17" s="2">
        <v>69.8</v>
      </c>
      <c r="P17" s="2">
        <f t="shared" si="6"/>
        <v>49.8</v>
      </c>
      <c r="Q17" s="2">
        <v>209</v>
      </c>
      <c r="R17" s="2">
        <f t="shared" si="2"/>
        <v>189</v>
      </c>
      <c r="S17" s="2">
        <v>182</v>
      </c>
      <c r="T17" s="2">
        <f t="shared" si="3"/>
        <v>162</v>
      </c>
      <c r="U17" s="2">
        <v>28.1</v>
      </c>
      <c r="V17" s="2">
        <f t="shared" si="7"/>
        <v>8.1000000000000014</v>
      </c>
      <c r="W17" s="2">
        <v>30.6</v>
      </c>
      <c r="X17" s="2">
        <f t="shared" si="8"/>
        <v>10.600000000000001</v>
      </c>
      <c r="Y17" s="2">
        <v>1.502392344</v>
      </c>
      <c r="Z17" s="2">
        <f t="shared" si="12"/>
        <v>1.5555555555555556</v>
      </c>
      <c r="AA17" s="2">
        <v>2.3571428569999999</v>
      </c>
      <c r="AB17" s="2">
        <f t="shared" si="9"/>
        <v>2.5246913580246915</v>
      </c>
      <c r="AC17" s="2">
        <v>2.476868327</v>
      </c>
      <c r="AD17" s="2">
        <f t="shared" si="10"/>
        <v>6.1234567901234547</v>
      </c>
      <c r="AE17" s="2">
        <v>2.3300653589999998</v>
      </c>
      <c r="AF17" s="2">
        <f t="shared" si="13"/>
        <v>6.5849056603773573</v>
      </c>
    </row>
    <row r="19" spans="1:32" x14ac:dyDescent="0.2">
      <c r="A19" t="s">
        <v>49</v>
      </c>
      <c r="B19" t="s">
        <v>50</v>
      </c>
      <c r="C19">
        <v>65</v>
      </c>
      <c r="I19">
        <v>224</v>
      </c>
      <c r="J19">
        <f t="shared" ref="J19:J37" si="14">I19-20</f>
        <v>204</v>
      </c>
      <c r="K19">
        <v>41.9</v>
      </c>
      <c r="L19">
        <f t="shared" ref="L19:L37" si="15">K19-20</f>
        <v>21.9</v>
      </c>
      <c r="Q19">
        <v>146</v>
      </c>
      <c r="R19">
        <f t="shared" ref="R19:R37" si="16">Q19-20</f>
        <v>126</v>
      </c>
      <c r="U19">
        <v>30</v>
      </c>
      <c r="V19">
        <f t="shared" ref="V19:V37" si="17">U19-20</f>
        <v>10</v>
      </c>
      <c r="Y19">
        <f t="shared" ref="Y19:Y37" si="18">I19/Q19</f>
        <v>1.5342465753424657</v>
      </c>
      <c r="Z19">
        <f t="shared" ref="Z19:Z37" si="19">J19/R19</f>
        <v>1.6190476190476191</v>
      </c>
      <c r="AC19">
        <f t="shared" ref="AC19:AC37" si="20">K19/U19</f>
        <v>1.3966666666666667</v>
      </c>
      <c r="AD19">
        <f t="shared" ref="AD19:AD37" si="21">L19/V19</f>
        <v>2.19</v>
      </c>
    </row>
    <row r="20" spans="1:32" x14ac:dyDescent="0.2">
      <c r="A20" t="s">
        <v>51</v>
      </c>
      <c r="B20" t="s">
        <v>50</v>
      </c>
      <c r="C20">
        <v>32</v>
      </c>
      <c r="I20">
        <v>273</v>
      </c>
      <c r="J20">
        <f t="shared" si="14"/>
        <v>253</v>
      </c>
      <c r="K20">
        <v>37.299999999999997</v>
      </c>
      <c r="L20">
        <f t="shared" si="15"/>
        <v>17.299999999999997</v>
      </c>
      <c r="Q20">
        <v>254</v>
      </c>
      <c r="R20">
        <f t="shared" si="16"/>
        <v>234</v>
      </c>
      <c r="U20">
        <v>28.7</v>
      </c>
      <c r="V20">
        <f t="shared" si="17"/>
        <v>8.6999999999999993</v>
      </c>
      <c r="Y20">
        <f t="shared" si="18"/>
        <v>1.0748031496062993</v>
      </c>
      <c r="Z20">
        <f t="shared" si="19"/>
        <v>1.0811965811965811</v>
      </c>
      <c r="AC20">
        <f t="shared" si="20"/>
        <v>1.2996515679442509</v>
      </c>
      <c r="AD20">
        <f t="shared" si="21"/>
        <v>1.9885057471264367</v>
      </c>
    </row>
    <row r="21" spans="1:32" x14ac:dyDescent="0.2">
      <c r="A21" t="s">
        <v>52</v>
      </c>
      <c r="B21" t="s">
        <v>50</v>
      </c>
      <c r="C21">
        <v>56</v>
      </c>
      <c r="I21">
        <v>203</v>
      </c>
      <c r="J21">
        <f t="shared" si="14"/>
        <v>183</v>
      </c>
      <c r="K21">
        <v>46.2</v>
      </c>
      <c r="L21">
        <f t="shared" si="15"/>
        <v>26.200000000000003</v>
      </c>
      <c r="Q21">
        <v>143</v>
      </c>
      <c r="R21">
        <f t="shared" si="16"/>
        <v>123</v>
      </c>
      <c r="U21">
        <v>34.200000000000003</v>
      </c>
      <c r="V21">
        <f t="shared" si="17"/>
        <v>14.200000000000003</v>
      </c>
      <c r="Y21">
        <f t="shared" si="18"/>
        <v>1.4195804195804196</v>
      </c>
      <c r="Z21">
        <f t="shared" si="19"/>
        <v>1.4878048780487805</v>
      </c>
      <c r="AC21">
        <f t="shared" si="20"/>
        <v>1.3508771929824561</v>
      </c>
      <c r="AD21">
        <f t="shared" si="21"/>
        <v>1.845070422535211</v>
      </c>
    </row>
    <row r="22" spans="1:32" x14ac:dyDescent="0.2">
      <c r="A22" t="s">
        <v>53</v>
      </c>
      <c r="B22" t="s">
        <v>50</v>
      </c>
      <c r="C22">
        <v>38</v>
      </c>
      <c r="I22">
        <v>280</v>
      </c>
      <c r="J22">
        <f t="shared" si="14"/>
        <v>260</v>
      </c>
      <c r="K22">
        <v>41.5</v>
      </c>
      <c r="L22">
        <f t="shared" si="15"/>
        <v>21.5</v>
      </c>
      <c r="Q22">
        <v>246</v>
      </c>
      <c r="R22">
        <f t="shared" si="16"/>
        <v>226</v>
      </c>
      <c r="U22">
        <v>28.2</v>
      </c>
      <c r="V22">
        <f t="shared" si="17"/>
        <v>8.1999999999999993</v>
      </c>
      <c r="Y22">
        <f t="shared" si="18"/>
        <v>1.1382113821138211</v>
      </c>
      <c r="Z22">
        <f t="shared" si="19"/>
        <v>1.1504424778761062</v>
      </c>
      <c r="AC22">
        <f t="shared" si="20"/>
        <v>1.4716312056737588</v>
      </c>
      <c r="AD22">
        <f t="shared" si="21"/>
        <v>2.6219512195121952</v>
      </c>
    </row>
    <row r="23" spans="1:32" x14ac:dyDescent="0.2">
      <c r="A23" t="s">
        <v>54</v>
      </c>
      <c r="B23" t="s">
        <v>50</v>
      </c>
      <c r="C23">
        <v>1</v>
      </c>
      <c r="I23">
        <v>339</v>
      </c>
      <c r="J23">
        <f t="shared" si="14"/>
        <v>319</v>
      </c>
      <c r="K23">
        <v>41.4</v>
      </c>
      <c r="L23">
        <f t="shared" si="15"/>
        <v>21.4</v>
      </c>
      <c r="Q23">
        <v>285</v>
      </c>
      <c r="R23">
        <f t="shared" si="16"/>
        <v>265</v>
      </c>
      <c r="U23">
        <v>34.1</v>
      </c>
      <c r="V23">
        <f t="shared" si="17"/>
        <v>14.100000000000001</v>
      </c>
      <c r="Y23">
        <f t="shared" si="18"/>
        <v>1.1894736842105262</v>
      </c>
      <c r="Z23">
        <f t="shared" si="19"/>
        <v>1.2037735849056603</v>
      </c>
      <c r="AC23">
        <f t="shared" si="20"/>
        <v>1.2140762463343107</v>
      </c>
      <c r="AD23">
        <f t="shared" si="21"/>
        <v>1.5177304964539005</v>
      </c>
    </row>
    <row r="24" spans="1:32" x14ac:dyDescent="0.2">
      <c r="A24" t="s">
        <v>55</v>
      </c>
      <c r="B24" t="s">
        <v>50</v>
      </c>
      <c r="C24">
        <v>13</v>
      </c>
      <c r="I24">
        <v>362</v>
      </c>
      <c r="J24">
        <f t="shared" si="14"/>
        <v>342</v>
      </c>
      <c r="K24">
        <v>53.6</v>
      </c>
      <c r="L24">
        <f t="shared" si="15"/>
        <v>33.6</v>
      </c>
      <c r="Q24">
        <v>342</v>
      </c>
      <c r="R24">
        <f t="shared" si="16"/>
        <v>322</v>
      </c>
      <c r="U24">
        <v>37.200000000000003</v>
      </c>
      <c r="V24">
        <f t="shared" si="17"/>
        <v>17.200000000000003</v>
      </c>
      <c r="Y24">
        <f t="shared" si="18"/>
        <v>1.0584795321637428</v>
      </c>
      <c r="Z24">
        <f t="shared" si="19"/>
        <v>1.0621118012422359</v>
      </c>
      <c r="AC24">
        <f t="shared" si="20"/>
        <v>1.4408602150537633</v>
      </c>
      <c r="AD24">
        <f t="shared" si="21"/>
        <v>1.953488372093023</v>
      </c>
    </row>
    <row r="25" spans="1:32" x14ac:dyDescent="0.2">
      <c r="A25" t="s">
        <v>56</v>
      </c>
      <c r="B25" t="s">
        <v>50</v>
      </c>
      <c r="C25">
        <v>26</v>
      </c>
      <c r="I25">
        <v>256</v>
      </c>
      <c r="J25">
        <f t="shared" si="14"/>
        <v>236</v>
      </c>
      <c r="K25">
        <v>41.1</v>
      </c>
      <c r="L25">
        <f t="shared" si="15"/>
        <v>21.1</v>
      </c>
      <c r="Q25">
        <v>208</v>
      </c>
      <c r="R25">
        <f t="shared" si="16"/>
        <v>188</v>
      </c>
      <c r="U25">
        <v>27.4</v>
      </c>
      <c r="V25">
        <f t="shared" si="17"/>
        <v>7.3999999999999986</v>
      </c>
      <c r="Y25">
        <f t="shared" si="18"/>
        <v>1.2307692307692308</v>
      </c>
      <c r="Z25">
        <f t="shared" si="19"/>
        <v>1.2553191489361701</v>
      </c>
      <c r="AC25">
        <f t="shared" si="20"/>
        <v>1.5000000000000002</v>
      </c>
      <c r="AD25">
        <f t="shared" si="21"/>
        <v>2.8513513513513522</v>
      </c>
    </row>
    <row r="26" spans="1:32" x14ac:dyDescent="0.2">
      <c r="A26" t="s">
        <v>57</v>
      </c>
      <c r="B26" t="s">
        <v>50</v>
      </c>
      <c r="C26">
        <v>25</v>
      </c>
      <c r="I26">
        <v>277</v>
      </c>
      <c r="J26">
        <f t="shared" si="14"/>
        <v>257</v>
      </c>
      <c r="K26">
        <v>44.7</v>
      </c>
      <c r="L26">
        <f t="shared" si="15"/>
        <v>24.700000000000003</v>
      </c>
      <c r="Q26">
        <v>220</v>
      </c>
      <c r="R26">
        <f t="shared" si="16"/>
        <v>200</v>
      </c>
      <c r="U26">
        <v>33</v>
      </c>
      <c r="V26">
        <f t="shared" si="17"/>
        <v>13</v>
      </c>
      <c r="Y26">
        <f t="shared" si="18"/>
        <v>1.259090909090909</v>
      </c>
      <c r="Z26">
        <f t="shared" si="19"/>
        <v>1.2849999999999999</v>
      </c>
      <c r="AC26">
        <f t="shared" si="20"/>
        <v>1.3545454545454547</v>
      </c>
      <c r="AD26">
        <f t="shared" si="21"/>
        <v>1.9000000000000001</v>
      </c>
    </row>
    <row r="27" spans="1:32" x14ac:dyDescent="0.2">
      <c r="A27" t="s">
        <v>58</v>
      </c>
      <c r="B27" t="s">
        <v>50</v>
      </c>
      <c r="C27">
        <v>22</v>
      </c>
      <c r="I27">
        <v>356</v>
      </c>
      <c r="J27">
        <f t="shared" si="14"/>
        <v>336</v>
      </c>
      <c r="K27">
        <v>45.3</v>
      </c>
      <c r="L27">
        <f t="shared" si="15"/>
        <v>25.299999999999997</v>
      </c>
      <c r="Q27">
        <v>263</v>
      </c>
      <c r="R27">
        <f t="shared" si="16"/>
        <v>243</v>
      </c>
      <c r="U27">
        <v>31.1</v>
      </c>
      <c r="V27">
        <f t="shared" si="17"/>
        <v>11.100000000000001</v>
      </c>
      <c r="Y27">
        <f t="shared" si="18"/>
        <v>1.3536121673003803</v>
      </c>
      <c r="Z27">
        <f t="shared" si="19"/>
        <v>1.382716049382716</v>
      </c>
      <c r="AC27">
        <f t="shared" si="20"/>
        <v>1.4565916398713825</v>
      </c>
      <c r="AD27">
        <f t="shared" si="21"/>
        <v>2.2792792792792786</v>
      </c>
    </row>
    <row r="28" spans="1:32" x14ac:dyDescent="0.2">
      <c r="A28" t="s">
        <v>59</v>
      </c>
      <c r="B28" t="s">
        <v>50</v>
      </c>
      <c r="C28">
        <v>38</v>
      </c>
      <c r="I28">
        <v>146</v>
      </c>
      <c r="J28">
        <f t="shared" si="14"/>
        <v>126</v>
      </c>
      <c r="K28">
        <v>48.4</v>
      </c>
      <c r="L28">
        <f t="shared" si="15"/>
        <v>28.4</v>
      </c>
      <c r="Q28">
        <v>108</v>
      </c>
      <c r="R28">
        <f t="shared" si="16"/>
        <v>88</v>
      </c>
      <c r="U28">
        <v>27.9</v>
      </c>
      <c r="V28">
        <f t="shared" si="17"/>
        <v>7.8999999999999986</v>
      </c>
      <c r="Y28">
        <f t="shared" si="18"/>
        <v>1.3518518518518519</v>
      </c>
      <c r="Z28">
        <f t="shared" si="19"/>
        <v>1.4318181818181819</v>
      </c>
      <c r="AC28">
        <f t="shared" si="20"/>
        <v>1.7347670250896057</v>
      </c>
      <c r="AD28">
        <f t="shared" si="21"/>
        <v>3.59493670886076</v>
      </c>
    </row>
    <row r="29" spans="1:32" x14ac:dyDescent="0.2">
      <c r="A29" t="s">
        <v>60</v>
      </c>
      <c r="B29" t="s">
        <v>50</v>
      </c>
      <c r="C29">
        <v>50</v>
      </c>
      <c r="I29">
        <v>252</v>
      </c>
      <c r="J29">
        <f t="shared" si="14"/>
        <v>232</v>
      </c>
      <c r="K29">
        <v>47.9</v>
      </c>
      <c r="L29">
        <f t="shared" si="15"/>
        <v>27.9</v>
      </c>
      <c r="Q29">
        <v>211</v>
      </c>
      <c r="R29">
        <f t="shared" si="16"/>
        <v>191</v>
      </c>
      <c r="U29">
        <v>33.1</v>
      </c>
      <c r="V29">
        <f t="shared" si="17"/>
        <v>13.100000000000001</v>
      </c>
      <c r="Y29">
        <f t="shared" si="18"/>
        <v>1.1943127962085307</v>
      </c>
      <c r="Z29">
        <f t="shared" si="19"/>
        <v>1.2146596858638743</v>
      </c>
      <c r="AC29">
        <f t="shared" si="20"/>
        <v>1.4471299093655587</v>
      </c>
      <c r="AD29">
        <f t="shared" si="21"/>
        <v>2.1297709923664119</v>
      </c>
    </row>
    <row r="30" spans="1:32" x14ac:dyDescent="0.2">
      <c r="A30" t="s">
        <v>61</v>
      </c>
      <c r="B30" t="s">
        <v>50</v>
      </c>
      <c r="C30">
        <v>51</v>
      </c>
      <c r="I30">
        <v>276</v>
      </c>
      <c r="J30">
        <f t="shared" si="14"/>
        <v>256</v>
      </c>
      <c r="K30">
        <v>44.1</v>
      </c>
      <c r="L30">
        <f t="shared" si="15"/>
        <v>24.1</v>
      </c>
      <c r="Q30">
        <v>234</v>
      </c>
      <c r="R30">
        <f t="shared" si="16"/>
        <v>214</v>
      </c>
      <c r="U30">
        <v>35.5</v>
      </c>
      <c r="V30">
        <f t="shared" si="17"/>
        <v>15.5</v>
      </c>
      <c r="Y30">
        <f t="shared" si="18"/>
        <v>1.1794871794871795</v>
      </c>
      <c r="Z30">
        <f t="shared" si="19"/>
        <v>1.1962616822429906</v>
      </c>
      <c r="AC30">
        <f t="shared" si="20"/>
        <v>1.2422535211267607</v>
      </c>
      <c r="AD30">
        <f t="shared" si="21"/>
        <v>1.5548387096774194</v>
      </c>
    </row>
    <row r="31" spans="1:32" x14ac:dyDescent="0.2">
      <c r="A31" t="s">
        <v>62</v>
      </c>
      <c r="B31" t="s">
        <v>50</v>
      </c>
      <c r="C31">
        <v>27</v>
      </c>
      <c r="I31">
        <v>271</v>
      </c>
      <c r="J31">
        <f t="shared" si="14"/>
        <v>251</v>
      </c>
      <c r="K31">
        <v>39.299999999999997</v>
      </c>
      <c r="L31">
        <f t="shared" si="15"/>
        <v>19.299999999999997</v>
      </c>
      <c r="Q31">
        <v>244</v>
      </c>
      <c r="R31">
        <f t="shared" si="16"/>
        <v>224</v>
      </c>
      <c r="U31">
        <v>28.8</v>
      </c>
      <c r="V31">
        <f t="shared" si="17"/>
        <v>8.8000000000000007</v>
      </c>
      <c r="Y31">
        <f t="shared" si="18"/>
        <v>1.110655737704918</v>
      </c>
      <c r="Z31">
        <f t="shared" si="19"/>
        <v>1.1205357142857142</v>
      </c>
      <c r="AC31">
        <f t="shared" si="20"/>
        <v>1.3645833333333333</v>
      </c>
      <c r="AD31">
        <f t="shared" si="21"/>
        <v>2.1931818181818179</v>
      </c>
    </row>
    <row r="32" spans="1:32" x14ac:dyDescent="0.2">
      <c r="A32" t="s">
        <v>63</v>
      </c>
      <c r="B32" t="s">
        <v>50</v>
      </c>
      <c r="C32">
        <v>43</v>
      </c>
      <c r="I32">
        <v>250</v>
      </c>
      <c r="J32">
        <f t="shared" si="14"/>
        <v>230</v>
      </c>
      <c r="K32">
        <v>44.5</v>
      </c>
      <c r="L32">
        <f t="shared" si="15"/>
        <v>24.5</v>
      </c>
      <c r="Q32">
        <v>227</v>
      </c>
      <c r="R32">
        <f t="shared" si="16"/>
        <v>207</v>
      </c>
      <c r="U32">
        <v>34.200000000000003</v>
      </c>
      <c r="V32">
        <f t="shared" si="17"/>
        <v>14.200000000000003</v>
      </c>
      <c r="Y32">
        <f t="shared" si="18"/>
        <v>1.1013215859030836</v>
      </c>
      <c r="Z32">
        <f t="shared" si="19"/>
        <v>1.1111111111111112</v>
      </c>
      <c r="AC32">
        <f t="shared" si="20"/>
        <v>1.3011695906432748</v>
      </c>
      <c r="AD32">
        <f t="shared" si="21"/>
        <v>1.725352112676056</v>
      </c>
    </row>
    <row r="33" spans="1:30" x14ac:dyDescent="0.2">
      <c r="A33" t="s">
        <v>64</v>
      </c>
      <c r="B33" t="s">
        <v>50</v>
      </c>
      <c r="C33">
        <v>36</v>
      </c>
      <c r="I33">
        <v>108</v>
      </c>
      <c r="J33">
        <f t="shared" si="14"/>
        <v>88</v>
      </c>
      <c r="K33">
        <v>30.1</v>
      </c>
      <c r="L33">
        <f t="shared" si="15"/>
        <v>10.100000000000001</v>
      </c>
      <c r="Q33">
        <v>101</v>
      </c>
      <c r="R33">
        <f t="shared" si="16"/>
        <v>81</v>
      </c>
      <c r="U33">
        <v>27.2</v>
      </c>
      <c r="V33">
        <f t="shared" si="17"/>
        <v>7.1999999999999993</v>
      </c>
      <c r="Y33">
        <f t="shared" si="18"/>
        <v>1.0693069306930694</v>
      </c>
      <c r="Z33">
        <f t="shared" si="19"/>
        <v>1.0864197530864197</v>
      </c>
      <c r="AC33">
        <f t="shared" si="20"/>
        <v>1.1066176470588236</v>
      </c>
      <c r="AD33">
        <f t="shared" si="21"/>
        <v>1.4027777777777781</v>
      </c>
    </row>
    <row r="34" spans="1:30" x14ac:dyDescent="0.2">
      <c r="A34" t="s">
        <v>65</v>
      </c>
      <c r="B34" t="s">
        <v>50</v>
      </c>
      <c r="C34">
        <v>57</v>
      </c>
      <c r="I34">
        <v>176</v>
      </c>
      <c r="J34">
        <f t="shared" si="14"/>
        <v>156</v>
      </c>
      <c r="K34">
        <v>32.700000000000003</v>
      </c>
      <c r="L34">
        <f t="shared" si="15"/>
        <v>12.700000000000003</v>
      </c>
      <c r="Q34">
        <v>118</v>
      </c>
      <c r="R34">
        <f t="shared" si="16"/>
        <v>98</v>
      </c>
      <c r="U34">
        <v>26.7</v>
      </c>
      <c r="V34">
        <f t="shared" si="17"/>
        <v>6.6999999999999993</v>
      </c>
      <c r="Y34">
        <f t="shared" si="18"/>
        <v>1.4915254237288136</v>
      </c>
      <c r="Z34">
        <f t="shared" si="19"/>
        <v>1.5918367346938775</v>
      </c>
      <c r="AC34">
        <f t="shared" si="20"/>
        <v>1.2247191011235956</v>
      </c>
      <c r="AD34">
        <f t="shared" si="21"/>
        <v>1.8955223880597021</v>
      </c>
    </row>
    <row r="35" spans="1:30" x14ac:dyDescent="0.2">
      <c r="A35" t="s">
        <v>66</v>
      </c>
      <c r="B35" t="s">
        <v>50</v>
      </c>
      <c r="C35">
        <v>51</v>
      </c>
      <c r="I35">
        <v>148</v>
      </c>
      <c r="J35">
        <f t="shared" si="14"/>
        <v>128</v>
      </c>
      <c r="K35">
        <v>27.6</v>
      </c>
      <c r="L35">
        <f t="shared" si="15"/>
        <v>7.6000000000000014</v>
      </c>
      <c r="Q35">
        <v>105</v>
      </c>
      <c r="R35">
        <f t="shared" si="16"/>
        <v>85</v>
      </c>
      <c r="U35">
        <v>24.8</v>
      </c>
      <c r="V35">
        <f t="shared" si="17"/>
        <v>4.8000000000000007</v>
      </c>
      <c r="Y35">
        <f t="shared" si="18"/>
        <v>1.4095238095238096</v>
      </c>
      <c r="Z35">
        <f t="shared" si="19"/>
        <v>1.5058823529411764</v>
      </c>
      <c r="AC35">
        <f t="shared" si="20"/>
        <v>1.1129032258064517</v>
      </c>
      <c r="AD35">
        <f t="shared" si="21"/>
        <v>1.5833333333333335</v>
      </c>
    </row>
    <row r="36" spans="1:30" x14ac:dyDescent="0.2">
      <c r="A36" t="s">
        <v>67</v>
      </c>
      <c r="B36" t="s">
        <v>50</v>
      </c>
      <c r="C36">
        <v>1</v>
      </c>
      <c r="I36">
        <v>145</v>
      </c>
      <c r="J36">
        <f t="shared" si="14"/>
        <v>125</v>
      </c>
      <c r="K36">
        <v>28.6</v>
      </c>
      <c r="L36">
        <f t="shared" si="15"/>
        <v>8.6000000000000014</v>
      </c>
      <c r="Q36">
        <v>124</v>
      </c>
      <c r="R36">
        <f t="shared" si="16"/>
        <v>104</v>
      </c>
      <c r="U36">
        <v>25.4</v>
      </c>
      <c r="V36">
        <f t="shared" si="17"/>
        <v>5.3999999999999986</v>
      </c>
      <c r="Y36">
        <f t="shared" si="18"/>
        <v>1.1693548387096775</v>
      </c>
      <c r="Z36">
        <f t="shared" si="19"/>
        <v>1.2019230769230769</v>
      </c>
      <c r="AC36">
        <f t="shared" si="20"/>
        <v>1.1259842519685042</v>
      </c>
      <c r="AD36">
        <f t="shared" si="21"/>
        <v>1.5925925925925932</v>
      </c>
    </row>
    <row r="37" spans="1:30" x14ac:dyDescent="0.2">
      <c r="A37" t="s">
        <v>68</v>
      </c>
      <c r="B37" t="s">
        <v>50</v>
      </c>
      <c r="C37">
        <v>44</v>
      </c>
      <c r="I37">
        <v>135</v>
      </c>
      <c r="J37">
        <f t="shared" si="14"/>
        <v>115</v>
      </c>
      <c r="K37">
        <v>28.1</v>
      </c>
      <c r="L37">
        <f t="shared" si="15"/>
        <v>8.1000000000000014</v>
      </c>
      <c r="Q37">
        <v>120</v>
      </c>
      <c r="R37">
        <f t="shared" si="16"/>
        <v>100</v>
      </c>
      <c r="U37">
        <v>27.3</v>
      </c>
      <c r="V37">
        <f t="shared" si="17"/>
        <v>7.3000000000000007</v>
      </c>
      <c r="Y37">
        <f t="shared" si="18"/>
        <v>1.125</v>
      </c>
      <c r="Z37">
        <f t="shared" si="19"/>
        <v>1.1499999999999999</v>
      </c>
      <c r="AC37">
        <f t="shared" si="20"/>
        <v>1.0293040293040294</v>
      </c>
      <c r="AD37">
        <f t="shared" si="21"/>
        <v>1.1095890410958904</v>
      </c>
    </row>
    <row r="39" spans="1:30" x14ac:dyDescent="0.2">
      <c r="A39" t="s">
        <v>70</v>
      </c>
      <c r="B39" t="s">
        <v>69</v>
      </c>
      <c r="I39">
        <v>517</v>
      </c>
      <c r="J39">
        <f>I39-110</f>
        <v>407</v>
      </c>
      <c r="K39">
        <v>167</v>
      </c>
      <c r="L39">
        <f>K39-110</f>
        <v>57</v>
      </c>
      <c r="Q39">
        <v>281</v>
      </c>
      <c r="R39">
        <f>Q39-110</f>
        <v>171</v>
      </c>
      <c r="U39">
        <v>126</v>
      </c>
      <c r="V39">
        <f>U39-110</f>
        <v>16</v>
      </c>
      <c r="Y39">
        <f t="shared" ref="Y39:Z42" si="22">I39/Q39</f>
        <v>1.8398576512455516</v>
      </c>
      <c r="Z39">
        <f t="shared" si="22"/>
        <v>2.3801169590643276</v>
      </c>
      <c r="AC39">
        <f t="shared" ref="AC39:AD42" si="23">K39/U39</f>
        <v>1.3253968253968254</v>
      </c>
      <c r="AD39">
        <f t="shared" si="23"/>
        <v>3.5625</v>
      </c>
    </row>
    <row r="40" spans="1:30" x14ac:dyDescent="0.2">
      <c r="A40" t="s">
        <v>71</v>
      </c>
      <c r="B40" t="s">
        <v>69</v>
      </c>
      <c r="I40">
        <v>671</v>
      </c>
      <c r="J40">
        <f t="shared" ref="J40:J42" si="24">I40-110</f>
        <v>561</v>
      </c>
      <c r="K40">
        <v>177</v>
      </c>
      <c r="L40">
        <f t="shared" ref="L40:L42" si="25">K40-110</f>
        <v>67</v>
      </c>
      <c r="Q40">
        <v>348</v>
      </c>
      <c r="R40">
        <f t="shared" ref="R40:R42" si="26">Q40-110</f>
        <v>238</v>
      </c>
      <c r="U40">
        <v>126</v>
      </c>
      <c r="V40">
        <f t="shared" ref="V40:V42" si="27">U40-110</f>
        <v>16</v>
      </c>
      <c r="Y40">
        <f t="shared" si="22"/>
        <v>1.9281609195402298</v>
      </c>
      <c r="Z40">
        <f t="shared" si="22"/>
        <v>2.3571428571428572</v>
      </c>
      <c r="AC40">
        <f t="shared" si="23"/>
        <v>1.4047619047619047</v>
      </c>
      <c r="AD40">
        <f t="shared" si="23"/>
        <v>4.1875</v>
      </c>
    </row>
    <row r="41" spans="1:30" x14ac:dyDescent="0.2">
      <c r="A41" t="s">
        <v>72</v>
      </c>
      <c r="B41" t="s">
        <v>69</v>
      </c>
      <c r="I41">
        <v>663</v>
      </c>
      <c r="J41">
        <f t="shared" si="24"/>
        <v>553</v>
      </c>
      <c r="K41">
        <v>158</v>
      </c>
      <c r="L41">
        <f t="shared" si="25"/>
        <v>48</v>
      </c>
      <c r="Q41">
        <v>324</v>
      </c>
      <c r="R41">
        <f t="shared" si="26"/>
        <v>214</v>
      </c>
      <c r="U41">
        <v>123</v>
      </c>
      <c r="V41">
        <f t="shared" si="27"/>
        <v>13</v>
      </c>
      <c r="Y41">
        <f t="shared" si="22"/>
        <v>2.0462962962962963</v>
      </c>
      <c r="Z41">
        <f t="shared" si="22"/>
        <v>2.5841121495327104</v>
      </c>
      <c r="AC41">
        <f t="shared" si="23"/>
        <v>1.2845528455284554</v>
      </c>
      <c r="AD41">
        <f t="shared" si="23"/>
        <v>3.6923076923076925</v>
      </c>
    </row>
    <row r="42" spans="1:30" x14ac:dyDescent="0.2">
      <c r="A42" t="s">
        <v>73</v>
      </c>
      <c r="B42" t="s">
        <v>69</v>
      </c>
      <c r="I42">
        <v>545</v>
      </c>
      <c r="J42">
        <f t="shared" si="24"/>
        <v>435</v>
      </c>
      <c r="K42">
        <v>144</v>
      </c>
      <c r="L42">
        <f t="shared" si="25"/>
        <v>34</v>
      </c>
      <c r="Q42">
        <v>471</v>
      </c>
      <c r="R42">
        <f t="shared" si="26"/>
        <v>361</v>
      </c>
      <c r="U42">
        <v>117</v>
      </c>
      <c r="V42">
        <f t="shared" si="27"/>
        <v>7</v>
      </c>
      <c r="Y42">
        <f t="shared" si="22"/>
        <v>1.1571125265392781</v>
      </c>
      <c r="Z42">
        <f t="shared" si="22"/>
        <v>1.2049861495844876</v>
      </c>
      <c r="AC42">
        <f t="shared" si="23"/>
        <v>1.2307692307692308</v>
      </c>
      <c r="AD42">
        <f t="shared" si="23"/>
        <v>4.8571428571428568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1AB30-65A7-9549-9C90-CFBF8724458B}">
  <dimension ref="A1:D59"/>
  <sheetViews>
    <sheetView tabSelected="1" topLeftCell="A33" workbookViewId="0">
      <selection activeCell="H47" sqref="H47"/>
    </sheetView>
  </sheetViews>
  <sheetFormatPr baseColWidth="10" defaultRowHeight="16" x14ac:dyDescent="0.2"/>
  <cols>
    <col min="1" max="1" width="30.1640625" customWidth="1"/>
    <col min="2" max="2" width="9.6640625" customWidth="1"/>
    <col min="3" max="3" width="13.1640625" customWidth="1"/>
  </cols>
  <sheetData>
    <row r="1" spans="1:4" x14ac:dyDescent="0.2">
      <c r="A1" s="1" t="s">
        <v>0</v>
      </c>
      <c r="B1" s="1" t="s">
        <v>1</v>
      </c>
      <c r="C1" s="4" t="s">
        <v>74</v>
      </c>
      <c r="D1" s="5" t="s">
        <v>75</v>
      </c>
    </row>
    <row r="2" spans="1:4" x14ac:dyDescent="0.2">
      <c r="A2" t="s">
        <v>20</v>
      </c>
      <c r="B2" t="s">
        <v>69</v>
      </c>
      <c r="C2" t="s">
        <v>77</v>
      </c>
      <c r="D2" s="6">
        <v>3.835820896</v>
      </c>
    </row>
    <row r="3" spans="1:4" x14ac:dyDescent="0.2">
      <c r="A3" t="s">
        <v>22</v>
      </c>
      <c r="B3" t="s">
        <v>69</v>
      </c>
      <c r="C3" t="s">
        <v>77</v>
      </c>
      <c r="D3" s="6">
        <v>5.8148148150000001</v>
      </c>
    </row>
    <row r="4" spans="1:4" x14ac:dyDescent="0.2">
      <c r="A4" t="s">
        <v>23</v>
      </c>
      <c r="B4" t="s">
        <v>69</v>
      </c>
      <c r="C4" t="s">
        <v>77</v>
      </c>
      <c r="D4" s="6">
        <v>2.981818182</v>
      </c>
    </row>
    <row r="5" spans="1:4" x14ac:dyDescent="0.2">
      <c r="A5" t="s">
        <v>24</v>
      </c>
      <c r="B5" t="s">
        <v>69</v>
      </c>
      <c r="C5" t="s">
        <v>77</v>
      </c>
      <c r="D5" s="6">
        <v>5.595238095</v>
      </c>
    </row>
    <row r="6" spans="1:4" x14ac:dyDescent="0.2">
      <c r="A6" t="s">
        <v>25</v>
      </c>
      <c r="B6" t="s">
        <v>69</v>
      </c>
      <c r="C6" t="s">
        <v>77</v>
      </c>
      <c r="D6" s="6">
        <v>6.5777777779999997</v>
      </c>
    </row>
    <row r="7" spans="1:4" x14ac:dyDescent="0.2">
      <c r="A7" t="s">
        <v>26</v>
      </c>
      <c r="B7" t="s">
        <v>69</v>
      </c>
      <c r="C7" t="s">
        <v>77</v>
      </c>
      <c r="D7" s="6">
        <v>4.8600000000000003</v>
      </c>
    </row>
    <row r="8" spans="1:4" x14ac:dyDescent="0.2">
      <c r="A8" t="s">
        <v>27</v>
      </c>
      <c r="B8" t="s">
        <v>69</v>
      </c>
      <c r="C8" t="s">
        <v>77</v>
      </c>
      <c r="D8" s="6">
        <v>5.3137254900000004</v>
      </c>
    </row>
    <row r="9" spans="1:4" x14ac:dyDescent="0.2">
      <c r="C9" t="s">
        <v>77</v>
      </c>
      <c r="D9" s="6"/>
    </row>
    <row r="10" spans="1:4" x14ac:dyDescent="0.2">
      <c r="A10" t="s">
        <v>28</v>
      </c>
      <c r="B10" t="s">
        <v>50</v>
      </c>
      <c r="C10" t="s">
        <v>77</v>
      </c>
      <c r="D10" s="6">
        <v>4.5520833329999997</v>
      </c>
    </row>
    <row r="11" spans="1:4" x14ac:dyDescent="0.2">
      <c r="A11" t="s">
        <v>30</v>
      </c>
      <c r="B11" t="s">
        <v>50</v>
      </c>
      <c r="C11" t="s">
        <v>77</v>
      </c>
      <c r="D11" s="6">
        <v>4.403846154</v>
      </c>
    </row>
    <row r="12" spans="1:4" x14ac:dyDescent="0.2">
      <c r="A12" t="s">
        <v>31</v>
      </c>
      <c r="B12" t="s">
        <v>50</v>
      </c>
      <c r="C12" t="s">
        <v>77</v>
      </c>
      <c r="D12" s="6">
        <v>3.5</v>
      </c>
    </row>
    <row r="13" spans="1:4" x14ac:dyDescent="0.2">
      <c r="A13" t="s">
        <v>32</v>
      </c>
      <c r="B13" t="s">
        <v>50</v>
      </c>
      <c r="C13" t="s">
        <v>77</v>
      </c>
      <c r="D13" s="6">
        <v>4.26</v>
      </c>
    </row>
    <row r="14" spans="1:4" x14ac:dyDescent="0.2">
      <c r="A14" t="s">
        <v>33</v>
      </c>
      <c r="B14" t="s">
        <v>50</v>
      </c>
      <c r="C14" t="s">
        <v>77</v>
      </c>
      <c r="D14" s="6">
        <v>3.0720000000000001</v>
      </c>
    </row>
    <row r="15" spans="1:4" x14ac:dyDescent="0.2">
      <c r="A15" t="s">
        <v>34</v>
      </c>
      <c r="B15" t="s">
        <v>50</v>
      </c>
      <c r="C15" t="s">
        <v>77</v>
      </c>
      <c r="D15" s="6">
        <v>3.2747252750000002</v>
      </c>
    </row>
    <row r="16" spans="1:4" x14ac:dyDescent="0.2">
      <c r="A16" t="s">
        <v>35</v>
      </c>
      <c r="B16" t="s">
        <v>50</v>
      </c>
      <c r="C16" t="s">
        <v>77</v>
      </c>
      <c r="D16" s="6">
        <v>2.113821138</v>
      </c>
    </row>
    <row r="17" spans="1:4" x14ac:dyDescent="0.2">
      <c r="A17" t="s">
        <v>36</v>
      </c>
      <c r="B17" t="s">
        <v>50</v>
      </c>
      <c r="C17" t="s">
        <v>77</v>
      </c>
      <c r="D17" s="6">
        <v>6.1234567899999996</v>
      </c>
    </row>
    <row r="18" spans="1:4" x14ac:dyDescent="0.2">
      <c r="C18" t="s">
        <v>77</v>
      </c>
      <c r="D18" s="5"/>
    </row>
    <row r="19" spans="1:4" x14ac:dyDescent="0.2">
      <c r="A19" t="s">
        <v>49</v>
      </c>
      <c r="B19" t="s">
        <v>50</v>
      </c>
      <c r="C19" t="s">
        <v>77</v>
      </c>
      <c r="D19" s="5">
        <v>2.19</v>
      </c>
    </row>
    <row r="20" spans="1:4" x14ac:dyDescent="0.2">
      <c r="A20" t="s">
        <v>51</v>
      </c>
      <c r="B20" t="s">
        <v>50</v>
      </c>
      <c r="C20" t="s">
        <v>77</v>
      </c>
      <c r="D20" s="5">
        <v>1.988505747</v>
      </c>
    </row>
    <row r="21" spans="1:4" x14ac:dyDescent="0.2">
      <c r="A21" t="s">
        <v>52</v>
      </c>
      <c r="B21" t="s">
        <v>50</v>
      </c>
      <c r="C21" t="s">
        <v>77</v>
      </c>
      <c r="D21" s="5">
        <v>1.8450704229999999</v>
      </c>
    </row>
    <row r="22" spans="1:4" x14ac:dyDescent="0.2">
      <c r="A22" t="s">
        <v>53</v>
      </c>
      <c r="B22" t="s">
        <v>50</v>
      </c>
      <c r="C22" t="s">
        <v>77</v>
      </c>
      <c r="D22" s="5">
        <v>2.6219512200000001</v>
      </c>
    </row>
    <row r="23" spans="1:4" x14ac:dyDescent="0.2">
      <c r="A23" t="s">
        <v>54</v>
      </c>
      <c r="B23" t="s">
        <v>50</v>
      </c>
      <c r="C23" t="s">
        <v>77</v>
      </c>
      <c r="D23" s="5">
        <v>1.517730496</v>
      </c>
    </row>
    <row r="24" spans="1:4" x14ac:dyDescent="0.2">
      <c r="A24" t="s">
        <v>55</v>
      </c>
      <c r="B24" t="s">
        <v>50</v>
      </c>
      <c r="C24" t="s">
        <v>77</v>
      </c>
      <c r="D24" s="5">
        <v>1.953488372</v>
      </c>
    </row>
    <row r="25" spans="1:4" x14ac:dyDescent="0.2">
      <c r="A25" t="s">
        <v>56</v>
      </c>
      <c r="B25" t="s">
        <v>50</v>
      </c>
      <c r="C25" t="s">
        <v>77</v>
      </c>
      <c r="D25" s="5">
        <v>2.8513513509999999</v>
      </c>
    </row>
    <row r="26" spans="1:4" x14ac:dyDescent="0.2">
      <c r="A26" t="s">
        <v>57</v>
      </c>
      <c r="B26" t="s">
        <v>50</v>
      </c>
      <c r="C26" t="s">
        <v>77</v>
      </c>
      <c r="D26" s="5">
        <v>1.9</v>
      </c>
    </row>
    <row r="27" spans="1:4" x14ac:dyDescent="0.2">
      <c r="A27" t="s">
        <v>58</v>
      </c>
      <c r="B27" t="s">
        <v>50</v>
      </c>
      <c r="C27" t="s">
        <v>77</v>
      </c>
      <c r="D27" s="5">
        <v>2.2792792789999998</v>
      </c>
    </row>
    <row r="28" spans="1:4" x14ac:dyDescent="0.2">
      <c r="A28" t="s">
        <v>59</v>
      </c>
      <c r="B28" t="s">
        <v>50</v>
      </c>
      <c r="C28" t="s">
        <v>77</v>
      </c>
      <c r="D28" s="5">
        <v>3.5949367090000002</v>
      </c>
    </row>
    <row r="29" spans="1:4" x14ac:dyDescent="0.2">
      <c r="A29" t="s">
        <v>60</v>
      </c>
      <c r="B29" t="s">
        <v>50</v>
      </c>
      <c r="C29" t="s">
        <v>77</v>
      </c>
      <c r="D29" s="5">
        <v>2.1297709920000001</v>
      </c>
    </row>
    <row r="30" spans="1:4" x14ac:dyDescent="0.2">
      <c r="A30" t="s">
        <v>61</v>
      </c>
      <c r="B30" t="s">
        <v>50</v>
      </c>
      <c r="C30" t="s">
        <v>77</v>
      </c>
      <c r="D30" s="5">
        <v>1.5548387100000001</v>
      </c>
    </row>
    <row r="31" spans="1:4" x14ac:dyDescent="0.2">
      <c r="A31" t="s">
        <v>62</v>
      </c>
      <c r="B31" t="s">
        <v>50</v>
      </c>
      <c r="C31" t="s">
        <v>77</v>
      </c>
      <c r="D31" s="5">
        <v>2.1931818179999998</v>
      </c>
    </row>
    <row r="32" spans="1:4" x14ac:dyDescent="0.2">
      <c r="A32" t="s">
        <v>63</v>
      </c>
      <c r="B32" t="s">
        <v>50</v>
      </c>
      <c r="C32" t="s">
        <v>77</v>
      </c>
      <c r="D32" s="5">
        <v>1.725352113</v>
      </c>
    </row>
    <row r="33" spans="1:4" x14ac:dyDescent="0.2">
      <c r="A33" t="s">
        <v>64</v>
      </c>
      <c r="B33" t="s">
        <v>50</v>
      </c>
      <c r="C33" t="s">
        <v>77</v>
      </c>
      <c r="D33" s="5">
        <v>1.4027777779999999</v>
      </c>
    </row>
    <row r="34" spans="1:4" x14ac:dyDescent="0.2">
      <c r="A34" t="s">
        <v>65</v>
      </c>
      <c r="B34" t="s">
        <v>50</v>
      </c>
      <c r="C34" t="s">
        <v>77</v>
      </c>
      <c r="D34" s="5">
        <v>1.8955223880000001</v>
      </c>
    </row>
    <row r="35" spans="1:4" x14ac:dyDescent="0.2">
      <c r="A35" t="s">
        <v>66</v>
      </c>
      <c r="B35" t="s">
        <v>50</v>
      </c>
      <c r="C35" t="s">
        <v>77</v>
      </c>
      <c r="D35" s="5">
        <v>1.5833333329999999</v>
      </c>
    </row>
    <row r="36" spans="1:4" x14ac:dyDescent="0.2">
      <c r="A36" t="s">
        <v>67</v>
      </c>
      <c r="B36" t="s">
        <v>50</v>
      </c>
      <c r="C36" t="s">
        <v>77</v>
      </c>
      <c r="D36" s="5">
        <v>1.592592593</v>
      </c>
    </row>
    <row r="37" spans="1:4" x14ac:dyDescent="0.2">
      <c r="A37" t="s">
        <v>68</v>
      </c>
      <c r="B37" t="s">
        <v>50</v>
      </c>
      <c r="C37" t="s">
        <v>77</v>
      </c>
      <c r="D37" s="5">
        <v>1.109589041</v>
      </c>
    </row>
    <row r="38" spans="1:4" x14ac:dyDescent="0.2">
      <c r="C38" t="s">
        <v>77</v>
      </c>
      <c r="D38" s="5"/>
    </row>
    <row r="39" spans="1:4" x14ac:dyDescent="0.2">
      <c r="A39" t="s">
        <v>70</v>
      </c>
      <c r="B39" t="s">
        <v>69</v>
      </c>
      <c r="C39" t="s">
        <v>77</v>
      </c>
      <c r="D39" s="5">
        <v>3.5625</v>
      </c>
    </row>
    <row r="40" spans="1:4" x14ac:dyDescent="0.2">
      <c r="A40" t="s">
        <v>71</v>
      </c>
      <c r="B40" t="s">
        <v>69</v>
      </c>
      <c r="C40" t="s">
        <v>77</v>
      </c>
      <c r="D40" s="5">
        <v>4.1875</v>
      </c>
    </row>
    <row r="41" spans="1:4" x14ac:dyDescent="0.2">
      <c r="A41" t="s">
        <v>72</v>
      </c>
      <c r="B41" t="s">
        <v>69</v>
      </c>
      <c r="C41" t="s">
        <v>77</v>
      </c>
      <c r="D41" s="5">
        <v>3.692307692</v>
      </c>
    </row>
    <row r="42" spans="1:4" x14ac:dyDescent="0.2">
      <c r="A42" t="s">
        <v>73</v>
      </c>
      <c r="B42" t="s">
        <v>69</v>
      </c>
      <c r="C42" t="s">
        <v>77</v>
      </c>
      <c r="D42" s="5">
        <v>4.8571428570000004</v>
      </c>
    </row>
    <row r="44" spans="1:4" x14ac:dyDescent="0.2">
      <c r="A44" t="s">
        <v>20</v>
      </c>
      <c r="B44" t="s">
        <v>69</v>
      </c>
      <c r="C44" t="s">
        <v>76</v>
      </c>
      <c r="D44">
        <v>1.7631578947368416</v>
      </c>
    </row>
    <row r="45" spans="1:4" x14ac:dyDescent="0.2">
      <c r="A45" t="s">
        <v>22</v>
      </c>
      <c r="B45" t="s">
        <v>69</v>
      </c>
      <c r="C45" t="s">
        <v>76</v>
      </c>
      <c r="D45">
        <v>6.2380952380952399</v>
      </c>
    </row>
    <row r="46" spans="1:4" x14ac:dyDescent="0.2">
      <c r="A46" t="s">
        <v>23</v>
      </c>
      <c r="B46" t="s">
        <v>69</v>
      </c>
      <c r="C46" t="s">
        <v>76</v>
      </c>
      <c r="D46">
        <v>4.9487179487179498</v>
      </c>
    </row>
    <row r="47" spans="1:4" x14ac:dyDescent="0.2">
      <c r="A47" t="s">
        <v>24</v>
      </c>
      <c r="B47" t="s">
        <v>69</v>
      </c>
      <c r="C47" t="s">
        <v>76</v>
      </c>
      <c r="D47">
        <v>3.6458333333333326</v>
      </c>
    </row>
    <row r="48" spans="1:4" x14ac:dyDescent="0.2">
      <c r="A48" t="s">
        <v>25</v>
      </c>
      <c r="B48" t="s">
        <v>69</v>
      </c>
      <c r="C48" t="s">
        <v>76</v>
      </c>
      <c r="D48">
        <v>5.2444444444444445</v>
      </c>
    </row>
    <row r="49" spans="1:4" x14ac:dyDescent="0.2">
      <c r="A49" t="s">
        <v>26</v>
      </c>
      <c r="B49" t="s">
        <v>69</v>
      </c>
      <c r="C49" t="s">
        <v>76</v>
      </c>
      <c r="D49">
        <v>2.9855072463768124</v>
      </c>
    </row>
    <row r="50" spans="1:4" x14ac:dyDescent="0.2">
      <c r="A50" t="s">
        <v>27</v>
      </c>
      <c r="B50" t="s">
        <v>69</v>
      </c>
      <c r="C50" t="s">
        <v>76</v>
      </c>
      <c r="D50">
        <v>3.673469387755103</v>
      </c>
    </row>
    <row r="51" spans="1:4" x14ac:dyDescent="0.2">
      <c r="C51" t="s">
        <v>76</v>
      </c>
    </row>
    <row r="52" spans="1:4" x14ac:dyDescent="0.2">
      <c r="A52" t="s">
        <v>28</v>
      </c>
      <c r="B52" t="s">
        <v>50</v>
      </c>
      <c r="C52" t="s">
        <v>76</v>
      </c>
      <c r="D52">
        <v>6.8617021276595755</v>
      </c>
    </row>
    <row r="53" spans="1:4" x14ac:dyDescent="0.2">
      <c r="A53" t="s">
        <v>30</v>
      </c>
      <c r="B53" t="s">
        <v>50</v>
      </c>
      <c r="C53" t="s">
        <v>76</v>
      </c>
      <c r="D53">
        <v>5.8333333333333348</v>
      </c>
    </row>
    <row r="54" spans="1:4" x14ac:dyDescent="0.2">
      <c r="A54" t="s">
        <v>31</v>
      </c>
      <c r="B54" t="s">
        <v>50</v>
      </c>
      <c r="C54" t="s">
        <v>76</v>
      </c>
      <c r="D54">
        <v>8.8249999999999993</v>
      </c>
    </row>
    <row r="55" spans="1:4" x14ac:dyDescent="0.2">
      <c r="A55" t="s">
        <v>32</v>
      </c>
      <c r="B55" t="s">
        <v>50</v>
      </c>
      <c r="C55" t="s">
        <v>76</v>
      </c>
      <c r="D55">
        <v>6.6951219512195124</v>
      </c>
    </row>
    <row r="56" spans="1:4" x14ac:dyDescent="0.2">
      <c r="A56" t="s">
        <v>33</v>
      </c>
      <c r="B56" t="s">
        <v>50</v>
      </c>
      <c r="C56" t="s">
        <v>76</v>
      </c>
      <c r="D56">
        <v>4.7952755905511797</v>
      </c>
    </row>
    <row r="57" spans="1:4" x14ac:dyDescent="0.2">
      <c r="A57" t="s">
        <v>34</v>
      </c>
      <c r="B57" t="s">
        <v>50</v>
      </c>
      <c r="C57" t="s">
        <v>76</v>
      </c>
      <c r="D57">
        <v>5.967213114754097</v>
      </c>
    </row>
    <row r="58" spans="1:4" x14ac:dyDescent="0.2">
      <c r="A58" t="s">
        <v>35</v>
      </c>
      <c r="B58" t="s">
        <v>50</v>
      </c>
      <c r="C58" t="s">
        <v>76</v>
      </c>
      <c r="D58">
        <v>5.9593495934959364</v>
      </c>
    </row>
    <row r="59" spans="1:4" x14ac:dyDescent="0.2">
      <c r="A59" t="s">
        <v>36</v>
      </c>
      <c r="B59" t="s">
        <v>50</v>
      </c>
      <c r="C59" t="s">
        <v>76</v>
      </c>
      <c r="D59">
        <v>6.5849056603773573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Polo Intensity</vt:lpstr>
      <vt:lpstr>Polo 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2024-12-12T00:12:02Z</dcterms:created>
  <dcterms:modified xsi:type="dcterms:W3CDTF">2024-12-13T21:22:32Z</dcterms:modified>
</cp:coreProperties>
</file>