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Figure4/"/>
    </mc:Choice>
  </mc:AlternateContent>
  <xr:revisionPtr revIDLastSave="0" documentId="13_ncr:1_{F8E795CF-5DC1-4C4B-BDA7-6F7FA1CC92F1}" xr6:coauthVersionLast="47" xr6:coauthVersionMax="47" xr10:uidLastSave="{00000000-0000-0000-0000-000000000000}"/>
  <bookViews>
    <workbookView xWindow="-40960" yWindow="500" windowWidth="40960" windowHeight="21100" activeTab="2" xr2:uid="{565E4BED-FBF0-504D-8550-6924FAB4911B}"/>
  </bookViews>
  <sheets>
    <sheet name="Figure 4F, G" sheetId="1" r:id="rId1"/>
    <sheet name="Figure 4H" sheetId="2" r:id="rId2"/>
    <sheet name="STAT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5" i="2"/>
  <c r="L58" i="1"/>
  <c r="O58" i="1" s="1"/>
  <c r="K58" i="1"/>
  <c r="J58" i="1"/>
  <c r="N58" i="1" s="1"/>
  <c r="L57" i="1"/>
  <c r="N57" i="1" s="1"/>
  <c r="K57" i="1"/>
  <c r="P57" i="1" s="1"/>
  <c r="J57" i="1"/>
  <c r="L56" i="1"/>
  <c r="N56" i="1" s="1"/>
  <c r="K56" i="1"/>
  <c r="P56" i="1" s="1"/>
  <c r="J56" i="1"/>
  <c r="L55" i="1"/>
  <c r="K55" i="1"/>
  <c r="J55" i="1"/>
  <c r="J44" i="1"/>
  <c r="K44" i="1"/>
  <c r="L44" i="1"/>
  <c r="N44" i="1"/>
  <c r="J45" i="1"/>
  <c r="K45" i="1"/>
  <c r="L45" i="1"/>
  <c r="J46" i="1"/>
  <c r="K46" i="1"/>
  <c r="L46" i="1"/>
  <c r="O46" i="1" s="1"/>
  <c r="J47" i="1"/>
  <c r="K47" i="1"/>
  <c r="L47" i="1"/>
  <c r="J48" i="1"/>
  <c r="K48" i="1"/>
  <c r="L48" i="1"/>
  <c r="J49" i="1"/>
  <c r="K49" i="1"/>
  <c r="L49" i="1"/>
  <c r="J50" i="1"/>
  <c r="K50" i="1"/>
  <c r="L50" i="1"/>
  <c r="O50" i="1" s="1"/>
  <c r="J51" i="1"/>
  <c r="K51" i="1"/>
  <c r="L51" i="1"/>
  <c r="J52" i="1"/>
  <c r="K52" i="1"/>
  <c r="L52" i="1"/>
  <c r="J53" i="1"/>
  <c r="K53" i="1"/>
  <c r="L53" i="1"/>
  <c r="J54" i="1"/>
  <c r="K54" i="1"/>
  <c r="L54" i="1"/>
  <c r="L43" i="1"/>
  <c r="K43" i="1"/>
  <c r="O43" i="1" s="1"/>
  <c r="P43" i="1"/>
  <c r="J43" i="1"/>
  <c r="N43" i="1" s="1"/>
  <c r="L42" i="1"/>
  <c r="N42" i="1"/>
  <c r="O42" i="1"/>
  <c r="K42" i="1"/>
  <c r="J42" i="1"/>
  <c r="L41" i="1"/>
  <c r="N41" i="1" s="1"/>
  <c r="K41" i="1"/>
  <c r="P41" i="1" s="1"/>
  <c r="J41" i="1"/>
  <c r="L40" i="1"/>
  <c r="K40" i="1"/>
  <c r="J40" i="1"/>
  <c r="L39" i="1"/>
  <c r="K39" i="1"/>
  <c r="J39" i="1"/>
  <c r="L38" i="1"/>
  <c r="K38" i="1"/>
  <c r="J38" i="1"/>
  <c r="L37" i="1"/>
  <c r="N37" i="1" s="1"/>
  <c r="K37" i="1"/>
  <c r="J37" i="1"/>
  <c r="J3" i="1"/>
  <c r="N3" i="1" s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O10" i="1" s="1"/>
  <c r="L10" i="1"/>
  <c r="J11" i="1"/>
  <c r="K11" i="1"/>
  <c r="L11" i="1"/>
  <c r="J12" i="1"/>
  <c r="N12" i="1" s="1"/>
  <c r="K12" i="1"/>
  <c r="L12" i="1"/>
  <c r="J13" i="1"/>
  <c r="K13" i="1"/>
  <c r="L13" i="1"/>
  <c r="J14" i="1"/>
  <c r="K14" i="1"/>
  <c r="L14" i="1"/>
  <c r="J15" i="1"/>
  <c r="K15" i="1"/>
  <c r="L15" i="1"/>
  <c r="N15" i="1" s="1"/>
  <c r="P15" i="1"/>
  <c r="J16" i="1"/>
  <c r="K16" i="1"/>
  <c r="O16" i="1" s="1"/>
  <c r="L16" i="1"/>
  <c r="J17" i="1"/>
  <c r="K17" i="1"/>
  <c r="L17" i="1"/>
  <c r="J18" i="1"/>
  <c r="K18" i="1"/>
  <c r="L18" i="1"/>
  <c r="J19" i="1"/>
  <c r="K19" i="1"/>
  <c r="L19" i="1"/>
  <c r="J20" i="1"/>
  <c r="P20" i="1" s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N28" i="1" s="1"/>
  <c r="K28" i="1"/>
  <c r="O28" i="1" s="1"/>
  <c r="L28" i="1"/>
  <c r="J29" i="1"/>
  <c r="P29" i="1" s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N36" i="1"/>
  <c r="L2" i="1"/>
  <c r="O2" i="1" s="1"/>
  <c r="K2" i="1"/>
  <c r="J2" i="1"/>
  <c r="P2" i="1" s="1"/>
  <c r="P58" i="1" l="1"/>
  <c r="O20" i="1"/>
  <c r="P39" i="1"/>
  <c r="P40" i="1"/>
  <c r="O49" i="1"/>
  <c r="P48" i="1"/>
  <c r="P55" i="1"/>
  <c r="O56" i="1"/>
  <c r="O57" i="1"/>
  <c r="N2" i="1"/>
  <c r="P8" i="1"/>
  <c r="N35" i="1"/>
  <c r="P31" i="1"/>
  <c r="P28" i="1"/>
  <c r="P25" i="1"/>
  <c r="O22" i="1"/>
  <c r="N11" i="1"/>
  <c r="P9" i="1"/>
  <c r="N7" i="1"/>
  <c r="O6" i="1"/>
  <c r="N5" i="1"/>
  <c r="P38" i="1"/>
  <c r="O39" i="1"/>
  <c r="N40" i="1"/>
  <c r="N49" i="1"/>
  <c r="O44" i="1"/>
  <c r="N55" i="1"/>
  <c r="N22" i="1"/>
  <c r="P16" i="1"/>
  <c r="P37" i="1"/>
  <c r="N38" i="1"/>
  <c r="N39" i="1"/>
  <c r="P42" i="1"/>
  <c r="P44" i="1"/>
  <c r="O55" i="1"/>
  <c r="O54" i="1"/>
  <c r="P54" i="1"/>
  <c r="N54" i="1"/>
  <c r="O53" i="1"/>
  <c r="N53" i="1"/>
  <c r="P53" i="1"/>
  <c r="P52" i="1"/>
  <c r="O52" i="1"/>
  <c r="N52" i="1"/>
  <c r="N51" i="1"/>
  <c r="P51" i="1"/>
  <c r="P49" i="1"/>
  <c r="P50" i="1"/>
  <c r="N50" i="1"/>
  <c r="N47" i="1"/>
  <c r="O47" i="1"/>
  <c r="P47" i="1"/>
  <c r="O48" i="1"/>
  <c r="N48" i="1"/>
  <c r="N45" i="1"/>
  <c r="O45" i="1"/>
  <c r="P45" i="1"/>
  <c r="P46" i="1"/>
  <c r="N46" i="1"/>
  <c r="O51" i="1"/>
  <c r="O41" i="1"/>
  <c r="O40" i="1"/>
  <c r="O38" i="1"/>
  <c r="O37" i="1"/>
  <c r="O35" i="1"/>
  <c r="P35" i="1"/>
  <c r="O36" i="1"/>
  <c r="P36" i="1"/>
  <c r="O34" i="1"/>
  <c r="N34" i="1"/>
  <c r="O33" i="1"/>
  <c r="N33" i="1"/>
  <c r="N31" i="1"/>
  <c r="O31" i="1"/>
  <c r="O32" i="1"/>
  <c r="N32" i="1"/>
  <c r="O30" i="1"/>
  <c r="N30" i="1"/>
  <c r="P30" i="1"/>
  <c r="O29" i="1"/>
  <c r="N29" i="1"/>
  <c r="O27" i="1"/>
  <c r="N27" i="1"/>
  <c r="P27" i="1"/>
  <c r="O26" i="1"/>
  <c r="N26" i="1"/>
  <c r="P26" i="1"/>
  <c r="O25" i="1"/>
  <c r="N25" i="1"/>
  <c r="O24" i="1"/>
  <c r="P24" i="1"/>
  <c r="N24" i="1"/>
  <c r="O23" i="1"/>
  <c r="N23" i="1"/>
  <c r="P23" i="1"/>
  <c r="P22" i="1"/>
  <c r="N21" i="1"/>
  <c r="O21" i="1"/>
  <c r="P21" i="1"/>
  <c r="N20" i="1"/>
  <c r="O18" i="1"/>
  <c r="N18" i="1"/>
  <c r="P18" i="1"/>
  <c r="N19" i="1"/>
  <c r="O19" i="1"/>
  <c r="P19" i="1"/>
  <c r="N16" i="1"/>
  <c r="O17" i="1"/>
  <c r="P17" i="1"/>
  <c r="N17" i="1"/>
  <c r="O14" i="1"/>
  <c r="P14" i="1"/>
  <c r="N14" i="1"/>
  <c r="O15" i="1"/>
  <c r="O13" i="1"/>
  <c r="P13" i="1"/>
  <c r="N13" i="1"/>
  <c r="O12" i="1"/>
  <c r="P12" i="1"/>
  <c r="O11" i="1"/>
  <c r="P11" i="1"/>
  <c r="P10" i="1"/>
  <c r="N10" i="1"/>
  <c r="O9" i="1"/>
  <c r="N9" i="1"/>
  <c r="O8" i="1"/>
  <c r="N8" i="1"/>
  <c r="O7" i="1"/>
  <c r="P7" i="1"/>
  <c r="P6" i="1"/>
  <c r="N6" i="1"/>
  <c r="O5" i="1"/>
  <c r="P5" i="1"/>
  <c r="N4" i="1"/>
  <c r="O4" i="1"/>
  <c r="P4" i="1"/>
  <c r="O3" i="1"/>
  <c r="P3" i="1"/>
  <c r="P33" i="1"/>
  <c r="P34" i="1"/>
  <c r="P32" i="1"/>
</calcChain>
</file>

<file path=xl/sharedStrings.xml><?xml version="1.0" encoding="utf-8"?>
<sst xmlns="http://schemas.openxmlformats.org/spreadsheetml/2006/main" count="301" uniqueCount="68">
  <si>
    <t>file name</t>
  </si>
  <si>
    <t>genotype</t>
  </si>
  <si>
    <t>nb</t>
  </si>
  <si>
    <t>frame</t>
  </si>
  <si>
    <t>phase</t>
  </si>
  <si>
    <t>AC RFP</t>
  </si>
  <si>
    <t>BC RFP</t>
  </si>
  <si>
    <t>Cyto RFP</t>
  </si>
  <si>
    <t>AC RFP sub</t>
  </si>
  <si>
    <t>BC RFP sub</t>
  </si>
  <si>
    <t>Cyto RFP sub</t>
  </si>
  <si>
    <t>AC/Cyto RFP</t>
  </si>
  <si>
    <t>BC/Cyto RFP</t>
  </si>
  <si>
    <t>AC/BC RFP</t>
  </si>
  <si>
    <t>006xRCS132 cdk1 RNAi_2024-02-14_RCS live cell 2 channel_1_F0_1_ANNOTATED</t>
  </si>
  <si>
    <t>cdk1 RNAi, 2X MTOC</t>
  </si>
  <si>
    <t>interphase</t>
  </si>
  <si>
    <t>cdk1 RNAi, 0X MTOC</t>
  </si>
  <si>
    <t>006xRCS132 cdk1 RNAi_2024-02-14_RCS live cell 2 channel_1_F1_1_ANNOTATED</t>
  </si>
  <si>
    <t>006xRCS132 cdk1 RNAi_2024-02-14_RCS live cell 2 channel_1_F2_1_ANNOTATED</t>
  </si>
  <si>
    <t>006xRCS132 cdk1 RNAi_2024-02-14_RCS live cell 2 channel_1_F3_1 ANNOTATED</t>
  </si>
  <si>
    <t>prometaphase</t>
  </si>
  <si>
    <t>006xRCS132 cdk1 RNAi_2024-02-14_RCS live cell 2 channel_3_F1_1 ANNOTATED</t>
  </si>
  <si>
    <t>006xRCS132 cdk1 RNAi_2024-02-14_RCS live cell 2 channel_3_F2 ANNOTATED</t>
  </si>
  <si>
    <t>006xRCS132 cdk1 RNAi_2024-02-14_RCS live cell 2 channel_3_F3 ANNOTATED</t>
  </si>
  <si>
    <t>no_cdk1_only cherry_jup_control_040424_1_</t>
  </si>
  <si>
    <t>WT</t>
  </si>
  <si>
    <t>no_cdk1_only cherry_jup_control_040424_2</t>
  </si>
  <si>
    <t>no_cdk1_only cherry_jup_control_040424_3</t>
  </si>
  <si>
    <t>Cdk1::GFP, PACT::vhh</t>
  </si>
  <si>
    <t>CDK1_egfp_x_worgal4UAScherryJup_UASpactVhh_033124_1_no active centrosome in interphase_2</t>
  </si>
  <si>
    <t>CDK1_egfp_x_worgal4UAScherryJup_UASpactVhh_033124_1_wt interphase followed by inactive interphase of 2 cells</t>
  </si>
  <si>
    <t>0X</t>
  </si>
  <si>
    <t>2X</t>
  </si>
  <si>
    <t>cdk1 RNAi</t>
  </si>
  <si>
    <t>phenotype</t>
  </si>
  <si>
    <t>number</t>
  </si>
  <si>
    <t>percent</t>
  </si>
  <si>
    <t>control variable</t>
  </si>
  <si>
    <t>experimental variable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</si>
  <si>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</si>
  <si>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</si>
  <si>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</si>
  <si>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</si>
  <si>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</si>
  <si>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</si>
  <si>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</si>
  <si>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</si>
  <si>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</si>
  <si>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</si>
  <si>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</si>
  <si>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</si>
  <si>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</si>
  <si>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Mann-Whitney U Test</t>
  </si>
  <si>
    <t>N/A</t>
  </si>
  <si>
    <t>***</t>
  </si>
  <si>
    <t>Unpaired Student's T-test</t>
  </si>
  <si>
    <t>*</t>
  </si>
  <si>
    <t>ns</t>
  </si>
  <si>
    <t>****</t>
  </si>
  <si>
    <t>**</t>
  </si>
  <si>
    <t>index</t>
  </si>
  <si>
    <t>Chi^2 goodness of fit</t>
  </si>
  <si>
    <t>Cdk1 Trapping</t>
  </si>
  <si>
    <t>figure</t>
  </si>
  <si>
    <t>4F</t>
  </si>
  <si>
    <t>4G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</si>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</sst>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3BFD-03AA-2F43-B0CC-14852CB552CA}">
  <dimension ref="A1:P58"/>
  <sheetViews>
    <sheetView workbookViewId="0">
      <selection activeCell="Q10" sqref="Q10"/>
    </sheetView>
  </sheetViews>
  <sheetFormatPr baseColWidth="10" defaultRowHeight="16" x14ac:dyDescent="0.2"/>
  <cols>
    <col min="1" max="1" width="40.83203125" customWidth="1"/>
    <col min="2" max="2" width="2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14</v>
      </c>
      <c r="B2" t="s">
        <v>15</v>
      </c>
      <c r="C2">
        <v>1</v>
      </c>
      <c r="D2">
        <v>1</v>
      </c>
      <c r="E2" t="s">
        <v>16</v>
      </c>
      <c r="F2">
        <v>167</v>
      </c>
      <c r="G2">
        <v>168</v>
      </c>
      <c r="H2">
        <v>117</v>
      </c>
      <c r="J2">
        <f>F2-100</f>
        <v>67</v>
      </c>
      <c r="K2">
        <f>G2-100</f>
        <v>68</v>
      </c>
      <c r="L2">
        <f>H2-100</f>
        <v>17</v>
      </c>
      <c r="N2">
        <f>J2/L2</f>
        <v>3.9411764705882355</v>
      </c>
      <c r="O2">
        <f>K2/L2</f>
        <v>4</v>
      </c>
      <c r="P2">
        <f>J2/K2</f>
        <v>0.98529411764705888</v>
      </c>
    </row>
    <row r="3" spans="1:16" x14ac:dyDescent="0.2">
      <c r="B3" t="s">
        <v>17</v>
      </c>
      <c r="C3">
        <v>4</v>
      </c>
      <c r="D3">
        <v>24</v>
      </c>
      <c r="E3" t="s">
        <v>16</v>
      </c>
      <c r="F3">
        <v>138</v>
      </c>
      <c r="G3">
        <v>132</v>
      </c>
      <c r="H3">
        <v>127</v>
      </c>
      <c r="J3">
        <f t="shared" ref="J3:J43" si="0">F3-100</f>
        <v>38</v>
      </c>
      <c r="K3">
        <f t="shared" ref="K3:K43" si="1">G3-100</f>
        <v>32</v>
      </c>
      <c r="L3">
        <f t="shared" ref="L3:L43" si="2">H3-100</f>
        <v>27</v>
      </c>
      <c r="N3">
        <f t="shared" ref="N3:N43" si="3">J3/L3</f>
        <v>1.4074074074074074</v>
      </c>
      <c r="O3">
        <f t="shared" ref="O3:O43" si="4">K3/L3</f>
        <v>1.1851851851851851</v>
      </c>
      <c r="P3">
        <f t="shared" ref="P3:P43" si="5">J3/K3</f>
        <v>1.1875</v>
      </c>
    </row>
    <row r="4" spans="1:16" x14ac:dyDescent="0.2">
      <c r="B4" t="s">
        <v>15</v>
      </c>
      <c r="C4">
        <v>5</v>
      </c>
      <c r="D4">
        <v>11</v>
      </c>
      <c r="E4" t="s">
        <v>16</v>
      </c>
      <c r="F4">
        <v>135</v>
      </c>
      <c r="G4">
        <v>130</v>
      </c>
      <c r="H4">
        <v>116</v>
      </c>
      <c r="J4">
        <f t="shared" si="0"/>
        <v>35</v>
      </c>
      <c r="K4">
        <f t="shared" si="1"/>
        <v>30</v>
      </c>
      <c r="L4">
        <f t="shared" si="2"/>
        <v>16</v>
      </c>
      <c r="N4">
        <f t="shared" si="3"/>
        <v>2.1875</v>
      </c>
      <c r="O4">
        <f t="shared" si="4"/>
        <v>1.875</v>
      </c>
      <c r="P4">
        <f t="shared" si="5"/>
        <v>1.1666666666666667</v>
      </c>
    </row>
    <row r="5" spans="1:16" x14ac:dyDescent="0.2">
      <c r="A5" t="s">
        <v>18</v>
      </c>
      <c r="B5" t="s">
        <v>17</v>
      </c>
      <c r="C5">
        <v>6</v>
      </c>
      <c r="D5">
        <v>24</v>
      </c>
      <c r="E5" t="s">
        <v>16</v>
      </c>
      <c r="F5">
        <v>125</v>
      </c>
      <c r="G5">
        <v>118</v>
      </c>
      <c r="H5">
        <v>119</v>
      </c>
      <c r="J5">
        <f t="shared" si="0"/>
        <v>25</v>
      </c>
      <c r="K5">
        <f t="shared" si="1"/>
        <v>18</v>
      </c>
      <c r="L5">
        <f t="shared" si="2"/>
        <v>19</v>
      </c>
      <c r="N5">
        <f t="shared" si="3"/>
        <v>1.3157894736842106</v>
      </c>
      <c r="O5">
        <f t="shared" si="4"/>
        <v>0.94736842105263153</v>
      </c>
      <c r="P5">
        <f t="shared" si="5"/>
        <v>1.3888888888888888</v>
      </c>
    </row>
    <row r="6" spans="1:16" x14ac:dyDescent="0.2">
      <c r="B6" t="s">
        <v>15</v>
      </c>
      <c r="C6">
        <v>7</v>
      </c>
      <c r="D6">
        <v>7</v>
      </c>
      <c r="E6" t="s">
        <v>16</v>
      </c>
      <c r="F6">
        <v>240</v>
      </c>
      <c r="G6">
        <v>210</v>
      </c>
      <c r="H6">
        <v>131</v>
      </c>
      <c r="J6">
        <f t="shared" si="0"/>
        <v>140</v>
      </c>
      <c r="K6">
        <f t="shared" si="1"/>
        <v>110</v>
      </c>
      <c r="L6">
        <f t="shared" si="2"/>
        <v>31</v>
      </c>
      <c r="N6">
        <f t="shared" si="3"/>
        <v>4.5161290322580649</v>
      </c>
      <c r="O6">
        <f t="shared" si="4"/>
        <v>3.5483870967741935</v>
      </c>
      <c r="P6">
        <f t="shared" si="5"/>
        <v>1.2727272727272727</v>
      </c>
    </row>
    <row r="7" spans="1:16" x14ac:dyDescent="0.2">
      <c r="B7" t="s">
        <v>17</v>
      </c>
      <c r="C7">
        <v>8</v>
      </c>
      <c r="D7">
        <v>21</v>
      </c>
      <c r="E7" t="s">
        <v>16</v>
      </c>
      <c r="F7">
        <v>200</v>
      </c>
      <c r="G7">
        <v>159</v>
      </c>
      <c r="H7">
        <v>168</v>
      </c>
      <c r="J7">
        <f t="shared" si="0"/>
        <v>100</v>
      </c>
      <c r="K7">
        <f t="shared" si="1"/>
        <v>59</v>
      </c>
      <c r="L7">
        <f t="shared" si="2"/>
        <v>68</v>
      </c>
      <c r="N7">
        <f t="shared" si="3"/>
        <v>1.4705882352941178</v>
      </c>
      <c r="O7">
        <f t="shared" si="4"/>
        <v>0.86764705882352944</v>
      </c>
      <c r="P7">
        <f t="shared" si="5"/>
        <v>1.6949152542372881</v>
      </c>
    </row>
    <row r="8" spans="1:16" x14ac:dyDescent="0.2">
      <c r="B8" t="s">
        <v>15</v>
      </c>
      <c r="C8">
        <v>9</v>
      </c>
      <c r="D8">
        <v>24</v>
      </c>
      <c r="E8" t="s">
        <v>16</v>
      </c>
      <c r="F8">
        <v>154</v>
      </c>
      <c r="G8">
        <v>157</v>
      </c>
      <c r="H8">
        <v>119</v>
      </c>
      <c r="J8">
        <f t="shared" si="0"/>
        <v>54</v>
      </c>
      <c r="K8">
        <f t="shared" si="1"/>
        <v>57</v>
      </c>
      <c r="L8">
        <f t="shared" si="2"/>
        <v>19</v>
      </c>
      <c r="N8">
        <f t="shared" si="3"/>
        <v>2.8421052631578947</v>
      </c>
      <c r="O8">
        <f t="shared" si="4"/>
        <v>3</v>
      </c>
      <c r="P8">
        <f t="shared" si="5"/>
        <v>0.94736842105263153</v>
      </c>
    </row>
    <row r="9" spans="1:16" x14ac:dyDescent="0.2">
      <c r="B9" t="s">
        <v>15</v>
      </c>
      <c r="C9">
        <v>10</v>
      </c>
      <c r="D9">
        <v>1</v>
      </c>
      <c r="E9" t="s">
        <v>16</v>
      </c>
      <c r="F9">
        <v>189</v>
      </c>
      <c r="G9">
        <v>156</v>
      </c>
      <c r="H9">
        <v>123</v>
      </c>
      <c r="J9">
        <f t="shared" si="0"/>
        <v>89</v>
      </c>
      <c r="K9">
        <f t="shared" si="1"/>
        <v>56</v>
      </c>
      <c r="L9">
        <f t="shared" si="2"/>
        <v>23</v>
      </c>
      <c r="N9">
        <f t="shared" si="3"/>
        <v>3.8695652173913042</v>
      </c>
      <c r="O9">
        <f t="shared" si="4"/>
        <v>2.4347826086956523</v>
      </c>
      <c r="P9">
        <f t="shared" si="5"/>
        <v>1.5892857142857142</v>
      </c>
    </row>
    <row r="10" spans="1:16" x14ac:dyDescent="0.2">
      <c r="B10" t="s">
        <v>17</v>
      </c>
      <c r="C10">
        <v>10</v>
      </c>
      <c r="D10">
        <v>24</v>
      </c>
      <c r="E10" t="s">
        <v>16</v>
      </c>
      <c r="F10">
        <v>133</v>
      </c>
      <c r="G10">
        <v>136</v>
      </c>
      <c r="H10">
        <v>130</v>
      </c>
      <c r="J10">
        <f t="shared" si="0"/>
        <v>33</v>
      </c>
      <c r="K10">
        <f t="shared" si="1"/>
        <v>36</v>
      </c>
      <c r="L10">
        <f t="shared" si="2"/>
        <v>30</v>
      </c>
      <c r="N10">
        <f t="shared" si="3"/>
        <v>1.1000000000000001</v>
      </c>
      <c r="O10">
        <f t="shared" si="4"/>
        <v>1.2</v>
      </c>
      <c r="P10">
        <f t="shared" si="5"/>
        <v>0.91666666666666663</v>
      </c>
    </row>
    <row r="11" spans="1:16" x14ac:dyDescent="0.2">
      <c r="B11" t="s">
        <v>15</v>
      </c>
      <c r="C11">
        <v>12</v>
      </c>
      <c r="D11">
        <v>4</v>
      </c>
      <c r="E11" t="s">
        <v>16</v>
      </c>
      <c r="F11">
        <v>197</v>
      </c>
      <c r="G11">
        <v>195</v>
      </c>
      <c r="H11">
        <v>126</v>
      </c>
      <c r="J11">
        <f t="shared" si="0"/>
        <v>97</v>
      </c>
      <c r="K11">
        <f t="shared" si="1"/>
        <v>95</v>
      </c>
      <c r="L11">
        <f t="shared" si="2"/>
        <v>26</v>
      </c>
      <c r="N11">
        <f t="shared" si="3"/>
        <v>3.7307692307692308</v>
      </c>
      <c r="O11">
        <f t="shared" si="4"/>
        <v>3.6538461538461537</v>
      </c>
      <c r="P11">
        <f t="shared" si="5"/>
        <v>1.0210526315789474</v>
      </c>
    </row>
    <row r="12" spans="1:16" x14ac:dyDescent="0.2">
      <c r="A12" t="s">
        <v>19</v>
      </c>
      <c r="B12" t="s">
        <v>15</v>
      </c>
      <c r="C12">
        <v>13</v>
      </c>
      <c r="D12">
        <v>6</v>
      </c>
      <c r="E12" t="s">
        <v>16</v>
      </c>
      <c r="F12">
        <v>251</v>
      </c>
      <c r="G12">
        <v>243</v>
      </c>
      <c r="H12">
        <v>158</v>
      </c>
      <c r="J12">
        <f t="shared" si="0"/>
        <v>151</v>
      </c>
      <c r="K12">
        <f t="shared" si="1"/>
        <v>143</v>
      </c>
      <c r="L12">
        <f t="shared" si="2"/>
        <v>58</v>
      </c>
      <c r="N12">
        <f t="shared" si="3"/>
        <v>2.603448275862069</v>
      </c>
      <c r="O12">
        <f t="shared" si="4"/>
        <v>2.4655172413793105</v>
      </c>
      <c r="P12">
        <f t="shared" si="5"/>
        <v>1.055944055944056</v>
      </c>
    </row>
    <row r="13" spans="1:16" x14ac:dyDescent="0.2">
      <c r="B13" t="s">
        <v>15</v>
      </c>
      <c r="C13">
        <v>14</v>
      </c>
      <c r="D13">
        <v>20</v>
      </c>
      <c r="E13" t="s">
        <v>16</v>
      </c>
      <c r="F13">
        <v>130</v>
      </c>
      <c r="G13">
        <v>127</v>
      </c>
      <c r="H13">
        <v>113</v>
      </c>
      <c r="J13">
        <f t="shared" si="0"/>
        <v>30</v>
      </c>
      <c r="K13">
        <f t="shared" si="1"/>
        <v>27</v>
      </c>
      <c r="L13">
        <f t="shared" si="2"/>
        <v>13</v>
      </c>
      <c r="N13">
        <f t="shared" si="3"/>
        <v>2.3076923076923075</v>
      </c>
      <c r="O13">
        <f t="shared" si="4"/>
        <v>2.0769230769230771</v>
      </c>
      <c r="P13">
        <f t="shared" si="5"/>
        <v>1.1111111111111112</v>
      </c>
    </row>
    <row r="14" spans="1:16" x14ac:dyDescent="0.2">
      <c r="A14" t="s">
        <v>20</v>
      </c>
      <c r="B14" t="s">
        <v>15</v>
      </c>
      <c r="C14">
        <v>19</v>
      </c>
      <c r="D14">
        <v>2</v>
      </c>
      <c r="E14" t="s">
        <v>16</v>
      </c>
      <c r="F14">
        <v>235</v>
      </c>
      <c r="G14">
        <v>274</v>
      </c>
      <c r="H14">
        <v>144</v>
      </c>
      <c r="J14">
        <f t="shared" si="0"/>
        <v>135</v>
      </c>
      <c r="K14">
        <f t="shared" si="1"/>
        <v>174</v>
      </c>
      <c r="L14">
        <f t="shared" si="2"/>
        <v>44</v>
      </c>
      <c r="N14">
        <f t="shared" si="3"/>
        <v>3.0681818181818183</v>
      </c>
      <c r="O14">
        <f t="shared" si="4"/>
        <v>3.9545454545454546</v>
      </c>
      <c r="P14">
        <f t="shared" si="5"/>
        <v>0.77586206896551724</v>
      </c>
    </row>
    <row r="15" spans="1:16" x14ac:dyDescent="0.2">
      <c r="B15" t="s">
        <v>15</v>
      </c>
      <c r="C15">
        <v>19</v>
      </c>
      <c r="D15">
        <v>21</v>
      </c>
      <c r="E15" t="s">
        <v>21</v>
      </c>
      <c r="F15">
        <v>330</v>
      </c>
      <c r="G15">
        <v>292</v>
      </c>
      <c r="H15">
        <v>148</v>
      </c>
      <c r="J15">
        <f t="shared" si="0"/>
        <v>230</v>
      </c>
      <c r="K15">
        <f t="shared" si="1"/>
        <v>192</v>
      </c>
      <c r="L15">
        <f t="shared" si="2"/>
        <v>48</v>
      </c>
      <c r="N15">
        <f t="shared" si="3"/>
        <v>4.791666666666667</v>
      </c>
      <c r="O15">
        <f t="shared" si="4"/>
        <v>4</v>
      </c>
      <c r="P15">
        <f t="shared" si="5"/>
        <v>1.1979166666666667</v>
      </c>
    </row>
    <row r="16" spans="1:16" x14ac:dyDescent="0.2">
      <c r="B16" t="s">
        <v>17</v>
      </c>
      <c r="C16">
        <v>17</v>
      </c>
      <c r="D16">
        <v>1</v>
      </c>
      <c r="E16" t="s">
        <v>16</v>
      </c>
      <c r="F16">
        <v>184</v>
      </c>
      <c r="G16">
        <v>157</v>
      </c>
      <c r="H16">
        <v>157</v>
      </c>
      <c r="J16">
        <f t="shared" si="0"/>
        <v>84</v>
      </c>
      <c r="K16">
        <f t="shared" si="1"/>
        <v>57</v>
      </c>
      <c r="L16">
        <f t="shared" si="2"/>
        <v>57</v>
      </c>
      <c r="N16">
        <f t="shared" si="3"/>
        <v>1.4736842105263157</v>
      </c>
      <c r="O16">
        <f t="shared" si="4"/>
        <v>1</v>
      </c>
      <c r="P16">
        <f t="shared" si="5"/>
        <v>1.4736842105263157</v>
      </c>
    </row>
    <row r="17" spans="1:16" x14ac:dyDescent="0.2">
      <c r="B17" t="s">
        <v>15</v>
      </c>
      <c r="C17">
        <v>17</v>
      </c>
      <c r="D17">
        <v>16</v>
      </c>
      <c r="E17" t="s">
        <v>21</v>
      </c>
      <c r="F17">
        <v>291</v>
      </c>
      <c r="G17">
        <v>267</v>
      </c>
      <c r="H17">
        <v>131</v>
      </c>
      <c r="J17">
        <f t="shared" si="0"/>
        <v>191</v>
      </c>
      <c r="K17">
        <f t="shared" si="1"/>
        <v>167</v>
      </c>
      <c r="L17">
        <f t="shared" si="2"/>
        <v>31</v>
      </c>
      <c r="N17">
        <f t="shared" si="3"/>
        <v>6.161290322580645</v>
      </c>
      <c r="O17">
        <f t="shared" si="4"/>
        <v>5.387096774193548</v>
      </c>
      <c r="P17">
        <f t="shared" si="5"/>
        <v>1.1437125748502994</v>
      </c>
    </row>
    <row r="18" spans="1:16" x14ac:dyDescent="0.2">
      <c r="B18" t="s">
        <v>17</v>
      </c>
      <c r="C18">
        <v>24</v>
      </c>
      <c r="D18">
        <v>1</v>
      </c>
      <c r="E18" t="s">
        <v>16</v>
      </c>
      <c r="F18">
        <v>159</v>
      </c>
      <c r="G18">
        <v>156</v>
      </c>
      <c r="H18">
        <v>136</v>
      </c>
      <c r="J18">
        <f t="shared" si="0"/>
        <v>59</v>
      </c>
      <c r="K18">
        <f t="shared" si="1"/>
        <v>56</v>
      </c>
      <c r="L18">
        <f t="shared" si="2"/>
        <v>36</v>
      </c>
      <c r="N18">
        <f t="shared" si="3"/>
        <v>1.6388888888888888</v>
      </c>
      <c r="O18">
        <f t="shared" si="4"/>
        <v>1.5555555555555556</v>
      </c>
      <c r="P18">
        <f t="shared" si="5"/>
        <v>1.0535714285714286</v>
      </c>
    </row>
    <row r="19" spans="1:16" x14ac:dyDescent="0.2">
      <c r="B19" t="s">
        <v>17</v>
      </c>
      <c r="C19">
        <v>24</v>
      </c>
      <c r="D19">
        <v>14</v>
      </c>
      <c r="E19" t="s">
        <v>21</v>
      </c>
      <c r="F19">
        <v>348</v>
      </c>
      <c r="G19">
        <v>254</v>
      </c>
      <c r="H19">
        <v>138</v>
      </c>
      <c r="J19">
        <f t="shared" si="0"/>
        <v>248</v>
      </c>
      <c r="K19">
        <f t="shared" si="1"/>
        <v>154</v>
      </c>
      <c r="L19">
        <f t="shared" si="2"/>
        <v>38</v>
      </c>
      <c r="N19">
        <f t="shared" si="3"/>
        <v>6.5263157894736841</v>
      </c>
      <c r="O19">
        <f t="shared" si="4"/>
        <v>4.0526315789473681</v>
      </c>
      <c r="P19">
        <f t="shared" si="5"/>
        <v>1.6103896103896105</v>
      </c>
    </row>
    <row r="20" spans="1:16" x14ac:dyDescent="0.2">
      <c r="B20" t="s">
        <v>17</v>
      </c>
      <c r="C20">
        <v>26</v>
      </c>
      <c r="D20">
        <v>12</v>
      </c>
      <c r="E20" t="s">
        <v>16</v>
      </c>
      <c r="F20">
        <v>139</v>
      </c>
      <c r="G20">
        <v>143</v>
      </c>
      <c r="H20">
        <v>126</v>
      </c>
      <c r="J20">
        <f t="shared" si="0"/>
        <v>39</v>
      </c>
      <c r="K20">
        <f t="shared" si="1"/>
        <v>43</v>
      </c>
      <c r="L20">
        <f t="shared" si="2"/>
        <v>26</v>
      </c>
      <c r="N20">
        <f t="shared" si="3"/>
        <v>1.5</v>
      </c>
      <c r="O20">
        <f t="shared" si="4"/>
        <v>1.6538461538461537</v>
      </c>
      <c r="P20">
        <f t="shared" si="5"/>
        <v>0.90697674418604646</v>
      </c>
    </row>
    <row r="21" spans="1:16" x14ac:dyDescent="0.2">
      <c r="B21" t="s">
        <v>15</v>
      </c>
      <c r="C21">
        <v>27</v>
      </c>
      <c r="D21">
        <v>17</v>
      </c>
      <c r="E21" t="s">
        <v>16</v>
      </c>
      <c r="F21">
        <v>222</v>
      </c>
      <c r="G21">
        <v>176</v>
      </c>
      <c r="H21">
        <v>155</v>
      </c>
      <c r="J21">
        <f t="shared" si="0"/>
        <v>122</v>
      </c>
      <c r="K21">
        <f t="shared" si="1"/>
        <v>76</v>
      </c>
      <c r="L21">
        <f t="shared" si="2"/>
        <v>55</v>
      </c>
      <c r="N21">
        <f t="shared" si="3"/>
        <v>2.2181818181818183</v>
      </c>
      <c r="O21">
        <f t="shared" si="4"/>
        <v>1.3818181818181818</v>
      </c>
      <c r="P21">
        <f t="shared" si="5"/>
        <v>1.6052631578947369</v>
      </c>
    </row>
    <row r="22" spans="1:16" x14ac:dyDescent="0.2">
      <c r="B22" t="s">
        <v>17</v>
      </c>
      <c r="C22">
        <v>28</v>
      </c>
      <c r="D22">
        <v>17</v>
      </c>
      <c r="E22" t="s">
        <v>16</v>
      </c>
      <c r="F22">
        <v>144</v>
      </c>
      <c r="G22">
        <v>152</v>
      </c>
      <c r="H22">
        <v>132</v>
      </c>
      <c r="J22">
        <f t="shared" si="0"/>
        <v>44</v>
      </c>
      <c r="K22">
        <f t="shared" si="1"/>
        <v>52</v>
      </c>
      <c r="L22">
        <f t="shared" si="2"/>
        <v>32</v>
      </c>
      <c r="N22">
        <f t="shared" si="3"/>
        <v>1.375</v>
      </c>
      <c r="O22">
        <f t="shared" si="4"/>
        <v>1.625</v>
      </c>
      <c r="P22">
        <f t="shared" si="5"/>
        <v>0.84615384615384615</v>
      </c>
    </row>
    <row r="23" spans="1:16" x14ac:dyDescent="0.2">
      <c r="A23" t="s">
        <v>22</v>
      </c>
      <c r="B23" t="s">
        <v>15</v>
      </c>
      <c r="C23">
        <v>1</v>
      </c>
      <c r="D23">
        <v>6</v>
      </c>
      <c r="E23" t="s">
        <v>21</v>
      </c>
      <c r="F23">
        <v>380</v>
      </c>
      <c r="G23">
        <v>201</v>
      </c>
      <c r="H23">
        <v>142</v>
      </c>
      <c r="J23">
        <f t="shared" si="0"/>
        <v>280</v>
      </c>
      <c r="K23">
        <f t="shared" si="1"/>
        <v>101</v>
      </c>
      <c r="L23">
        <f t="shared" si="2"/>
        <v>42</v>
      </c>
      <c r="N23">
        <f t="shared" si="3"/>
        <v>6.666666666666667</v>
      </c>
      <c r="O23">
        <f t="shared" si="4"/>
        <v>2.4047619047619047</v>
      </c>
      <c r="P23">
        <f t="shared" si="5"/>
        <v>2.7722772277227721</v>
      </c>
    </row>
    <row r="24" spans="1:16" x14ac:dyDescent="0.2">
      <c r="B24" t="s">
        <v>15</v>
      </c>
      <c r="C24">
        <v>1</v>
      </c>
      <c r="D24">
        <v>11</v>
      </c>
      <c r="E24" t="s">
        <v>16</v>
      </c>
      <c r="F24">
        <v>231</v>
      </c>
      <c r="G24">
        <v>260</v>
      </c>
      <c r="H24">
        <v>145</v>
      </c>
      <c r="J24">
        <f t="shared" si="0"/>
        <v>131</v>
      </c>
      <c r="K24">
        <f t="shared" si="1"/>
        <v>160</v>
      </c>
      <c r="L24">
        <f t="shared" si="2"/>
        <v>45</v>
      </c>
      <c r="N24">
        <f t="shared" si="3"/>
        <v>2.911111111111111</v>
      </c>
      <c r="O24">
        <f t="shared" si="4"/>
        <v>3.5555555555555554</v>
      </c>
      <c r="P24">
        <f t="shared" si="5"/>
        <v>0.81874999999999998</v>
      </c>
    </row>
    <row r="25" spans="1:16" x14ac:dyDescent="0.2">
      <c r="A25" t="s">
        <v>23</v>
      </c>
      <c r="B25" t="s">
        <v>17</v>
      </c>
      <c r="C25">
        <v>1</v>
      </c>
      <c r="D25">
        <v>1</v>
      </c>
      <c r="E25" t="s">
        <v>16</v>
      </c>
      <c r="F25">
        <v>150</v>
      </c>
      <c r="G25">
        <v>144</v>
      </c>
      <c r="H25">
        <v>128</v>
      </c>
      <c r="J25">
        <f t="shared" si="0"/>
        <v>50</v>
      </c>
      <c r="K25">
        <f t="shared" si="1"/>
        <v>44</v>
      </c>
      <c r="L25">
        <f t="shared" si="2"/>
        <v>28</v>
      </c>
      <c r="N25">
        <f t="shared" si="3"/>
        <v>1.7857142857142858</v>
      </c>
      <c r="O25">
        <f t="shared" si="4"/>
        <v>1.5714285714285714</v>
      </c>
      <c r="P25">
        <f t="shared" si="5"/>
        <v>1.1363636363636365</v>
      </c>
    </row>
    <row r="26" spans="1:16" x14ac:dyDescent="0.2">
      <c r="B26" t="s">
        <v>17</v>
      </c>
      <c r="C26">
        <v>1</v>
      </c>
      <c r="D26">
        <v>9</v>
      </c>
      <c r="E26" t="s">
        <v>21</v>
      </c>
      <c r="F26">
        <v>191</v>
      </c>
      <c r="G26">
        <v>225</v>
      </c>
      <c r="H26">
        <v>132</v>
      </c>
      <c r="J26">
        <f t="shared" si="0"/>
        <v>91</v>
      </c>
      <c r="K26">
        <f t="shared" si="1"/>
        <v>125</v>
      </c>
      <c r="L26">
        <f t="shared" si="2"/>
        <v>32</v>
      </c>
      <c r="N26">
        <f t="shared" si="3"/>
        <v>2.84375</v>
      </c>
      <c r="O26">
        <f t="shared" si="4"/>
        <v>3.90625</v>
      </c>
      <c r="P26">
        <f t="shared" si="5"/>
        <v>0.72799999999999998</v>
      </c>
    </row>
    <row r="27" spans="1:16" x14ac:dyDescent="0.2">
      <c r="A27" t="s">
        <v>24</v>
      </c>
      <c r="B27" t="s">
        <v>15</v>
      </c>
      <c r="C27">
        <v>1</v>
      </c>
      <c r="D27">
        <v>6</v>
      </c>
      <c r="E27" t="s">
        <v>16</v>
      </c>
      <c r="F27">
        <v>165</v>
      </c>
      <c r="G27">
        <v>117</v>
      </c>
      <c r="H27">
        <v>126</v>
      </c>
      <c r="J27">
        <f t="shared" si="0"/>
        <v>65</v>
      </c>
      <c r="K27">
        <f t="shared" si="1"/>
        <v>17</v>
      </c>
      <c r="L27">
        <f t="shared" si="2"/>
        <v>26</v>
      </c>
      <c r="N27">
        <f t="shared" si="3"/>
        <v>2.5</v>
      </c>
      <c r="O27">
        <f t="shared" si="4"/>
        <v>0.65384615384615385</v>
      </c>
      <c r="P27">
        <f t="shared" si="5"/>
        <v>3.8235294117647061</v>
      </c>
    </row>
    <row r="28" spans="1:16" x14ac:dyDescent="0.2">
      <c r="B28" t="s">
        <v>17</v>
      </c>
      <c r="C28">
        <v>1</v>
      </c>
      <c r="D28">
        <v>13</v>
      </c>
      <c r="E28" t="s">
        <v>21</v>
      </c>
      <c r="F28">
        <v>231</v>
      </c>
      <c r="G28">
        <v>229</v>
      </c>
      <c r="H28">
        <v>133</v>
      </c>
      <c r="J28">
        <f t="shared" si="0"/>
        <v>131</v>
      </c>
      <c r="K28">
        <f t="shared" si="1"/>
        <v>129</v>
      </c>
      <c r="L28">
        <f t="shared" si="2"/>
        <v>33</v>
      </c>
      <c r="N28">
        <f t="shared" si="3"/>
        <v>3.9696969696969697</v>
      </c>
      <c r="O28">
        <f t="shared" si="4"/>
        <v>3.9090909090909092</v>
      </c>
      <c r="P28">
        <f t="shared" si="5"/>
        <v>1.0155038759689923</v>
      </c>
    </row>
    <row r="29" spans="1:16" x14ac:dyDescent="0.2">
      <c r="A29" t="s">
        <v>25</v>
      </c>
      <c r="B29" t="s">
        <v>26</v>
      </c>
      <c r="C29">
        <v>1</v>
      </c>
      <c r="D29">
        <v>1</v>
      </c>
      <c r="E29" t="s">
        <v>16</v>
      </c>
      <c r="F29">
        <v>551</v>
      </c>
      <c r="G29">
        <v>228</v>
      </c>
      <c r="H29">
        <v>166</v>
      </c>
      <c r="J29">
        <f t="shared" si="0"/>
        <v>451</v>
      </c>
      <c r="K29">
        <f t="shared" si="1"/>
        <v>128</v>
      </c>
      <c r="L29">
        <f t="shared" si="2"/>
        <v>66</v>
      </c>
      <c r="N29">
        <f t="shared" si="3"/>
        <v>6.833333333333333</v>
      </c>
      <c r="O29">
        <f t="shared" si="4"/>
        <v>1.9393939393939394</v>
      </c>
      <c r="P29">
        <f t="shared" si="5"/>
        <v>3.5234375</v>
      </c>
    </row>
    <row r="30" spans="1:16" x14ac:dyDescent="0.2">
      <c r="B30" t="s">
        <v>26</v>
      </c>
      <c r="C30">
        <v>1</v>
      </c>
      <c r="D30">
        <v>12</v>
      </c>
      <c r="E30" t="s">
        <v>21</v>
      </c>
      <c r="F30">
        <v>612</v>
      </c>
      <c r="G30">
        <v>556</v>
      </c>
      <c r="H30">
        <v>253</v>
      </c>
      <c r="J30">
        <f t="shared" si="0"/>
        <v>512</v>
      </c>
      <c r="K30">
        <f t="shared" si="1"/>
        <v>456</v>
      </c>
      <c r="L30">
        <f t="shared" si="2"/>
        <v>153</v>
      </c>
      <c r="N30">
        <f t="shared" si="3"/>
        <v>3.34640522875817</v>
      </c>
      <c r="O30">
        <f t="shared" si="4"/>
        <v>2.9803921568627452</v>
      </c>
      <c r="P30">
        <f t="shared" si="5"/>
        <v>1.1228070175438596</v>
      </c>
    </row>
    <row r="31" spans="1:16" x14ac:dyDescent="0.2">
      <c r="B31" t="s">
        <v>26</v>
      </c>
      <c r="C31">
        <v>2</v>
      </c>
      <c r="D31">
        <v>9</v>
      </c>
      <c r="E31" t="s">
        <v>16</v>
      </c>
      <c r="F31">
        <v>575</v>
      </c>
      <c r="G31">
        <v>329</v>
      </c>
      <c r="H31">
        <v>305</v>
      </c>
      <c r="J31">
        <f t="shared" si="0"/>
        <v>475</v>
      </c>
      <c r="K31">
        <f t="shared" si="1"/>
        <v>229</v>
      </c>
      <c r="L31">
        <f t="shared" si="2"/>
        <v>205</v>
      </c>
      <c r="N31">
        <f t="shared" si="3"/>
        <v>2.3170731707317072</v>
      </c>
      <c r="O31">
        <f t="shared" si="4"/>
        <v>1.1170731707317074</v>
      </c>
      <c r="P31">
        <f t="shared" si="5"/>
        <v>2.0742358078602621</v>
      </c>
    </row>
    <row r="32" spans="1:16" x14ac:dyDescent="0.2">
      <c r="B32" t="s">
        <v>26</v>
      </c>
      <c r="C32">
        <v>2</v>
      </c>
      <c r="D32">
        <v>22</v>
      </c>
      <c r="E32" t="s">
        <v>21</v>
      </c>
      <c r="F32">
        <v>1015</v>
      </c>
      <c r="G32">
        <v>834</v>
      </c>
      <c r="H32">
        <v>324</v>
      </c>
      <c r="J32">
        <f t="shared" si="0"/>
        <v>915</v>
      </c>
      <c r="K32">
        <f t="shared" si="1"/>
        <v>734</v>
      </c>
      <c r="L32">
        <f t="shared" si="2"/>
        <v>224</v>
      </c>
      <c r="N32">
        <f t="shared" si="3"/>
        <v>4.0848214285714288</v>
      </c>
      <c r="O32">
        <f t="shared" si="4"/>
        <v>3.2767857142857144</v>
      </c>
      <c r="P32">
        <f t="shared" si="5"/>
        <v>1.2465940054495912</v>
      </c>
    </row>
    <row r="33" spans="1:16" x14ac:dyDescent="0.2">
      <c r="B33" t="s">
        <v>26</v>
      </c>
      <c r="C33">
        <v>3</v>
      </c>
      <c r="D33">
        <v>20</v>
      </c>
      <c r="E33" t="s">
        <v>16</v>
      </c>
      <c r="F33">
        <v>665</v>
      </c>
      <c r="G33">
        <v>220</v>
      </c>
      <c r="H33">
        <v>229</v>
      </c>
      <c r="J33">
        <f t="shared" si="0"/>
        <v>565</v>
      </c>
      <c r="K33">
        <f t="shared" si="1"/>
        <v>120</v>
      </c>
      <c r="L33">
        <f t="shared" si="2"/>
        <v>129</v>
      </c>
      <c r="N33">
        <f t="shared" si="3"/>
        <v>4.3798449612403099</v>
      </c>
      <c r="O33">
        <f t="shared" si="4"/>
        <v>0.93023255813953487</v>
      </c>
      <c r="P33">
        <f t="shared" si="5"/>
        <v>4.708333333333333</v>
      </c>
    </row>
    <row r="34" spans="1:16" x14ac:dyDescent="0.2">
      <c r="B34" t="s">
        <v>26</v>
      </c>
      <c r="C34">
        <v>3</v>
      </c>
      <c r="D34">
        <v>37</v>
      </c>
      <c r="E34" t="s">
        <v>21</v>
      </c>
      <c r="F34">
        <v>604</v>
      </c>
      <c r="G34">
        <v>617</v>
      </c>
      <c r="H34">
        <v>252</v>
      </c>
      <c r="J34">
        <f t="shared" si="0"/>
        <v>504</v>
      </c>
      <c r="K34">
        <f t="shared" si="1"/>
        <v>517</v>
      </c>
      <c r="L34">
        <f t="shared" si="2"/>
        <v>152</v>
      </c>
      <c r="N34">
        <f t="shared" si="3"/>
        <v>3.3157894736842106</v>
      </c>
      <c r="O34">
        <f t="shared" si="4"/>
        <v>3.4013157894736841</v>
      </c>
      <c r="P34">
        <f t="shared" si="5"/>
        <v>0.97485493230174081</v>
      </c>
    </row>
    <row r="35" spans="1:16" x14ac:dyDescent="0.2">
      <c r="B35" t="s">
        <v>26</v>
      </c>
      <c r="C35">
        <v>4</v>
      </c>
      <c r="D35">
        <v>22</v>
      </c>
      <c r="E35" t="s">
        <v>16</v>
      </c>
      <c r="F35">
        <v>330</v>
      </c>
      <c r="G35">
        <v>216</v>
      </c>
      <c r="H35">
        <v>218</v>
      </c>
      <c r="J35">
        <f t="shared" si="0"/>
        <v>230</v>
      </c>
      <c r="K35">
        <f t="shared" si="1"/>
        <v>116</v>
      </c>
      <c r="L35">
        <f t="shared" si="2"/>
        <v>118</v>
      </c>
      <c r="N35">
        <f t="shared" si="3"/>
        <v>1.9491525423728813</v>
      </c>
      <c r="O35">
        <f t="shared" si="4"/>
        <v>0.98305084745762716</v>
      </c>
      <c r="P35">
        <f t="shared" si="5"/>
        <v>1.9827586206896552</v>
      </c>
    </row>
    <row r="36" spans="1:16" x14ac:dyDescent="0.2">
      <c r="B36" t="s">
        <v>26</v>
      </c>
      <c r="C36">
        <v>4</v>
      </c>
      <c r="D36">
        <v>39</v>
      </c>
      <c r="E36" t="s">
        <v>21</v>
      </c>
      <c r="F36">
        <v>408</v>
      </c>
      <c r="G36">
        <v>389</v>
      </c>
      <c r="H36">
        <v>223</v>
      </c>
      <c r="J36">
        <f t="shared" si="0"/>
        <v>308</v>
      </c>
      <c r="K36">
        <f t="shared" si="1"/>
        <v>289</v>
      </c>
      <c r="L36">
        <f t="shared" si="2"/>
        <v>123</v>
      </c>
      <c r="N36">
        <f t="shared" si="3"/>
        <v>2.5040650406504064</v>
      </c>
      <c r="O36">
        <f t="shared" si="4"/>
        <v>2.3495934959349594</v>
      </c>
      <c r="P36">
        <f t="shared" si="5"/>
        <v>1.0657439446366781</v>
      </c>
    </row>
    <row r="37" spans="1:16" x14ac:dyDescent="0.2">
      <c r="A37" t="s">
        <v>27</v>
      </c>
      <c r="B37" t="s">
        <v>26</v>
      </c>
      <c r="C37">
        <v>1</v>
      </c>
      <c r="D37">
        <v>14</v>
      </c>
      <c r="E37" t="s">
        <v>16</v>
      </c>
      <c r="F37">
        <v>676</v>
      </c>
      <c r="G37">
        <v>301</v>
      </c>
      <c r="H37">
        <v>328</v>
      </c>
      <c r="J37">
        <f t="shared" si="0"/>
        <v>576</v>
      </c>
      <c r="K37">
        <f t="shared" si="1"/>
        <v>201</v>
      </c>
      <c r="L37">
        <f t="shared" si="2"/>
        <v>228</v>
      </c>
      <c r="N37">
        <f t="shared" si="3"/>
        <v>2.5263157894736841</v>
      </c>
      <c r="O37">
        <f t="shared" si="4"/>
        <v>0.88157894736842102</v>
      </c>
      <c r="P37">
        <f t="shared" si="5"/>
        <v>2.8656716417910446</v>
      </c>
    </row>
    <row r="38" spans="1:16" x14ac:dyDescent="0.2">
      <c r="B38" t="s">
        <v>26</v>
      </c>
      <c r="C38">
        <v>1</v>
      </c>
      <c r="D38">
        <v>24</v>
      </c>
      <c r="E38" t="s">
        <v>21</v>
      </c>
      <c r="F38">
        <v>723</v>
      </c>
      <c r="G38">
        <v>661</v>
      </c>
      <c r="H38">
        <v>285</v>
      </c>
      <c r="J38">
        <f t="shared" si="0"/>
        <v>623</v>
      </c>
      <c r="K38">
        <f t="shared" si="1"/>
        <v>561</v>
      </c>
      <c r="L38">
        <f t="shared" si="2"/>
        <v>185</v>
      </c>
      <c r="N38">
        <f t="shared" si="3"/>
        <v>3.3675675675675674</v>
      </c>
      <c r="O38">
        <f t="shared" si="4"/>
        <v>3.0324324324324325</v>
      </c>
      <c r="P38">
        <f t="shared" si="5"/>
        <v>1.1105169340463459</v>
      </c>
    </row>
    <row r="39" spans="1:16" x14ac:dyDescent="0.2">
      <c r="B39" t="s">
        <v>26</v>
      </c>
      <c r="C39">
        <v>2</v>
      </c>
      <c r="D39">
        <v>2</v>
      </c>
      <c r="E39" t="s">
        <v>16</v>
      </c>
      <c r="F39">
        <v>553</v>
      </c>
      <c r="G39">
        <v>215</v>
      </c>
      <c r="H39">
        <v>209</v>
      </c>
      <c r="J39">
        <f t="shared" si="0"/>
        <v>453</v>
      </c>
      <c r="K39">
        <f t="shared" si="1"/>
        <v>115</v>
      </c>
      <c r="L39">
        <f t="shared" si="2"/>
        <v>109</v>
      </c>
      <c r="N39">
        <f t="shared" si="3"/>
        <v>4.1559633027522933</v>
      </c>
      <c r="O39">
        <f t="shared" si="4"/>
        <v>1.0550458715596329</v>
      </c>
      <c r="P39">
        <f t="shared" si="5"/>
        <v>3.9391304347826086</v>
      </c>
    </row>
    <row r="40" spans="1:16" x14ac:dyDescent="0.2">
      <c r="B40" t="s">
        <v>26</v>
      </c>
      <c r="C40">
        <v>2</v>
      </c>
      <c r="D40">
        <v>10</v>
      </c>
      <c r="E40" t="s">
        <v>21</v>
      </c>
      <c r="F40">
        <v>532</v>
      </c>
      <c r="G40">
        <v>500</v>
      </c>
      <c r="H40">
        <v>236</v>
      </c>
      <c r="J40">
        <f t="shared" si="0"/>
        <v>432</v>
      </c>
      <c r="K40">
        <f t="shared" si="1"/>
        <v>400</v>
      </c>
      <c r="L40">
        <f t="shared" si="2"/>
        <v>136</v>
      </c>
      <c r="N40">
        <f t="shared" si="3"/>
        <v>3.1764705882352939</v>
      </c>
      <c r="O40">
        <f t="shared" si="4"/>
        <v>2.9411764705882355</v>
      </c>
      <c r="P40">
        <f t="shared" si="5"/>
        <v>1.08</v>
      </c>
    </row>
    <row r="41" spans="1:16" x14ac:dyDescent="0.2">
      <c r="B41" t="s">
        <v>26</v>
      </c>
      <c r="C41">
        <v>3</v>
      </c>
      <c r="D41">
        <v>1</v>
      </c>
      <c r="E41" t="s">
        <v>16</v>
      </c>
      <c r="F41">
        <v>668</v>
      </c>
      <c r="G41">
        <v>281</v>
      </c>
      <c r="H41">
        <v>250</v>
      </c>
      <c r="J41">
        <f t="shared" si="0"/>
        <v>568</v>
      </c>
      <c r="K41">
        <f t="shared" si="1"/>
        <v>181</v>
      </c>
      <c r="L41">
        <f t="shared" si="2"/>
        <v>150</v>
      </c>
      <c r="N41">
        <f t="shared" si="3"/>
        <v>3.7866666666666666</v>
      </c>
      <c r="O41">
        <f t="shared" si="4"/>
        <v>1.2066666666666668</v>
      </c>
      <c r="P41">
        <f t="shared" si="5"/>
        <v>3.1381215469613259</v>
      </c>
    </row>
    <row r="42" spans="1:16" x14ac:dyDescent="0.2">
      <c r="B42" t="s">
        <v>26</v>
      </c>
      <c r="C42">
        <v>3</v>
      </c>
      <c r="D42">
        <v>4</v>
      </c>
      <c r="E42" t="s">
        <v>21</v>
      </c>
      <c r="F42">
        <v>684</v>
      </c>
      <c r="G42">
        <v>673</v>
      </c>
      <c r="H42">
        <v>289</v>
      </c>
      <c r="J42">
        <f t="shared" si="0"/>
        <v>584</v>
      </c>
      <c r="K42">
        <f t="shared" si="1"/>
        <v>573</v>
      </c>
      <c r="L42">
        <f t="shared" si="2"/>
        <v>189</v>
      </c>
      <c r="N42">
        <f t="shared" si="3"/>
        <v>3.0899470899470898</v>
      </c>
      <c r="O42">
        <f t="shared" si="4"/>
        <v>3.0317460317460316</v>
      </c>
      <c r="P42">
        <f t="shared" si="5"/>
        <v>1.0191972076788831</v>
      </c>
    </row>
    <row r="43" spans="1:16" x14ac:dyDescent="0.2">
      <c r="A43" t="s">
        <v>28</v>
      </c>
      <c r="B43" t="s">
        <v>26</v>
      </c>
      <c r="C43">
        <v>1</v>
      </c>
      <c r="D43">
        <v>29</v>
      </c>
      <c r="E43" t="s">
        <v>16</v>
      </c>
      <c r="F43">
        <v>572</v>
      </c>
      <c r="G43">
        <v>324</v>
      </c>
      <c r="H43">
        <v>283</v>
      </c>
      <c r="J43">
        <f t="shared" si="0"/>
        <v>472</v>
      </c>
      <c r="K43">
        <f t="shared" si="1"/>
        <v>224</v>
      </c>
      <c r="L43">
        <f t="shared" si="2"/>
        <v>183</v>
      </c>
      <c r="N43">
        <f t="shared" si="3"/>
        <v>2.5792349726775958</v>
      </c>
      <c r="O43">
        <f t="shared" si="4"/>
        <v>1.2240437158469946</v>
      </c>
      <c r="P43">
        <f t="shared" si="5"/>
        <v>2.1071428571428572</v>
      </c>
    </row>
    <row r="44" spans="1:16" x14ac:dyDescent="0.2">
      <c r="B44" t="s">
        <v>26</v>
      </c>
      <c r="C44">
        <v>1</v>
      </c>
      <c r="D44">
        <v>54</v>
      </c>
      <c r="E44" t="s">
        <v>21</v>
      </c>
      <c r="F44">
        <v>670</v>
      </c>
      <c r="G44">
        <v>661</v>
      </c>
      <c r="H44">
        <v>330</v>
      </c>
      <c r="J44">
        <f t="shared" ref="J44:J58" si="6">F44-100</f>
        <v>570</v>
      </c>
      <c r="K44">
        <f t="shared" ref="K44:K58" si="7">G44-100</f>
        <v>561</v>
      </c>
      <c r="L44">
        <f t="shared" ref="L44:L58" si="8">H44-100</f>
        <v>230</v>
      </c>
      <c r="N44">
        <f t="shared" ref="N44:N58" si="9">J44/L44</f>
        <v>2.4782608695652173</v>
      </c>
      <c r="O44">
        <f t="shared" ref="O44:O58" si="10">K44/L44</f>
        <v>2.4391304347826086</v>
      </c>
      <c r="P44">
        <f t="shared" ref="P44:P58" si="11">J44/K44</f>
        <v>1.0160427807486632</v>
      </c>
    </row>
    <row r="45" spans="1:16" x14ac:dyDescent="0.2">
      <c r="B45" t="s">
        <v>26</v>
      </c>
      <c r="C45">
        <v>2</v>
      </c>
      <c r="D45">
        <v>19</v>
      </c>
      <c r="E45" t="s">
        <v>16</v>
      </c>
      <c r="F45">
        <v>698</v>
      </c>
      <c r="G45">
        <v>287</v>
      </c>
      <c r="H45">
        <v>280</v>
      </c>
      <c r="J45">
        <f t="shared" si="6"/>
        <v>598</v>
      </c>
      <c r="K45">
        <f t="shared" si="7"/>
        <v>187</v>
      </c>
      <c r="L45">
        <f t="shared" si="8"/>
        <v>180</v>
      </c>
      <c r="N45">
        <f t="shared" si="9"/>
        <v>3.3222222222222224</v>
      </c>
      <c r="O45">
        <f t="shared" si="10"/>
        <v>1.038888888888889</v>
      </c>
      <c r="P45">
        <f t="shared" si="11"/>
        <v>3.1978609625668448</v>
      </c>
    </row>
    <row r="46" spans="1:16" x14ac:dyDescent="0.2">
      <c r="B46" t="s">
        <v>26</v>
      </c>
      <c r="C46">
        <v>2</v>
      </c>
      <c r="D46">
        <v>29</v>
      </c>
      <c r="E46" t="s">
        <v>21</v>
      </c>
      <c r="F46">
        <v>710</v>
      </c>
      <c r="G46">
        <v>689</v>
      </c>
      <c r="H46">
        <v>292</v>
      </c>
      <c r="J46">
        <f t="shared" si="6"/>
        <v>610</v>
      </c>
      <c r="K46">
        <f t="shared" si="7"/>
        <v>589</v>
      </c>
      <c r="L46">
        <f t="shared" si="8"/>
        <v>192</v>
      </c>
      <c r="N46">
        <f t="shared" si="9"/>
        <v>3.1770833333333335</v>
      </c>
      <c r="O46">
        <f t="shared" si="10"/>
        <v>3.0677083333333335</v>
      </c>
      <c r="P46">
        <f t="shared" si="11"/>
        <v>1.0356536502546689</v>
      </c>
    </row>
    <row r="47" spans="1:16" x14ac:dyDescent="0.2">
      <c r="B47" t="s">
        <v>26</v>
      </c>
      <c r="C47">
        <v>3</v>
      </c>
      <c r="D47">
        <v>1</v>
      </c>
      <c r="E47" t="s">
        <v>16</v>
      </c>
      <c r="F47">
        <v>651</v>
      </c>
      <c r="G47">
        <v>296</v>
      </c>
      <c r="H47">
        <v>278</v>
      </c>
      <c r="J47">
        <f t="shared" si="6"/>
        <v>551</v>
      </c>
      <c r="K47">
        <f t="shared" si="7"/>
        <v>196</v>
      </c>
      <c r="L47">
        <f t="shared" si="8"/>
        <v>178</v>
      </c>
      <c r="N47">
        <f t="shared" si="9"/>
        <v>3.095505617977528</v>
      </c>
      <c r="O47">
        <f t="shared" si="10"/>
        <v>1.101123595505618</v>
      </c>
      <c r="P47">
        <f t="shared" si="11"/>
        <v>2.8112244897959182</v>
      </c>
    </row>
    <row r="48" spans="1:16" x14ac:dyDescent="0.2">
      <c r="B48" t="s">
        <v>26</v>
      </c>
      <c r="C48">
        <v>3</v>
      </c>
      <c r="D48">
        <v>15</v>
      </c>
      <c r="E48" t="s">
        <v>21</v>
      </c>
      <c r="F48">
        <v>907</v>
      </c>
      <c r="G48">
        <v>754</v>
      </c>
      <c r="H48">
        <v>409</v>
      </c>
      <c r="J48">
        <f t="shared" si="6"/>
        <v>807</v>
      </c>
      <c r="K48">
        <f t="shared" si="7"/>
        <v>654</v>
      </c>
      <c r="L48">
        <f t="shared" si="8"/>
        <v>309</v>
      </c>
      <c r="N48">
        <f t="shared" si="9"/>
        <v>2.6116504854368934</v>
      </c>
      <c r="O48">
        <f t="shared" si="10"/>
        <v>2.116504854368932</v>
      </c>
      <c r="P48">
        <f t="shared" si="11"/>
        <v>1.2339449541284404</v>
      </c>
    </row>
    <row r="49" spans="1:16" x14ac:dyDescent="0.2">
      <c r="A49" t="s">
        <v>30</v>
      </c>
      <c r="B49" t="s">
        <v>29</v>
      </c>
      <c r="C49">
        <v>1</v>
      </c>
      <c r="D49">
        <v>40</v>
      </c>
      <c r="E49" t="s">
        <v>16</v>
      </c>
      <c r="F49">
        <v>276</v>
      </c>
      <c r="G49">
        <v>219</v>
      </c>
      <c r="H49">
        <v>199</v>
      </c>
      <c r="J49">
        <f t="shared" si="6"/>
        <v>176</v>
      </c>
      <c r="K49">
        <f t="shared" si="7"/>
        <v>119</v>
      </c>
      <c r="L49">
        <f t="shared" si="8"/>
        <v>99</v>
      </c>
      <c r="N49">
        <f t="shared" si="9"/>
        <v>1.7777777777777777</v>
      </c>
      <c r="O49">
        <f t="shared" si="10"/>
        <v>1.202020202020202</v>
      </c>
      <c r="P49">
        <f t="shared" si="11"/>
        <v>1.4789915966386555</v>
      </c>
    </row>
    <row r="50" spans="1:16" x14ac:dyDescent="0.2">
      <c r="B50" t="s">
        <v>29</v>
      </c>
      <c r="C50">
        <v>1</v>
      </c>
      <c r="D50">
        <v>60</v>
      </c>
      <c r="E50" t="s">
        <v>21</v>
      </c>
      <c r="F50">
        <v>346</v>
      </c>
      <c r="G50">
        <v>291</v>
      </c>
      <c r="H50">
        <v>213</v>
      </c>
      <c r="J50">
        <f t="shared" si="6"/>
        <v>246</v>
      </c>
      <c r="K50">
        <f t="shared" si="7"/>
        <v>191</v>
      </c>
      <c r="L50">
        <f t="shared" si="8"/>
        <v>113</v>
      </c>
      <c r="N50">
        <f t="shared" si="9"/>
        <v>2.1769911504424777</v>
      </c>
      <c r="O50">
        <f t="shared" si="10"/>
        <v>1.6902654867256637</v>
      </c>
      <c r="P50">
        <f t="shared" si="11"/>
        <v>1.287958115183246</v>
      </c>
    </row>
    <row r="51" spans="1:16" x14ac:dyDescent="0.2">
      <c r="B51" t="s">
        <v>29</v>
      </c>
      <c r="C51">
        <v>2</v>
      </c>
      <c r="D51">
        <v>30</v>
      </c>
      <c r="E51" t="s">
        <v>16</v>
      </c>
      <c r="F51">
        <v>270</v>
      </c>
      <c r="G51">
        <v>200</v>
      </c>
      <c r="H51">
        <v>193</v>
      </c>
      <c r="J51">
        <f t="shared" si="6"/>
        <v>170</v>
      </c>
      <c r="K51">
        <f t="shared" si="7"/>
        <v>100</v>
      </c>
      <c r="L51">
        <f t="shared" si="8"/>
        <v>93</v>
      </c>
      <c r="N51">
        <f t="shared" si="9"/>
        <v>1.8279569892473118</v>
      </c>
      <c r="O51">
        <f t="shared" si="10"/>
        <v>1.075268817204301</v>
      </c>
      <c r="P51">
        <f t="shared" si="11"/>
        <v>1.7</v>
      </c>
    </row>
    <row r="52" spans="1:16" x14ac:dyDescent="0.2">
      <c r="B52" t="s">
        <v>29</v>
      </c>
      <c r="C52">
        <v>2</v>
      </c>
      <c r="D52">
        <v>43</v>
      </c>
      <c r="E52" t="s">
        <v>21</v>
      </c>
      <c r="F52">
        <v>300</v>
      </c>
      <c r="G52">
        <v>273</v>
      </c>
      <c r="H52">
        <v>177</v>
      </c>
      <c r="J52">
        <f t="shared" si="6"/>
        <v>200</v>
      </c>
      <c r="K52">
        <f t="shared" si="7"/>
        <v>173</v>
      </c>
      <c r="L52">
        <f t="shared" si="8"/>
        <v>77</v>
      </c>
      <c r="N52">
        <f t="shared" si="9"/>
        <v>2.5974025974025974</v>
      </c>
      <c r="O52">
        <f t="shared" si="10"/>
        <v>2.2467532467532467</v>
      </c>
      <c r="P52">
        <f t="shared" si="11"/>
        <v>1.1560693641618498</v>
      </c>
    </row>
    <row r="53" spans="1:16" x14ac:dyDescent="0.2">
      <c r="A53" t="s">
        <v>31</v>
      </c>
      <c r="B53" t="s">
        <v>29</v>
      </c>
      <c r="C53">
        <v>3</v>
      </c>
      <c r="D53">
        <v>57</v>
      </c>
      <c r="E53" t="s">
        <v>16</v>
      </c>
      <c r="F53">
        <v>198</v>
      </c>
      <c r="G53">
        <v>162</v>
      </c>
      <c r="H53">
        <v>152</v>
      </c>
      <c r="J53">
        <f t="shared" si="6"/>
        <v>98</v>
      </c>
      <c r="K53">
        <f t="shared" si="7"/>
        <v>62</v>
      </c>
      <c r="L53">
        <f t="shared" si="8"/>
        <v>52</v>
      </c>
      <c r="N53">
        <f t="shared" si="9"/>
        <v>1.8846153846153846</v>
      </c>
      <c r="O53">
        <f t="shared" si="10"/>
        <v>1.1923076923076923</v>
      </c>
      <c r="P53">
        <f t="shared" si="11"/>
        <v>1.5806451612903225</v>
      </c>
    </row>
    <row r="54" spans="1:16" x14ac:dyDescent="0.2">
      <c r="B54" t="s">
        <v>29</v>
      </c>
      <c r="C54">
        <v>3</v>
      </c>
      <c r="D54">
        <v>72</v>
      </c>
      <c r="E54" t="s">
        <v>21</v>
      </c>
      <c r="F54">
        <v>254</v>
      </c>
      <c r="G54">
        <v>226</v>
      </c>
      <c r="H54">
        <v>161</v>
      </c>
      <c r="J54">
        <f t="shared" si="6"/>
        <v>154</v>
      </c>
      <c r="K54">
        <f t="shared" si="7"/>
        <v>126</v>
      </c>
      <c r="L54">
        <f t="shared" si="8"/>
        <v>61</v>
      </c>
      <c r="N54">
        <f t="shared" si="9"/>
        <v>2.5245901639344264</v>
      </c>
      <c r="O54">
        <f t="shared" si="10"/>
        <v>2.0655737704918034</v>
      </c>
      <c r="P54">
        <f t="shared" si="11"/>
        <v>1.2222222222222223</v>
      </c>
    </row>
    <row r="55" spans="1:16" x14ac:dyDescent="0.2">
      <c r="B55" t="s">
        <v>29</v>
      </c>
      <c r="C55">
        <v>3</v>
      </c>
      <c r="D55">
        <v>93</v>
      </c>
      <c r="E55" t="s">
        <v>16</v>
      </c>
      <c r="F55">
        <v>168</v>
      </c>
      <c r="G55">
        <v>153</v>
      </c>
      <c r="H55">
        <v>148</v>
      </c>
      <c r="J55">
        <f t="shared" si="6"/>
        <v>68</v>
      </c>
      <c r="K55">
        <f t="shared" si="7"/>
        <v>53</v>
      </c>
      <c r="L55">
        <f t="shared" si="8"/>
        <v>48</v>
      </c>
      <c r="N55">
        <f t="shared" si="9"/>
        <v>1.4166666666666667</v>
      </c>
      <c r="O55">
        <f t="shared" si="10"/>
        <v>1.1041666666666667</v>
      </c>
      <c r="P55">
        <f t="shared" si="11"/>
        <v>1.2830188679245282</v>
      </c>
    </row>
    <row r="56" spans="1:16" x14ac:dyDescent="0.2">
      <c r="B56" t="s">
        <v>29</v>
      </c>
      <c r="C56">
        <v>4</v>
      </c>
      <c r="D56">
        <v>100</v>
      </c>
      <c r="E56" t="s">
        <v>16</v>
      </c>
      <c r="F56">
        <v>196</v>
      </c>
      <c r="G56">
        <v>144</v>
      </c>
      <c r="H56">
        <v>149</v>
      </c>
      <c r="J56">
        <f t="shared" si="6"/>
        <v>96</v>
      </c>
      <c r="K56">
        <f t="shared" si="7"/>
        <v>44</v>
      </c>
      <c r="L56">
        <f t="shared" si="8"/>
        <v>49</v>
      </c>
      <c r="N56">
        <f t="shared" si="9"/>
        <v>1.9591836734693877</v>
      </c>
      <c r="O56">
        <f t="shared" si="10"/>
        <v>0.89795918367346939</v>
      </c>
      <c r="P56">
        <f t="shared" si="11"/>
        <v>2.1818181818181817</v>
      </c>
    </row>
    <row r="57" spans="1:16" x14ac:dyDescent="0.2">
      <c r="B57" t="s">
        <v>29</v>
      </c>
      <c r="C57">
        <v>4</v>
      </c>
      <c r="D57">
        <v>70</v>
      </c>
      <c r="E57" t="s">
        <v>21</v>
      </c>
      <c r="F57">
        <v>253</v>
      </c>
      <c r="G57">
        <v>274</v>
      </c>
      <c r="H57">
        <v>149</v>
      </c>
      <c r="J57">
        <f t="shared" si="6"/>
        <v>153</v>
      </c>
      <c r="K57">
        <f t="shared" si="7"/>
        <v>174</v>
      </c>
      <c r="L57">
        <f t="shared" si="8"/>
        <v>49</v>
      </c>
      <c r="N57">
        <f t="shared" si="9"/>
        <v>3.1224489795918369</v>
      </c>
      <c r="O57">
        <f t="shared" si="10"/>
        <v>3.5510204081632653</v>
      </c>
      <c r="P57">
        <f t="shared" si="11"/>
        <v>0.87931034482758619</v>
      </c>
    </row>
    <row r="58" spans="1:16" x14ac:dyDescent="0.2">
      <c r="B58" t="s">
        <v>29</v>
      </c>
      <c r="C58">
        <v>4</v>
      </c>
      <c r="D58">
        <v>53</v>
      </c>
      <c r="E58" t="s">
        <v>16</v>
      </c>
      <c r="F58">
        <v>192</v>
      </c>
      <c r="G58">
        <v>183</v>
      </c>
      <c r="H58">
        <v>148</v>
      </c>
      <c r="J58">
        <f t="shared" si="6"/>
        <v>92</v>
      </c>
      <c r="K58">
        <f t="shared" si="7"/>
        <v>83</v>
      </c>
      <c r="L58">
        <f t="shared" si="8"/>
        <v>48</v>
      </c>
      <c r="N58">
        <f t="shared" si="9"/>
        <v>1.9166666666666667</v>
      </c>
      <c r="O58">
        <f t="shared" si="10"/>
        <v>1.7291666666666667</v>
      </c>
      <c r="P58">
        <f t="shared" si="11"/>
        <v>1.1084337349397591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D1D6-6B92-1640-9E3C-D783A126E6C5}">
  <dimension ref="A1:D10"/>
  <sheetViews>
    <sheetView workbookViewId="0">
      <selection activeCell="D17" sqref="D17"/>
    </sheetView>
  </sheetViews>
  <sheetFormatPr baseColWidth="10" defaultRowHeight="16" x14ac:dyDescent="0.2"/>
  <cols>
    <col min="1" max="1" width="20.33203125" customWidth="1"/>
  </cols>
  <sheetData>
    <row r="1" spans="1:4" x14ac:dyDescent="0.2">
      <c r="A1" t="s">
        <v>1</v>
      </c>
      <c r="B1" t="s">
        <v>35</v>
      </c>
      <c r="C1" t="s">
        <v>36</v>
      </c>
      <c r="D1" t="s">
        <v>37</v>
      </c>
    </row>
    <row r="2" spans="1:4" x14ac:dyDescent="0.2">
      <c r="A2" t="s">
        <v>26</v>
      </c>
      <c r="B2" t="s">
        <v>26</v>
      </c>
      <c r="C2">
        <v>20</v>
      </c>
      <c r="D2">
        <v>1</v>
      </c>
    </row>
    <row r="3" spans="1:4" x14ac:dyDescent="0.2">
      <c r="A3" t="s">
        <v>26</v>
      </c>
      <c r="B3" t="s">
        <v>32</v>
      </c>
      <c r="C3">
        <v>0</v>
      </c>
      <c r="D3">
        <v>0</v>
      </c>
    </row>
    <row r="4" spans="1:4" x14ac:dyDescent="0.2">
      <c r="A4" t="s">
        <v>26</v>
      </c>
      <c r="B4" t="s">
        <v>33</v>
      </c>
      <c r="C4">
        <v>0</v>
      </c>
      <c r="D4">
        <v>0</v>
      </c>
    </row>
    <row r="5" spans="1:4" x14ac:dyDescent="0.2">
      <c r="A5" t="s">
        <v>34</v>
      </c>
      <c r="B5" t="s">
        <v>26</v>
      </c>
      <c r="C5">
        <v>14</v>
      </c>
      <c r="D5">
        <f>C5/35</f>
        <v>0.4</v>
      </c>
    </row>
    <row r="6" spans="1:4" x14ac:dyDescent="0.2">
      <c r="A6" t="s">
        <v>34</v>
      </c>
      <c r="B6" t="s">
        <v>32</v>
      </c>
      <c r="C6">
        <v>9</v>
      </c>
      <c r="D6">
        <f t="shared" ref="D6:D7" si="0">C6/35</f>
        <v>0.25714285714285712</v>
      </c>
    </row>
    <row r="7" spans="1:4" x14ac:dyDescent="0.2">
      <c r="A7" t="s">
        <v>34</v>
      </c>
      <c r="B7" t="s">
        <v>33</v>
      </c>
      <c r="C7">
        <v>12</v>
      </c>
      <c r="D7">
        <f t="shared" si="0"/>
        <v>0.34285714285714286</v>
      </c>
    </row>
    <row r="8" spans="1:4" x14ac:dyDescent="0.2">
      <c r="A8" s="1" t="s">
        <v>29</v>
      </c>
      <c r="B8" t="s">
        <v>26</v>
      </c>
      <c r="C8">
        <v>4</v>
      </c>
      <c r="D8">
        <v>0.4</v>
      </c>
    </row>
    <row r="9" spans="1:4" x14ac:dyDescent="0.2">
      <c r="A9" s="1" t="s">
        <v>29</v>
      </c>
      <c r="B9" t="s">
        <v>32</v>
      </c>
      <c r="C9">
        <v>6</v>
      </c>
      <c r="D9">
        <v>0.6</v>
      </c>
    </row>
    <row r="10" spans="1:4" x14ac:dyDescent="0.2">
      <c r="A10" s="1" t="s">
        <v>29</v>
      </c>
      <c r="B10" t="s">
        <v>33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55D0-A24D-B547-B7CE-B6D9468B124A}">
  <dimension ref="A1:R17"/>
  <sheetViews>
    <sheetView tabSelected="1" workbookViewId="0">
      <selection activeCell="E34" sqref="E34"/>
    </sheetView>
  </sheetViews>
  <sheetFormatPr baseColWidth="10" defaultRowHeight="16" x14ac:dyDescent="0.2"/>
  <cols>
    <col min="4" max="7" width="22.1640625" customWidth="1"/>
  </cols>
  <sheetData>
    <row r="1" spans="1:18" x14ac:dyDescent="0.2">
      <c r="A1" t="s">
        <v>61</v>
      </c>
      <c r="B1" t="s">
        <v>64</v>
      </c>
      <c r="C1" t="s">
        <v>38</v>
      </c>
      <c r="D1" t="s">
        <v>39</v>
      </c>
      <c r="E1" t="s">
        <v>4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">
      <c r="A2">
        <v>0</v>
      </c>
      <c r="B2" t="s">
        <v>65</v>
      </c>
      <c r="C2" t="s">
        <v>26</v>
      </c>
      <c r="D2" t="s">
        <v>17</v>
      </c>
      <c r="E2" t="s">
        <v>16</v>
      </c>
      <c r="F2" t="s">
        <v>53</v>
      </c>
      <c r="G2" t="s">
        <v>11</v>
      </c>
      <c r="H2">
        <v>10</v>
      </c>
      <c r="I2">
        <v>9</v>
      </c>
      <c r="J2">
        <v>3.49453125794482</v>
      </c>
      <c r="K2">
        <v>1.4518969446128001</v>
      </c>
      <c r="L2">
        <v>1.4217726951016201</v>
      </c>
      <c r="M2">
        <v>0.19358044838227301</v>
      </c>
      <c r="N2">
        <v>90</v>
      </c>
      <c r="O2" t="s">
        <v>54</v>
      </c>
      <c r="P2" t="s">
        <v>54</v>
      </c>
      <c r="Q2" s="2">
        <v>2.7970000000000002E-4</v>
      </c>
      <c r="R2" t="s">
        <v>55</v>
      </c>
    </row>
    <row r="3" spans="1:18" x14ac:dyDescent="0.2">
      <c r="A3">
        <v>1</v>
      </c>
      <c r="B3" t="s">
        <v>66</v>
      </c>
      <c r="C3" t="s">
        <v>26</v>
      </c>
      <c r="D3" t="s">
        <v>17</v>
      </c>
      <c r="E3" t="s">
        <v>16</v>
      </c>
      <c r="F3" t="s">
        <v>53</v>
      </c>
      <c r="G3" t="s">
        <v>13</v>
      </c>
      <c r="H3">
        <v>10</v>
      </c>
      <c r="I3">
        <v>9</v>
      </c>
      <c r="J3">
        <v>3.0347917194923801</v>
      </c>
      <c r="K3">
        <v>1.17830229728823</v>
      </c>
      <c r="L3">
        <v>0.87325514881338495</v>
      </c>
      <c r="M3">
        <v>0.28902437736977998</v>
      </c>
      <c r="N3">
        <v>90</v>
      </c>
      <c r="O3" t="s">
        <v>54</v>
      </c>
      <c r="P3" t="s">
        <v>54</v>
      </c>
      <c r="Q3" s="2">
        <v>2.7970000000000002E-4</v>
      </c>
      <c r="R3" t="s">
        <v>55</v>
      </c>
    </row>
    <row r="4" spans="1:18" x14ac:dyDescent="0.2">
      <c r="A4">
        <v>2</v>
      </c>
      <c r="B4" t="s">
        <v>65</v>
      </c>
      <c r="C4" t="s">
        <v>26</v>
      </c>
      <c r="D4" t="s">
        <v>17</v>
      </c>
      <c r="E4" t="s">
        <v>21</v>
      </c>
      <c r="F4" t="s">
        <v>56</v>
      </c>
      <c r="G4" t="s">
        <v>11</v>
      </c>
      <c r="H4">
        <v>10</v>
      </c>
      <c r="I4">
        <v>3</v>
      </c>
      <c r="J4">
        <v>3.11520611057496</v>
      </c>
      <c r="K4">
        <v>4.4465875863902102</v>
      </c>
      <c r="L4">
        <v>0.48745460731319701</v>
      </c>
      <c r="M4">
        <v>1.8870323774827</v>
      </c>
      <c r="N4">
        <v>-2.2043243712548999</v>
      </c>
      <c r="O4">
        <v>11</v>
      </c>
      <c r="P4" t="s">
        <v>54</v>
      </c>
      <c r="Q4" s="2">
        <v>4.9709200000000002E-2</v>
      </c>
      <c r="R4" t="s">
        <v>57</v>
      </c>
    </row>
    <row r="5" spans="1:18" x14ac:dyDescent="0.2">
      <c r="A5">
        <v>3</v>
      </c>
      <c r="B5" t="s">
        <v>66</v>
      </c>
      <c r="C5" t="s">
        <v>26</v>
      </c>
      <c r="D5" t="s">
        <v>17</v>
      </c>
      <c r="E5" t="s">
        <v>21</v>
      </c>
      <c r="F5" t="s">
        <v>53</v>
      </c>
      <c r="G5" t="s">
        <v>13</v>
      </c>
      <c r="H5">
        <v>10</v>
      </c>
      <c r="I5">
        <v>3</v>
      </c>
      <c r="J5">
        <v>1.0905355426788801</v>
      </c>
      <c r="K5">
        <v>1.11796449545286</v>
      </c>
      <c r="L5">
        <v>9.0749461909935797E-2</v>
      </c>
      <c r="M5">
        <v>0.45002943241486598</v>
      </c>
      <c r="N5">
        <v>19</v>
      </c>
      <c r="O5" t="s">
        <v>54</v>
      </c>
      <c r="P5" t="s">
        <v>54</v>
      </c>
      <c r="Q5" s="2">
        <v>0.57342700000000002</v>
      </c>
      <c r="R5" t="s">
        <v>58</v>
      </c>
    </row>
    <row r="6" spans="1:18" x14ac:dyDescent="0.2">
      <c r="A6">
        <v>4</v>
      </c>
      <c r="B6" t="s">
        <v>65</v>
      </c>
      <c r="C6" t="s">
        <v>26</v>
      </c>
      <c r="D6" t="s">
        <v>15</v>
      </c>
      <c r="E6" t="s">
        <v>16</v>
      </c>
      <c r="F6" t="s">
        <v>56</v>
      </c>
      <c r="G6" t="s">
        <v>11</v>
      </c>
      <c r="H6">
        <v>10</v>
      </c>
      <c r="I6">
        <v>12</v>
      </c>
      <c r="J6">
        <v>3.49453125794482</v>
      </c>
      <c r="K6">
        <v>3.0579883787661499</v>
      </c>
      <c r="L6">
        <v>1.4217726951016201</v>
      </c>
      <c r="M6">
        <v>0.77633730809282697</v>
      </c>
      <c r="N6">
        <v>0.91516047646044496</v>
      </c>
      <c r="O6">
        <v>20</v>
      </c>
      <c r="P6" t="s">
        <v>54</v>
      </c>
      <c r="Q6" s="2">
        <v>0.37101000000000001</v>
      </c>
      <c r="R6" t="s">
        <v>58</v>
      </c>
    </row>
    <row r="7" spans="1:18" x14ac:dyDescent="0.2">
      <c r="A7">
        <v>5</v>
      </c>
      <c r="B7" t="s">
        <v>66</v>
      </c>
      <c r="C7" t="s">
        <v>26</v>
      </c>
      <c r="D7" t="s">
        <v>15</v>
      </c>
      <c r="E7" t="s">
        <v>16</v>
      </c>
      <c r="F7" t="s">
        <v>53</v>
      </c>
      <c r="G7" t="s">
        <v>13</v>
      </c>
      <c r="H7">
        <v>10</v>
      </c>
      <c r="I7">
        <v>12</v>
      </c>
      <c r="J7">
        <v>3.0347917194923801</v>
      </c>
      <c r="K7">
        <v>1.3477378858032001</v>
      </c>
      <c r="L7">
        <v>0.87325514881338495</v>
      </c>
      <c r="M7">
        <v>0.82235869906848102</v>
      </c>
      <c r="N7">
        <v>112</v>
      </c>
      <c r="O7" t="s">
        <v>54</v>
      </c>
      <c r="P7" t="s">
        <v>54</v>
      </c>
      <c r="Q7" s="2">
        <v>6.8426000000000001E-4</v>
      </c>
      <c r="R7" t="s">
        <v>55</v>
      </c>
    </row>
    <row r="8" spans="1:18" x14ac:dyDescent="0.2">
      <c r="A8">
        <v>6</v>
      </c>
      <c r="B8" t="s">
        <v>65</v>
      </c>
      <c r="C8" t="s">
        <v>26</v>
      </c>
      <c r="D8" t="s">
        <v>15</v>
      </c>
      <c r="E8" t="s">
        <v>21</v>
      </c>
      <c r="F8" t="s">
        <v>56</v>
      </c>
      <c r="G8" t="s">
        <v>11</v>
      </c>
      <c r="H8">
        <v>10</v>
      </c>
      <c r="I8">
        <v>3</v>
      </c>
      <c r="J8">
        <v>3.11520611057496</v>
      </c>
      <c r="K8">
        <v>5.8732078853046596</v>
      </c>
      <c r="L8">
        <v>0.48745460731319701</v>
      </c>
      <c r="M8">
        <v>0.97012878938837499</v>
      </c>
      <c r="N8">
        <v>-6.9298396330209302</v>
      </c>
      <c r="O8">
        <v>11</v>
      </c>
      <c r="P8" t="s">
        <v>54</v>
      </c>
      <c r="Q8" s="2">
        <v>2.4879600000000001E-5</v>
      </c>
      <c r="R8" t="s">
        <v>59</v>
      </c>
    </row>
    <row r="9" spans="1:18" x14ac:dyDescent="0.2">
      <c r="A9">
        <v>7</v>
      </c>
      <c r="B9" t="s">
        <v>66</v>
      </c>
      <c r="C9" t="s">
        <v>26</v>
      </c>
      <c r="D9" t="s">
        <v>15</v>
      </c>
      <c r="E9" t="s">
        <v>21</v>
      </c>
      <c r="F9" t="s">
        <v>56</v>
      </c>
      <c r="G9" t="s">
        <v>13</v>
      </c>
      <c r="H9">
        <v>10</v>
      </c>
      <c r="I9">
        <v>3</v>
      </c>
      <c r="J9">
        <v>1.0905355426788801</v>
      </c>
      <c r="K9">
        <v>1.7046354897465701</v>
      </c>
      <c r="L9">
        <v>9.0749461909935797E-2</v>
      </c>
      <c r="M9">
        <v>0.92500198994057703</v>
      </c>
      <c r="N9">
        <v>-2.3155781403364402</v>
      </c>
      <c r="O9">
        <v>11</v>
      </c>
      <c r="P9" t="s">
        <v>54</v>
      </c>
      <c r="Q9" s="2">
        <v>4.0895099999999997E-2</v>
      </c>
      <c r="R9" t="s">
        <v>57</v>
      </c>
    </row>
    <row r="10" spans="1:18" x14ac:dyDescent="0.2">
      <c r="A10">
        <v>8</v>
      </c>
      <c r="B10" t="s">
        <v>65</v>
      </c>
      <c r="C10" t="s">
        <v>26</v>
      </c>
      <c r="D10" t="s">
        <v>29</v>
      </c>
      <c r="E10" t="s">
        <v>16</v>
      </c>
      <c r="F10" t="s">
        <v>56</v>
      </c>
      <c r="G10" t="s">
        <v>11</v>
      </c>
      <c r="H10">
        <v>10</v>
      </c>
      <c r="I10">
        <v>6</v>
      </c>
      <c r="J10">
        <v>3.49453125794482</v>
      </c>
      <c r="K10">
        <v>1.7971445264071899</v>
      </c>
      <c r="L10">
        <v>1.4217726951016201</v>
      </c>
      <c r="M10">
        <v>0.197119891842506</v>
      </c>
      <c r="N10">
        <v>2.8681537138312598</v>
      </c>
      <c r="O10">
        <v>14</v>
      </c>
      <c r="P10" t="s">
        <v>54</v>
      </c>
      <c r="Q10" s="2">
        <v>1.23978E-2</v>
      </c>
      <c r="R10" t="s">
        <v>57</v>
      </c>
    </row>
    <row r="11" spans="1:18" x14ac:dyDescent="0.2">
      <c r="A11">
        <v>9</v>
      </c>
      <c r="B11" t="s">
        <v>66</v>
      </c>
      <c r="C11" t="s">
        <v>26</v>
      </c>
      <c r="D11" t="s">
        <v>29</v>
      </c>
      <c r="E11" t="s">
        <v>16</v>
      </c>
      <c r="F11" t="s">
        <v>56</v>
      </c>
      <c r="G11" t="s">
        <v>13</v>
      </c>
      <c r="H11">
        <v>10</v>
      </c>
      <c r="I11">
        <v>6</v>
      </c>
      <c r="J11">
        <v>3.0347917194923801</v>
      </c>
      <c r="K11">
        <v>1.5554845904352399</v>
      </c>
      <c r="L11">
        <v>0.87325514881338495</v>
      </c>
      <c r="M11">
        <v>0.37249288343928599</v>
      </c>
      <c r="N11">
        <v>3.8991094368956398</v>
      </c>
      <c r="O11">
        <v>14</v>
      </c>
      <c r="P11" t="s">
        <v>54</v>
      </c>
      <c r="Q11" s="2">
        <v>1.6045600000000001E-3</v>
      </c>
      <c r="R11" t="s">
        <v>60</v>
      </c>
    </row>
    <row r="12" spans="1:18" x14ac:dyDescent="0.2">
      <c r="A12">
        <v>10</v>
      </c>
      <c r="B12" t="s">
        <v>65</v>
      </c>
      <c r="C12" t="s">
        <v>26</v>
      </c>
      <c r="D12" t="s">
        <v>29</v>
      </c>
      <c r="E12" t="s">
        <v>21</v>
      </c>
      <c r="F12" t="s">
        <v>56</v>
      </c>
      <c r="G12" t="s">
        <v>11</v>
      </c>
      <c r="H12">
        <v>10</v>
      </c>
      <c r="I12">
        <v>4</v>
      </c>
      <c r="J12">
        <v>3.11520611057496</v>
      </c>
      <c r="K12">
        <v>2.6053582228428298</v>
      </c>
      <c r="L12">
        <v>0.48745460731319701</v>
      </c>
      <c r="M12">
        <v>0.39049881380446599</v>
      </c>
      <c r="N12">
        <v>1.8528783018100501</v>
      </c>
      <c r="O12">
        <v>12</v>
      </c>
      <c r="P12" t="s">
        <v>54</v>
      </c>
      <c r="Q12" s="2">
        <v>8.8640999999999998E-2</v>
      </c>
      <c r="R12" t="s">
        <v>58</v>
      </c>
    </row>
    <row r="13" spans="1:18" x14ac:dyDescent="0.2">
      <c r="A13">
        <v>11</v>
      </c>
      <c r="B13" t="s">
        <v>66</v>
      </c>
      <c r="C13" t="s">
        <v>26</v>
      </c>
      <c r="D13" t="s">
        <v>29</v>
      </c>
      <c r="E13" t="s">
        <v>21</v>
      </c>
      <c r="F13" t="s">
        <v>56</v>
      </c>
      <c r="G13" t="s">
        <v>13</v>
      </c>
      <c r="H13">
        <v>10</v>
      </c>
      <c r="I13">
        <v>4</v>
      </c>
      <c r="J13">
        <v>1.0905355426788801</v>
      </c>
      <c r="K13">
        <v>1.13639001159872</v>
      </c>
      <c r="L13">
        <v>9.0749461909935797E-2</v>
      </c>
      <c r="M13">
        <v>0.17964528975102301</v>
      </c>
      <c r="N13">
        <v>-0.64941288046231005</v>
      </c>
      <c r="O13">
        <v>12</v>
      </c>
      <c r="P13" t="s">
        <v>54</v>
      </c>
      <c r="Q13" s="2">
        <v>0.52830600000000005</v>
      </c>
      <c r="R13" t="s">
        <v>58</v>
      </c>
    </row>
    <row r="15" spans="1:18" x14ac:dyDescent="0.2">
      <c r="A15" t="s">
        <v>61</v>
      </c>
      <c r="B15" t="s">
        <v>64</v>
      </c>
      <c r="C15" t="s">
        <v>38</v>
      </c>
      <c r="D15" t="s">
        <v>39</v>
      </c>
      <c r="E15" t="s">
        <v>40</v>
      </c>
      <c r="F15" t="s">
        <v>42</v>
      </c>
      <c r="G15" t="s">
        <v>43</v>
      </c>
      <c r="H15" t="s">
        <v>48</v>
      </c>
      <c r="I15" t="s">
        <v>49</v>
      </c>
      <c r="J15" t="s">
        <v>51</v>
      </c>
      <c r="K15" t="s">
        <v>52</v>
      </c>
    </row>
    <row r="16" spans="1:18" x14ac:dyDescent="0.2">
      <c r="A16">
        <v>0</v>
      </c>
      <c r="B16" t="s">
        <v>67</v>
      </c>
      <c r="C16" t="s">
        <v>26</v>
      </c>
      <c r="D16" t="s">
        <v>34</v>
      </c>
      <c r="E16" t="s">
        <v>62</v>
      </c>
      <c r="F16">
        <v>20</v>
      </c>
      <c r="G16">
        <v>25</v>
      </c>
      <c r="H16">
        <v>323</v>
      </c>
      <c r="I16">
        <v>2</v>
      </c>
      <c r="J16" s="2">
        <v>7.2684393787314394E-71</v>
      </c>
      <c r="K16" t="s">
        <v>59</v>
      </c>
    </row>
    <row r="17" spans="1:11" x14ac:dyDescent="0.2">
      <c r="A17">
        <v>1</v>
      </c>
      <c r="B17" t="s">
        <v>67</v>
      </c>
      <c r="C17" t="s">
        <v>26</v>
      </c>
      <c r="D17" t="s">
        <v>63</v>
      </c>
      <c r="E17" t="s">
        <v>62</v>
      </c>
      <c r="F17">
        <v>20</v>
      </c>
      <c r="G17">
        <v>10</v>
      </c>
      <c r="H17">
        <v>351.632653061224</v>
      </c>
      <c r="I17">
        <v>2</v>
      </c>
      <c r="J17" s="2">
        <v>4.4049355577049999E-77</v>
      </c>
      <c r="K17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4F, G</vt:lpstr>
      <vt:lpstr>Figure 4H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2024-07-08T21:40:28Z</dcterms:created>
  <dcterms:modified xsi:type="dcterms:W3CDTF">2025-01-07T23:53:02Z</dcterms:modified>
</cp:coreProperties>
</file>