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AN\MIS DOCUMENTOS\IBERDROLA\2023\1.BURGOS-ARANDA-SORIA\4.MEDICIONES PARTES\ARANDA-SORIA\ARANDA-BURGOS 45 KV\"/>
    </mc:Choice>
  </mc:AlternateContent>
  <xr:revisionPtr revIDLastSave="0" documentId="13_ncr:1_{01081D51-DCE8-4DE2-BE56-0B650F2DA3EC}" xr6:coauthVersionLast="47" xr6:coauthVersionMax="47" xr10:uidLastSave="{00000000-0000-0000-0000-000000000000}"/>
  <bookViews>
    <workbookView xWindow="2868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linea!$A$1:$L$39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3" l="1"/>
  <c r="J33" i="3"/>
  <c r="J30" i="3"/>
  <c r="I14" i="3"/>
  <c r="F30" i="3" s="1"/>
  <c r="D14" i="3" l="1"/>
  <c r="D15" i="3" s="1"/>
  <c r="F21" i="3" s="1"/>
  <c r="J21" i="3" s="1"/>
  <c r="J32" i="3"/>
  <c r="J31" i="3"/>
  <c r="H14" i="3"/>
  <c r="H15" i="3" s="1"/>
  <c r="F23" i="3" s="1"/>
  <c r="J23" i="3" s="1"/>
  <c r="G14" i="3"/>
  <c r="F29" i="3" s="1"/>
  <c r="J29" i="3" s="1"/>
  <c r="F14" i="3"/>
  <c r="F28" i="3" s="1"/>
  <c r="E14" i="3"/>
  <c r="E15" i="3" s="1"/>
  <c r="F22" i="3" s="1"/>
  <c r="J22" i="3" s="1"/>
  <c r="C14" i="3"/>
  <c r="C15" i="3" s="1"/>
  <c r="F20" i="3" s="1"/>
  <c r="J28" i="3" l="1"/>
  <c r="J20" i="3"/>
  <c r="J24" i="3" s="1"/>
  <c r="J25" i="3" s="1"/>
  <c r="J26" i="3" s="1"/>
</calcChain>
</file>

<file path=xl/sharedStrings.xml><?xml version="1.0" encoding="utf-8"?>
<sst xmlns="http://schemas.openxmlformats.org/spreadsheetml/2006/main" count="43" uniqueCount="36">
  <si>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</si>
  <si>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</si>
  <si>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</si>
  <si>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</si>
  <si>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</si>
  <si>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</si>
  <si>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</si>
  <si>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</si>
  <si>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</si>
  <si>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</si>
  <si>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</si>
  <si>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</si>
  <si>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</si>
  <si>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</si>
  <si>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</si>
  <si>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</si>
  <si>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</si>
  <si>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</si>
  <si>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</si>
  <si>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</si>
  <si>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</si>
  <si>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</si>
  <si>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</si>
  <si>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</si>
  <si>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</si>
  <si>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</si>
  <si>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</si>
  <si>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</si>
  <si>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</si>
  <si>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</si>
  <si>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COEFICIENTE (1,2)    …........................................................................................................</t>
  </si>
  <si>
    <t>ARANDA-BURGOS 45 kV</t>
  </si>
  <si>
    <t>SERGIO</t>
  </si>
  <si>
    <t>EDUARDO</t>
  </si>
  <si>
    <t>CESTA GAM</t>
  </si>
  <si>
    <t>CESTA GAM 15-03-23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</si>
</sst>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11" xfId="0" applyBorder="1" applyAlignment="1">
      <alignment horizontal="right"/>
    </xf>
    <xf numFmtId="0" fontId="0" fillId="0" borderId="12" xfId="0" applyBorder="1"/>
    <xf numFmtId="14" fontId="0" fillId="0" borderId="12" xfId="0" applyNumberForma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15" xfId="0" applyBorder="1" applyAlignment="1">
      <alignment horizontal="right"/>
    </xf>
    <xf numFmtId="14" fontId="0" fillId="0" borderId="16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/>
    <xf numFmtId="14" fontId="0" fillId="0" borderId="19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applyFont="1"/>
    <xf numFmtId="44" fontId="6" fillId="0" borderId="0" xfId="0" applyNumberFormat="1" applyFont="1"/>
    <xf numFmtId="0" fontId="0" fillId="0" borderId="5" xfId="0" applyBorder="1"/>
    <xf numFmtId="0" fontId="0" fillId="0" borderId="23" xfId="0" applyBorder="1" applyAlignment="1">
      <alignment horizontal="right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24" xfId="0" applyFont="1" applyBorder="1"/>
    <xf numFmtId="0" fontId="7" fillId="0" borderId="2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1" fillId="3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37"/>
  <sheetViews>
    <sheetView tabSelected="1" topLeftCell="A25" workbookViewId="0">
      <selection activeCell="H39" sqref="H39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6" t="s">
        <v>31</v>
      </c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8.25" customHeight="1" thickBot="1" x14ac:dyDescent="0.3"/>
    <row r="4" spans="2:12" ht="31.5" customHeight="1" thickBot="1" x14ac:dyDescent="0.3">
      <c r="B4" s="23" t="s">
        <v>2</v>
      </c>
      <c r="C4" s="24" t="s">
        <v>15</v>
      </c>
      <c r="D4" s="24" t="s">
        <v>23</v>
      </c>
      <c r="E4" s="25" t="s">
        <v>12</v>
      </c>
      <c r="F4" s="25" t="s">
        <v>13</v>
      </c>
      <c r="G4" s="25" t="s">
        <v>3</v>
      </c>
      <c r="H4" s="25" t="s">
        <v>25</v>
      </c>
      <c r="I4" s="25" t="s">
        <v>27</v>
      </c>
      <c r="J4" s="26" t="s">
        <v>0</v>
      </c>
      <c r="K4" s="27" t="s">
        <v>1</v>
      </c>
      <c r="L4" s="27" t="s">
        <v>17</v>
      </c>
    </row>
    <row r="5" spans="2:12" ht="15.75" customHeight="1" x14ac:dyDescent="0.25">
      <c r="B5" s="12">
        <v>41</v>
      </c>
      <c r="C5" s="13"/>
      <c r="D5" s="13"/>
      <c r="E5" s="13"/>
      <c r="F5" s="13">
        <v>1</v>
      </c>
      <c r="G5" s="13"/>
      <c r="H5" s="13"/>
      <c r="I5" s="13"/>
      <c r="J5" s="14">
        <v>44999</v>
      </c>
      <c r="K5" s="28" t="s">
        <v>32</v>
      </c>
      <c r="L5" s="28"/>
    </row>
    <row r="6" spans="2:12" ht="15.75" customHeight="1" x14ac:dyDescent="0.25">
      <c r="B6" s="29">
        <v>59</v>
      </c>
      <c r="C6" s="30"/>
      <c r="D6" s="30"/>
      <c r="E6" s="30"/>
      <c r="F6" s="30">
        <v>1</v>
      </c>
      <c r="G6" s="30"/>
      <c r="H6" s="30"/>
      <c r="I6" s="30"/>
      <c r="J6" s="31">
        <v>44999</v>
      </c>
      <c r="K6" s="32" t="s">
        <v>32</v>
      </c>
      <c r="L6" s="32"/>
    </row>
    <row r="7" spans="2:12" ht="15.75" customHeight="1" x14ac:dyDescent="0.25">
      <c r="B7" s="29">
        <v>63</v>
      </c>
      <c r="C7" s="30"/>
      <c r="D7" s="30"/>
      <c r="E7" s="30"/>
      <c r="F7" s="30">
        <v>1</v>
      </c>
      <c r="G7" s="30"/>
      <c r="H7" s="30"/>
      <c r="I7" s="30"/>
      <c r="J7" s="31">
        <v>44999</v>
      </c>
      <c r="K7" s="32" t="s">
        <v>32</v>
      </c>
      <c r="L7" s="32"/>
    </row>
    <row r="8" spans="2:12" ht="15.75" customHeight="1" x14ac:dyDescent="0.25">
      <c r="B8" s="29">
        <v>64</v>
      </c>
      <c r="C8" s="30"/>
      <c r="D8" s="30"/>
      <c r="E8" s="30"/>
      <c r="F8" s="30">
        <v>1</v>
      </c>
      <c r="G8" s="30"/>
      <c r="H8" s="30"/>
      <c r="I8" s="30"/>
      <c r="J8" s="31">
        <v>44999</v>
      </c>
      <c r="K8" s="32" t="s">
        <v>32</v>
      </c>
      <c r="L8" s="32"/>
    </row>
    <row r="9" spans="2:12" ht="15.75" customHeight="1" x14ac:dyDescent="0.25">
      <c r="B9" s="29">
        <v>71</v>
      </c>
      <c r="C9" s="30"/>
      <c r="D9" s="30"/>
      <c r="E9" s="30"/>
      <c r="F9" s="30">
        <v>1</v>
      </c>
      <c r="G9" s="30"/>
      <c r="H9" s="30"/>
      <c r="I9" s="30"/>
      <c r="J9" s="31">
        <v>44999</v>
      </c>
      <c r="K9" s="32" t="s">
        <v>32</v>
      </c>
      <c r="L9" s="32"/>
    </row>
    <row r="10" spans="2:12" ht="15.75" customHeight="1" x14ac:dyDescent="0.25">
      <c r="B10" s="29">
        <v>13</v>
      </c>
      <c r="C10" s="30"/>
      <c r="D10" s="30"/>
      <c r="E10" s="30"/>
      <c r="F10" s="30">
        <v>1</v>
      </c>
      <c r="G10" s="30"/>
      <c r="H10" s="30"/>
      <c r="I10" s="30"/>
      <c r="J10" s="31">
        <v>44999</v>
      </c>
      <c r="K10" s="32" t="s">
        <v>32</v>
      </c>
      <c r="L10" s="32"/>
    </row>
    <row r="11" spans="2:12" ht="15.75" customHeight="1" x14ac:dyDescent="0.25">
      <c r="B11" s="29">
        <v>87</v>
      </c>
      <c r="C11" s="30"/>
      <c r="D11" s="30"/>
      <c r="E11" s="30"/>
      <c r="F11" s="30">
        <v>1</v>
      </c>
      <c r="G11" s="30"/>
      <c r="H11" s="30"/>
      <c r="I11" s="30"/>
      <c r="J11" s="31">
        <v>45000</v>
      </c>
      <c r="K11" s="32" t="s">
        <v>33</v>
      </c>
      <c r="L11" s="45" t="s">
        <v>34</v>
      </c>
    </row>
    <row r="12" spans="2:12" ht="15.75" customHeight="1" x14ac:dyDescent="0.25">
      <c r="B12" s="17">
        <v>107</v>
      </c>
      <c r="C12" s="15"/>
      <c r="D12" s="15"/>
      <c r="E12" s="15"/>
      <c r="F12" s="15">
        <v>1</v>
      </c>
      <c r="G12" s="15"/>
      <c r="H12" s="15"/>
      <c r="I12" s="15"/>
      <c r="J12" s="16">
        <v>45000</v>
      </c>
      <c r="K12" s="33" t="s">
        <v>33</v>
      </c>
      <c r="L12" s="33"/>
    </row>
    <row r="13" spans="2:12" ht="15.75" customHeight="1" thickBot="1" x14ac:dyDescent="0.3">
      <c r="B13" s="38">
        <v>206</v>
      </c>
      <c r="C13" s="37"/>
      <c r="D13" s="37"/>
      <c r="E13" s="37"/>
      <c r="F13" s="37">
        <v>1</v>
      </c>
      <c r="G13" s="37"/>
      <c r="H13" s="37"/>
      <c r="I13" s="37"/>
      <c r="J13" s="18">
        <v>45000</v>
      </c>
      <c r="K13" s="34" t="s">
        <v>33</v>
      </c>
      <c r="L13" s="34"/>
    </row>
    <row r="14" spans="2:12" ht="17.25" customHeight="1" thickBot="1" x14ac:dyDescent="0.3">
      <c r="B14" s="39" t="s">
        <v>4</v>
      </c>
      <c r="C14" s="40">
        <f t="shared" ref="C14:I14" si="0">SUM(C5:C13)</f>
        <v>0</v>
      </c>
      <c r="D14" s="40">
        <f t="shared" si="0"/>
        <v>0</v>
      </c>
      <c r="E14" s="40">
        <f t="shared" si="0"/>
        <v>0</v>
      </c>
      <c r="F14" s="40">
        <f t="shared" si="0"/>
        <v>9</v>
      </c>
      <c r="G14" s="40">
        <f t="shared" si="0"/>
        <v>0</v>
      </c>
      <c r="H14" s="40">
        <f t="shared" si="0"/>
        <v>0</v>
      </c>
      <c r="I14" s="41">
        <f t="shared" si="0"/>
        <v>0</v>
      </c>
    </row>
    <row r="15" spans="2:12" ht="18" customHeight="1" thickBot="1" x14ac:dyDescent="0.3">
      <c r="B15" s="9" t="s">
        <v>5</v>
      </c>
      <c r="C15" s="8">
        <f>C14/1000</f>
        <v>0</v>
      </c>
      <c r="D15" s="8">
        <f>SUM(D14)</f>
        <v>0</v>
      </c>
      <c r="E15" s="8">
        <f>E14/1000</f>
        <v>0</v>
      </c>
      <c r="F15" s="8"/>
      <c r="G15" s="42"/>
      <c r="H15" s="43">
        <f>H14</f>
        <v>0</v>
      </c>
      <c r="I15" s="44"/>
    </row>
    <row r="18" spans="2:12" ht="20.25" customHeight="1" x14ac:dyDescent="0.25">
      <c r="B18" s="49"/>
      <c r="C18" s="49"/>
      <c r="D18" s="49"/>
      <c r="E18" s="49"/>
      <c r="F18" s="49"/>
      <c r="G18" s="49"/>
      <c r="H18" s="49"/>
      <c r="I18" s="19"/>
    </row>
    <row r="19" spans="2:12" ht="27.75" customHeight="1" x14ac:dyDescent="0.25">
      <c r="B19" s="6"/>
      <c r="C19" s="6"/>
      <c r="D19" s="6"/>
      <c r="E19" s="7"/>
      <c r="F19" s="55" t="s">
        <v>6</v>
      </c>
      <c r="G19" s="56"/>
      <c r="H19" s="5" t="s">
        <v>7</v>
      </c>
      <c r="I19" s="5"/>
      <c r="J19" s="4" t="s">
        <v>9</v>
      </c>
    </row>
    <row r="20" spans="2:12" ht="27" customHeight="1" x14ac:dyDescent="0.25">
      <c r="B20" s="52" t="s">
        <v>22</v>
      </c>
      <c r="C20" s="53"/>
      <c r="D20" s="53"/>
      <c r="E20" s="54"/>
      <c r="F20" s="57">
        <f>C15</f>
        <v>0</v>
      </c>
      <c r="G20" s="58"/>
      <c r="H20" s="1">
        <v>4600</v>
      </c>
      <c r="I20" s="1"/>
      <c r="J20" s="1">
        <f>F20*H20</f>
        <v>0</v>
      </c>
    </row>
    <row r="21" spans="2:12" ht="27" customHeight="1" x14ac:dyDescent="0.25">
      <c r="B21" s="52" t="s">
        <v>8</v>
      </c>
      <c r="C21" s="53"/>
      <c r="D21" s="53"/>
      <c r="E21" s="54"/>
      <c r="F21" s="57">
        <f>D15</f>
        <v>0</v>
      </c>
      <c r="G21" s="58"/>
      <c r="H21" s="1">
        <v>1200</v>
      </c>
      <c r="I21" s="1"/>
      <c r="J21" s="1">
        <f>F21*H21</f>
        <v>0</v>
      </c>
    </row>
    <row r="22" spans="2:12" ht="27" customHeight="1" x14ac:dyDescent="0.25">
      <c r="B22" s="52" t="s">
        <v>14</v>
      </c>
      <c r="C22" s="53"/>
      <c r="D22" s="53"/>
      <c r="E22" s="54"/>
      <c r="F22" s="57">
        <f>E15</f>
        <v>0</v>
      </c>
      <c r="G22" s="58"/>
      <c r="H22" s="1">
        <v>9200</v>
      </c>
      <c r="I22" s="1"/>
      <c r="J22" s="1">
        <f>F22*H22</f>
        <v>0</v>
      </c>
    </row>
    <row r="23" spans="2:12" ht="27" customHeight="1" thickBot="1" x14ac:dyDescent="0.3">
      <c r="B23" s="60" t="s">
        <v>24</v>
      </c>
      <c r="C23" s="60"/>
      <c r="D23" s="60"/>
      <c r="E23" s="60"/>
      <c r="F23" s="59">
        <f>H15</f>
        <v>0</v>
      </c>
      <c r="G23" s="59"/>
      <c r="H23" s="2">
        <v>2500</v>
      </c>
      <c r="I23" s="2"/>
      <c r="J23" s="2">
        <f>F23*H23</f>
        <v>0</v>
      </c>
    </row>
    <row r="24" spans="2:12" ht="19.5" customHeight="1" thickBot="1" x14ac:dyDescent="0.3">
      <c r="B24" s="50" t="s">
        <v>19</v>
      </c>
      <c r="C24" s="51"/>
      <c r="D24" s="51"/>
      <c r="E24" s="51"/>
      <c r="F24" s="51"/>
      <c r="G24" s="51"/>
      <c r="H24" s="51"/>
      <c r="I24" s="20"/>
      <c r="J24" s="3">
        <f>SUM(J20:J23)</f>
        <v>0</v>
      </c>
    </row>
    <row r="25" spans="2:12" ht="24" customHeight="1" thickBot="1" x14ac:dyDescent="0.3">
      <c r="B25" s="10" t="s">
        <v>21</v>
      </c>
      <c r="C25" s="11"/>
      <c r="D25" s="11"/>
      <c r="E25" s="11"/>
      <c r="F25" s="11"/>
      <c r="G25" s="11"/>
      <c r="H25" s="11"/>
      <c r="I25" s="11"/>
      <c r="J25" s="3">
        <f>J24*1.05</f>
        <v>0</v>
      </c>
    </row>
    <row r="26" spans="2:12" ht="24" customHeight="1" thickBot="1" x14ac:dyDescent="0.3">
      <c r="B26" s="10" t="s">
        <v>30</v>
      </c>
      <c r="C26" s="11"/>
      <c r="D26" s="11"/>
      <c r="E26" s="11"/>
      <c r="F26" s="11"/>
      <c r="G26" s="11"/>
      <c r="H26" s="11"/>
      <c r="I26" s="11"/>
      <c r="J26" s="3">
        <f>J25*1.2</f>
        <v>0</v>
      </c>
    </row>
    <row r="28" spans="2:12" ht="18" customHeight="1" x14ac:dyDescent="0.25">
      <c r="B28" s="64" t="s">
        <v>16</v>
      </c>
      <c r="C28" s="64"/>
      <c r="D28" s="64"/>
      <c r="E28" s="64"/>
      <c r="F28" s="61">
        <f>F14</f>
        <v>9</v>
      </c>
      <c r="G28" s="61"/>
      <c r="H28" s="1">
        <v>250</v>
      </c>
      <c r="I28" s="1"/>
      <c r="J28" s="1">
        <f>F28*H28</f>
        <v>2250</v>
      </c>
    </row>
    <row r="29" spans="2:12" ht="18" customHeight="1" x14ac:dyDescent="0.25">
      <c r="B29" s="65" t="s">
        <v>10</v>
      </c>
      <c r="C29" s="66"/>
      <c r="D29" s="66"/>
      <c r="E29" s="67"/>
      <c r="F29" s="68">
        <f>G14</f>
        <v>0</v>
      </c>
      <c r="G29" s="69"/>
      <c r="H29" s="1">
        <v>24</v>
      </c>
      <c r="I29" s="1"/>
      <c r="J29" s="1">
        <f>H29*F29</f>
        <v>0</v>
      </c>
    </row>
    <row r="30" spans="2:12" ht="18" customHeight="1" x14ac:dyDescent="0.25">
      <c r="B30" s="65" t="s">
        <v>26</v>
      </c>
      <c r="C30" s="66"/>
      <c r="D30" s="66"/>
      <c r="E30" s="67"/>
      <c r="F30" s="68">
        <f>I14</f>
        <v>0</v>
      </c>
      <c r="G30" s="70"/>
      <c r="H30" s="1">
        <v>50</v>
      </c>
      <c r="I30" s="1"/>
      <c r="J30" s="1">
        <f>H30*I30</f>
        <v>0</v>
      </c>
    </row>
    <row r="31" spans="2:12" ht="18" customHeight="1" x14ac:dyDescent="0.25">
      <c r="B31" s="64" t="s">
        <v>11</v>
      </c>
      <c r="C31" s="64"/>
      <c r="D31" s="64"/>
      <c r="E31" s="64"/>
      <c r="F31" s="61">
        <v>0</v>
      </c>
      <c r="G31" s="61"/>
      <c r="H31" s="1">
        <v>90</v>
      </c>
      <c r="I31" s="1"/>
      <c r="J31" s="1">
        <f t="shared" ref="J31" si="1">F31*H31</f>
        <v>0</v>
      </c>
    </row>
    <row r="32" spans="2:12" ht="18" customHeight="1" x14ac:dyDescent="0.3">
      <c r="B32" s="64" t="s">
        <v>20</v>
      </c>
      <c r="C32" s="64"/>
      <c r="D32" s="64"/>
      <c r="E32" s="64"/>
      <c r="F32" s="61">
        <v>0</v>
      </c>
      <c r="G32" s="61"/>
      <c r="H32" s="1">
        <v>240.45</v>
      </c>
      <c r="I32" s="1"/>
      <c r="J32" s="1">
        <f>F32*H32</f>
        <v>0</v>
      </c>
      <c r="L32" s="35"/>
    </row>
    <row r="33" spans="2:12" ht="18" customHeight="1" x14ac:dyDescent="0.3">
      <c r="B33" s="64" t="s">
        <v>29</v>
      </c>
      <c r="C33" s="64"/>
      <c r="D33" s="64"/>
      <c r="E33" s="64"/>
      <c r="F33" s="61"/>
      <c r="G33" s="61"/>
      <c r="H33" s="1">
        <v>10</v>
      </c>
      <c r="I33" s="21"/>
      <c r="J33" s="1">
        <f>H33*F33</f>
        <v>0</v>
      </c>
      <c r="L33" s="35"/>
    </row>
    <row r="34" spans="2:12" ht="18" customHeight="1" x14ac:dyDescent="0.3">
      <c r="B34" s="64" t="s">
        <v>28</v>
      </c>
      <c r="C34" s="64"/>
      <c r="D34" s="64"/>
      <c r="E34" s="64"/>
      <c r="F34" s="71" t="s">
        <v>35</v>
      </c>
      <c r="G34" s="71"/>
      <c r="H34" s="71"/>
      <c r="I34" s="71"/>
      <c r="J34" s="72">
        <v>239.26</v>
      </c>
      <c r="L34" s="35"/>
    </row>
    <row r="35" spans="2:12" ht="19.5" thickBot="1" x14ac:dyDescent="0.35">
      <c r="L35" s="35"/>
    </row>
    <row r="36" spans="2:12" ht="19.5" thickBot="1" x14ac:dyDescent="0.35">
      <c r="G36" s="62" t="s">
        <v>18</v>
      </c>
      <c r="H36" s="63"/>
      <c r="I36" s="22"/>
      <c r="J36" s="3">
        <f>J26+J28+J31+J32+J29+J30+J33+J34</f>
        <v>2489.2600000000002</v>
      </c>
      <c r="L36" s="36"/>
    </row>
    <row r="37" spans="2:12" ht="18.75" x14ac:dyDescent="0.3">
      <c r="L37" s="35"/>
    </row>
  </sheetData>
  <sortState xmlns:xlrd2="http://schemas.microsoft.com/office/spreadsheetml/2017/richdata2" ref="B5:L13">
    <sortCondition ref="B5:B13"/>
  </sortState>
  <mergeCells count="27">
    <mergeCell ref="F28:G28"/>
    <mergeCell ref="G36:H36"/>
    <mergeCell ref="B31:E31"/>
    <mergeCell ref="F31:G31"/>
    <mergeCell ref="B32:E32"/>
    <mergeCell ref="F32:G32"/>
    <mergeCell ref="B29:E29"/>
    <mergeCell ref="F29:G29"/>
    <mergeCell ref="B30:E30"/>
    <mergeCell ref="F30:G30"/>
    <mergeCell ref="B34:E34"/>
    <mergeCell ref="F34:I34"/>
    <mergeCell ref="B33:E33"/>
    <mergeCell ref="F33:G33"/>
    <mergeCell ref="B28:E28"/>
    <mergeCell ref="B2:L2"/>
    <mergeCell ref="B18:H18"/>
    <mergeCell ref="B24:H24"/>
    <mergeCell ref="B20:E20"/>
    <mergeCell ref="B22:E22"/>
    <mergeCell ref="F19:G19"/>
    <mergeCell ref="F20:G20"/>
    <mergeCell ref="F22:G22"/>
    <mergeCell ref="F23:G23"/>
    <mergeCell ref="B21:E21"/>
    <mergeCell ref="F21:G21"/>
    <mergeCell ref="B23:E23"/>
  </mergeCells>
  <pageMargins left="0.70866141732283472" right="0.70866141732283472" top="0.55118110236220474" bottom="0.55118110236220474" header="0.31496062992125984" footer="0.31496062992125984"/>
  <pageSetup paperSize="9" scale="57" fitToHeight="0" orientation="portrait" r:id="rId1"/>
  <ignoredErrors>
    <ignoredError sqref="J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ARTURO</cp:lastModifiedBy>
  <cp:lastPrinted>2023-03-24T08:28:41Z</cp:lastPrinted>
  <dcterms:created xsi:type="dcterms:W3CDTF">2020-04-06T07:04:27Z</dcterms:created>
  <dcterms:modified xsi:type="dcterms:W3CDTF">2023-03-24T08:28:55Z</dcterms:modified>
</cp:coreProperties>
</file>