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2.LEÓN-VALLADOLID-PALENCIA\4.MEDICIONES PARTES\LEÓN\LEÓN CAPITAL\GARRAFE-ARBAS I y II DC\"/>
    </mc:Choice>
  </mc:AlternateContent>
  <xr:revisionPtr revIDLastSave="0" documentId="13_ncr:1_{07F56EFA-1DB9-4219-BC87-1B70F80631A6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3" l="1"/>
  <c r="J37" i="3"/>
  <c r="I21" i="3"/>
  <c r="F37" i="3" s="1"/>
  <c r="D21" i="3" l="1"/>
  <c r="D22" i="3" s="1"/>
  <c r="F28" i="3" s="1"/>
  <c r="J28" i="3" s="1"/>
  <c r="J39" i="3"/>
  <c r="J38" i="3"/>
  <c r="H21" i="3"/>
  <c r="H22" i="3" s="1"/>
  <c r="F30" i="3" s="1"/>
  <c r="J30" i="3" s="1"/>
  <c r="G21" i="3"/>
  <c r="F36" i="3" s="1"/>
  <c r="J36" i="3" s="1"/>
  <c r="F21" i="3"/>
  <c r="F35" i="3" s="1"/>
  <c r="E21" i="3"/>
  <c r="E22" i="3" s="1"/>
  <c r="F29" i="3" s="1"/>
  <c r="J29" i="3" s="1"/>
  <c r="C21" i="3"/>
  <c r="C22" i="3" s="1"/>
  <c r="F27" i="3" s="1"/>
  <c r="J35" i="3" l="1"/>
  <c r="J27" i="3"/>
  <c r="J31" i="3" s="1"/>
  <c r="J32" i="3" s="1"/>
  <c r="J33" i="3" s="1"/>
  <c r="J43" i="3" l="1"/>
</calcChain>
</file>

<file path=xl/sharedStrings.xml><?xml version="1.0" encoding="utf-8"?>
<sst xmlns="http://schemas.openxmlformats.org/spreadsheetml/2006/main" count="49" uniqueCount="34">
  <si>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</si>
  <si>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</si>
  <si>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</si>
  <si>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</si>
  <si>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</si>
  <si>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</si>
  <si>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</si>
  <si>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</si>
  <si>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</si>
  <si>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</si>
  <si>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</si>
  <si>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</si>
  <si>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</si>
  <si>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</si>
  <si>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</si>
  <si>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</si>
  <si>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</si>
  <si>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</si>
  <si>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</si>
  <si>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</si>
  <si>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</si>
  <si>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</si>
  <si>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</si>
  <si>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</si>
  <si>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</si>
  <si>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</si>
  <si>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</si>
  <si>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</si>
  <si>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</si>
  <si>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</si>
  <si>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(1,2)    …........................................................................................................</t>
  </si>
  <si>
    <t>COEFICIENTE (0,93)    …........................................................................................................</t>
  </si>
  <si>
    <t>JUANVI</t>
  </si>
  <si>
    <t>GARRAFE-ARBAS I y II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</si>
</sst>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/>
    <xf numFmtId="14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7" xfId="0" applyFont="1" applyBorder="1"/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0" borderId="21" xfId="0" applyBorder="1" applyAlignment="1">
      <alignment horizontal="right"/>
    </xf>
    <xf numFmtId="0" fontId="0" fillId="0" borderId="22" xfId="0" applyBorder="1"/>
    <xf numFmtId="14" fontId="0" fillId="0" borderId="22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4"/>
  <sheetViews>
    <sheetView tabSelected="1" topLeftCell="A18" workbookViewId="0">
      <selection activeCell="B2" sqref="B2:L43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1" t="s">
        <v>33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8.25" customHeight="1" thickBot="1" x14ac:dyDescent="0.3"/>
    <row r="4" spans="2:12" ht="31.5" customHeight="1" thickBot="1" x14ac:dyDescent="0.3">
      <c r="B4" s="19" t="s">
        <v>2</v>
      </c>
      <c r="C4" s="20" t="s">
        <v>15</v>
      </c>
      <c r="D4" s="20" t="s">
        <v>22</v>
      </c>
      <c r="E4" s="21" t="s">
        <v>12</v>
      </c>
      <c r="F4" s="21" t="s">
        <v>13</v>
      </c>
      <c r="G4" s="21" t="s">
        <v>3</v>
      </c>
      <c r="H4" s="21" t="s">
        <v>24</v>
      </c>
      <c r="I4" s="21" t="s">
        <v>26</v>
      </c>
      <c r="J4" s="22" t="s">
        <v>0</v>
      </c>
      <c r="K4" s="23" t="s">
        <v>1</v>
      </c>
      <c r="L4" s="23" t="s">
        <v>17</v>
      </c>
    </row>
    <row r="5" spans="2:12" ht="15.75" customHeight="1" x14ac:dyDescent="0.25">
      <c r="B5" s="12">
        <v>105</v>
      </c>
      <c r="C5" s="13"/>
      <c r="D5" s="13"/>
      <c r="E5" s="13"/>
      <c r="F5" s="13">
        <v>1</v>
      </c>
      <c r="G5" s="13"/>
      <c r="H5" s="13"/>
      <c r="I5" s="13"/>
      <c r="J5" s="14">
        <v>44908</v>
      </c>
      <c r="K5" s="24" t="s">
        <v>32</v>
      </c>
      <c r="L5" s="24"/>
    </row>
    <row r="6" spans="2:12" ht="15.75" customHeight="1" x14ac:dyDescent="0.25">
      <c r="B6" s="25">
        <v>106</v>
      </c>
      <c r="C6" s="26"/>
      <c r="D6" s="26"/>
      <c r="E6" s="26"/>
      <c r="F6" s="26">
        <v>1</v>
      </c>
      <c r="G6" s="26"/>
      <c r="H6" s="26"/>
      <c r="I6" s="26"/>
      <c r="J6" s="27">
        <v>44908</v>
      </c>
      <c r="K6" s="28" t="s">
        <v>32</v>
      </c>
      <c r="L6" s="28"/>
    </row>
    <row r="7" spans="2:12" ht="15.75" customHeight="1" x14ac:dyDescent="0.25">
      <c r="B7" s="25">
        <v>110</v>
      </c>
      <c r="C7" s="26"/>
      <c r="D7" s="26"/>
      <c r="E7" s="26"/>
      <c r="F7" s="26">
        <v>1</v>
      </c>
      <c r="G7" s="26"/>
      <c r="H7" s="26"/>
      <c r="I7" s="26"/>
      <c r="J7" s="27">
        <v>44908</v>
      </c>
      <c r="K7" s="28" t="s">
        <v>32</v>
      </c>
      <c r="L7" s="28"/>
    </row>
    <row r="8" spans="2:12" ht="15.75" customHeight="1" x14ac:dyDescent="0.25">
      <c r="B8" s="25">
        <v>112</v>
      </c>
      <c r="C8" s="26"/>
      <c r="D8" s="26"/>
      <c r="E8" s="26"/>
      <c r="F8" s="26">
        <v>1</v>
      </c>
      <c r="G8" s="26"/>
      <c r="H8" s="26"/>
      <c r="I8" s="26"/>
      <c r="J8" s="27">
        <v>44908</v>
      </c>
      <c r="K8" s="28" t="s">
        <v>32</v>
      </c>
      <c r="L8" s="28"/>
    </row>
    <row r="9" spans="2:12" ht="15.75" customHeight="1" x14ac:dyDescent="0.25">
      <c r="B9" s="25">
        <v>113</v>
      </c>
      <c r="C9" s="26">
        <v>160</v>
      </c>
      <c r="D9" s="26"/>
      <c r="E9" s="26"/>
      <c r="F9" s="26"/>
      <c r="G9" s="26"/>
      <c r="H9" s="26"/>
      <c r="I9" s="26"/>
      <c r="J9" s="27">
        <v>44909</v>
      </c>
      <c r="K9" s="28" t="s">
        <v>32</v>
      </c>
      <c r="L9" s="28"/>
    </row>
    <row r="10" spans="2:12" ht="15.75" customHeight="1" x14ac:dyDescent="0.25">
      <c r="B10" s="25">
        <v>90175</v>
      </c>
      <c r="C10" s="26"/>
      <c r="D10" s="26"/>
      <c r="E10" s="26"/>
      <c r="F10" s="26">
        <v>1</v>
      </c>
      <c r="G10" s="26"/>
      <c r="H10" s="26"/>
      <c r="I10" s="26"/>
      <c r="J10" s="27">
        <v>44909</v>
      </c>
      <c r="K10" s="28" t="s">
        <v>32</v>
      </c>
      <c r="L10" s="28"/>
    </row>
    <row r="11" spans="2:12" ht="15.75" customHeight="1" x14ac:dyDescent="0.25">
      <c r="B11" s="25">
        <v>90176</v>
      </c>
      <c r="C11" s="26"/>
      <c r="D11" s="26"/>
      <c r="E11" s="26"/>
      <c r="F11" s="26">
        <v>1</v>
      </c>
      <c r="G11" s="26"/>
      <c r="H11" s="26"/>
      <c r="I11" s="26"/>
      <c r="J11" s="27">
        <v>44910</v>
      </c>
      <c r="K11" s="28" t="s">
        <v>32</v>
      </c>
      <c r="L11" s="28"/>
    </row>
    <row r="12" spans="2:12" ht="15.75" customHeight="1" x14ac:dyDescent="0.25">
      <c r="B12" s="25">
        <v>90183</v>
      </c>
      <c r="C12" s="26"/>
      <c r="D12" s="26"/>
      <c r="E12" s="26"/>
      <c r="F12" s="26">
        <v>1</v>
      </c>
      <c r="G12" s="26"/>
      <c r="H12" s="26"/>
      <c r="I12" s="26"/>
      <c r="J12" s="27">
        <v>44910</v>
      </c>
      <c r="K12" s="28" t="s">
        <v>32</v>
      </c>
      <c r="L12" s="28"/>
    </row>
    <row r="13" spans="2:12" ht="15.75" customHeight="1" x14ac:dyDescent="0.25">
      <c r="B13" s="25">
        <v>90184</v>
      </c>
      <c r="C13" s="26"/>
      <c r="D13" s="26"/>
      <c r="E13" s="26"/>
      <c r="F13" s="26">
        <v>1</v>
      </c>
      <c r="G13" s="26"/>
      <c r="H13" s="26"/>
      <c r="I13" s="26"/>
      <c r="J13" s="27">
        <v>44910</v>
      </c>
      <c r="K13" s="28" t="s">
        <v>32</v>
      </c>
      <c r="L13" s="28"/>
    </row>
    <row r="14" spans="2:12" ht="15.75" customHeight="1" x14ac:dyDescent="0.25">
      <c r="B14" s="25">
        <v>90189</v>
      </c>
      <c r="C14" s="26"/>
      <c r="D14" s="26"/>
      <c r="E14" s="26"/>
      <c r="F14" s="26">
        <v>1</v>
      </c>
      <c r="G14" s="26"/>
      <c r="H14" s="26"/>
      <c r="I14" s="26"/>
      <c r="J14" s="27">
        <v>44910</v>
      </c>
      <c r="K14" s="28" t="s">
        <v>32</v>
      </c>
      <c r="L14" s="28"/>
    </row>
    <row r="15" spans="2:12" ht="15.75" customHeight="1" x14ac:dyDescent="0.25">
      <c r="B15" s="25">
        <v>90204</v>
      </c>
      <c r="C15" s="26"/>
      <c r="D15" s="26"/>
      <c r="E15" s="26"/>
      <c r="F15" s="26">
        <v>1</v>
      </c>
      <c r="G15" s="26"/>
      <c r="H15" s="26"/>
      <c r="I15" s="26"/>
      <c r="J15" s="27">
        <v>44911</v>
      </c>
      <c r="K15" s="28" t="s">
        <v>32</v>
      </c>
      <c r="L15" s="28"/>
    </row>
    <row r="16" spans="2:12" ht="15.75" customHeight="1" x14ac:dyDescent="0.25">
      <c r="B16" s="25">
        <v>90205</v>
      </c>
      <c r="C16" s="26"/>
      <c r="D16" s="26"/>
      <c r="E16" s="26"/>
      <c r="F16" s="26">
        <v>1</v>
      </c>
      <c r="G16" s="26"/>
      <c r="H16" s="26"/>
      <c r="I16" s="26"/>
      <c r="J16" s="27">
        <v>44911</v>
      </c>
      <c r="K16" s="28" t="s">
        <v>32</v>
      </c>
      <c r="L16" s="28"/>
    </row>
    <row r="17" spans="2:12" ht="15.75" customHeight="1" x14ac:dyDescent="0.25">
      <c r="B17" s="25">
        <v>90206</v>
      </c>
      <c r="C17" s="26"/>
      <c r="D17" s="26"/>
      <c r="E17" s="26"/>
      <c r="F17" s="26">
        <v>1</v>
      </c>
      <c r="G17" s="26"/>
      <c r="H17" s="26"/>
      <c r="I17" s="26"/>
      <c r="J17" s="27">
        <v>44911</v>
      </c>
      <c r="K17" s="28" t="s">
        <v>32</v>
      </c>
      <c r="L17" s="28"/>
    </row>
    <row r="18" spans="2:12" ht="15.75" customHeight="1" x14ac:dyDescent="0.25">
      <c r="B18" s="25">
        <v>92004</v>
      </c>
      <c r="C18" s="26">
        <v>150</v>
      </c>
      <c r="D18" s="26"/>
      <c r="E18" s="26"/>
      <c r="F18" s="26"/>
      <c r="G18" s="26"/>
      <c r="H18" s="26"/>
      <c r="I18" s="26"/>
      <c r="J18" s="27">
        <v>44909</v>
      </c>
      <c r="K18" s="28" t="s">
        <v>32</v>
      </c>
      <c r="L18" s="28"/>
    </row>
    <row r="19" spans="2:12" ht="15.75" customHeight="1" x14ac:dyDescent="0.25">
      <c r="B19" s="25">
        <v>93001</v>
      </c>
      <c r="C19" s="26"/>
      <c r="D19" s="26"/>
      <c r="E19" s="26"/>
      <c r="F19" s="26">
        <v>1</v>
      </c>
      <c r="G19" s="26"/>
      <c r="H19" s="26"/>
      <c r="I19" s="26"/>
      <c r="J19" s="27">
        <v>44911</v>
      </c>
      <c r="K19" s="28" t="s">
        <v>32</v>
      </c>
      <c r="L19" s="28"/>
    </row>
    <row r="20" spans="2:12" ht="15.75" customHeight="1" thickBot="1" x14ac:dyDescent="0.3">
      <c r="B20" s="37">
        <v>93002</v>
      </c>
      <c r="C20" s="38"/>
      <c r="D20" s="38"/>
      <c r="E20" s="38"/>
      <c r="F20" s="38">
        <v>1</v>
      </c>
      <c r="G20" s="38"/>
      <c r="H20" s="38"/>
      <c r="I20" s="38"/>
      <c r="J20" s="39">
        <v>44911</v>
      </c>
      <c r="K20" s="40" t="s">
        <v>32</v>
      </c>
      <c r="L20" s="40"/>
    </row>
    <row r="21" spans="2:12" ht="17.25" customHeight="1" thickBot="1" x14ac:dyDescent="0.3">
      <c r="B21" s="34" t="s">
        <v>4</v>
      </c>
      <c r="C21" s="35">
        <f t="shared" ref="C21:I21" si="0">SUM(C5:C20)</f>
        <v>310</v>
      </c>
      <c r="D21" s="35">
        <f t="shared" si="0"/>
        <v>0</v>
      </c>
      <c r="E21" s="35">
        <f t="shared" si="0"/>
        <v>0</v>
      </c>
      <c r="F21" s="35">
        <f t="shared" si="0"/>
        <v>14</v>
      </c>
      <c r="G21" s="35">
        <f t="shared" si="0"/>
        <v>0</v>
      </c>
      <c r="H21" s="35">
        <f t="shared" si="0"/>
        <v>0</v>
      </c>
      <c r="I21" s="36">
        <f t="shared" si="0"/>
        <v>0</v>
      </c>
    </row>
    <row r="22" spans="2:12" ht="18" customHeight="1" thickBot="1" x14ac:dyDescent="0.3">
      <c r="B22" s="9" t="s">
        <v>5</v>
      </c>
      <c r="C22" s="8">
        <f>C21/1000</f>
        <v>0.31</v>
      </c>
      <c r="D22" s="8">
        <f>SUM(D21)</f>
        <v>0</v>
      </c>
      <c r="E22" s="8">
        <f>E21/1000</f>
        <v>0</v>
      </c>
      <c r="F22" s="8"/>
      <c r="G22" s="31"/>
      <c r="H22" s="32">
        <f>H21</f>
        <v>0</v>
      </c>
      <c r="I22" s="33"/>
    </row>
    <row r="25" spans="2:12" ht="20.25" customHeight="1" x14ac:dyDescent="0.25">
      <c r="B25" s="44"/>
      <c r="C25" s="44"/>
      <c r="D25" s="44"/>
      <c r="E25" s="44"/>
      <c r="F25" s="44"/>
      <c r="G25" s="44"/>
      <c r="H25" s="44"/>
      <c r="I25" s="15"/>
    </row>
    <row r="26" spans="2:12" ht="27.75" customHeight="1" x14ac:dyDescent="0.25">
      <c r="B26" s="6"/>
      <c r="C26" s="6"/>
      <c r="D26" s="6"/>
      <c r="E26" s="7"/>
      <c r="F26" s="50" t="s">
        <v>6</v>
      </c>
      <c r="G26" s="51"/>
      <c r="H26" s="5" t="s">
        <v>7</v>
      </c>
      <c r="I26" s="5"/>
      <c r="J26" s="4" t="s">
        <v>9</v>
      </c>
    </row>
    <row r="27" spans="2:12" ht="27" customHeight="1" x14ac:dyDescent="0.25">
      <c r="B27" s="47" t="s">
        <v>21</v>
      </c>
      <c r="C27" s="48"/>
      <c r="D27" s="48"/>
      <c r="E27" s="49"/>
      <c r="F27" s="52">
        <f>C22</f>
        <v>0.31</v>
      </c>
      <c r="G27" s="53"/>
      <c r="H27" s="1">
        <v>4600</v>
      </c>
      <c r="I27" s="1"/>
      <c r="J27" s="1">
        <f>F27*H27</f>
        <v>1426</v>
      </c>
    </row>
    <row r="28" spans="2:12" ht="27" customHeight="1" x14ac:dyDescent="0.25">
      <c r="B28" s="47" t="s">
        <v>8</v>
      </c>
      <c r="C28" s="48"/>
      <c r="D28" s="48"/>
      <c r="E28" s="49"/>
      <c r="F28" s="52">
        <f>D22</f>
        <v>0</v>
      </c>
      <c r="G28" s="53"/>
      <c r="H28" s="1">
        <v>1200</v>
      </c>
      <c r="I28" s="1"/>
      <c r="J28" s="1">
        <f>F28*H28</f>
        <v>0</v>
      </c>
    </row>
    <row r="29" spans="2:12" ht="27" customHeight="1" x14ac:dyDescent="0.25">
      <c r="B29" s="47" t="s">
        <v>14</v>
      </c>
      <c r="C29" s="48"/>
      <c r="D29" s="48"/>
      <c r="E29" s="49"/>
      <c r="F29" s="52">
        <f>E22</f>
        <v>0</v>
      </c>
      <c r="G29" s="53"/>
      <c r="H29" s="1">
        <v>9200</v>
      </c>
      <c r="I29" s="1"/>
      <c r="J29" s="1">
        <f>F29*H29</f>
        <v>0</v>
      </c>
    </row>
    <row r="30" spans="2:12" ht="27" customHeight="1" thickBot="1" x14ac:dyDescent="0.3">
      <c r="B30" s="55" t="s">
        <v>23</v>
      </c>
      <c r="C30" s="55"/>
      <c r="D30" s="55"/>
      <c r="E30" s="55"/>
      <c r="F30" s="54">
        <f>H22</f>
        <v>0</v>
      </c>
      <c r="G30" s="54"/>
      <c r="H30" s="2">
        <v>2500</v>
      </c>
      <c r="I30" s="2"/>
      <c r="J30" s="2">
        <f>F30*H30</f>
        <v>0</v>
      </c>
    </row>
    <row r="31" spans="2:12" ht="19.5" customHeight="1" thickBot="1" x14ac:dyDescent="0.3">
      <c r="B31" s="45" t="s">
        <v>19</v>
      </c>
      <c r="C31" s="46"/>
      <c r="D31" s="46"/>
      <c r="E31" s="46"/>
      <c r="F31" s="46"/>
      <c r="G31" s="46"/>
      <c r="H31" s="46"/>
      <c r="I31" s="16"/>
      <c r="J31" s="3">
        <f>SUM(J27:J30)</f>
        <v>1426</v>
      </c>
    </row>
    <row r="32" spans="2:12" ht="24" customHeight="1" thickBot="1" x14ac:dyDescent="0.3">
      <c r="B32" s="10" t="s">
        <v>31</v>
      </c>
      <c r="C32" s="11"/>
      <c r="D32" s="11"/>
      <c r="E32" s="11"/>
      <c r="F32" s="11"/>
      <c r="G32" s="11"/>
      <c r="H32" s="11"/>
      <c r="I32" s="11"/>
      <c r="J32" s="3">
        <f>J31*0.93</f>
        <v>1326.18</v>
      </c>
    </row>
    <row r="33" spans="2:12" ht="24" customHeight="1" thickBot="1" x14ac:dyDescent="0.3">
      <c r="B33" s="10" t="s">
        <v>30</v>
      </c>
      <c r="C33" s="11"/>
      <c r="D33" s="11"/>
      <c r="E33" s="11"/>
      <c r="F33" s="11"/>
      <c r="G33" s="11"/>
      <c r="H33" s="11"/>
      <c r="I33" s="11"/>
      <c r="J33" s="3">
        <f>J32*1.2</f>
        <v>1591.4159999999999</v>
      </c>
    </row>
    <row r="35" spans="2:12" ht="18" customHeight="1" x14ac:dyDescent="0.25">
      <c r="B35" s="59" t="s">
        <v>16</v>
      </c>
      <c r="C35" s="59"/>
      <c r="D35" s="59"/>
      <c r="E35" s="59"/>
      <c r="F35" s="56">
        <f>F21</f>
        <v>14</v>
      </c>
      <c r="G35" s="56"/>
      <c r="H35" s="1">
        <v>250</v>
      </c>
      <c r="I35" s="1"/>
      <c r="J35" s="1">
        <f>F35*H35</f>
        <v>3500</v>
      </c>
    </row>
    <row r="36" spans="2:12" ht="18" customHeight="1" x14ac:dyDescent="0.25">
      <c r="B36" s="60" t="s">
        <v>10</v>
      </c>
      <c r="C36" s="61"/>
      <c r="D36" s="61"/>
      <c r="E36" s="62"/>
      <c r="F36" s="63">
        <f>G21</f>
        <v>0</v>
      </c>
      <c r="G36" s="64"/>
      <c r="H36" s="1">
        <v>24</v>
      </c>
      <c r="I36" s="1"/>
      <c r="J36" s="1">
        <f>H36*F36</f>
        <v>0</v>
      </c>
    </row>
    <row r="37" spans="2:12" ht="18" customHeight="1" x14ac:dyDescent="0.25">
      <c r="B37" s="60" t="s">
        <v>25</v>
      </c>
      <c r="C37" s="61"/>
      <c r="D37" s="61"/>
      <c r="E37" s="62"/>
      <c r="F37" s="63">
        <f>I21</f>
        <v>0</v>
      </c>
      <c r="G37" s="65"/>
      <c r="H37" s="1">
        <v>50</v>
      </c>
      <c r="I37" s="1"/>
      <c r="J37" s="1">
        <f>H37*I37</f>
        <v>0</v>
      </c>
    </row>
    <row r="38" spans="2:12" ht="18" customHeight="1" x14ac:dyDescent="0.25">
      <c r="B38" s="59" t="s">
        <v>11</v>
      </c>
      <c r="C38" s="59"/>
      <c r="D38" s="59"/>
      <c r="E38" s="59"/>
      <c r="F38" s="56">
        <v>0</v>
      </c>
      <c r="G38" s="56"/>
      <c r="H38" s="1">
        <v>90</v>
      </c>
      <c r="I38" s="1"/>
      <c r="J38" s="1">
        <f t="shared" ref="J38" si="1">F38*H38</f>
        <v>0</v>
      </c>
    </row>
    <row r="39" spans="2:12" ht="18" customHeight="1" x14ac:dyDescent="0.3">
      <c r="B39" s="59" t="s">
        <v>20</v>
      </c>
      <c r="C39" s="59"/>
      <c r="D39" s="59"/>
      <c r="E39" s="59"/>
      <c r="F39" s="56">
        <v>0</v>
      </c>
      <c r="G39" s="56"/>
      <c r="H39" s="1">
        <v>240.45</v>
      </c>
      <c r="I39" s="1"/>
      <c r="J39" s="1">
        <f>F39*H39</f>
        <v>0</v>
      </c>
      <c r="L39" s="29"/>
    </row>
    <row r="40" spans="2:12" ht="18" customHeight="1" x14ac:dyDescent="0.3">
      <c r="B40" s="59" t="s">
        <v>28</v>
      </c>
      <c r="C40" s="59"/>
      <c r="D40" s="59"/>
      <c r="E40" s="59"/>
      <c r="F40" s="56"/>
      <c r="G40" s="56"/>
      <c r="H40" s="1">
        <v>10</v>
      </c>
      <c r="I40" s="17"/>
      <c r="J40" s="1">
        <f>H40*F40</f>
        <v>0</v>
      </c>
      <c r="L40" s="29"/>
    </row>
    <row r="41" spans="2:12" ht="18" customHeight="1" x14ac:dyDescent="0.3">
      <c r="B41" s="59" t="s">
        <v>27</v>
      </c>
      <c r="C41" s="59"/>
      <c r="D41" s="59"/>
      <c r="E41" s="59"/>
      <c r="F41" s="66" t="s">
        <v>29</v>
      </c>
      <c r="G41" s="66"/>
      <c r="H41" s="66"/>
      <c r="I41" s="66"/>
      <c r="J41" s="1"/>
      <c r="L41" s="29"/>
    </row>
    <row r="42" spans="2:12" ht="19.5" thickBot="1" x14ac:dyDescent="0.35">
      <c r="L42" s="29"/>
    </row>
    <row r="43" spans="2:12" ht="19.5" thickBot="1" x14ac:dyDescent="0.35">
      <c r="G43" s="57" t="s">
        <v>18</v>
      </c>
      <c r="H43" s="58"/>
      <c r="I43" s="18"/>
      <c r="J43" s="3">
        <f>J33+J35+J38+J39+J36+J37+J40+J41</f>
        <v>5091.4160000000002</v>
      </c>
      <c r="L43" s="30"/>
    </row>
    <row r="44" spans="2:12" ht="18.75" x14ac:dyDescent="0.3">
      <c r="L44" s="29"/>
    </row>
  </sheetData>
  <sortState xmlns:xlrd2="http://schemas.microsoft.com/office/spreadsheetml/2017/richdata2" ref="B5:L20">
    <sortCondition ref="B5:B20"/>
  </sortState>
  <mergeCells count="27">
    <mergeCell ref="F35:G35"/>
    <mergeCell ref="G43:H43"/>
    <mergeCell ref="B38:E38"/>
    <mergeCell ref="F38:G38"/>
    <mergeCell ref="B39:E39"/>
    <mergeCell ref="F39:G39"/>
    <mergeCell ref="B36:E36"/>
    <mergeCell ref="F36:G36"/>
    <mergeCell ref="B37:E37"/>
    <mergeCell ref="F37:G37"/>
    <mergeCell ref="B41:E41"/>
    <mergeCell ref="F41:I41"/>
    <mergeCell ref="B40:E40"/>
    <mergeCell ref="F40:G40"/>
    <mergeCell ref="B35:E35"/>
    <mergeCell ref="B2:L2"/>
    <mergeCell ref="B25:H25"/>
    <mergeCell ref="B31:H31"/>
    <mergeCell ref="B27:E27"/>
    <mergeCell ref="B29:E29"/>
    <mergeCell ref="F26:G26"/>
    <mergeCell ref="F27:G27"/>
    <mergeCell ref="F29:G29"/>
    <mergeCell ref="F30:G30"/>
    <mergeCell ref="B28:E28"/>
    <mergeCell ref="F28:G28"/>
    <mergeCell ref="B30:E30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cp:lastPrinted>2023-02-14T14:00:37Z</cp:lastPrinted>
  <dcterms:created xsi:type="dcterms:W3CDTF">2020-04-06T07:04:27Z</dcterms:created>
  <dcterms:modified xsi:type="dcterms:W3CDTF">2023-02-14T14:00:45Z</dcterms:modified>
</cp:coreProperties>
</file>