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AN\MIS DOCUMENTOS\IBERDROLA\2023\1.BURGOS-ARANDA-SORIA\4.MEDICIONES PARTES\BURGOS CAPITAL\BT BURGOS Y PUEBLOS CIRCUNDANTES\"/>
    </mc:Choice>
  </mc:AlternateContent>
  <xr:revisionPtr revIDLastSave="0" documentId="13_ncr:1_{8FFEFC3F-921B-4B97-B1DC-89EA008A1DE3}" xr6:coauthVersionLast="47" xr6:coauthVersionMax="47" xr10:uidLastSave="{00000000-0000-0000-0000-000000000000}"/>
  <bookViews>
    <workbookView xWindow="28680" yWindow="-120" windowWidth="29040" windowHeight="15840" xr2:uid="{C66C163A-FC94-45BE-AEE2-81A12E3FD87B}"/>
  </bookViews>
  <sheets>
    <sheet name="linea" sheetId="3" r:id="rId1"/>
  </sheets>
  <definedNames>
    <definedName name="_xlnm.Print_Area" localSheetId="0">linea!$B$1:$L$61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3" l="1"/>
  <c r="J54" i="3"/>
  <c r="I39" i="3"/>
  <c r="F54" i="3" s="1"/>
  <c r="D39" i="3" l="1"/>
  <c r="D40" i="3" s="1"/>
  <c r="F46" i="3" s="1"/>
  <c r="J46" i="3" s="1"/>
  <c r="J56" i="3"/>
  <c r="J55" i="3"/>
  <c r="H39" i="3"/>
  <c r="H40" i="3" s="1"/>
  <c r="F48" i="3" s="1"/>
  <c r="J48" i="3" s="1"/>
  <c r="G39" i="3"/>
  <c r="F53" i="3" s="1"/>
  <c r="J53" i="3" s="1"/>
  <c r="F39" i="3"/>
  <c r="F52" i="3" s="1"/>
  <c r="E39" i="3"/>
  <c r="E40" i="3" s="1"/>
  <c r="F47" i="3" s="1"/>
  <c r="J47" i="3" s="1"/>
  <c r="C39" i="3"/>
  <c r="C40" i="3" s="1"/>
  <c r="F45" i="3" s="1"/>
  <c r="J52" i="3" l="1"/>
  <c r="J45" i="3"/>
  <c r="J49" i="3" s="1"/>
  <c r="J50" i="3" s="1"/>
</calcChain>
</file>

<file path=xl/sharedStrings.xml><?xml version="1.0" encoding="utf-8"?>
<sst xmlns="http://schemas.openxmlformats.org/spreadsheetml/2006/main" count="134" uniqueCount="90">
  <si>
    <t>DÍA</t>
  </si>
  <si>
    <t>CAPATAZ</t>
  </si>
  <si>
    <t>APOYO</t>
  </si>
  <si>
    <t>LIMPIEZA BASE APOYOS</t>
  </si>
  <si>
    <t>TOTALES</t>
  </si>
  <si>
    <t>KM</t>
  </si>
  <si>
    <t>Medición</t>
  </si>
  <si>
    <t>Precio unitario</t>
  </si>
  <si>
    <r>
      <t xml:space="preserve">Limpieza de fragmento de vegetación línea </t>
    </r>
    <r>
      <rPr>
        <b/>
        <sz val="11"/>
        <color theme="1"/>
        <rFont val="Calibri"/>
        <family val="2"/>
      </rPr>
      <t>≤ 20 kV</t>
    </r>
  </si>
  <si>
    <t>Importe (€)</t>
  </si>
  <si>
    <t>Limpieza de base de apoyo y centro</t>
  </si>
  <si>
    <t xml:space="preserve">Hora de espera de equipo </t>
  </si>
  <si>
    <t>LONGITUD APERTURA</t>
  </si>
  <si>
    <t>ANOMALÍA VEGETACIÓN</t>
  </si>
  <si>
    <t>Longitud apertura nueva</t>
  </si>
  <si>
    <t>LONGITUD MANTENIMIENTO</t>
  </si>
  <si>
    <t>Anomalía vegetación puntual</t>
  </si>
  <si>
    <t>OBSERVACIONES</t>
  </si>
  <si>
    <t>IMPORTE TOTAL   …....................</t>
  </si>
  <si>
    <t>IMPORTE   ….......................................................................................................................</t>
  </si>
  <si>
    <t>Cancelación de trabajo</t>
  </si>
  <si>
    <t>COEFICIENTE (1,05)    …........................................................................................................</t>
  </si>
  <si>
    <r>
      <t xml:space="preserve">Mantenimiento de fragmento de vegetación línea </t>
    </r>
    <r>
      <rPr>
        <b/>
        <sz val="11"/>
        <color theme="1"/>
        <rFont val="Calibri"/>
        <family val="2"/>
      </rPr>
      <t>≤ 20 kV</t>
    </r>
  </si>
  <si>
    <t>LONGITUD LIMPIEZA</t>
  </si>
  <si>
    <t>Poda de Calle</t>
  </si>
  <si>
    <t>PODA DE CALLE</t>
  </si>
  <si>
    <t>Fijo de salida</t>
  </si>
  <si>
    <t>FIJO DE SALIDA</t>
  </si>
  <si>
    <t>Medios excepcionales</t>
  </si>
  <si>
    <t>Trabajos de inspección (km)</t>
  </si>
  <si>
    <t>descripción</t>
  </si>
  <si>
    <t>BT BURGOS Y PUEBLOS CIRCUNDANTES</t>
  </si>
  <si>
    <t>BT 1</t>
  </si>
  <si>
    <t>BT 2</t>
  </si>
  <si>
    <t>BT 3</t>
  </si>
  <si>
    <t>BT 4</t>
  </si>
  <si>
    <t>BT 5</t>
  </si>
  <si>
    <t>BT 6</t>
  </si>
  <si>
    <t>BT 7</t>
  </si>
  <si>
    <t>BT 8</t>
  </si>
  <si>
    <t>BT 9</t>
  </si>
  <si>
    <t>IVÁN G</t>
  </si>
  <si>
    <t>BALBASES</t>
  </si>
  <si>
    <t>QUINTANILLAS</t>
  </si>
  <si>
    <t>SARRACIN 1</t>
  </si>
  <si>
    <t>SARRACIN 2</t>
  </si>
  <si>
    <t>Cojobar 618260325</t>
  </si>
  <si>
    <t>Cojobar 618260360</t>
  </si>
  <si>
    <t>BT 10</t>
  </si>
  <si>
    <t>BT 11</t>
  </si>
  <si>
    <t>BT 12</t>
  </si>
  <si>
    <t>BT 13</t>
  </si>
  <si>
    <t>BT 14</t>
  </si>
  <si>
    <t>BT 15</t>
  </si>
  <si>
    <t>BT 16</t>
  </si>
  <si>
    <t>BT 17</t>
  </si>
  <si>
    <t>BT 18</t>
  </si>
  <si>
    <t xml:space="preserve">Cardeñadijo 617758988 </t>
  </si>
  <si>
    <t>Los Prados 617816878</t>
  </si>
  <si>
    <t>Los Setos 617758897</t>
  </si>
  <si>
    <t>El Pollo 618748772</t>
  </si>
  <si>
    <t xml:space="preserve">Fuente El Pinto </t>
  </si>
  <si>
    <t>BT 19</t>
  </si>
  <si>
    <t>BT 20</t>
  </si>
  <si>
    <t>BT 21</t>
  </si>
  <si>
    <t>BT 22</t>
  </si>
  <si>
    <t>BT 23</t>
  </si>
  <si>
    <t>BT 24</t>
  </si>
  <si>
    <t>BT 25</t>
  </si>
  <si>
    <t>BT 26</t>
  </si>
  <si>
    <t>BT 27</t>
  </si>
  <si>
    <t>BT 28</t>
  </si>
  <si>
    <t>BT 29</t>
  </si>
  <si>
    <t>BT 30</t>
  </si>
  <si>
    <t>Olmos de Atapuerca 618622830</t>
  </si>
  <si>
    <t>Olmos de Atapuerca 618622921</t>
  </si>
  <si>
    <t>Olmos de Atapuerca 618622993</t>
  </si>
  <si>
    <t>Barrios de Colina 618600522</t>
  </si>
  <si>
    <t>Barrios de Colina 618600553</t>
  </si>
  <si>
    <t>Barrios de Colina 618600574</t>
  </si>
  <si>
    <t>Arraya de Oca 618259102</t>
  </si>
  <si>
    <t>Arraya de Oca 618259105</t>
  </si>
  <si>
    <t>Olmos de Atapuerca 618622503</t>
  </si>
  <si>
    <t>BT 31</t>
  </si>
  <si>
    <t>BT 32</t>
  </si>
  <si>
    <t>BT 33</t>
  </si>
  <si>
    <t>BT 34</t>
  </si>
  <si>
    <t>Villaescusa Solana 618252156</t>
  </si>
  <si>
    <t>Ibeas 617741777</t>
  </si>
  <si>
    <t>Ibeas 617741942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</si>
</sst>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2" fontId="1" fillId="0" borderId="4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3" xfId="0" applyNumberFormat="1" applyFont="1" applyBorder="1"/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right"/>
    </xf>
    <xf numFmtId="0" fontId="0" fillId="0" borderId="12" xfId="0" applyBorder="1"/>
    <xf numFmtId="14" fontId="0" fillId="0" borderId="12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0" fillId="0" borderId="15" xfId="0" applyBorder="1"/>
    <xf numFmtId="14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6" fillId="0" borderId="0" xfId="0" applyFont="1"/>
    <xf numFmtId="44" fontId="6" fillId="0" borderId="0" xfId="0" applyNumberFormat="1" applyFont="1"/>
    <xf numFmtId="1" fontId="1" fillId="0" borderId="9" xfId="0" applyNumberFormat="1" applyFont="1" applyBorder="1" applyAlignment="1">
      <alignment vertical="center"/>
    </xf>
    <xf numFmtId="0" fontId="1" fillId="0" borderId="9" xfId="0" applyFont="1" applyBorder="1"/>
    <xf numFmtId="0" fontId="1" fillId="0" borderId="17" xfId="0" applyFont="1" applyBorder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21" xfId="0" applyBorder="1" applyAlignment="1">
      <alignment horizontal="right"/>
    </xf>
    <xf numFmtId="0" fontId="0" fillId="0" borderId="22" xfId="0" applyBorder="1"/>
    <xf numFmtId="14" fontId="0" fillId="0" borderId="22" xfId="0" applyNumberForma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1AE-2F50-4F0F-A311-A832A79BB33F}">
  <sheetPr>
    <pageSetUpPr fitToPage="1"/>
  </sheetPr>
  <dimension ref="B1:L61"/>
  <sheetViews>
    <sheetView tabSelected="1" topLeftCell="A49" workbookViewId="0">
      <selection activeCell="M66" sqref="M66"/>
    </sheetView>
  </sheetViews>
  <sheetFormatPr baseColWidth="10" defaultRowHeight="15" x14ac:dyDescent="0.25"/>
  <cols>
    <col min="1" max="1" width="3.85546875" customWidth="1"/>
    <col min="2" max="2" width="11.7109375" customWidth="1"/>
    <col min="3" max="4" width="14.7109375" customWidth="1"/>
    <col min="5" max="6" width="13.42578125" customWidth="1"/>
    <col min="7" max="7" width="15.7109375" customWidth="1"/>
    <col min="8" max="8" width="13" customWidth="1"/>
    <col min="9" max="9" width="11.140625" customWidth="1"/>
    <col min="12" max="12" width="28.7109375" bestFit="1" customWidth="1"/>
  </cols>
  <sheetData>
    <row r="1" spans="2:12" ht="10.5" customHeight="1" thickBot="1" x14ac:dyDescent="0.3"/>
    <row r="2" spans="2:12" ht="19.5" thickBot="1" x14ac:dyDescent="0.35">
      <c r="B2" s="41" t="s">
        <v>31</v>
      </c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2:12" ht="8.25" customHeight="1" thickBot="1" x14ac:dyDescent="0.3"/>
    <row r="4" spans="2:12" ht="31.5" customHeight="1" thickBot="1" x14ac:dyDescent="0.3">
      <c r="B4" s="19" t="s">
        <v>2</v>
      </c>
      <c r="C4" s="20" t="s">
        <v>15</v>
      </c>
      <c r="D4" s="20" t="s">
        <v>23</v>
      </c>
      <c r="E4" s="21" t="s">
        <v>12</v>
      </c>
      <c r="F4" s="21" t="s">
        <v>13</v>
      </c>
      <c r="G4" s="21" t="s">
        <v>3</v>
      </c>
      <c r="H4" s="21" t="s">
        <v>25</v>
      </c>
      <c r="I4" s="21" t="s">
        <v>27</v>
      </c>
      <c r="J4" s="22" t="s">
        <v>0</v>
      </c>
      <c r="K4" s="23" t="s">
        <v>1</v>
      </c>
      <c r="L4" s="23" t="s">
        <v>17</v>
      </c>
    </row>
    <row r="5" spans="2:12" ht="15.75" customHeight="1" x14ac:dyDescent="0.25">
      <c r="B5" s="12" t="s">
        <v>32</v>
      </c>
      <c r="C5" s="13"/>
      <c r="D5" s="13"/>
      <c r="E5" s="13"/>
      <c r="F5" s="13"/>
      <c r="G5" s="13"/>
      <c r="H5" s="13"/>
      <c r="I5" s="13"/>
      <c r="J5" s="14">
        <v>45096</v>
      </c>
      <c r="K5" s="24" t="s">
        <v>41</v>
      </c>
      <c r="L5" s="24" t="s">
        <v>42</v>
      </c>
    </row>
    <row r="6" spans="2:12" ht="15.75" customHeight="1" x14ac:dyDescent="0.25">
      <c r="B6" s="25" t="s">
        <v>33</v>
      </c>
      <c r="C6" s="26"/>
      <c r="D6" s="26"/>
      <c r="E6" s="26"/>
      <c r="F6" s="26"/>
      <c r="G6" s="26"/>
      <c r="H6" s="26"/>
      <c r="I6" s="26"/>
      <c r="J6" s="27">
        <v>45096</v>
      </c>
      <c r="K6" s="28" t="s">
        <v>41</v>
      </c>
      <c r="L6" s="28" t="s">
        <v>43</v>
      </c>
    </row>
    <row r="7" spans="2:12" ht="15.75" customHeight="1" x14ac:dyDescent="0.25">
      <c r="B7" s="25" t="s">
        <v>34</v>
      </c>
      <c r="C7" s="26"/>
      <c r="D7" s="26"/>
      <c r="E7" s="26"/>
      <c r="F7" s="26"/>
      <c r="G7" s="26"/>
      <c r="H7" s="26"/>
      <c r="I7" s="26"/>
      <c r="J7" s="27">
        <v>45096</v>
      </c>
      <c r="K7" s="28" t="s">
        <v>41</v>
      </c>
      <c r="L7" s="28" t="s">
        <v>43</v>
      </c>
    </row>
    <row r="8" spans="2:12" ht="15.75" customHeight="1" x14ac:dyDescent="0.25">
      <c r="B8" s="25" t="s">
        <v>35</v>
      </c>
      <c r="C8" s="26"/>
      <c r="D8" s="26"/>
      <c r="E8" s="26"/>
      <c r="F8" s="26"/>
      <c r="G8" s="26"/>
      <c r="H8" s="26"/>
      <c r="I8" s="26"/>
      <c r="J8" s="27">
        <v>45096</v>
      </c>
      <c r="K8" s="28" t="s">
        <v>41</v>
      </c>
      <c r="L8" s="28" t="s">
        <v>44</v>
      </c>
    </row>
    <row r="9" spans="2:12" ht="15.75" customHeight="1" x14ac:dyDescent="0.25">
      <c r="B9" s="25" t="s">
        <v>36</v>
      </c>
      <c r="C9" s="26"/>
      <c r="D9" s="26"/>
      <c r="E9" s="26"/>
      <c r="F9" s="26"/>
      <c r="G9" s="26"/>
      <c r="H9" s="26"/>
      <c r="I9" s="26"/>
      <c r="J9" s="27">
        <v>45096</v>
      </c>
      <c r="K9" s="28" t="s">
        <v>41</v>
      </c>
      <c r="L9" s="28" t="s">
        <v>45</v>
      </c>
    </row>
    <row r="10" spans="2:12" ht="15.75" customHeight="1" x14ac:dyDescent="0.25">
      <c r="B10" s="25" t="s">
        <v>37</v>
      </c>
      <c r="C10" s="26"/>
      <c r="D10" s="26"/>
      <c r="E10" s="26"/>
      <c r="F10" s="26"/>
      <c r="G10" s="26"/>
      <c r="H10" s="26"/>
      <c r="I10" s="26"/>
      <c r="J10" s="27">
        <v>45096</v>
      </c>
      <c r="K10" s="28" t="s">
        <v>41</v>
      </c>
      <c r="L10" s="28" t="s">
        <v>44</v>
      </c>
    </row>
    <row r="11" spans="2:12" ht="15.75" customHeight="1" x14ac:dyDescent="0.25">
      <c r="B11" s="25" t="s">
        <v>38</v>
      </c>
      <c r="C11" s="26"/>
      <c r="D11" s="26"/>
      <c r="E11" s="26"/>
      <c r="F11" s="26"/>
      <c r="G11" s="26"/>
      <c r="H11" s="26"/>
      <c r="I11" s="26"/>
      <c r="J11" s="27">
        <v>45096</v>
      </c>
      <c r="K11" s="28" t="s">
        <v>41</v>
      </c>
      <c r="L11" s="28" t="s">
        <v>45</v>
      </c>
    </row>
    <row r="12" spans="2:12" ht="15.75" customHeight="1" x14ac:dyDescent="0.25">
      <c r="B12" s="25" t="s">
        <v>39</v>
      </c>
      <c r="C12" s="26"/>
      <c r="D12" s="26"/>
      <c r="E12" s="26"/>
      <c r="F12" s="26"/>
      <c r="G12" s="26"/>
      <c r="H12" s="26"/>
      <c r="I12" s="26"/>
      <c r="J12" s="27">
        <v>45096</v>
      </c>
      <c r="K12" s="28" t="s">
        <v>41</v>
      </c>
      <c r="L12" s="28" t="s">
        <v>46</v>
      </c>
    </row>
    <row r="13" spans="2:12" ht="15.75" customHeight="1" x14ac:dyDescent="0.25">
      <c r="B13" s="25" t="s">
        <v>40</v>
      </c>
      <c r="C13" s="26"/>
      <c r="D13" s="26"/>
      <c r="E13" s="26"/>
      <c r="F13" s="26"/>
      <c r="G13" s="26"/>
      <c r="H13" s="26"/>
      <c r="I13" s="26"/>
      <c r="J13" s="27">
        <v>45096</v>
      </c>
      <c r="K13" s="28" t="s">
        <v>41</v>
      </c>
      <c r="L13" s="28" t="s">
        <v>47</v>
      </c>
    </row>
    <row r="14" spans="2:12" ht="15.75" customHeight="1" x14ac:dyDescent="0.25">
      <c r="B14" s="25" t="s">
        <v>48</v>
      </c>
      <c r="C14" s="26"/>
      <c r="D14" s="26"/>
      <c r="E14" s="26"/>
      <c r="F14" s="26"/>
      <c r="G14" s="26"/>
      <c r="H14" s="26"/>
      <c r="I14" s="26"/>
      <c r="J14" s="27">
        <v>45097</v>
      </c>
      <c r="K14" s="28" t="s">
        <v>41</v>
      </c>
      <c r="L14" s="28" t="s">
        <v>57</v>
      </c>
    </row>
    <row r="15" spans="2:12" ht="15.75" customHeight="1" x14ac:dyDescent="0.25">
      <c r="B15" s="25" t="s">
        <v>49</v>
      </c>
      <c r="C15" s="26"/>
      <c r="D15" s="26"/>
      <c r="E15" s="26"/>
      <c r="F15" s="26"/>
      <c r="G15" s="26"/>
      <c r="H15" s="26"/>
      <c r="I15" s="26"/>
      <c r="J15" s="27">
        <v>45097</v>
      </c>
      <c r="K15" s="28" t="s">
        <v>41</v>
      </c>
      <c r="L15" s="28" t="s">
        <v>58</v>
      </c>
    </row>
    <row r="16" spans="2:12" ht="15.75" customHeight="1" x14ac:dyDescent="0.25">
      <c r="B16" s="25" t="s">
        <v>50</v>
      </c>
      <c r="C16" s="26"/>
      <c r="D16" s="26"/>
      <c r="E16" s="26"/>
      <c r="F16" s="26"/>
      <c r="G16" s="26"/>
      <c r="H16" s="26"/>
      <c r="I16" s="26"/>
      <c r="J16" s="27">
        <v>45097</v>
      </c>
      <c r="K16" s="28" t="s">
        <v>41</v>
      </c>
      <c r="L16" s="28" t="s">
        <v>57</v>
      </c>
    </row>
    <row r="17" spans="2:12" ht="15.75" customHeight="1" x14ac:dyDescent="0.25">
      <c r="B17" s="25" t="s">
        <v>51</v>
      </c>
      <c r="C17" s="26"/>
      <c r="D17" s="26"/>
      <c r="E17" s="26"/>
      <c r="F17" s="26"/>
      <c r="G17" s="26"/>
      <c r="H17" s="26"/>
      <c r="I17" s="26"/>
      <c r="J17" s="27">
        <v>45097</v>
      </c>
      <c r="K17" s="28" t="s">
        <v>41</v>
      </c>
      <c r="L17" s="28" t="s">
        <v>59</v>
      </c>
    </row>
    <row r="18" spans="2:12" ht="15.75" customHeight="1" x14ac:dyDescent="0.25">
      <c r="B18" s="25" t="s">
        <v>52</v>
      </c>
      <c r="C18" s="26"/>
      <c r="D18" s="26"/>
      <c r="E18" s="26"/>
      <c r="F18" s="26"/>
      <c r="G18" s="26"/>
      <c r="H18" s="26"/>
      <c r="I18" s="26"/>
      <c r="J18" s="27">
        <v>45097</v>
      </c>
      <c r="K18" s="28" t="s">
        <v>41</v>
      </c>
      <c r="L18" s="28" t="s">
        <v>60</v>
      </c>
    </row>
    <row r="19" spans="2:12" ht="15.75" customHeight="1" x14ac:dyDescent="0.25">
      <c r="B19" s="25" t="s">
        <v>53</v>
      </c>
      <c r="C19" s="26"/>
      <c r="D19" s="26"/>
      <c r="E19" s="26"/>
      <c r="F19" s="26"/>
      <c r="G19" s="26"/>
      <c r="H19" s="26"/>
      <c r="I19" s="26"/>
      <c r="J19" s="27">
        <v>45097</v>
      </c>
      <c r="K19" s="28" t="s">
        <v>41</v>
      </c>
      <c r="L19" s="28" t="s">
        <v>60</v>
      </c>
    </row>
    <row r="20" spans="2:12" ht="15.75" customHeight="1" x14ac:dyDescent="0.25">
      <c r="B20" s="25" t="s">
        <v>54</v>
      </c>
      <c r="C20" s="26"/>
      <c r="D20" s="26"/>
      <c r="E20" s="26"/>
      <c r="F20" s="26"/>
      <c r="G20" s="26"/>
      <c r="H20" s="26"/>
      <c r="I20" s="26"/>
      <c r="J20" s="27">
        <v>45097</v>
      </c>
      <c r="K20" s="28" t="s">
        <v>41</v>
      </c>
      <c r="L20" s="28" t="s">
        <v>61</v>
      </c>
    </row>
    <row r="21" spans="2:12" ht="15.75" customHeight="1" x14ac:dyDescent="0.25">
      <c r="B21" s="25" t="s">
        <v>55</v>
      </c>
      <c r="C21" s="26"/>
      <c r="D21" s="26"/>
      <c r="E21" s="26"/>
      <c r="F21" s="26"/>
      <c r="G21" s="26"/>
      <c r="H21" s="26"/>
      <c r="I21" s="26"/>
      <c r="J21" s="27">
        <v>45097</v>
      </c>
      <c r="K21" s="28" t="s">
        <v>41</v>
      </c>
      <c r="L21" s="28" t="s">
        <v>61</v>
      </c>
    </row>
    <row r="22" spans="2:12" ht="15.75" customHeight="1" x14ac:dyDescent="0.25">
      <c r="B22" s="25" t="s">
        <v>56</v>
      </c>
      <c r="C22" s="26"/>
      <c r="D22" s="26"/>
      <c r="E22" s="26"/>
      <c r="F22" s="26"/>
      <c r="G22" s="26"/>
      <c r="H22" s="26"/>
      <c r="I22" s="26"/>
      <c r="J22" s="27">
        <v>45097</v>
      </c>
      <c r="K22" s="28" t="s">
        <v>41</v>
      </c>
      <c r="L22" s="28" t="s">
        <v>61</v>
      </c>
    </row>
    <row r="23" spans="2:12" ht="15.75" customHeight="1" x14ac:dyDescent="0.25">
      <c r="B23" s="25" t="s">
        <v>62</v>
      </c>
      <c r="C23" s="26"/>
      <c r="D23" s="26"/>
      <c r="E23" s="26"/>
      <c r="F23" s="26"/>
      <c r="G23" s="26"/>
      <c r="H23" s="26"/>
      <c r="I23" s="26"/>
      <c r="J23" s="27">
        <v>45097</v>
      </c>
      <c r="K23" s="28" t="s">
        <v>41</v>
      </c>
      <c r="L23" s="28" t="s">
        <v>61</v>
      </c>
    </row>
    <row r="24" spans="2:12" ht="15.75" customHeight="1" x14ac:dyDescent="0.25">
      <c r="B24" s="25" t="s">
        <v>63</v>
      </c>
      <c r="C24" s="26"/>
      <c r="D24" s="26"/>
      <c r="E24" s="26"/>
      <c r="F24" s="26"/>
      <c r="G24" s="26"/>
      <c r="H24" s="26"/>
      <c r="I24" s="26"/>
      <c r="J24" s="27">
        <v>45097</v>
      </c>
      <c r="K24" s="28" t="s">
        <v>41</v>
      </c>
      <c r="L24" s="28" t="s">
        <v>82</v>
      </c>
    </row>
    <row r="25" spans="2:12" ht="15.75" customHeight="1" x14ac:dyDescent="0.25">
      <c r="B25" s="25" t="s">
        <v>64</v>
      </c>
      <c r="C25" s="26"/>
      <c r="D25" s="26"/>
      <c r="E25" s="26"/>
      <c r="F25" s="26"/>
      <c r="G25" s="26"/>
      <c r="H25" s="26"/>
      <c r="I25" s="26"/>
      <c r="J25" s="27">
        <v>45097</v>
      </c>
      <c r="K25" s="28" t="s">
        <v>41</v>
      </c>
      <c r="L25" s="28" t="s">
        <v>82</v>
      </c>
    </row>
    <row r="26" spans="2:12" ht="15.75" customHeight="1" x14ac:dyDescent="0.25">
      <c r="B26" s="25" t="s">
        <v>65</v>
      </c>
      <c r="C26" s="26"/>
      <c r="D26" s="26"/>
      <c r="E26" s="26"/>
      <c r="F26" s="26"/>
      <c r="G26" s="26"/>
      <c r="H26" s="26"/>
      <c r="I26" s="26"/>
      <c r="J26" s="27">
        <v>45099</v>
      </c>
      <c r="K26" s="28" t="s">
        <v>41</v>
      </c>
      <c r="L26" s="28" t="s">
        <v>74</v>
      </c>
    </row>
    <row r="27" spans="2:12" ht="15.75" customHeight="1" x14ac:dyDescent="0.25">
      <c r="B27" s="25" t="s">
        <v>66</v>
      </c>
      <c r="C27" s="26"/>
      <c r="D27" s="26"/>
      <c r="E27" s="26"/>
      <c r="F27" s="26"/>
      <c r="G27" s="26"/>
      <c r="H27" s="26"/>
      <c r="I27" s="26"/>
      <c r="J27" s="27">
        <v>45099</v>
      </c>
      <c r="K27" s="28" t="s">
        <v>41</v>
      </c>
      <c r="L27" s="28" t="s">
        <v>75</v>
      </c>
    </row>
    <row r="28" spans="2:12" ht="15.75" customHeight="1" x14ac:dyDescent="0.25">
      <c r="B28" s="25" t="s">
        <v>67</v>
      </c>
      <c r="C28" s="26"/>
      <c r="D28" s="26"/>
      <c r="E28" s="26"/>
      <c r="F28" s="26"/>
      <c r="G28" s="26"/>
      <c r="H28" s="26"/>
      <c r="I28" s="26"/>
      <c r="J28" s="27">
        <v>45099</v>
      </c>
      <c r="K28" s="28" t="s">
        <v>41</v>
      </c>
      <c r="L28" s="28" t="s">
        <v>76</v>
      </c>
    </row>
    <row r="29" spans="2:12" ht="15.75" customHeight="1" x14ac:dyDescent="0.25">
      <c r="B29" s="25" t="s">
        <v>68</v>
      </c>
      <c r="C29" s="26"/>
      <c r="D29" s="26"/>
      <c r="E29" s="26"/>
      <c r="F29" s="26"/>
      <c r="G29" s="26"/>
      <c r="H29" s="26"/>
      <c r="I29" s="26"/>
      <c r="J29" s="27">
        <v>45099</v>
      </c>
      <c r="K29" s="28" t="s">
        <v>41</v>
      </c>
      <c r="L29" s="28" t="s">
        <v>77</v>
      </c>
    </row>
    <row r="30" spans="2:12" ht="15.75" customHeight="1" x14ac:dyDescent="0.25">
      <c r="B30" s="25" t="s">
        <v>69</v>
      </c>
      <c r="C30" s="26"/>
      <c r="D30" s="26"/>
      <c r="E30" s="26"/>
      <c r="F30" s="26"/>
      <c r="G30" s="26"/>
      <c r="H30" s="26"/>
      <c r="I30" s="26"/>
      <c r="J30" s="27">
        <v>45099</v>
      </c>
      <c r="K30" s="28" t="s">
        <v>41</v>
      </c>
      <c r="L30" s="28" t="s">
        <v>78</v>
      </c>
    </row>
    <row r="31" spans="2:12" ht="15.75" customHeight="1" x14ac:dyDescent="0.25">
      <c r="B31" s="25" t="s">
        <v>70</v>
      </c>
      <c r="C31" s="26"/>
      <c r="D31" s="26"/>
      <c r="E31" s="26"/>
      <c r="F31" s="26"/>
      <c r="G31" s="26"/>
      <c r="H31" s="26"/>
      <c r="I31" s="26"/>
      <c r="J31" s="27">
        <v>45099</v>
      </c>
      <c r="K31" s="28" t="s">
        <v>41</v>
      </c>
      <c r="L31" s="28" t="s">
        <v>79</v>
      </c>
    </row>
    <row r="32" spans="2:12" ht="15.75" customHeight="1" x14ac:dyDescent="0.25">
      <c r="B32" s="25" t="s">
        <v>71</v>
      </c>
      <c r="C32" s="26"/>
      <c r="D32" s="26"/>
      <c r="E32" s="26"/>
      <c r="F32" s="26"/>
      <c r="G32" s="26"/>
      <c r="H32" s="26"/>
      <c r="I32" s="26"/>
      <c r="J32" s="27">
        <v>45099</v>
      </c>
      <c r="K32" s="28" t="s">
        <v>41</v>
      </c>
      <c r="L32" s="28" t="s">
        <v>77</v>
      </c>
    </row>
    <row r="33" spans="2:12" ht="15.75" customHeight="1" x14ac:dyDescent="0.25">
      <c r="B33" s="25" t="s">
        <v>72</v>
      </c>
      <c r="C33" s="26"/>
      <c r="D33" s="26"/>
      <c r="E33" s="26"/>
      <c r="F33" s="26"/>
      <c r="G33" s="26"/>
      <c r="H33" s="26"/>
      <c r="I33" s="26"/>
      <c r="J33" s="27">
        <v>45099</v>
      </c>
      <c r="K33" s="28" t="s">
        <v>41</v>
      </c>
      <c r="L33" s="28" t="s">
        <v>80</v>
      </c>
    </row>
    <row r="34" spans="2:12" ht="15.75" customHeight="1" x14ac:dyDescent="0.25">
      <c r="B34" s="25" t="s">
        <v>73</v>
      </c>
      <c r="C34" s="26"/>
      <c r="D34" s="26"/>
      <c r="E34" s="26"/>
      <c r="F34" s="26"/>
      <c r="G34" s="26"/>
      <c r="H34" s="26"/>
      <c r="I34" s="26"/>
      <c r="J34" s="27">
        <v>45099</v>
      </c>
      <c r="K34" s="28" t="s">
        <v>41</v>
      </c>
      <c r="L34" s="28" t="s">
        <v>81</v>
      </c>
    </row>
    <row r="35" spans="2:12" ht="15.75" customHeight="1" x14ac:dyDescent="0.25">
      <c r="B35" s="25" t="s">
        <v>83</v>
      </c>
      <c r="C35" s="26"/>
      <c r="D35" s="26"/>
      <c r="E35" s="26"/>
      <c r="F35" s="26"/>
      <c r="G35" s="26"/>
      <c r="H35" s="26"/>
      <c r="I35" s="26"/>
      <c r="J35" s="27">
        <v>45099</v>
      </c>
      <c r="K35" s="28" t="s">
        <v>41</v>
      </c>
      <c r="L35" s="28" t="s">
        <v>81</v>
      </c>
    </row>
    <row r="36" spans="2:12" ht="15.75" customHeight="1" x14ac:dyDescent="0.25">
      <c r="B36" s="25" t="s">
        <v>84</v>
      </c>
      <c r="C36" s="26"/>
      <c r="D36" s="26"/>
      <c r="E36" s="26"/>
      <c r="F36" s="26"/>
      <c r="G36" s="26"/>
      <c r="H36" s="26"/>
      <c r="I36" s="26"/>
      <c r="J36" s="27">
        <v>45099</v>
      </c>
      <c r="K36" s="28" t="s">
        <v>41</v>
      </c>
      <c r="L36" s="28" t="s">
        <v>87</v>
      </c>
    </row>
    <row r="37" spans="2:12" ht="15.75" customHeight="1" x14ac:dyDescent="0.25">
      <c r="B37" s="25" t="s">
        <v>85</v>
      </c>
      <c r="C37" s="26"/>
      <c r="D37" s="26"/>
      <c r="E37" s="26"/>
      <c r="F37" s="26"/>
      <c r="G37" s="26"/>
      <c r="H37" s="26"/>
      <c r="I37" s="26"/>
      <c r="J37" s="27">
        <v>45099</v>
      </c>
      <c r="K37" s="28" t="s">
        <v>41</v>
      </c>
      <c r="L37" s="28" t="s">
        <v>88</v>
      </c>
    </row>
    <row r="38" spans="2:12" ht="15.75" customHeight="1" thickBot="1" x14ac:dyDescent="0.3">
      <c r="B38" s="37" t="s">
        <v>86</v>
      </c>
      <c r="C38" s="38"/>
      <c r="D38" s="38"/>
      <c r="E38" s="38"/>
      <c r="F38" s="38"/>
      <c r="G38" s="38"/>
      <c r="H38" s="38"/>
      <c r="I38" s="38"/>
      <c r="J38" s="39">
        <v>45099</v>
      </c>
      <c r="K38" s="40" t="s">
        <v>41</v>
      </c>
      <c r="L38" s="40" t="s">
        <v>89</v>
      </c>
    </row>
    <row r="39" spans="2:12" ht="17.25" customHeight="1" thickBot="1" x14ac:dyDescent="0.3">
      <c r="B39" s="34" t="s">
        <v>4</v>
      </c>
      <c r="C39" s="35">
        <f t="shared" ref="C39:I39" si="0">SUM(C5:C38)</f>
        <v>0</v>
      </c>
      <c r="D39" s="35">
        <f t="shared" si="0"/>
        <v>0</v>
      </c>
      <c r="E39" s="35">
        <f t="shared" si="0"/>
        <v>0</v>
      </c>
      <c r="F39" s="35">
        <f t="shared" si="0"/>
        <v>0</v>
      </c>
      <c r="G39" s="35">
        <f t="shared" si="0"/>
        <v>0</v>
      </c>
      <c r="H39" s="35">
        <f t="shared" si="0"/>
        <v>0</v>
      </c>
      <c r="I39" s="36">
        <f t="shared" si="0"/>
        <v>0</v>
      </c>
    </row>
    <row r="40" spans="2:12" ht="18" customHeight="1" thickBot="1" x14ac:dyDescent="0.3">
      <c r="B40" s="9" t="s">
        <v>5</v>
      </c>
      <c r="C40" s="8">
        <f>C39/1000</f>
        <v>0</v>
      </c>
      <c r="D40" s="8">
        <f>SUM(D39)</f>
        <v>0</v>
      </c>
      <c r="E40" s="8">
        <f>E39/1000</f>
        <v>0</v>
      </c>
      <c r="F40" s="8"/>
      <c r="G40" s="31"/>
      <c r="H40" s="32">
        <f>H39</f>
        <v>0</v>
      </c>
      <c r="I40" s="33"/>
    </row>
    <row r="43" spans="2:12" ht="20.25" customHeight="1" x14ac:dyDescent="0.25">
      <c r="B43" s="44"/>
      <c r="C43" s="44"/>
      <c r="D43" s="44"/>
      <c r="E43" s="44"/>
      <c r="F43" s="44"/>
      <c r="G43" s="44"/>
      <c r="H43" s="44"/>
      <c r="I43" s="15"/>
    </row>
    <row r="44" spans="2:12" ht="27.75" customHeight="1" x14ac:dyDescent="0.25">
      <c r="B44" s="6"/>
      <c r="C44" s="6"/>
      <c r="D44" s="6"/>
      <c r="E44" s="7"/>
      <c r="F44" s="50" t="s">
        <v>6</v>
      </c>
      <c r="G44" s="51"/>
      <c r="H44" s="5" t="s">
        <v>7</v>
      </c>
      <c r="I44" s="5"/>
      <c r="J44" s="4" t="s">
        <v>9</v>
      </c>
    </row>
    <row r="45" spans="2:12" ht="27" customHeight="1" x14ac:dyDescent="0.25">
      <c r="B45" s="47" t="s">
        <v>22</v>
      </c>
      <c r="C45" s="48"/>
      <c r="D45" s="48"/>
      <c r="E45" s="49"/>
      <c r="F45" s="52">
        <f>C40</f>
        <v>0</v>
      </c>
      <c r="G45" s="53"/>
      <c r="H45" s="1">
        <v>4600</v>
      </c>
      <c r="I45" s="1"/>
      <c r="J45" s="1">
        <f>F45*H45</f>
        <v>0</v>
      </c>
    </row>
    <row r="46" spans="2:12" ht="27" customHeight="1" x14ac:dyDescent="0.25">
      <c r="B46" s="47" t="s">
        <v>8</v>
      </c>
      <c r="C46" s="48"/>
      <c r="D46" s="48"/>
      <c r="E46" s="49"/>
      <c r="F46" s="52">
        <f>D40</f>
        <v>0</v>
      </c>
      <c r="G46" s="53"/>
      <c r="H46" s="1">
        <v>1200</v>
      </c>
      <c r="I46" s="1"/>
      <c r="J46" s="1">
        <f>F46*H46</f>
        <v>0</v>
      </c>
    </row>
    <row r="47" spans="2:12" ht="27" customHeight="1" x14ac:dyDescent="0.25">
      <c r="B47" s="47" t="s">
        <v>14</v>
      </c>
      <c r="C47" s="48"/>
      <c r="D47" s="48"/>
      <c r="E47" s="49"/>
      <c r="F47" s="52">
        <f>E40</f>
        <v>0</v>
      </c>
      <c r="G47" s="53"/>
      <c r="H47" s="1">
        <v>9200</v>
      </c>
      <c r="I47" s="1"/>
      <c r="J47" s="1">
        <f>F47*H47</f>
        <v>0</v>
      </c>
    </row>
    <row r="48" spans="2:12" ht="27" customHeight="1" thickBot="1" x14ac:dyDescent="0.3">
      <c r="B48" s="55" t="s">
        <v>24</v>
      </c>
      <c r="C48" s="55"/>
      <c r="D48" s="55"/>
      <c r="E48" s="55"/>
      <c r="F48" s="54">
        <f>H40</f>
        <v>0</v>
      </c>
      <c r="G48" s="54"/>
      <c r="H48" s="2">
        <v>2500</v>
      </c>
      <c r="I48" s="2"/>
      <c r="J48" s="2">
        <f>F48*H48</f>
        <v>0</v>
      </c>
    </row>
    <row r="49" spans="2:12" ht="19.5" customHeight="1" thickBot="1" x14ac:dyDescent="0.3">
      <c r="B49" s="45" t="s">
        <v>19</v>
      </c>
      <c r="C49" s="46"/>
      <c r="D49" s="46"/>
      <c r="E49" s="46"/>
      <c r="F49" s="46"/>
      <c r="G49" s="46"/>
      <c r="H49" s="46"/>
      <c r="I49" s="16"/>
      <c r="J49" s="3">
        <f>SUM(J45:J48)</f>
        <v>0</v>
      </c>
    </row>
    <row r="50" spans="2:12" ht="24" customHeight="1" thickBot="1" x14ac:dyDescent="0.3">
      <c r="B50" s="10" t="s">
        <v>21</v>
      </c>
      <c r="C50" s="11"/>
      <c r="D50" s="11"/>
      <c r="E50" s="11"/>
      <c r="F50" s="11"/>
      <c r="G50" s="11"/>
      <c r="H50" s="11"/>
      <c r="I50" s="11"/>
      <c r="J50" s="3">
        <f>J49*1.05</f>
        <v>0</v>
      </c>
    </row>
    <row r="52" spans="2:12" ht="18" customHeight="1" x14ac:dyDescent="0.25">
      <c r="B52" s="59" t="s">
        <v>16</v>
      </c>
      <c r="C52" s="59"/>
      <c r="D52" s="59"/>
      <c r="E52" s="59"/>
      <c r="F52" s="56">
        <f>F39</f>
        <v>0</v>
      </c>
      <c r="G52" s="56"/>
      <c r="H52" s="1">
        <v>250</v>
      </c>
      <c r="I52" s="1"/>
      <c r="J52" s="1">
        <f>F52*H52</f>
        <v>0</v>
      </c>
    </row>
    <row r="53" spans="2:12" ht="18" customHeight="1" x14ac:dyDescent="0.25">
      <c r="B53" s="60" t="s">
        <v>10</v>
      </c>
      <c r="C53" s="61"/>
      <c r="D53" s="61"/>
      <c r="E53" s="62"/>
      <c r="F53" s="63">
        <f>G39</f>
        <v>0</v>
      </c>
      <c r="G53" s="64"/>
      <c r="H53" s="1">
        <v>60</v>
      </c>
      <c r="I53" s="1"/>
      <c r="J53" s="1">
        <f>H53*F53</f>
        <v>0</v>
      </c>
    </row>
    <row r="54" spans="2:12" ht="18" customHeight="1" x14ac:dyDescent="0.25">
      <c r="B54" s="60" t="s">
        <v>26</v>
      </c>
      <c r="C54" s="61"/>
      <c r="D54" s="61"/>
      <c r="E54" s="62"/>
      <c r="F54" s="63">
        <f>I39</f>
        <v>0</v>
      </c>
      <c r="G54" s="65"/>
      <c r="H54" s="1">
        <v>50</v>
      </c>
      <c r="I54" s="1"/>
      <c r="J54" s="1">
        <f>H54*I54</f>
        <v>0</v>
      </c>
    </row>
    <row r="55" spans="2:12" ht="18" customHeight="1" x14ac:dyDescent="0.25">
      <c r="B55" s="59" t="s">
        <v>11</v>
      </c>
      <c r="C55" s="59"/>
      <c r="D55" s="59"/>
      <c r="E55" s="59"/>
      <c r="F55" s="56">
        <v>0</v>
      </c>
      <c r="G55" s="56"/>
      <c r="H55" s="1">
        <v>90</v>
      </c>
      <c r="I55" s="1"/>
      <c r="J55" s="1">
        <f t="shared" ref="J55" si="1">F55*H55</f>
        <v>0</v>
      </c>
    </row>
    <row r="56" spans="2:12" ht="18" customHeight="1" x14ac:dyDescent="0.3">
      <c r="B56" s="59" t="s">
        <v>20</v>
      </c>
      <c r="C56" s="59"/>
      <c r="D56" s="59"/>
      <c r="E56" s="59"/>
      <c r="F56" s="56">
        <v>0</v>
      </c>
      <c r="G56" s="56"/>
      <c r="H56" s="1">
        <v>240.45</v>
      </c>
      <c r="I56" s="1"/>
      <c r="J56" s="1">
        <f>F56*H56</f>
        <v>0</v>
      </c>
      <c r="L56" s="29"/>
    </row>
    <row r="57" spans="2:12" ht="18" customHeight="1" x14ac:dyDescent="0.3">
      <c r="B57" s="59" t="s">
        <v>29</v>
      </c>
      <c r="C57" s="59"/>
      <c r="D57" s="59"/>
      <c r="E57" s="59"/>
      <c r="F57" s="56"/>
      <c r="G57" s="56"/>
      <c r="H57" s="1">
        <v>10</v>
      </c>
      <c r="I57" s="17"/>
      <c r="J57" s="1">
        <f>H57*F57</f>
        <v>0</v>
      </c>
      <c r="L57" s="29"/>
    </row>
    <row r="58" spans="2:12" ht="18" customHeight="1" x14ac:dyDescent="0.3">
      <c r="B58" s="59" t="s">
        <v>28</v>
      </c>
      <c r="C58" s="59"/>
      <c r="D58" s="59"/>
      <c r="E58" s="59"/>
      <c r="F58" s="66" t="s">
        <v>30</v>
      </c>
      <c r="G58" s="66"/>
      <c r="H58" s="66"/>
      <c r="I58" s="66"/>
      <c r="J58" s="1"/>
      <c r="L58" s="29"/>
    </row>
    <row r="59" spans="2:12" ht="19.5" thickBot="1" x14ac:dyDescent="0.35">
      <c r="L59" s="29"/>
    </row>
    <row r="60" spans="2:12" ht="19.5" thickBot="1" x14ac:dyDescent="0.35">
      <c r="G60" s="57" t="s">
        <v>18</v>
      </c>
      <c r="H60" s="58"/>
      <c r="I60" s="18"/>
      <c r="J60" s="3">
        <v>16905.939999999999</v>
      </c>
      <c r="L60" s="30"/>
    </row>
    <row r="61" spans="2:12" ht="18.75" x14ac:dyDescent="0.3">
      <c r="L61" s="29"/>
    </row>
  </sheetData>
  <sortState xmlns:xlrd2="http://schemas.microsoft.com/office/spreadsheetml/2017/richdata2" ref="B5:L38">
    <sortCondition ref="B5:B38"/>
  </sortState>
  <mergeCells count="27">
    <mergeCell ref="F52:G52"/>
    <mergeCell ref="G60:H60"/>
    <mergeCell ref="B55:E55"/>
    <mergeCell ref="F55:G55"/>
    <mergeCell ref="B56:E56"/>
    <mergeCell ref="F56:G56"/>
    <mergeCell ref="B53:E53"/>
    <mergeCell ref="F53:G53"/>
    <mergeCell ref="B54:E54"/>
    <mergeCell ref="F54:G54"/>
    <mergeCell ref="B58:E58"/>
    <mergeCell ref="F58:I58"/>
    <mergeCell ref="B57:E57"/>
    <mergeCell ref="F57:G57"/>
    <mergeCell ref="B52:E52"/>
    <mergeCell ref="B2:L2"/>
    <mergeCell ref="B43:H43"/>
    <mergeCell ref="B49:H49"/>
    <mergeCell ref="B45:E45"/>
    <mergeCell ref="B47:E47"/>
    <mergeCell ref="F44:G44"/>
    <mergeCell ref="F45:G45"/>
    <mergeCell ref="F47:G47"/>
    <mergeCell ref="F48:G48"/>
    <mergeCell ref="B46:E46"/>
    <mergeCell ref="F46:G46"/>
    <mergeCell ref="B48:E48"/>
  </mergeCells>
  <phoneticPr fontId="8" type="noConversion"/>
  <pageMargins left="0.70866141732283472" right="0.70866141732283472" top="0.55118110236220474" bottom="0.55118110236220474" header="0.31496062992125984" footer="0.31496062992125984"/>
  <pageSetup paperSize="9" scale="54" fitToHeight="0" orientation="portrait" r:id="rId1"/>
  <ignoredErrors>
    <ignoredError sqref="J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</vt:lpstr>
      <vt:lpstr>linea!Área_de_impresión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ARTURO</cp:lastModifiedBy>
  <cp:lastPrinted>2023-07-27T08:51:00Z</cp:lastPrinted>
  <dcterms:created xsi:type="dcterms:W3CDTF">2020-04-06T07:04:27Z</dcterms:created>
  <dcterms:modified xsi:type="dcterms:W3CDTF">2023-07-27T08:54:09Z</dcterms:modified>
</cp:coreProperties>
</file>