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GA sett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<sst xmlns="http://schemas.openxmlformats.org/spreadsheetml/2006/main" count="36" uniqueCount="20">
  <si>
    <t xml:space="preserve">640x480 60Hz</t>
  </si>
  <si>
    <t xml:space="preserve">800x600 60Hz</t>
  </si>
  <si>
    <t xml:space="preserve">1024x768 60Hz</t>
  </si>
  <si>
    <t xml:space="preserve">1280x1024 60Hz</t>
  </si>
  <si>
    <t xml:space="preserve">320x480 60Hz</t>
  </si>
  <si>
    <t xml:space="preserve">640x400 70Hz</t>
  </si>
  <si>
    <t xml:space="preserve">640x400 60Hz</t>
  </si>
  <si>
    <t xml:space="preserve">Screen refresh rate [Hz]</t>
  </si>
  <si>
    <t xml:space="preserve">Vertical refresh [kHz]</t>
  </si>
  <si>
    <t xml:space="preserve">Pixel freq [MHz]</t>
  </si>
  <si>
    <t xml:space="preserve">Pixels, lines</t>
  </si>
  <si>
    <t xml:space="preserve">Time [us]</t>
  </si>
  <si>
    <t xml:space="preserve">Horizontal timing (line)
Scanline part</t>
  </si>
  <si>
    <t xml:space="preserve">Active video</t>
  </si>
  <si>
    <t xml:space="preserve">Front porch</t>
  </si>
  <si>
    <t xml:space="preserve">Sync pulse</t>
  </si>
  <si>
    <t xml:space="preserve">Back porch</t>
  </si>
  <si>
    <t xml:space="preserve">Whole line</t>
  </si>
  <si>
    <t xml:space="preserve">Vertical timing (frame)
Frame part</t>
  </si>
  <si>
    <t xml:space="preserve">Whole frame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</si>
</sst>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5">
    <fill>
      <patternFill patternType="none"/>
    </fill>
    <fill>
      <patternFill patternType="gray125"/>
    </fill>
    <fill>
      <patternFill patternType="solid">
        <fgColor rgb="FF4E102D"/>
        <bgColor rgb="FF333333"/>
      </patternFill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4E102D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</xdr:colOff>
      <xdr:row>17</xdr:row>
      <xdr:rowOff>115920</xdr:rowOff>
    </xdr:from>
    <xdr:to>
      <xdr:col>6</xdr:col>
      <xdr:colOff>28800</xdr:colOff>
      <xdr:row>35</xdr:row>
      <xdr:rowOff>138960</xdr:rowOff>
    </xdr:to>
    <xdr:pic>
      <xdr:nvPicPr>
        <xdr:cNvPr id="0" name="Kép 1" descr=""/>
        <xdr:cNvPicPr/>
      </xdr:nvPicPr>
      <xdr:blipFill>
        <a:blip r:embed="rId1"/>
        <a:stretch/>
      </xdr:blipFill>
      <xdr:spPr>
        <a:xfrm>
          <a:off x="1555920" y="2926080"/>
          <a:ext cx="4784040" cy="3372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O13" activeCellId="0" sqref="O13"/>
    </sheetView>
  </sheetViews>
  <sheetFormatPr defaultColWidth="11.046875" defaultRowHeight="14.65" zeroHeight="false" outlineLevelRow="0" outlineLevelCol="0"/>
  <cols>
    <col collapsed="false" customWidth="true" hidden="false" outlineLevel="0" max="1" min="1" style="0" width="22.05"/>
    <col collapsed="false" customWidth="true" hidden="false" outlineLevel="0" max="2" min="2" style="0" width="21.9"/>
    <col collapsed="false" customWidth="true" hidden="false" outlineLevel="0" max="10" min="3" style="0" width="11.38"/>
  </cols>
  <sheetData>
    <row r="1" customFormat="false" ht="12.8" hidden="false" customHeight="false" outlineLevel="0" collapsed="false">
      <c r="A1" s="1"/>
      <c r="B1" s="1"/>
      <c r="C1" s="2" t="s">
        <v>0</v>
      </c>
      <c r="D1" s="2"/>
      <c r="E1" s="2" t="s">
        <v>1</v>
      </c>
      <c r="F1" s="2"/>
      <c r="G1" s="3" t="s">
        <v>2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</row>
    <row r="2" customFormat="false" ht="12.8" hidden="false" customHeight="false" outlineLevel="0" collapsed="false">
      <c r="A2" s="1"/>
      <c r="B2" s="2" t="s">
        <v>7</v>
      </c>
      <c r="C2" s="4" t="n">
        <f aca="false">C3/C15*1000</f>
        <v>59.9404761904762</v>
      </c>
      <c r="D2" s="4"/>
      <c r="E2" s="4" t="n">
        <f aca="false">E3/E15*1000</f>
        <v>60.316541208261</v>
      </c>
      <c r="F2" s="4"/>
      <c r="G2" s="4" t="n">
        <f aca="false">G3/G15*1000</f>
        <v>60.0038402457757</v>
      </c>
      <c r="H2" s="4"/>
      <c r="I2" s="4" t="n">
        <f aca="false">I3/I15*1000</f>
        <v>60.0197398255426</v>
      </c>
      <c r="J2" s="4"/>
      <c r="K2" s="4" t="n">
        <f aca="false">K3/K15*1000</f>
        <v>59.9404761904762</v>
      </c>
      <c r="L2" s="4"/>
      <c r="M2" s="4" t="n">
        <f aca="false">M3/M15*1000</f>
        <v>69.9471046770601</v>
      </c>
      <c r="N2" s="4"/>
      <c r="O2" s="4" t="n">
        <f aca="false">O3/O15*1000</f>
        <v>59.8214285714286</v>
      </c>
      <c r="P2" s="4"/>
    </row>
    <row r="3" customFormat="false" ht="12.8" hidden="false" customHeight="false" outlineLevel="0" collapsed="false">
      <c r="A3" s="1"/>
      <c r="B3" s="2" t="s">
        <v>8</v>
      </c>
      <c r="C3" s="4" t="n">
        <f aca="false">C4/C10*1000</f>
        <v>31.46875</v>
      </c>
      <c r="D3" s="4"/>
      <c r="E3" s="4" t="n">
        <f aca="false">E4/E10*1000</f>
        <v>37.8787878787879</v>
      </c>
      <c r="F3" s="4"/>
      <c r="G3" s="4" t="n">
        <f aca="false">G4/G10*1000</f>
        <v>48.3630952380952</v>
      </c>
      <c r="H3" s="4"/>
      <c r="I3" s="4" t="n">
        <f aca="false">I4/I10*1000</f>
        <v>63.9810426540284</v>
      </c>
      <c r="J3" s="4"/>
      <c r="K3" s="4" t="n">
        <f aca="false">K4/K10*1000</f>
        <v>31.46875</v>
      </c>
      <c r="L3" s="4"/>
      <c r="M3" s="4" t="n">
        <f aca="false">M4/M10*1000</f>
        <v>31.40625</v>
      </c>
      <c r="N3" s="4"/>
      <c r="O3" s="4" t="n">
        <f aca="false">O4/O10*1000</f>
        <v>31.40625</v>
      </c>
      <c r="P3" s="4"/>
    </row>
    <row r="4" customFormat="false" ht="12.8" hidden="false" customHeight="false" outlineLevel="0" collapsed="false">
      <c r="A4" s="1"/>
      <c r="B4" s="2" t="s">
        <v>9</v>
      </c>
      <c r="C4" s="5" t="n">
        <v>25.175</v>
      </c>
      <c r="D4" s="5"/>
      <c r="E4" s="5" t="n">
        <v>40</v>
      </c>
      <c r="F4" s="5"/>
      <c r="G4" s="5" t="n">
        <v>65</v>
      </c>
      <c r="H4" s="5"/>
      <c r="I4" s="5" t="n">
        <v>108</v>
      </c>
      <c r="J4" s="5"/>
      <c r="K4" s="5" t="n">
        <f aca="false">C4/2</f>
        <v>12.5875</v>
      </c>
      <c r="L4" s="5"/>
      <c r="M4" s="5" t="n">
        <v>25.125</v>
      </c>
      <c r="N4" s="5"/>
      <c r="O4" s="5" t="n">
        <v>25.125</v>
      </c>
      <c r="P4" s="5"/>
    </row>
    <row r="5" customFormat="false" ht="12.8" hidden="false" customHeight="false" outlineLevel="0" collapsed="false">
      <c r="A5" s="1"/>
      <c r="B5" s="1"/>
      <c r="C5" s="1" t="s">
        <v>10</v>
      </c>
      <c r="D5" s="1" t="s">
        <v>11</v>
      </c>
      <c r="E5" s="1" t="s">
        <v>10</v>
      </c>
      <c r="F5" s="1" t="s">
        <v>11</v>
      </c>
      <c r="G5" s="1" t="s">
        <v>10</v>
      </c>
      <c r="H5" s="1" t="s">
        <v>11</v>
      </c>
      <c r="I5" s="1" t="s">
        <v>10</v>
      </c>
      <c r="J5" s="1" t="s">
        <v>11</v>
      </c>
      <c r="K5" s="1" t="s">
        <v>10</v>
      </c>
      <c r="L5" s="1" t="s">
        <v>11</v>
      </c>
      <c r="M5" s="1" t="s">
        <v>10</v>
      </c>
      <c r="N5" s="1" t="s">
        <v>11</v>
      </c>
      <c r="O5" s="1" t="s">
        <v>10</v>
      </c>
      <c r="P5" s="1" t="s">
        <v>11</v>
      </c>
    </row>
    <row r="6" customFormat="false" ht="12.8" hidden="false" customHeight="true" outlineLevel="0" collapsed="false">
      <c r="A6" s="6" t="s">
        <v>12</v>
      </c>
      <c r="B6" s="2" t="s">
        <v>13</v>
      </c>
      <c r="C6" s="7" t="n">
        <v>640</v>
      </c>
      <c r="D6" s="8" t="n">
        <f aca="false">C6/C4</f>
        <v>25.4220456802383</v>
      </c>
      <c r="E6" s="7" t="n">
        <v>800</v>
      </c>
      <c r="F6" s="8" t="n">
        <f aca="false">E6/E4</f>
        <v>20</v>
      </c>
      <c r="G6" s="7" t="n">
        <v>1024</v>
      </c>
      <c r="H6" s="8" t="n">
        <f aca="false">G6/G4</f>
        <v>15.7538461538462</v>
      </c>
      <c r="I6" s="7" t="n">
        <v>1280</v>
      </c>
      <c r="J6" s="8" t="n">
        <f aca="false">I6/I4</f>
        <v>11.8518518518519</v>
      </c>
      <c r="K6" s="7" t="n">
        <v>320</v>
      </c>
      <c r="L6" s="8" t="n">
        <f aca="false">K6/K4</f>
        <v>25.4220456802383</v>
      </c>
      <c r="M6" s="7" t="n">
        <v>640</v>
      </c>
      <c r="N6" s="8" t="n">
        <f aca="false">M6/M4</f>
        <v>25.4726368159204</v>
      </c>
      <c r="O6" s="7" t="n">
        <v>640</v>
      </c>
      <c r="P6" s="8" t="n">
        <f aca="false">O6/O4</f>
        <v>25.4726368159204</v>
      </c>
    </row>
    <row r="7" customFormat="false" ht="12.8" hidden="false" customHeight="false" outlineLevel="0" collapsed="false">
      <c r="A7" s="6"/>
      <c r="B7" s="2" t="s">
        <v>14</v>
      </c>
      <c r="C7" s="7" t="n">
        <v>16</v>
      </c>
      <c r="D7" s="8" t="n">
        <f aca="false">C7/C4</f>
        <v>0.635551142005958</v>
      </c>
      <c r="E7" s="7" t="n">
        <v>40</v>
      </c>
      <c r="F7" s="8" t="n">
        <f aca="false">E7/E4</f>
        <v>1</v>
      </c>
      <c r="G7" s="7" t="n">
        <v>24</v>
      </c>
      <c r="H7" s="8" t="n">
        <f aca="false">G7/G4</f>
        <v>0.369230769230769</v>
      </c>
      <c r="I7" s="7" t="n">
        <v>48</v>
      </c>
      <c r="J7" s="8" t="n">
        <f aca="false">I7/I4</f>
        <v>0.444444444444444</v>
      </c>
      <c r="K7" s="7" t="n">
        <v>8</v>
      </c>
      <c r="L7" s="8" t="n">
        <f aca="false">K7/K4</f>
        <v>0.635551142005958</v>
      </c>
      <c r="M7" s="7" t="n">
        <v>16</v>
      </c>
      <c r="N7" s="8" t="n">
        <f aca="false">M7/M4</f>
        <v>0.63681592039801</v>
      </c>
      <c r="O7" s="7" t="n">
        <v>16</v>
      </c>
      <c r="P7" s="8" t="n">
        <f aca="false">O7/O4</f>
        <v>0.63681592039801</v>
      </c>
    </row>
    <row r="8" customFormat="false" ht="12.8" hidden="false" customHeight="false" outlineLevel="0" collapsed="false">
      <c r="A8" s="6"/>
      <c r="B8" s="2" t="s">
        <v>15</v>
      </c>
      <c r="C8" s="7" t="n">
        <v>96</v>
      </c>
      <c r="D8" s="8" t="n">
        <f aca="false">C8/C4</f>
        <v>3.81330685203575</v>
      </c>
      <c r="E8" s="7" t="n">
        <v>128</v>
      </c>
      <c r="F8" s="8" t="n">
        <f aca="false">E8/E4</f>
        <v>3.2</v>
      </c>
      <c r="G8" s="7" t="n">
        <v>136</v>
      </c>
      <c r="H8" s="8" t="n">
        <f aca="false">G8/G4</f>
        <v>2.09230769230769</v>
      </c>
      <c r="I8" s="7" t="n">
        <v>112</v>
      </c>
      <c r="J8" s="8" t="n">
        <f aca="false">I8/I4</f>
        <v>1.03703703703704</v>
      </c>
      <c r="K8" s="7" t="n">
        <v>48</v>
      </c>
      <c r="L8" s="8" t="n">
        <f aca="false">K8/K4</f>
        <v>3.81330685203575</v>
      </c>
      <c r="M8" s="7" t="n">
        <v>96</v>
      </c>
      <c r="N8" s="8" t="n">
        <f aca="false">M8/M4</f>
        <v>3.82089552238806</v>
      </c>
      <c r="O8" s="7" t="n">
        <v>96</v>
      </c>
      <c r="P8" s="8" t="n">
        <f aca="false">O8/O4</f>
        <v>3.82089552238806</v>
      </c>
    </row>
    <row r="9" customFormat="false" ht="12.8" hidden="false" customHeight="false" outlineLevel="0" collapsed="false">
      <c r="A9" s="6"/>
      <c r="B9" s="2" t="s">
        <v>16</v>
      </c>
      <c r="C9" s="7" t="n">
        <v>48</v>
      </c>
      <c r="D9" s="8" t="n">
        <f aca="false">C9/C4</f>
        <v>1.90665342601788</v>
      </c>
      <c r="E9" s="7" t="n">
        <v>88</v>
      </c>
      <c r="F9" s="8" t="n">
        <f aca="false">E9/E4</f>
        <v>2.2</v>
      </c>
      <c r="G9" s="7" t="n">
        <v>160</v>
      </c>
      <c r="H9" s="8" t="n">
        <f aca="false">G9/G4</f>
        <v>2.46153846153846</v>
      </c>
      <c r="I9" s="7" t="n">
        <v>248</v>
      </c>
      <c r="J9" s="8" t="n">
        <f aca="false">I9/I4</f>
        <v>2.2962962962963</v>
      </c>
      <c r="K9" s="7" t="n">
        <v>24</v>
      </c>
      <c r="L9" s="8" t="n">
        <f aca="false">K9/K4</f>
        <v>1.90665342601788</v>
      </c>
      <c r="M9" s="7" t="n">
        <v>48</v>
      </c>
      <c r="N9" s="8" t="n">
        <f aca="false">M9/M4</f>
        <v>1.91044776119403</v>
      </c>
      <c r="O9" s="7" t="n">
        <v>48</v>
      </c>
      <c r="P9" s="8" t="n">
        <f aca="false">O9/O4</f>
        <v>1.91044776119403</v>
      </c>
    </row>
    <row r="10" customFormat="false" ht="12.8" hidden="false" customHeight="false" outlineLevel="0" collapsed="false">
      <c r="A10" s="6"/>
      <c r="B10" s="2" t="s">
        <v>17</v>
      </c>
      <c r="C10" s="9" t="n">
        <f aca="false">SUM(C6:C9)</f>
        <v>800</v>
      </c>
      <c r="D10" s="8" t="n">
        <f aca="false">C10/C4</f>
        <v>31.7775571002979</v>
      </c>
      <c r="E10" s="9" t="n">
        <f aca="false">SUM(E6:E9)</f>
        <v>1056</v>
      </c>
      <c r="F10" s="8" t="n">
        <f aca="false">E10/E4</f>
        <v>26.4</v>
      </c>
      <c r="G10" s="9" t="n">
        <f aca="false">SUM(G6:G9)</f>
        <v>1344</v>
      </c>
      <c r="H10" s="8" t="n">
        <f aca="false">G10/G4</f>
        <v>20.6769230769231</v>
      </c>
      <c r="I10" s="9" t="n">
        <f aca="false">SUM(I6:I9)</f>
        <v>1688</v>
      </c>
      <c r="J10" s="8" t="n">
        <f aca="false">I10/I4</f>
        <v>15.6296296296296</v>
      </c>
      <c r="K10" s="9" t="n">
        <f aca="false">SUM(K6:K9)</f>
        <v>400</v>
      </c>
      <c r="L10" s="8" t="n">
        <f aca="false">K10/K4</f>
        <v>31.7775571002979</v>
      </c>
      <c r="M10" s="9" t="n">
        <f aca="false">SUM(M6:M9)</f>
        <v>800</v>
      </c>
      <c r="N10" s="8" t="n">
        <f aca="false">M10/M4</f>
        <v>31.8407960199005</v>
      </c>
      <c r="O10" s="9" t="n">
        <f aca="false">SUM(O6:O9)</f>
        <v>800</v>
      </c>
      <c r="P10" s="8" t="n">
        <f aca="false">O10/O4</f>
        <v>31.8407960199005</v>
      </c>
    </row>
    <row r="11" customFormat="false" ht="12.8" hidden="false" customHeight="true" outlineLevel="0" collapsed="false">
      <c r="A11" s="6" t="s">
        <v>18</v>
      </c>
      <c r="B11" s="2" t="s">
        <v>13</v>
      </c>
      <c r="C11" s="7" t="n">
        <v>480</v>
      </c>
      <c r="D11" s="8" t="n">
        <f aca="false">D$10*C11</f>
        <v>15253.227408143</v>
      </c>
      <c r="E11" s="7" t="n">
        <v>600</v>
      </c>
      <c r="F11" s="8" t="n">
        <f aca="false">F$10*E11</f>
        <v>15840</v>
      </c>
      <c r="G11" s="7" t="n">
        <v>768</v>
      </c>
      <c r="H11" s="8" t="n">
        <f aca="false">H$10*G11</f>
        <v>15879.8769230769</v>
      </c>
      <c r="I11" s="7" t="n">
        <v>1024</v>
      </c>
      <c r="J11" s="8" t="n">
        <f aca="false">J$10*I11</f>
        <v>16004.7407407407</v>
      </c>
      <c r="K11" s="7" t="n">
        <v>480</v>
      </c>
      <c r="L11" s="8" t="n">
        <f aca="false">L$10*K11</f>
        <v>15253.227408143</v>
      </c>
      <c r="M11" s="7" t="n">
        <v>400</v>
      </c>
      <c r="N11" s="8" t="n">
        <f aca="false">N$10*M11</f>
        <v>12736.3184079602</v>
      </c>
      <c r="O11" s="7" t="n">
        <v>400</v>
      </c>
      <c r="P11" s="8" t="n">
        <f aca="false">P$10*O11</f>
        <v>12736.3184079602</v>
      </c>
    </row>
    <row r="12" customFormat="false" ht="12.8" hidden="false" customHeight="false" outlineLevel="0" collapsed="false">
      <c r="A12" s="6"/>
      <c r="B12" s="2" t="s">
        <v>14</v>
      </c>
      <c r="C12" s="7" t="n">
        <v>10</v>
      </c>
      <c r="D12" s="8" t="n">
        <f aca="false">D$10*C12</f>
        <v>317.775571002979</v>
      </c>
      <c r="E12" s="7" t="n">
        <v>1</v>
      </c>
      <c r="F12" s="8" t="n">
        <f aca="false">F$10*E12</f>
        <v>26.4</v>
      </c>
      <c r="G12" s="7" t="n">
        <v>3</v>
      </c>
      <c r="H12" s="8" t="n">
        <f aca="false">H$10*G12</f>
        <v>62.0307692307692</v>
      </c>
      <c r="I12" s="7" t="n">
        <v>1</v>
      </c>
      <c r="J12" s="8" t="n">
        <f aca="false">J$10*I12</f>
        <v>15.6296296296296</v>
      </c>
      <c r="K12" s="7" t="n">
        <v>10</v>
      </c>
      <c r="L12" s="8" t="n">
        <f aca="false">L$10*K12</f>
        <v>317.775571002979</v>
      </c>
      <c r="M12" s="7" t="n">
        <v>12</v>
      </c>
      <c r="N12" s="8" t="n">
        <f aca="false">N$10*M12</f>
        <v>382.089552238806</v>
      </c>
      <c r="O12" s="7" t="n">
        <v>50</v>
      </c>
      <c r="P12" s="8" t="n">
        <f aca="false">P$10*O12</f>
        <v>1592.03980099503</v>
      </c>
    </row>
    <row r="13" customFormat="false" ht="12.8" hidden="false" customHeight="false" outlineLevel="0" collapsed="false">
      <c r="A13" s="6"/>
      <c r="B13" s="2" t="s">
        <v>15</v>
      </c>
      <c r="C13" s="7" t="n">
        <v>2</v>
      </c>
      <c r="D13" s="8" t="n">
        <f aca="false">D$10*C13</f>
        <v>63.5551142005958</v>
      </c>
      <c r="E13" s="7" t="n">
        <v>4</v>
      </c>
      <c r="F13" s="8" t="n">
        <f aca="false">F$10*E13</f>
        <v>105.6</v>
      </c>
      <c r="G13" s="7" t="n">
        <v>6</v>
      </c>
      <c r="H13" s="8" t="n">
        <f aca="false">H$10*G13</f>
        <v>124.061538461538</v>
      </c>
      <c r="I13" s="7" t="n">
        <v>3</v>
      </c>
      <c r="J13" s="8" t="n">
        <f aca="false">J$10*I13</f>
        <v>46.8888888888889</v>
      </c>
      <c r="K13" s="7" t="n">
        <v>2</v>
      </c>
      <c r="L13" s="8" t="n">
        <f aca="false">L$10*K13</f>
        <v>63.5551142005958</v>
      </c>
      <c r="M13" s="7" t="n">
        <v>2</v>
      </c>
      <c r="N13" s="8" t="n">
        <f aca="false">N$10*M13</f>
        <v>63.681592039801</v>
      </c>
      <c r="O13" s="7" t="n">
        <v>2</v>
      </c>
      <c r="P13" s="8" t="n">
        <f aca="false">P$10*O13</f>
        <v>63.681592039801</v>
      </c>
    </row>
    <row r="14" customFormat="false" ht="12.8" hidden="false" customHeight="false" outlineLevel="0" collapsed="false">
      <c r="A14" s="6"/>
      <c r="B14" s="2" t="s">
        <v>16</v>
      </c>
      <c r="C14" s="7" t="n">
        <v>33</v>
      </c>
      <c r="D14" s="8" t="n">
        <f aca="false">D$10*C14</f>
        <v>1048.65938430983</v>
      </c>
      <c r="E14" s="7" t="n">
        <v>23</v>
      </c>
      <c r="F14" s="8" t="n">
        <f aca="false">F$10*E14</f>
        <v>607.2</v>
      </c>
      <c r="G14" s="7" t="n">
        <v>29</v>
      </c>
      <c r="H14" s="8" t="n">
        <f aca="false">H$10*G14</f>
        <v>599.630769230769</v>
      </c>
      <c r="I14" s="7" t="n">
        <v>38</v>
      </c>
      <c r="J14" s="8" t="n">
        <f aca="false">J$10*I14</f>
        <v>593.925925925926</v>
      </c>
      <c r="K14" s="7" t="n">
        <v>33</v>
      </c>
      <c r="L14" s="8" t="n">
        <f aca="false">L$10*K14</f>
        <v>1048.65938430983</v>
      </c>
      <c r="M14" s="7" t="n">
        <v>35</v>
      </c>
      <c r="N14" s="8" t="n">
        <f aca="false">N$10*M14</f>
        <v>1114.42786069652</v>
      </c>
      <c r="O14" s="7" t="n">
        <v>73</v>
      </c>
      <c r="P14" s="8" t="n">
        <f aca="false">P$10*O14</f>
        <v>2324.37810945274</v>
      </c>
    </row>
    <row r="15" customFormat="false" ht="12.8" hidden="false" customHeight="false" outlineLevel="0" collapsed="false">
      <c r="A15" s="6"/>
      <c r="B15" s="2" t="s">
        <v>19</v>
      </c>
      <c r="C15" s="9" t="n">
        <f aca="false">SUM(C11:C14)</f>
        <v>525</v>
      </c>
      <c r="D15" s="8" t="n">
        <f aca="false">D$10*C15</f>
        <v>16683.2174776564</v>
      </c>
      <c r="E15" s="9" t="n">
        <f aca="false">SUM(E11:E14)</f>
        <v>628</v>
      </c>
      <c r="F15" s="8" t="n">
        <f aca="false">F$10*E15</f>
        <v>16579.2</v>
      </c>
      <c r="G15" s="9" t="n">
        <f aca="false">SUM(G11:G14)</f>
        <v>806</v>
      </c>
      <c r="H15" s="8" t="n">
        <f aca="false">H$10*G15</f>
        <v>16665.6</v>
      </c>
      <c r="I15" s="9" t="n">
        <f aca="false">SUM(I11:I14)</f>
        <v>1066</v>
      </c>
      <c r="J15" s="8" t="n">
        <f aca="false">J$10*I15</f>
        <v>16661.1851851852</v>
      </c>
      <c r="K15" s="9" t="n">
        <f aca="false">SUM(K11:K14)</f>
        <v>525</v>
      </c>
      <c r="L15" s="8" t="n">
        <f aca="false">L$10*K15</f>
        <v>16683.2174776564</v>
      </c>
      <c r="M15" s="9" t="n">
        <f aca="false">SUM(M11:M14)</f>
        <v>449</v>
      </c>
      <c r="N15" s="8" t="n">
        <f aca="false">N$10*M15</f>
        <v>14296.5174129353</v>
      </c>
      <c r="O15" s="9" t="n">
        <f aca="false">SUM(O11:O14)</f>
        <v>525</v>
      </c>
      <c r="P15" s="8" t="n">
        <f aca="false">P$10*O15</f>
        <v>16716.4179104478</v>
      </c>
    </row>
  </sheetData>
  <mergeCells count="30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3:D3"/>
    <mergeCell ref="E3:F3"/>
    <mergeCell ref="G3:H3"/>
    <mergeCell ref="I3:J3"/>
    <mergeCell ref="K3:L3"/>
    <mergeCell ref="M3:N3"/>
    <mergeCell ref="O3:P3"/>
    <mergeCell ref="C4:D4"/>
    <mergeCell ref="E4:F4"/>
    <mergeCell ref="G4:H4"/>
    <mergeCell ref="I4:J4"/>
    <mergeCell ref="K4:L4"/>
    <mergeCell ref="M4:N4"/>
    <mergeCell ref="O4:P4"/>
    <mergeCell ref="A6:A10"/>
    <mergeCell ref="A11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2020-02-27T22:00:48Z</dcterms:created>
  <dc:creator/>
  <dc:description/>
  <dc:language>hu-HU</dc:language>
  <cp:lastModifiedBy/>
  <dcterms:modified xsi:type="dcterms:W3CDTF">2020-03-28T15:36:39Z</dcterms:modified>
  <cp:revision>13</cp:revision>
  <dc:subject/>
  <dc:title/>
</cp:coreProperties>
</file>