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lcochile.sharepoint.com/teams/IN.GOBM.2020/Shared Documents/General/Licitaciones OOEE,I&amp;C 2026-2029/ECO y ANEXO (Nuevo Formato)/"/>
    </mc:Choice>
  </mc:AlternateContent>
  <xr:revisionPtr revIDLastSave="582" documentId="13_ncr:1_{4C408B25-30CA-48F0-966A-1CD9976CC7E9}" xr6:coauthVersionLast="47" xr6:coauthVersionMax="47" xr10:uidLastSave="{28FF300A-47E2-4960-9885-614B7A89496F}"/>
  <bookViews>
    <workbookView xWindow="-108" yWindow="-108" windowWidth="23256" windowHeight="12576" xr2:uid="{058F897D-3826-48A2-9D9D-C77C29DA543E}"/>
  </bookViews>
  <sheets>
    <sheet name="ECO-01" sheetId="1" r:id="rId1"/>
  </sheets>
  <externalReferences>
    <externalReference r:id="rId2"/>
  </externalReferences>
  <definedNames>
    <definedName name="_________equ1" hidden="1">{#N/A,#N/A,TRUE,"Est. de Fact.";#N/A,#N/A,TRUE,"Capitulo 19";#N/A,#N/A,TRUE,"Proyecto P855"}</definedName>
    <definedName name="_________gl1" hidden="1">{#N/A,#N/A,FALSE,"Total_OC015";#N/A,#N/A,FALSE,"ADMIN";#N/A,#N/A,FALSE,"PROCES";#N/A,#N/A,FALSE,"mecan";#N/A,#N/A,FALSE,"civil";#N/A,#N/A,FALSE,"CAÑER";#N/A,#N/A,FALSE,"ELEC";#N/A,#N/A,FALSE,"INSTR"}</definedName>
    <definedName name="_________wrn1" hidden="1">{#N/A,#N/A,TRUE,"Est. de Fact.";#N/A,#N/A,TRUE,"Capitulo 19";#N/A,#N/A,TRUE,"Proyecto P855"}</definedName>
    <definedName name="________equ1" hidden="1">{#N/A,#N/A,TRUE,"Est. de Fact.";#N/A,#N/A,TRUE,"Capitulo 19";#N/A,#N/A,TRUE,"Proyecto P855"}</definedName>
    <definedName name="________gl1" hidden="1">{#N/A,#N/A,FALSE,"Total_OC015";#N/A,#N/A,FALSE,"ADMIN";#N/A,#N/A,FALSE,"PROCES";#N/A,#N/A,FALSE,"mecan";#N/A,#N/A,FALSE,"civil";#N/A,#N/A,FALSE,"CAÑER";#N/A,#N/A,FALSE,"ELEC";#N/A,#N/A,FALSE,"INSTR"}</definedName>
    <definedName name="________wrn1" hidden="1">{#N/A,#N/A,TRUE,"Est. de Fact.";#N/A,#N/A,TRUE,"Capitulo 19";#N/A,#N/A,TRUE,"Proyecto P855"}</definedName>
    <definedName name="_______equ1" hidden="1">{#N/A,#N/A,TRUE,"Est. de Fact.";#N/A,#N/A,TRUE,"Capitulo 19";#N/A,#N/A,TRUE,"Proyecto P855"}</definedName>
    <definedName name="_______gl1" hidden="1">{#N/A,#N/A,FALSE,"Total_OC015";#N/A,#N/A,FALSE,"ADMIN";#N/A,#N/A,FALSE,"PROCES";#N/A,#N/A,FALSE,"mecan";#N/A,#N/A,FALSE,"civil";#N/A,#N/A,FALSE,"CAÑER";#N/A,#N/A,FALSE,"ELEC";#N/A,#N/A,FALSE,"INSTR"}</definedName>
    <definedName name="_______wrn1" hidden="1">{#N/A,#N/A,TRUE,"Est. de Fact.";#N/A,#N/A,TRUE,"Capitulo 19";#N/A,#N/A,TRUE,"Proyecto P855"}</definedName>
    <definedName name="_____equ1" hidden="1">{#N/A,#N/A,TRUE,"Est. de Fact.";#N/A,#N/A,TRUE,"Capitulo 19";#N/A,#N/A,TRUE,"Proyecto P855"}</definedName>
    <definedName name="_____gl1" hidden="1">{#N/A,#N/A,FALSE,"Total_OC015";#N/A,#N/A,FALSE,"ADMIN";#N/A,#N/A,FALSE,"PROCES";#N/A,#N/A,FALSE,"mecan";#N/A,#N/A,FALSE,"civil";#N/A,#N/A,FALSE,"CAÑER";#N/A,#N/A,FALSE,"ELEC";#N/A,#N/A,FALSE,"INSTR"}</definedName>
    <definedName name="_____wrn1" hidden="1">{#N/A,#N/A,TRUE,"Est. de Fact.";#N/A,#N/A,TRUE,"Capitulo 19";#N/A,#N/A,TRUE,"Proyecto P855"}</definedName>
    <definedName name="____equ1" hidden="1">{#N/A,#N/A,TRUE,"Est. de Fact.";#N/A,#N/A,TRUE,"Capitulo 19";#N/A,#N/A,TRUE,"Proyecto P855"}</definedName>
    <definedName name="____gl1" hidden="1">{#N/A,#N/A,FALSE,"Total_OC015";#N/A,#N/A,FALSE,"ADMIN";#N/A,#N/A,FALSE,"PROCES";#N/A,#N/A,FALSE,"mecan";#N/A,#N/A,FALSE,"civil";#N/A,#N/A,FALSE,"CAÑER";#N/A,#N/A,FALSE,"ELEC";#N/A,#N/A,FALSE,"INSTR"}</definedName>
    <definedName name="____wrn1" hidden="1">{#N/A,#N/A,TRUE,"Est. de Fact.";#N/A,#N/A,TRUE,"Capitulo 19";#N/A,#N/A,TRUE,"Proyecto P855"}</definedName>
    <definedName name="___equ1" hidden="1">{#N/A,#N/A,TRUE,"Est. de Fact.";#N/A,#N/A,TRUE,"Capitulo 19";#N/A,#N/A,TRUE,"Proyecto P855"}</definedName>
    <definedName name="___gl1" hidden="1">{#N/A,#N/A,FALSE,"Total_OC015";#N/A,#N/A,FALSE,"ADMIN";#N/A,#N/A,FALSE,"PROCES";#N/A,#N/A,FALSE,"mecan";#N/A,#N/A,FALSE,"civil";#N/A,#N/A,FALSE,"CAÑER";#N/A,#N/A,FALSE,"ELEC";#N/A,#N/A,FALSE,"INSTR"}</definedName>
    <definedName name="___wrn1" hidden="1">{#N/A,#N/A,TRUE,"Est. de Fact.";#N/A,#N/A,TRUE,"Capitulo 19";#N/A,#N/A,TRUE,"Proyecto P855"}</definedName>
    <definedName name="__equ1" hidden="1">{#N/A,#N/A,TRUE,"Est. de Fact.";#N/A,#N/A,TRUE,"Capitulo 19";#N/A,#N/A,TRUE,"Proyecto P855"}</definedName>
    <definedName name="__gl1" hidden="1">{#N/A,#N/A,FALSE,"Total_OC015";#N/A,#N/A,FALSE,"ADMIN";#N/A,#N/A,FALSE,"PROCES";#N/A,#N/A,FALSE,"mecan";#N/A,#N/A,FALSE,"civil";#N/A,#N/A,FALSE,"CAÑER";#N/A,#N/A,FALSE,"ELEC";#N/A,#N/A,FALSE,"INSTR"}</definedName>
    <definedName name="__wrn1" hidden="1">{#N/A,#N/A,TRUE,"Est. de Fact.";#N/A,#N/A,TRUE,"Capitulo 19";#N/A,#N/A,TRUE,"Proyecto P855"}</definedName>
    <definedName name="_equ1" hidden="1">{#N/A,#N/A,TRUE,"Est. de Fact.";#N/A,#N/A,TRUE,"Capitulo 19";#N/A,#N/A,TRUE,"Proyecto P855"}</definedName>
    <definedName name="_ERI" localSheetId="0" hidden="1">#REF!</definedName>
    <definedName name="_ERI" hidden="1">#REF!</definedName>
    <definedName name="_Fill" localSheetId="0" hidden="1">#REF!</definedName>
    <definedName name="_Fill" hidden="1">#REF!</definedName>
    <definedName name="_xlnm._FilterDatabase" localSheetId="0" hidden="1">'ECO-01'!$B$8:$N$298</definedName>
    <definedName name="_gl1" hidden="1">{#N/A,#N/A,FALSE,"Total_OC015";#N/A,#N/A,FALSE,"ADMIN";#N/A,#N/A,FALSE,"PROCES";#N/A,#N/A,FALSE,"mecan";#N/A,#N/A,FALSE,"civil";#N/A,#N/A,FALSE,"CAÑER";#N/A,#N/A,FALSE,"ELEC";#N/A,#N/A,FALSE,"INSTR"}</definedName>
    <definedName name="_Order1" hidden="1">255</definedName>
    <definedName name="_Order2" hidden="1">255</definedName>
    <definedName name="_Regression_Out" localSheetId="0" hidden="1">[1]Condicion!#REF!</definedName>
    <definedName name="_Regression_Out" hidden="1">[1]Condicion!#REF!</definedName>
    <definedName name="_Regression_X" localSheetId="0" hidden="1">[1]Condicion!#REF!</definedName>
    <definedName name="_Regression_X" hidden="1">[1]Condicion!#REF!</definedName>
    <definedName name="_Regression_Y" localSheetId="0" hidden="1">[1]Condicion!#REF!</definedName>
    <definedName name="_Regression_Y" hidden="1">[1]Condicion!#REF!</definedName>
    <definedName name="_Toc117545475" localSheetId="0">'ECO-01'!#REF!</definedName>
    <definedName name="_wrn1" hidden="1">{#N/A,#N/A,TRUE,"Est. de Fact.";#N/A,#N/A,TRUE,"Capitulo 19";#N/A,#N/A,TRUE,"Proyecto P855"}</definedName>
    <definedName name="A" hidden="1">{#N/A,#N/A,FALSE,"Total_OC015";#N/A,#N/A,FALSE,"ADMIN";#N/A,#N/A,FALSE,"PROCES";#N/A,#N/A,FALSE,"mecan";#N/A,#N/A,FALSE,"civil";#N/A,#N/A,FALSE,"CAÑER";#N/A,#N/A,FALSE,"ELEC";#N/A,#N/A,FALSE,"INSTR"}</definedName>
    <definedName name="AA" hidden="1">{"MO(BASE)",#N/A,FALSE,"MO(BASE)";"MO(BASE)1",#N/A,FALSE,"MO(BASE)";"MO(BASE)2",#N/A,FALSE,"MO(BASE)"}</definedName>
    <definedName name="aaa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aaaa" hidden="1">{"MO(BASE)",#N/A,FALSE,"MO(BASE)";"MO(BASE)1",#N/A,FALSE,"MO(BASE)";"MO(BASE)2",#N/A,FALSE,"MO(BASE)"}</definedName>
    <definedName name="aaaaa" hidden="1">{"MO(BASE)",#N/A,FALSE,"MO(BASE)";"MO(BASE)1",#N/A,FALSE,"MO(BASE)";"MO(BASE)2",#N/A,FALSE,"MO(BASE)"}</definedName>
    <definedName name="AAAAAAAAAA" localSheetId="0" hidden="1">#REF!</definedName>
    <definedName name="AAAAAAAAAA" hidden="1">#REF!</definedName>
    <definedName name="ABC" hidden="1">{#N/A,#N/A,FALSE,"Total_OC015";#N/A,#N/A,FALSE,"ADMIN";#N/A,#N/A,FALSE,"PROCES";#N/A,#N/A,FALSE,"mecan";#N/A,#N/A,FALSE,"civil";#N/A,#N/A,FALSE,"CAÑER";#N/A,#N/A,FALSE,"ELEC";#N/A,#N/A,FALSE,"INSTR"}</definedName>
    <definedName name="ACT" hidden="1">{"MO(BASE)",#N/A,FALSE,"MO(BASE)";"MO(BASE)1",#N/A,FALSE,"MO(BASE)";"MO(BASE)2",#N/A,FALSE,"MO(BASE)"}</definedName>
    <definedName name="anscount" hidden="1">3</definedName>
    <definedName name="ANTEC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año" hidden="1">{"MO(BASE)",#N/A,FALSE,"MO(BASE)";"MO(BASE)1",#N/A,FALSE,"MO(BASE)";"MO(BASE)2",#N/A,FALSE,"MO(BASE)"}</definedName>
    <definedName name="_xlnm.Print_Area" localSheetId="0">'ECO-01'!$B$2:$N$307</definedName>
    <definedName name="avance" hidden="1">{"MO(BASE)",#N/A,FALSE,"MO(BASE)";"MO(BASE)1",#N/A,FALSE,"MO(BASE)";"MO(BASE)2",#N/A,FALSE,"MO(BASE)"}</definedName>
    <definedName name="avance_1" hidden="1">{"MO(BASE)",#N/A,FALSE,"MO(BASE)";"MO(BASE)1",#N/A,FALSE,"MO(BASE)";"MO(BASE)2",#N/A,FALSE,"MO(BASE)"}</definedName>
    <definedName name="bhjghui" hidden="1">{#N/A,#N/A,FALSE,"Hoja1";#N/A,#N/A,FALSE,"Hoja2";#N/A,#N/A,FALSE,"Hoja3";#N/A,#N/A,FALSE,"Hoja4";#N/A,#N/A,FALSE,"Hoja5";#N/A,#N/A,FALSE,"Hoja6"}</definedName>
    <definedName name="CAPACITACION" hidden="1">{"MO(BASE)",#N/A,FALSE,"MO(BASE)";"MO(BASE)1",#N/A,FALSE,"MO(BASE)";"MO(BASE)2",#N/A,FALSE,"MO(BASE)"}</definedName>
    <definedName name="capoac" hidden="1">{"MO(BASE)",#N/A,FALSE,"MO(BASE)";"MO(BASE)1",#N/A,FALSE,"MO(BASE)";"MO(BASE)2",#N/A,FALSE,"MO(BASE)"}</definedName>
    <definedName name="D" hidden="1">{#N/A,#N/A,FALSE,"TEC 01";#N/A,#N/A,FALSE,"TEC 02";#N/A,#N/A,FALSE,"TEC 03";#N/A,#N/A,FALSE,"TEC 04";#N/A,#N/A,FALSE,"TEC 05A";#N/A,#N/A,FALSE,"TEC 05B";#N/A,#N/A,FALSE,"TEC 05C";#N/A,#N/A,FALSE,"TEC 05D";#N/A,#N/A,FALSE,"TEC 06";#N/A,#N/A,FALSE,"TEC 07";#N/A,#N/A,FALSE,"TEC 08";#N/A,#N/A,FALSE,"TEC 09";#N/A,#N/A,FALSE,"TEC 10";#N/A,#N/A,FALSE,"TEC 13";#N/A,#N/A,FALSE,"ECO 01";#N/A,#N/A,FALSE,"ECO 02";#N/A,#N/A,FALSE,"ECO 03"}</definedName>
    <definedName name="DD" hidden="1">{"MO(BASE)",#N/A,FALSE,"MO(BASE)";"MO(BASE)1",#N/A,FALSE,"MO(BASE)";"MO(BASE)2",#N/A,FALSE,"MO(BASE)"}</definedName>
    <definedName name="Desarrollo" hidden="1">{"MO(BASE)",#N/A,FALSE,"MO(BASE)";"MO(BASE)1",#N/A,FALSE,"MO(BASE)";"MO(BASE)2",#N/A,FALSE,"MO(BASE)"}</definedName>
    <definedName name="Desarrollo_1" hidden="1">{"MO(BASE)",#N/A,FALSE,"MO(BASE)";"MO(BASE)1",#N/A,FALSE,"MO(BASE)";"MO(BASE)2",#N/A,FALSE,"MO(BASE)"}</definedName>
    <definedName name="dfdf" hidden="1">{#N/A,#N/A,FALSE,"Total_OC015";#N/A,#N/A,FALSE,"ADMIN";#N/A,#N/A,FALSE,"PROCES";#N/A,#N/A,FALSE,"mecan";#N/A,#N/A,FALSE,"civil";#N/A,#N/A,FALSE,"CAÑER";#N/A,#N/A,FALSE,"ELEC";#N/A,#N/A,FALSE,"INSTR"}</definedName>
    <definedName name="dfg" hidden="1">{#N/A,#N/A,TRUE,"Est. de Fact.";#N/A,#N/A,TRUE,"Capitulo 19";#N/A,#N/A,TRUE,"Proyecto P855"}</definedName>
    <definedName name="dfgfd" hidden="1">{#N/A,#N/A,TRUE,"Est. de Fact.";#N/A,#N/A,TRUE,"Capitulo 19";#N/A,#N/A,TRUE,"Proyecto P855"}</definedName>
    <definedName name="dsfgdfg" hidden="1">{#N/A,#N/A,TRUE,"Est. de Fact.";#N/A,#N/A,TRUE,"Capitulo 19";#N/A,#N/A,TRUE,"Proyecto P855"}</definedName>
    <definedName name="eco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ee" hidden="1">{#N/A,#N/A,FALSE,"Total_OC015";#N/A,#N/A,FALSE,"ADMIN";#N/A,#N/A,FALSE,"PROCES";#N/A,#N/A,FALSE,"mecan";#N/A,#N/A,FALSE,"civil";#N/A,#N/A,FALSE,"CAÑER";#N/A,#N/A,FALSE,"ELEC";#N/A,#N/A,FALSE,"INSTR"}</definedName>
    <definedName name="eq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equ" hidden="1">{#N/A,#N/A,TRUE,"Est. de Fact.";#N/A,#N/A,TRUE,"Capitulo 19";#N/A,#N/A,TRUE,"Proyecto P855"}</definedName>
    <definedName name="equi" hidden="1">{#N/A,#N/A,FALSE,"Total_OC015";#N/A,#N/A,FALSE,"ADMIN";#N/A,#N/A,FALSE,"PROCES";#N/A,#N/A,FALSE,"mecan";#N/A,#N/A,FALSE,"civil";#N/A,#N/A,FALSE,"CAÑER";#N/A,#N/A,FALSE,"ELEC";#N/A,#N/A,FALSE,"INSTR"}</definedName>
    <definedName name="equipos" hidden="1">{#N/A,#N/A,FALSE,"Total_OC015";#N/A,#N/A,FALSE,"ADMIN";#N/A,#N/A,FALSE,"PROCES";#N/A,#N/A,FALSE,"mecan";#N/A,#N/A,FALSE,"civil";#N/A,#N/A,FALSE,"CAÑER";#N/A,#N/A,FALSE,"ELEC";#N/A,#N/A,FALSE,"INSTR"}</definedName>
    <definedName name="ESTADISTICA" hidden="1">{"MO(BASE)",#N/A,FALSE,"MO(BASE)";"MO(BASE)1",#N/A,FALSE,"MO(BASE)";"MO(BASE)2",#N/A,FALSE,"MO(BASE)"}</definedName>
    <definedName name="Estadística" hidden="1">{"CI+GG(BASE)",#N/A,FALSE,"CI+GG(BASE)";"GG",#N/A,FALSE,"CI+GG(BASE)";"CI",#N/A,FALSE,"CI+GG(BASE)"}</definedName>
    <definedName name="etp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fdgdfg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fdhbgfh" hidden="1">{#N/A,#N/A,FALSE,"Total_OC015";#N/A,#N/A,FALSE,"ADMIN";#N/A,#N/A,FALSE,"PROCES";#N/A,#N/A,FALSE,"mecan";#N/A,#N/A,FALSE,"civil";#N/A,#N/A,FALSE,"CAÑER";#N/A,#N/A,FALSE,"ELEC";#N/A,#N/A,FALSE,"INSTR"}</definedName>
    <definedName name="felipe" hidden="1">{"CI+GG(BASE)",#N/A,FALSE,"CI+GG(BASE)";"GG",#N/A,FALSE,"CI+GG(BASE)";"CI",#N/A,FALSE,"CI+GG(BASE)"}</definedName>
    <definedName name="FF" hidden="1">{"MO(BASE)",#N/A,FALSE,"MO(BASE)";"MO(BASE)1",#N/A,FALSE,"MO(BASE)";"MO(BASE)2",#N/A,FALSE,"MO(BASE)"}</definedName>
    <definedName name="fgh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fghfgh" hidden="1">{#N/A,#N/A,FALSE,"Total_OC015";#N/A,#N/A,FALSE,"ADMIN";#N/A,#N/A,FALSE,"PROCES";#N/A,#N/A,FALSE,"mecan";#N/A,#N/A,FALSE,"civil";#N/A,#N/A,FALSE,"CAÑER";#N/A,#N/A,FALSE,"ELEC";#N/A,#N/A,FALSE,"INSTR"}</definedName>
    <definedName name="frfepoirfe" hidden="1">{"MO(BASE)",#N/A,FALSE,"MO(BASE)";"MO(BASE)1",#N/A,FALSE,"MO(BASE)";"MO(BASE)2",#N/A,FALSE,"MO(BASE)"}</definedName>
    <definedName name="Gastón" hidden="1">{"CI+GG(BASE)",#N/A,FALSE,"CI+GG(BASE)";"GG",#N/A,FALSE,"CI+GG(BASE)";"CI",#N/A,FALSE,"CI+GG(BASE)"}</definedName>
    <definedName name="GRA." hidden="1">{"CI+GG(BASE)",#N/A,FALSE,"CI+GG(BASE)";"GG",#N/A,FALSE,"CI+GG(BASE)";"CI",#N/A,FALSE,"CI+GG(BASE)"}</definedName>
    <definedName name="Graf." hidden="1">{"MO(BASE)",#N/A,FALSE,"MO(BASE)";"MO(BASE)1",#N/A,FALSE,"MO(BASE)";"MO(BASE)2",#N/A,FALSE,"MO(BASE)"}</definedName>
    <definedName name="grafico" hidden="1">{"MO(BASE)",#N/A,FALSE,"MO(BASE)";"MO(BASE)1",#N/A,FALSE,"MO(BASE)";"MO(BASE)2",#N/A,FALSE,"MO(BASE)"}</definedName>
    <definedName name="HH" hidden="1">{"CI+GG(BASE)",#N/A,FALSE,"CI+GG(BASE)";"GG",#N/A,FALSE,"CI+GG(BASE)";"CI",#N/A,FALSE,"CI+GG(BASE)"}</definedName>
    <definedName name="HOJA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inc" hidden="1">{"CI+GG(BASE)",#N/A,FALSE,"CI+GG(BASE)";"GG",#N/A,FALSE,"CI+GG(BASE)";"CI",#N/A,FALSE,"CI+GG(BASE)"}</definedName>
    <definedName name="JOSIANNE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juan" hidden="1">{#N/A,#N/A,FALSE,"Hoja1";#N/A,#N/A,FALSE,"Hoja2";#N/A,#N/A,FALSE,"Hoja3";#N/A,#N/A,FALSE,"Hoja4";#N/A,#N/A,FALSE,"Hoja5";#N/A,#N/A,FALSE,"Hoja6"}</definedName>
    <definedName name="k" hidden="1">{"MO(BASE)",#N/A,FALSE,"MO(BASE)";"MO(BASE)1",#N/A,FALSE,"MO(BASE)";"MO(BASE)2",#N/A,FALSE,"MO(BASE)"}</definedName>
    <definedName name="LAMINA" localSheetId="0" hidden="1">[1]Condicion!#REF!</definedName>
    <definedName name="LAMINA" hidden="1">[1]Condicion!#REF!</definedName>
    <definedName name="limcount" hidden="1">1</definedName>
    <definedName name="lots" hidden="1">{#N/A,#N/A,FALSE,"Total_OC015";#N/A,#N/A,FALSE,"ADMIN";#N/A,#N/A,FALSE,"PROCES";#N/A,#N/A,FALSE,"mecan";#N/A,#N/A,FALSE,"civil";#N/A,#N/A,FALSE,"CAÑER";#N/A,#N/A,FALSE,"ELEC";#N/A,#N/A,FALSE,"INSTR"}</definedName>
    <definedName name="proyecto" hidden="1">{"MO(BASE)",#N/A,FALSE,"MO(BASE)";"MO(BASE)1",#N/A,FALSE,"MO(BASE)";"MO(BASE)2",#N/A,FALSE,"MO(BASE)"}</definedName>
    <definedName name="res" hidden="1">{"MO(BASE)",#N/A,FALSE,"MO(BASE)";"MO(BASE)1",#N/A,FALSE,"MO(BASE)";"MO(BASE)2",#N/A,FALSE,"MO(BASE)"}</definedName>
    <definedName name="s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sencount" hidden="1">1</definedName>
    <definedName name="vv" hidden="1">{#N/A,#N/A,FALSE,"Total_OC015";#N/A,#N/A,FALSE,"ADMIN";#N/A,#N/A,FALSE,"PROCES";#N/A,#N/A,FALSE,"mecan";#N/A,#N/A,FALSE,"civil";#N/A,#N/A,FALSE,"CAÑER";#N/A,#N/A,FALSE,"ELEC";#N/A,#N/A,FALSE,"INSTR"}</definedName>
    <definedName name="vvv" hidden="1">{#N/A,#N/A,FALSE,"Total_OC015";#N/A,#N/A,FALSE,"ADMIN";#N/A,#N/A,FALSE,"PROCES";#N/A,#N/A,FALSE,"mecan";#N/A,#N/A,FALSE,"civil";#N/A,#N/A,FALSE,"CAÑER";#N/A,#N/A,FALSE,"ELEC";#N/A,#N/A,FALSE,"INSTR"}</definedName>
    <definedName name="wrn" hidden="1">{#N/A,#N/A,TRUE,"Est. de Fact.";#N/A,#N/A,TRUE,"Capitulo 19";#N/A,#N/A,TRUE,"Proyecto P855"}</definedName>
    <definedName name="wrn.CIGG." hidden="1">{"CI+GG(BASE)",#N/A,FALSE,"CI+GG(BASE)";"GG",#N/A,FALSE,"CI+GG(BASE)";"CI",#N/A,FALSE,"CI+GG(BASE)"}</definedName>
    <definedName name="wrn.CIGG._1" hidden="1">{"CI+GG(BASE)",#N/A,FALSE,"CI+GG(BASE)";"GG",#N/A,FALSE,"CI+GG(BASE)";"CI",#N/A,FALSE,"CI+GG(BASE)"}</definedName>
    <definedName name="wrn.DIAGRAMAS._.DE._.DISPAROS." hidden="1">{#N/A,#N/A,FALSE,"Hoja1";#N/A,#N/A,FALSE,"Hoja2";#N/A,#N/A,FALSE,"Hoja3";#N/A,#N/A,FALSE,"Hoja4";#N/A,#N/A,FALSE,"Hoja5";#N/A,#N/A,FALSE,"Hoja6"}</definedName>
    <definedName name="wrn.ep10.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FORMULARIOS.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wrn.INFORME_XPAND.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wrn.INFORMETEC.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wrn.MO." hidden="1">{"MO(BASE)",#N/A,FALSE,"MO(BASE)";"MO(BASE)1",#N/A,FALSE,"MO(BASE)";"MO(BASE)2",#N/A,FALSE,"MO(BASE)"}</definedName>
    <definedName name="wrn.MO._1" hidden="1">{"MO(BASE)",#N/A,FALSE,"MO(BASE)";"MO(BASE)1",#N/A,FALSE,"MO(BASE)";"MO(BASE)2",#N/A,FALSE,"MO(BASE)"}</definedName>
    <definedName name="wrn.pendientes." hidden="1">{#N/A,#N/A,FALSE,"PEND INC";#N/A,#N/A,FALSE,"PEND MINM"}</definedName>
    <definedName name="wrn.print1." hidden="1">{#N/A,#N/A,TRUE,"Est. de Fact.";#N/A,#N/A,TRUE,"Capitulo 19";#N/A,#N/A,TRUE,"Proyecto P855"}</definedName>
    <definedName name="wrn.PRINTBAS." hidden="1">{#N/A,#N/A,FALSE,"Total_OC015";#N/A,#N/A,FALSE,"ADMIN";#N/A,#N/A,FALSE,"PROCES";#N/A,#N/A,FALSE,"mecan";#N/A,#N/A,FALSE,"civil";#N/A,#N/A,FALSE,"CAÑER";#N/A,#N/A,FALSE,"ELEC";#N/A,#N/A,FALSE,"INSTR"}</definedName>
    <definedName name="wrn.PRINTEPRS.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w" localSheetId="0" hidden="1">[1]Condicion!#REF!</definedName>
    <definedName name="ww" hidden="1">[1]Condicion!#REF!</definedName>
    <definedName name="WWW" localSheetId="0" hidden="1">[1]Condicion!#REF!</definedName>
    <definedName name="WWW" hidden="1">[1]Condicion!#REF!</definedName>
    <definedName name="WWWW" hidden="1">{#N/A,#N/A,FALSE,"Total_OC015";#N/A,#N/A,FALSE,"ADMIN";#N/A,#N/A,FALSE,"PROCES";#N/A,#N/A,FALSE,"mecan";#N/A,#N/A,FALSE,"civil";#N/A,#N/A,FALSE,"CAÑER";#N/A,#N/A,FALSE,"ELEC";#N/A,#N/A,FALSE,"INSTR"}</definedName>
    <definedName name="XC" hidden="1">{"CI+GG(BASE)",#N/A,FALSE,"CI+GG(BASE)";"GG",#N/A,FALSE,"CI+GG(BASE)";"CI",#N/A,FALSE,"CI+GG(BASE)"}</definedName>
    <definedName name="XX" hidden="1">{"CI+GG(BASE)",#N/A,FALSE,"CI+GG(BASE)";"GG",#N/A,FALSE,"CI+GG(BASE)";"CI",#N/A,FALSE,"CI+GG(BASE)"}</definedName>
    <definedName name="XX_1" hidden="1">{"CI+GG(BASE)",#N/A,FALSE,"CI+GG(BASE)";"GG",#N/A,FALSE,"CI+GG(BASE)";"CI",#N/A,FALSE,"CI+GG(BASE)"}</definedName>
    <definedName name="xxx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XXXX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yo" hidden="1">{"MO(BASE)",#N/A,FALSE,"MO(BASE)";"MO(BASE)1",#N/A,FALSE,"MO(BASE)";"MO(BASE)2",#N/A,FALSE,"MO(BASE)"}</definedName>
    <definedName name="yo_1" hidden="1">{"MO(BASE)",#N/A,FALSE,"MO(BASE)";"MO(BASE)1",#N/A,FALSE,"MO(BASE)";"MO(BASE)2",#N/A,FALSE,"MO(BASE)"}</definedName>
    <definedName name="yy" hidden="1">{#N/A,#N/A,FALSE,"Total_OC015";#N/A,#N/A,FALSE,"ADMIN";#N/A,#N/A,FALSE,"PROCES";#N/A,#N/A,FALSE,"mecan";#N/A,#N/A,FALSE,"civil";#N/A,#N/A,FALSE,"CAÑER";#N/A,#N/A,FALSE,"ELEC";#N/A,#N/A,FALSE,"INSTR"}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1" i="1" l="1"/>
  <c r="E196" i="1"/>
  <c r="E197" i="1" s="1"/>
  <c r="E198" i="1" s="1"/>
  <c r="E191" i="1"/>
  <c r="E193" i="1"/>
  <c r="E192" i="1" s="1"/>
  <c r="E190" i="1"/>
  <c r="E195" i="1" s="1"/>
  <c r="E182" i="1"/>
  <c r="E183" i="1"/>
  <c r="E185" i="1"/>
  <c r="E186" i="1" s="1"/>
  <c r="E194" i="1" l="1"/>
  <c r="E178" i="1"/>
  <c r="E179" i="1" s="1"/>
  <c r="E180" i="1" s="1"/>
  <c r="B11" i="1" l="1"/>
</calcChain>
</file>

<file path=xl/sharedStrings.xml><?xml version="1.0" encoding="utf-8"?>
<sst xmlns="http://schemas.openxmlformats.org/spreadsheetml/2006/main" count="860" uniqueCount="566">
  <si>
    <t>LICITACIÓN “OBRAS ELÉCTRICAS, INSTRUMENTACIÓN, CONTROL Y MISCELÁNEOS GOM 2026-2029 – MÓDULO 1 (MINAS: ESM, RR.NN, DRF2S, PN)”</t>
  </si>
  <si>
    <t>Formulario Cotización ECO-01</t>
  </si>
  <si>
    <t>Rev. - A</t>
  </si>
  <si>
    <t>FORMULARIO DE PRESUPUESTO</t>
  </si>
  <si>
    <t>Ítem</t>
  </si>
  <si>
    <t>Descripción</t>
  </si>
  <si>
    <t>Unid.</t>
  </si>
  <si>
    <t xml:space="preserve">Cantidad </t>
  </si>
  <si>
    <t>Detalle Precio Unitario ($)</t>
  </si>
  <si>
    <t xml:space="preserve">Precio Unitario </t>
  </si>
  <si>
    <t>Precio Total ($)</t>
  </si>
  <si>
    <t>Mano de Obra</t>
  </si>
  <si>
    <t>Materiales</t>
  </si>
  <si>
    <t>Equipos</t>
  </si>
  <si>
    <t>Subcontrato</t>
  </si>
  <si>
    <t>Costo Directo</t>
  </si>
  <si>
    <t>Costo Indirecto</t>
  </si>
  <si>
    <t xml:space="preserve">Utilidades </t>
  </si>
  <si>
    <t>(A)</t>
  </si>
  <si>
    <t>(B)</t>
  </si>
  <si>
    <t>(C)</t>
  </si>
  <si>
    <t>(D)</t>
  </si>
  <si>
    <t>(E) = A + B + C + D</t>
  </si>
  <si>
    <t>(F)</t>
  </si>
  <si>
    <t>(G)</t>
  </si>
  <si>
    <t>(H) = E + F + G</t>
  </si>
  <si>
    <t>(I) = Cant. x H</t>
  </si>
  <si>
    <t>Instalación de Faena</t>
  </si>
  <si>
    <t> </t>
  </si>
  <si>
    <t>1.1</t>
  </si>
  <si>
    <t>Gl</t>
  </si>
  <si>
    <t>1.2</t>
  </si>
  <si>
    <t>Instalación de faena transitoria</t>
  </si>
  <si>
    <t>Obras de Habilitación Martillos en Punto de Vaciado</t>
  </si>
  <si>
    <t>2.1</t>
  </si>
  <si>
    <t>Suministro, Montaje e Instalación Gabinete de Fuerza y Control Martillo (Telecomando Martillo)</t>
  </si>
  <si>
    <t>Un</t>
  </si>
  <si>
    <t>2.2</t>
  </si>
  <si>
    <t>Suministro, Montaje e Instalación Tablero de Control Local y Enchufes</t>
  </si>
  <si>
    <t>2.3</t>
  </si>
  <si>
    <t>Suministro, Montaje e Instalación Tablero de Alumbrado 220 V</t>
  </si>
  <si>
    <t>2.4</t>
  </si>
  <si>
    <t>Suministro, Montaje, Canalización e Instalación Equipos de Alumbrado en Punto de Vaciado</t>
  </si>
  <si>
    <t>Cj</t>
  </si>
  <si>
    <t>2.5</t>
  </si>
  <si>
    <t>Suministro, Montaje e Instalación Instrumentación de Terreno en Punto de Vaciado</t>
  </si>
  <si>
    <t>2.6</t>
  </si>
  <si>
    <t>Suministro, Montaje, Instalación y Habilitación de Cámara de Video IP (Con Accesorios y Licencias)</t>
  </si>
  <si>
    <t>2.7</t>
  </si>
  <si>
    <t>Suministro, montaje y conexionado de Componentes en Salas de Equipos</t>
  </si>
  <si>
    <t>2.8</t>
  </si>
  <si>
    <t>Programación Unidades Remotas</t>
  </si>
  <si>
    <t>2.9</t>
  </si>
  <si>
    <t>Programación Servidores de Datos</t>
  </si>
  <si>
    <t>2.10</t>
  </si>
  <si>
    <t>Programación Consolas de Operación y Mantenimiento</t>
  </si>
  <si>
    <t>2.11</t>
  </si>
  <si>
    <t>Puesta en Marcha Martillo</t>
  </si>
  <si>
    <t>2.12</t>
  </si>
  <si>
    <t>Marcha Blanca Martillo</t>
  </si>
  <si>
    <t>Obras de Habilitación Buzones de Carguío Lateral (Camiones)</t>
  </si>
  <si>
    <t>3.1</t>
  </si>
  <si>
    <t>Suministro, Montaje e Instalación Gabinete de PLC (Telecomando Buzón)</t>
  </si>
  <si>
    <t>3.2</t>
  </si>
  <si>
    <t>Suministro, Montaje e Instalación Tablero Distribución de Fuerza 600 V</t>
  </si>
  <si>
    <t>3.3</t>
  </si>
  <si>
    <t>3.4</t>
  </si>
  <si>
    <t>Suministro, Montaje, Canalización e Instalación Equipos de Alumbrado en Punto de Carguío</t>
  </si>
  <si>
    <t>3.5</t>
  </si>
  <si>
    <t>3.6</t>
  </si>
  <si>
    <t>Suministro, Montaje e Instalación Instrumentación de Terreno en Punto de Carguío</t>
  </si>
  <si>
    <t>3.7</t>
  </si>
  <si>
    <t>Suministro, montaje y conexionado de Componentes en Sala de Equipos</t>
  </si>
  <si>
    <t>3.8</t>
  </si>
  <si>
    <t>Programación Unidades Remota</t>
  </si>
  <si>
    <t>3.9</t>
  </si>
  <si>
    <t>3.10</t>
  </si>
  <si>
    <t>3.11</t>
  </si>
  <si>
    <t>Puesta en Marcha Buzón</t>
  </si>
  <si>
    <t>3.12</t>
  </si>
  <si>
    <t>Marcha Blanca Buzón</t>
  </si>
  <si>
    <t>Obras de Habilitación Buzones de Carguío Lateral (Ferrocarril)</t>
  </si>
  <si>
    <t>4.1</t>
  </si>
  <si>
    <t>4.2</t>
  </si>
  <si>
    <t>4.3</t>
  </si>
  <si>
    <t>4.4</t>
  </si>
  <si>
    <t>4.5</t>
  </si>
  <si>
    <t>Suministro, montaje e Instalación Instrumentación de Terreno en Punto de Carguío</t>
  </si>
  <si>
    <t>4.6</t>
  </si>
  <si>
    <t>4.7</t>
  </si>
  <si>
    <t>4.8</t>
  </si>
  <si>
    <t>4.9</t>
  </si>
  <si>
    <t>4.10</t>
  </si>
  <si>
    <t>4.11</t>
  </si>
  <si>
    <t>Obras de Habilitación Sistemas de Control Ferrocariles y Sistema de Comunicaciones Móviles (SCM) - VHF</t>
  </si>
  <si>
    <t>5.1</t>
  </si>
  <si>
    <t>Tendido y conexionado Cable Radiante (Leaky Feeder)</t>
  </si>
  <si>
    <t>Ml</t>
  </si>
  <si>
    <t>5.2</t>
  </si>
  <si>
    <t>Tendido y conexionado Cable Coaxial</t>
  </si>
  <si>
    <t>5.3</t>
  </si>
  <si>
    <t>Montaje e Instalación Amplificador en terreno</t>
  </si>
  <si>
    <t>5.4</t>
  </si>
  <si>
    <t>Montaje e Instalación de componentes RF de terreno - VHF</t>
  </si>
  <si>
    <t>5.5</t>
  </si>
  <si>
    <t>Habilitación remota de Máquina de Cambio (incluye Panel de Control Local y Semáforo)</t>
  </si>
  <si>
    <t>5.6</t>
  </si>
  <si>
    <t>Suministro, montaje, canalización e Instalación de alumbrado - OCC</t>
  </si>
  <si>
    <t>5.7</t>
  </si>
  <si>
    <t>Montaje e Instalación Gabinete Controlador de Objeto (OCC)</t>
  </si>
  <si>
    <t>5.8</t>
  </si>
  <si>
    <t>Montaje e Instalación Balizas</t>
  </si>
  <si>
    <t>5.9</t>
  </si>
  <si>
    <t>Suministro, montaje e Instalación Detectores de Tensión</t>
  </si>
  <si>
    <t>5.10</t>
  </si>
  <si>
    <t>Suministro, Montaje e Instalación Sensores de sobrecarga</t>
  </si>
  <si>
    <t>5.11</t>
  </si>
  <si>
    <t>Habilitación remota de Interruptores motorizados de CC</t>
  </si>
  <si>
    <t>5.12</t>
  </si>
  <si>
    <t>Puesta en Marcha de SCM - VHF</t>
  </si>
  <si>
    <t>5.13</t>
  </si>
  <si>
    <t>Puesta en Marcha de Señalización Ferroviaria</t>
  </si>
  <si>
    <t>5.14</t>
  </si>
  <si>
    <t>Marcha blanca de Señalización Ferroviaria</t>
  </si>
  <si>
    <t>Obras de Habilitación Sistema de Comunicaciones Móviles (SCM) - Trunking</t>
  </si>
  <si>
    <t>6.1</t>
  </si>
  <si>
    <t>Tendido y conexionado Cable Radiante 7/8"-50Ω</t>
  </si>
  <si>
    <t>6.2</t>
  </si>
  <si>
    <t>Tendido y conexionado Cable Coaxial 1/2"-50Ω</t>
  </si>
  <si>
    <t>6.3</t>
  </si>
  <si>
    <t>Tendido, fusión y certificación Fibra Óptica Monomodo 6 Filamentos</t>
  </si>
  <si>
    <t>6.4</t>
  </si>
  <si>
    <t>Montaje, instalación y Habilitación de Gabinete de Radiocomunicaciones</t>
  </si>
  <si>
    <t>6.5</t>
  </si>
  <si>
    <t>Montaje e Instalación de componentes RF de terreno - 50Ω</t>
  </si>
  <si>
    <t>6.6</t>
  </si>
  <si>
    <t>Montaje e Instalación de Amplificador Bidireccional 75Ω</t>
  </si>
  <si>
    <t>6.7</t>
  </si>
  <si>
    <t>Montaje e Instalación de Fuente de Alimentación 220 V - Amplificador 75Ω</t>
  </si>
  <si>
    <t>6.8</t>
  </si>
  <si>
    <t>Suministro, montaje y conexionado de Tablero Distribución de Fuerza 380-220 V</t>
  </si>
  <si>
    <t>6.9</t>
  </si>
  <si>
    <t>Suministro, montaje y conexionado de Tablero Distribución de Instrumentación 380-220 V</t>
  </si>
  <si>
    <t>6.10</t>
  </si>
  <si>
    <t>Suministro, montaje y conexionado de Tablero Distribución de Alumbrado 380-220 V</t>
  </si>
  <si>
    <t>6.11</t>
  </si>
  <si>
    <t>Puesta en Marcha de SCM - Trunking</t>
  </si>
  <si>
    <t>6.12</t>
  </si>
  <si>
    <t>Marcha Blanca de SCM - Trunking</t>
  </si>
  <si>
    <t>Obras de Habilitación Ventiladores Reforzadores</t>
  </si>
  <si>
    <t>7.1</t>
  </si>
  <si>
    <t>Suministro, montaje e Instalación de Equipos de Alumbrado para Ventiladores</t>
  </si>
  <si>
    <t>7.2</t>
  </si>
  <si>
    <t xml:space="preserve">Suministro, Montaje e Instalación Instrumentación de Terreno en  Ventilador </t>
  </si>
  <si>
    <t>7.3</t>
  </si>
  <si>
    <t>Programación de Unidad Remota (PLC)</t>
  </si>
  <si>
    <t>7.4</t>
  </si>
  <si>
    <t>Incorporación Ventilador a Consola de Operación</t>
  </si>
  <si>
    <t>7.5</t>
  </si>
  <si>
    <t>Puesta en Marcha de Ventilador</t>
  </si>
  <si>
    <t>7.6</t>
  </si>
  <si>
    <t>Marcha Blanca de Ventilador</t>
  </si>
  <si>
    <t>Obras de Habilitación Frontón de Servicios</t>
  </si>
  <si>
    <t>8.1</t>
  </si>
  <si>
    <t>Montaje, instalación Y Habilitación de Gabinete de Comunicaciones</t>
  </si>
  <si>
    <t>8.2</t>
  </si>
  <si>
    <t>8.3</t>
  </si>
  <si>
    <t>Suministro, Montaje e Instalación Tablero de Fuerza y Alumbrado 380-220 V</t>
  </si>
  <si>
    <t>8.4</t>
  </si>
  <si>
    <t>8.5</t>
  </si>
  <si>
    <t>Suministro, Montaje e Instalación de Tablero Distribución de Fuerza Instrumentación (TDFI)</t>
  </si>
  <si>
    <t>8.6</t>
  </si>
  <si>
    <t>Suministro, Montaje e Instalación de Transformador de Baja Tensión (TBT)</t>
  </si>
  <si>
    <t>8.7</t>
  </si>
  <si>
    <t>Suministro, montaje, Instalación y configuración de Tablero de Comunicaciones Terreno</t>
  </si>
  <si>
    <t>8.8</t>
  </si>
  <si>
    <t>Suministro, Montaje, Canalización e Instalación Equipo de Alumbrado</t>
  </si>
  <si>
    <t>8.9</t>
  </si>
  <si>
    <t>Puesta en Marcha de Frontón Electricidad, Instrumentación o Comunicación</t>
  </si>
  <si>
    <t>8.10</t>
  </si>
  <si>
    <t>Marcha Blanca de Frontón Electricidad, Instrumentación o Comunicación</t>
  </si>
  <si>
    <t>Obras de Habilitación Recinto Eléctrico (Subestación / Sala Eléctrica)</t>
  </si>
  <si>
    <t>9.1</t>
  </si>
  <si>
    <t>Montaje Y Habilitación de Equipo de Maniobra de MT (tipo AIS)</t>
  </si>
  <si>
    <t>9.2</t>
  </si>
  <si>
    <t>Montaje Y Habilitación de Equipo de Maniobra de MT (tipo GIS)</t>
  </si>
  <si>
    <t>9.3</t>
  </si>
  <si>
    <t>Montaje Y Habilitación de Subestación Eléctrica Modular (SEM) o Unitaria (SEU)</t>
  </si>
  <si>
    <t>9.4</t>
  </si>
  <si>
    <t>Montaje Y Habilitación de Transformador de Media Tensión (TMT)</t>
  </si>
  <si>
    <t>9.5</t>
  </si>
  <si>
    <t>Montaje Y Habilitación de Transformador de Baja Tensión (TBT)</t>
  </si>
  <si>
    <t>9.6</t>
  </si>
  <si>
    <t>Montaje Y Habilitación de Centro Distribución de Cargas de Baja Tensión (CDC-BT)</t>
  </si>
  <si>
    <t>9.7</t>
  </si>
  <si>
    <t>Montaje Y Habilitación de Centro Control de Motores de Baja Tensión (CCM-BT)</t>
  </si>
  <si>
    <t>9.8</t>
  </si>
  <si>
    <t>Montaje Y Habilitación de Equipo de Respaldo (UPS / Cargador de Baterías)</t>
  </si>
  <si>
    <t>9.9</t>
  </si>
  <si>
    <t>Montaje Y Habilitación de Gabinete de Comunicaciones</t>
  </si>
  <si>
    <t>9.10</t>
  </si>
  <si>
    <t>Montaje, conexionado y configuración RTU para Scada Eléctrico</t>
  </si>
  <si>
    <t>9.11</t>
  </si>
  <si>
    <t>Integración de celda MT a SCADA Eléctrico Mina</t>
  </si>
  <si>
    <t>9.12</t>
  </si>
  <si>
    <t>Montaje de Gabinete de Emergencias y Maniobras</t>
  </si>
  <si>
    <t>9.13</t>
  </si>
  <si>
    <t>Suministro, Montaje e Instalación de Tablero Distribución de Fuerza (TDF)</t>
  </si>
  <si>
    <t>9.14</t>
  </si>
  <si>
    <t>Suministro, Montaje e Instalación de Tablero Distribución de Alumbrado (TDA)</t>
  </si>
  <si>
    <t>9.15</t>
  </si>
  <si>
    <t>Suministro, Montaje e Instalación de Tablero Distribución de Instrumentación (TDI)</t>
  </si>
  <si>
    <t>9.16</t>
  </si>
  <si>
    <t>Suministro, Montaje e Instalación de Tablero Distribución de Corriente Continua (TCC)</t>
  </si>
  <si>
    <t>9.17</t>
  </si>
  <si>
    <t>Suministro, Montaje e Instalación de Tablero Señal de Incendio (TSI)</t>
  </si>
  <si>
    <t>9.18</t>
  </si>
  <si>
    <t>Suministro, montaje e Instalación Sistema de Climatización y Presurización (Recinto tipo "Frontón")</t>
  </si>
  <si>
    <t>9.19</t>
  </si>
  <si>
    <t>Suministro, montaje e Instalación Sistema de Climatización y Presurización (Recinto tipo "Corchete")</t>
  </si>
  <si>
    <t>9.20</t>
  </si>
  <si>
    <t>Suministro Y Habilitación Panel Control Incendio y Dispositivos de Alarma (Recinto tipo "Frontón")</t>
  </si>
  <si>
    <t>9.21</t>
  </si>
  <si>
    <t>Suministro Y Habilitación Panel Control Incendio y Dispositivos de Alarma (Recinto tipo "Corchete")</t>
  </si>
  <si>
    <t>9.22</t>
  </si>
  <si>
    <t>Suministro Y Habilitación Sistema Contra Incendio para Equipo SWG / CDC / CCM</t>
  </si>
  <si>
    <t>9.23</t>
  </si>
  <si>
    <t>Suministro Y Habilitación Sistema Contra Incendio para Tablero Eléctrico</t>
  </si>
  <si>
    <t>9.24</t>
  </si>
  <si>
    <t>Suministro Y Habilitación Sistema Contra Incendio para Equipo de Respaldo (UPS / Cargador de Baterías)</t>
  </si>
  <si>
    <t>9.25</t>
  </si>
  <si>
    <t>Suministro y montaje de Extintor Portátil de Fuego Clase BC 10kg</t>
  </si>
  <si>
    <t>9.26</t>
  </si>
  <si>
    <t>Suministro, montaje e Instalación de UPS 3 kVA</t>
  </si>
  <si>
    <t>9.27</t>
  </si>
  <si>
    <t>Suministro, montaje e Instalación Gabinete Unidad Remota (PLC)</t>
  </si>
  <si>
    <t>9.28</t>
  </si>
  <si>
    <t>Puesta en Marcha de Recinto Eléctrico</t>
  </si>
  <si>
    <t>9.29</t>
  </si>
  <si>
    <t>Marcha Blanca de Recinto Eléctrico</t>
  </si>
  <si>
    <t>Obras de Habilitación Sala Hidráulica</t>
  </si>
  <si>
    <t>10.1</t>
  </si>
  <si>
    <t>Montaje e Instalación Gabinete UPS</t>
  </si>
  <si>
    <t>10.2</t>
  </si>
  <si>
    <t>10.3</t>
  </si>
  <si>
    <t>Suministro, montaje e Instalación Tablero Distribución de Fuerza (TDF)</t>
  </si>
  <si>
    <t>10.4</t>
  </si>
  <si>
    <t>Suministro, montaje e Instalación Tablero Distribución de Alumbrado (TDA)</t>
  </si>
  <si>
    <t>10.5</t>
  </si>
  <si>
    <t>Suministro, montaje e Instalación Tablero Distribución de Instrumentación (TDI)</t>
  </si>
  <si>
    <t>10.6</t>
  </si>
  <si>
    <t>10.7</t>
  </si>
  <si>
    <t>Suministro Y Habilitación de Instrumentación Unidades Hidráulicas</t>
  </si>
  <si>
    <t>10.8</t>
  </si>
  <si>
    <t>Suministro, montaje y conexionado Componentes en Sala de Equipos</t>
  </si>
  <si>
    <t>10.9</t>
  </si>
  <si>
    <t>Suministro, montaje e Instalación de Sistema Contra Incendio</t>
  </si>
  <si>
    <t>10.10</t>
  </si>
  <si>
    <t>Programación unidades Remotas (PLC)</t>
  </si>
  <si>
    <t>10.11</t>
  </si>
  <si>
    <t>10.12</t>
  </si>
  <si>
    <t>10.13</t>
  </si>
  <si>
    <t>Puesta en Marcha de Sala Hidráulica</t>
  </si>
  <si>
    <t>10.14</t>
  </si>
  <si>
    <t>Marcha Blanca de Sala Hidráulica</t>
  </si>
  <si>
    <t>Obras de Habilitación Sistema de Control Tráfico</t>
  </si>
  <si>
    <t>11.1</t>
  </si>
  <si>
    <t>11.2</t>
  </si>
  <si>
    <t>11.3</t>
  </si>
  <si>
    <t>Suministro, montaje e Instalación de Semáforo y accesorios</t>
  </si>
  <si>
    <t>11.4</t>
  </si>
  <si>
    <t>11.5</t>
  </si>
  <si>
    <t>Suministro y Montaje de Señalética de Tránsito</t>
  </si>
  <si>
    <t>11.6</t>
  </si>
  <si>
    <t>Suministro y Montaje de Espejo Convexo</t>
  </si>
  <si>
    <t>11.7</t>
  </si>
  <si>
    <t>11.8</t>
  </si>
  <si>
    <t>11.9</t>
  </si>
  <si>
    <t>Programación Servidor de Datos</t>
  </si>
  <si>
    <t>11.10</t>
  </si>
  <si>
    <t>Puesta en Marcha de SCT</t>
  </si>
  <si>
    <t>11.11</t>
  </si>
  <si>
    <t>Marcha Blanca de SCT</t>
  </si>
  <si>
    <t>Obras de Habilitación Puertas de Ventilación o Incendio</t>
  </si>
  <si>
    <t>12.1</t>
  </si>
  <si>
    <t>Suministro, montaje e Instalación Gabinete de PLC</t>
  </si>
  <si>
    <t>12.2</t>
  </si>
  <si>
    <t>12.3</t>
  </si>
  <si>
    <t>Suministro, montaje e Instalación de Botoneras y accesorios</t>
  </si>
  <si>
    <t>12.4</t>
  </si>
  <si>
    <t>Suministro, montaje e Instalación de Sirena y Baliza y Accesorios</t>
  </si>
  <si>
    <t>12.5</t>
  </si>
  <si>
    <t>Suministro, montaje e Instalación de Estación Monitoreo Ambiental</t>
  </si>
  <si>
    <t>12.6</t>
  </si>
  <si>
    <t>12.7</t>
  </si>
  <si>
    <t>Suministro, instalación y puesta en servicio de SCI Unidad Hidraulica</t>
  </si>
  <si>
    <t>12.8</t>
  </si>
  <si>
    <t>Programación de PLC</t>
  </si>
  <si>
    <t>12.9</t>
  </si>
  <si>
    <t>12.10</t>
  </si>
  <si>
    <t>Incorporación Puerta de Ventilación o Incendio a consola de operación</t>
  </si>
  <si>
    <t>12.11</t>
  </si>
  <si>
    <t>Puesta en Marcha de Puerta de Ventilación o Incendio</t>
  </si>
  <si>
    <t>Obras Eléctrica e Instrumentación Transversales</t>
  </si>
  <si>
    <t>13.1</t>
  </si>
  <si>
    <t>Suministro y montaje Escalerillas Reforzadas en AG (750x100mm a 900x100 mm)</t>
  </si>
  <si>
    <t>13.2</t>
  </si>
  <si>
    <t>Suministro y montaje Escalerillas Reforzadas en AG (400x100mm a 600x100 mm)</t>
  </si>
  <si>
    <t>13.3</t>
  </si>
  <si>
    <t>Suministro y montaje Escalerillas Reforzadas en AG (hasta 300x100 mm)</t>
  </si>
  <si>
    <t>13.4</t>
  </si>
  <si>
    <t xml:space="preserve">Suministro y montaje de Sistema Mensajero Simple con Eslabón Angular </t>
  </si>
  <si>
    <t>13.5</t>
  </si>
  <si>
    <t>Suministro y montaje de Sistema Mensajero Simple con Perno Ojo</t>
  </si>
  <si>
    <t>13.6</t>
  </si>
  <si>
    <t xml:space="preserve">Suministro y montaje de Sistema Mensajero Soportes Múltiples con Eslabón Angular </t>
  </si>
  <si>
    <t>13.7</t>
  </si>
  <si>
    <t>Suministro y montaje de Tubería HDPE para Cables</t>
  </si>
  <si>
    <t>13.8</t>
  </si>
  <si>
    <t>Suministro y montaje de Canalización por C.A.G. (3/4" a 1")</t>
  </si>
  <si>
    <t>13.9</t>
  </si>
  <si>
    <t>Suministro y montaje de Canalización por C.A.G. (1 1/2" a 2")</t>
  </si>
  <si>
    <t>13.10</t>
  </si>
  <si>
    <t>Suministro y montaje de Canalización por C.A.G. (2 1/2" a 3")</t>
  </si>
  <si>
    <t>13.11</t>
  </si>
  <si>
    <t>Suministro, tendido, fusión y certificación de Fibra Óptica Multimodo 6 Filamentos</t>
  </si>
  <si>
    <t>13.12</t>
  </si>
  <si>
    <t>Suministro, tendido, fusión y certificación de Fibra Óptica Monomodo 6 Filamentos</t>
  </si>
  <si>
    <t>13.13</t>
  </si>
  <si>
    <t>Suministro, tendido, fusión y certificación de Fibra Óptica Monomodo 12 Filamentos</t>
  </si>
  <si>
    <t>13.14</t>
  </si>
  <si>
    <t>Suministro, tendido, fusión y certificación de Fibra Óptica Monomodo 24 Filamentos</t>
  </si>
  <si>
    <t>13.15</t>
  </si>
  <si>
    <t>Suministro, tendido, fusión y certificación de Fibra Óptica Monomodo 48 Filamentos</t>
  </si>
  <si>
    <t>13.16</t>
  </si>
  <si>
    <t>Suministro, Canalización, Tendido y Conexionado de Circuito de Alumbrado y Enchufes</t>
  </si>
  <si>
    <t>13.17</t>
  </si>
  <si>
    <t>Suministro, tendido y conexionado de Cable de Interconexión de Malla a Tierra</t>
  </si>
  <si>
    <t>13.18</t>
  </si>
  <si>
    <t>Suministro, tendido y conexionado Cable Señal de Incendio</t>
  </si>
  <si>
    <t>13.19</t>
  </si>
  <si>
    <t>Tendido y conexionado de Cable Alimentador MT</t>
  </si>
  <si>
    <t>13.20</t>
  </si>
  <si>
    <t>Tendido y conexionado de Cable de Fuerza BT (Clase 1 kV)</t>
  </si>
  <si>
    <t>13.21</t>
  </si>
  <si>
    <t>Suministro, tendido y conexionado de Cable de Fuerza BT (Clase 0,6 kV)</t>
  </si>
  <si>
    <t>13.22</t>
  </si>
  <si>
    <t>Suministro, tendido y conexionado de Cable de Control 12c x 12 AWG (Clase 0,6 kV)</t>
  </si>
  <si>
    <t>13.23</t>
  </si>
  <si>
    <t>Suministro, tendido y conexionado de Cable de Control 9c x 12 AWG (Clase 0,6 kV)</t>
  </si>
  <si>
    <t>13.24</t>
  </si>
  <si>
    <t>Suministro, tendido y conexionado de Cable de Control 6c x 14 AWG (Clase 0,6 kV)</t>
  </si>
  <si>
    <t>13.25</t>
  </si>
  <si>
    <t>Suministro, tendido y conexionado de Cable Ethernet Cat. 6A</t>
  </si>
  <si>
    <t>13.26</t>
  </si>
  <si>
    <t>Suministro, preparación e Instalación de Mufa de Unión Cable Alimentador MT Clase 15 kV</t>
  </si>
  <si>
    <t>13.27</t>
  </si>
  <si>
    <t>Montaje e Instalación de Desconectador de Seguridad</t>
  </si>
  <si>
    <t>13.28</t>
  </si>
  <si>
    <t>Montaje e Instalación de Transformador de Baja Tensión (TBT)</t>
  </si>
  <si>
    <t>13.29</t>
  </si>
  <si>
    <t xml:space="preserve">Suministro, Montaje Y Habilitación de Tablero Concentrador Fibra Óptica </t>
  </si>
  <si>
    <t>Obras y Servicios Especiales</t>
  </si>
  <si>
    <t>14.1</t>
  </si>
  <si>
    <t>Mes</t>
  </si>
  <si>
    <t>14.2</t>
  </si>
  <si>
    <t>Cuadrilla de Servicios y Mantención Sistemas PREMIN</t>
  </si>
  <si>
    <t>14.3</t>
  </si>
  <si>
    <t>Servicio de Traslado de Personal</t>
  </si>
  <si>
    <t>14.4</t>
  </si>
  <si>
    <t>Servicio de Asistencia Vendor</t>
  </si>
  <si>
    <t>14.5</t>
  </si>
  <si>
    <t>Evaluación y Diagnóstico de Funcionamiento de Equipos Eléctricos/Electrónicos</t>
  </si>
  <si>
    <t>14.6</t>
  </si>
  <si>
    <t>Desmontaje y Traslado de Equipo Eléctrico</t>
  </si>
  <si>
    <t>14.7</t>
  </si>
  <si>
    <t>Suministro, fusión y certificación de Mufa Fibra Óptica hasta 24 Fil</t>
  </si>
  <si>
    <t>14.8</t>
  </si>
  <si>
    <t>Suministro, montaje y conexionado de TDFyC (Partidor Local) para Ventilador</t>
  </si>
  <si>
    <t>14.9</t>
  </si>
  <si>
    <t>Pruebas eléctricas a equipo de maniobra Media Tensión</t>
  </si>
  <si>
    <t>14.10</t>
  </si>
  <si>
    <t>Pruebas eléctricas a transformador de distribución de Media Tensión</t>
  </si>
  <si>
    <t>14.11</t>
  </si>
  <si>
    <t>Pruebas eléctricas a equipo de maniobra de baja tensión, CDC o CCM</t>
  </si>
  <si>
    <t>14.12</t>
  </si>
  <si>
    <t xml:space="preserve">Servicio de Ajuste de Protecciones Eléctricas y Pruebas Eléctricas SAT </t>
  </si>
  <si>
    <t>14.13</t>
  </si>
  <si>
    <t>Estudio de Impacto Eléctrico (EIE)</t>
  </si>
  <si>
    <t>14.14</t>
  </si>
  <si>
    <t>Estudio de Coordinación y Ajuste de Protecciones (ECAP)</t>
  </si>
  <si>
    <t>14.15</t>
  </si>
  <si>
    <t>Estudio de Arc Flash (EAF) y montaje de Etiquetas Indicadores de Energía Incidental</t>
  </si>
  <si>
    <t>14.16</t>
  </si>
  <si>
    <t>Suministro y Montaje Fusible Media Tensión</t>
  </si>
  <si>
    <t>14.17</t>
  </si>
  <si>
    <t>Suministro e Instalación Transformador de Corriente Media Tensión</t>
  </si>
  <si>
    <t>14.18</t>
  </si>
  <si>
    <t>Suministro e Instalación Transformador de Potencial Media Tensión</t>
  </si>
  <si>
    <t>14.19</t>
  </si>
  <si>
    <t>Suministro e Instalación Interruptor Eléctrico Baja Tensión</t>
  </si>
  <si>
    <t>14.20</t>
  </si>
  <si>
    <t>Suministro y Montaje Fusibles de Poder Baja Tensión</t>
  </si>
  <si>
    <t>14.21</t>
  </si>
  <si>
    <t>Suministro y Montaje Fusibles de Control Baja Tensión</t>
  </si>
  <si>
    <t>14.22</t>
  </si>
  <si>
    <t>Suministro e Instalación Transformador de Control Baja Tensión</t>
  </si>
  <si>
    <t>14.23</t>
  </si>
  <si>
    <t>Suministro e Instalación Transformador de Potencial Baja Tensión</t>
  </si>
  <si>
    <t>14.24</t>
  </si>
  <si>
    <t>14.25</t>
  </si>
  <si>
    <t>Suministro e Instalación Transformador de Corriente Baja Tensión</t>
  </si>
  <si>
    <t>14.26</t>
  </si>
  <si>
    <t>Suministro e Instalación UPS 3 KVA</t>
  </si>
  <si>
    <t>14.27</t>
  </si>
  <si>
    <t>Suministro e Instalación Equipo de Medida Baja Tensión</t>
  </si>
  <si>
    <t>14.28</t>
  </si>
  <si>
    <t>Suministro de Accesorios Interruptor MT para Operación y Mantenimiento</t>
  </si>
  <si>
    <t>14.29</t>
  </si>
  <si>
    <t>Suministro e Instalación Tubo Aislante para barras Clase 15 kV y Conjunto de Pernos</t>
  </si>
  <si>
    <t>14.30</t>
  </si>
  <si>
    <t>Prueba HIPOT VLF Cable Alimentador MT</t>
  </si>
  <si>
    <t>14.31</t>
  </si>
  <si>
    <t>Trabajos cambio de cable en carrete en mal estado (Obras Especial)</t>
  </si>
  <si>
    <t>14.32</t>
  </si>
  <si>
    <t>Suministro, Montaje e Instalación de Punto de Carga Electromovilidad</t>
  </si>
  <si>
    <t>14.33</t>
  </si>
  <si>
    <t>Retiro de Componentes de Terreno</t>
  </si>
  <si>
    <t>14.34</t>
  </si>
  <si>
    <t>Retiro de Cables de Comunicación</t>
  </si>
  <si>
    <t>14.35</t>
  </si>
  <si>
    <t>14.36</t>
  </si>
  <si>
    <t>14.37</t>
  </si>
  <si>
    <t>Reubicación y Reconexionado de Equipos en Subestación Eléctrica</t>
  </si>
  <si>
    <t>14.38</t>
  </si>
  <si>
    <t>Reparación Equipos de Eléctricos/Electrónicos</t>
  </si>
  <si>
    <t>14.39</t>
  </si>
  <si>
    <t>Suministro e Instalación de Baterías para Gabinete Banco de Baterías</t>
  </si>
  <si>
    <t>14.40</t>
  </si>
  <si>
    <t>Servicio de Recarga de Baterías para Gabinete Banco de Baterías</t>
  </si>
  <si>
    <t>Suministro Y Habilitación de Interruptores Tiradores</t>
  </si>
  <si>
    <t>Suministro Cubículo Partidor NEMA 4 CCM Modelo 6</t>
  </si>
  <si>
    <t>Montaje e Instalación de Cubículo Partidor NEMA 4 CCM Modelo 6</t>
  </si>
  <si>
    <t>HABILITACIÓN RED WIFI PARA PREMIN</t>
  </si>
  <si>
    <t>15.1</t>
  </si>
  <si>
    <t>15.2</t>
  </si>
  <si>
    <t>15.3</t>
  </si>
  <si>
    <t>15.4</t>
  </si>
  <si>
    <t>15.5</t>
  </si>
  <si>
    <t>Tendido y Conexionado de Cable Ethernet</t>
  </si>
  <si>
    <t>15.6</t>
  </si>
  <si>
    <t>15.7</t>
  </si>
  <si>
    <t>15.8</t>
  </si>
  <si>
    <t>15.9</t>
  </si>
  <si>
    <t>15.10</t>
  </si>
  <si>
    <t>15.11</t>
  </si>
  <si>
    <t>15.12</t>
  </si>
  <si>
    <t>15.13</t>
  </si>
  <si>
    <t>HABILITACIÓN DE SISTEMA CCTV PARA PREMIN</t>
  </si>
  <si>
    <t>16.1</t>
  </si>
  <si>
    <t>16.2</t>
  </si>
  <si>
    <t>16.3</t>
  </si>
  <si>
    <t>16.4</t>
  </si>
  <si>
    <t>17.1</t>
  </si>
  <si>
    <t>17.2</t>
  </si>
  <si>
    <t>17.3</t>
  </si>
  <si>
    <t>17.4</t>
  </si>
  <si>
    <t>17.5</t>
  </si>
  <si>
    <t>17.6</t>
  </si>
  <si>
    <t>17.7</t>
  </si>
  <si>
    <t>HABILITACIÓN DE ALUMBRADO DE GALERÍAS</t>
  </si>
  <si>
    <t>18.1</t>
  </si>
  <si>
    <t>Suministro, Montaje e Instalación de Iluminación Cinta LED</t>
  </si>
  <si>
    <t>18.2</t>
  </si>
  <si>
    <t>Suministro, Montaje e Instalación Foco LED (Campana LED UFO o Equivalente Técnico)</t>
  </si>
  <si>
    <t>18.3</t>
  </si>
  <si>
    <t>Suministro, Montaje e Instalación Equipo Estanco LED</t>
  </si>
  <si>
    <t>18.4</t>
  </si>
  <si>
    <t>Suministro, Montaje e Instalación Equipo de Alumbrado Tipo Proyector de Área LED</t>
  </si>
  <si>
    <t>18.5</t>
  </si>
  <si>
    <t>Suministro, Montaje Y Habilitación de Tablero de Alumbrado</t>
  </si>
  <si>
    <t>HABILITACIÓN DE SISTEMA DE RADIOCOMUNICACIONES IP PARA PREMIN</t>
  </si>
  <si>
    <t>19.1</t>
  </si>
  <si>
    <t>Montaje, Habilitación y Configuración de Sistema de Radiocomunicaciones IP</t>
  </si>
  <si>
    <t>SUMINISTRO Y HABILITACIÓN DE TOTEM FATIGA Y SOMNOLENCIA</t>
  </si>
  <si>
    <t>20.1</t>
  </si>
  <si>
    <t xml:space="preserve">Servicio de Control de Fatiga y Somnolencia </t>
  </si>
  <si>
    <t>GASTOS GENERALES</t>
  </si>
  <si>
    <t>21.1</t>
  </si>
  <si>
    <t>Gastos Generales</t>
  </si>
  <si>
    <t>TOTAL</t>
  </si>
  <si>
    <t xml:space="preserve"> </t>
  </si>
  <si>
    <t>Firma</t>
  </si>
  <si>
    <t>Fecha</t>
  </si>
  <si>
    <t>Suministro, Montaje e Instalación Componentes Miscelaneos Gabinete de Comunicaciones</t>
  </si>
  <si>
    <t>Habilitación de Faena interior Mina</t>
  </si>
  <si>
    <t>11.12</t>
  </si>
  <si>
    <t>11.13</t>
  </si>
  <si>
    <t>11.14</t>
  </si>
  <si>
    <t>11.15</t>
  </si>
  <si>
    <t>11.16</t>
  </si>
  <si>
    <t>11.17</t>
  </si>
  <si>
    <t>Suministro, Montaje y Habilitación Gabinete Unidad Remota (PLC)</t>
  </si>
  <si>
    <t>Suministro, Montaje y Habilitación de Panel de Control (Local) para Semáforos</t>
  </si>
  <si>
    <t>Suministro, Montaje y Habilitación de Semáforo y Accesorios</t>
  </si>
  <si>
    <t>Suministro, Montaje y Habilitación de Sensores de Posición</t>
  </si>
  <si>
    <t>Suministro, Montaje y Habilitación Nodo Radar</t>
  </si>
  <si>
    <t>Suministro, Montaje y Habilitación Cámara IP Tipo Bullet</t>
  </si>
  <si>
    <t>Suministro, Montaje y Habilitación Servidor SCT</t>
  </si>
  <si>
    <t>Suministro, Instalación y Habilitación NVR SCT</t>
  </si>
  <si>
    <t>Suministro, Instalación y Habilitación Consola Operación SCT</t>
  </si>
  <si>
    <t xml:space="preserve">Ingeniería de Detalles SCT </t>
  </si>
  <si>
    <t>Programación Unidades Remotas (PLC)</t>
  </si>
  <si>
    <t>Programación Consola Operación SCT</t>
  </si>
  <si>
    <t>Programación Servidor de Datos SCT</t>
  </si>
  <si>
    <t>15.14</t>
  </si>
  <si>
    <t>15.15</t>
  </si>
  <si>
    <t>15.16</t>
  </si>
  <si>
    <t>15.17</t>
  </si>
  <si>
    <t>Montaje y Habilitación de Nodo de Comunicaciones Simple</t>
  </si>
  <si>
    <t>Montaje y Habilitación de Módulo Distribución</t>
  </si>
  <si>
    <t>Montaje y Habilitación de Módulos I/O</t>
  </si>
  <si>
    <t>Montaje y Habilitación de Módulo Alarma y Evacuación</t>
  </si>
  <si>
    <t>Montaje y Habilitación Teléfono IP Industrial</t>
  </si>
  <si>
    <t>Montaje y Habilitación Lector RFID Personas</t>
  </si>
  <si>
    <t>Montaje y Habilitación Lector RFID Equipos</t>
  </si>
  <si>
    <t>Enrolamiento TAG Personas para PREMIN</t>
  </si>
  <si>
    <t>Enrolamiento TAG Equipos para PREMIN</t>
  </si>
  <si>
    <t>Montaje y Habilitación Estación de Monitoreo Ambiental</t>
  </si>
  <si>
    <t>Tendido y Conexionado de Cable Fibra Óptica Conectorizada</t>
  </si>
  <si>
    <t>Montaje y Habilitación de Access Point</t>
  </si>
  <si>
    <t>Suministro, Montaje y Habilitación de Gabinete de Comunicaciones (Sala de Control IIFF)</t>
  </si>
  <si>
    <t>Reubicación de Componentes de Terreno Red Wi-Fi y Servicios de Apoyo</t>
  </si>
  <si>
    <t>Suministro, Montaje y Habilitación Servidor Servicios de Apoyo PREMIN</t>
  </si>
  <si>
    <t>Puesta en Servicio y Marcha Blanca Red Wi-Fi y Servicios de Apoyo PREMIN</t>
  </si>
  <si>
    <t>Montaje y Habilitación de Nodo de Comunicaciones Doble</t>
  </si>
  <si>
    <t>Suministro, Montaje y Habilitación de Cámara de Video IP (con Accesorios y Licencias)</t>
  </si>
  <si>
    <t>Suministro, Instalación y Habilitación NVR Operaciones</t>
  </si>
  <si>
    <t>Suministro e Instalación de Disco Duro NVR Operaciones</t>
  </si>
  <si>
    <t>17.8</t>
  </si>
  <si>
    <t>17.9</t>
  </si>
  <si>
    <t>Suministro, Montaje y Habilitación Nodo de Comunicación Portátil en Galerías</t>
  </si>
  <si>
    <t>Suministro, Montaje y Habilitación Unidad Recolectora de Datos y Pantalla a Bordo Equipos</t>
  </si>
  <si>
    <t>Suministro, Montaje y Habilitación Lector Posición Equipos en Galerías</t>
  </si>
  <si>
    <t>Suministro, Montaje y Habilitación de Instrumentación en LHD</t>
  </si>
  <si>
    <t>Suministro, Montaje y Habilitación de Instrumentación en Jumbo de Perforación</t>
  </si>
  <si>
    <t>Suministro y Configuración de TAG Bluetooth</t>
  </si>
  <si>
    <t>Suministro, Montaje y Habilitación de Servidor SDP Equipos y Signos Vitales</t>
  </si>
  <si>
    <t xml:space="preserve">Puesta en Marcha de SDP Equipos y Signos Vitales Equipos </t>
  </si>
  <si>
    <t>Marcha Blanca de SDP Equipos y Signos Vitales Equipos</t>
  </si>
  <si>
    <t>Sistema de Detección de Presencia (SDP) Equipos y Signos Vitales para PREMIN</t>
  </si>
  <si>
    <t>Sistema de Detección de Presencia (SDP) Personas para Operación Mina</t>
  </si>
  <si>
    <t>18.6</t>
  </si>
  <si>
    <t>18.7</t>
  </si>
  <si>
    <t>Suministro e Instalación de Punto de Acceso SDP</t>
  </si>
  <si>
    <t>Suministro, Montaje y Habilitación de Gabinete de Comunicaciones</t>
  </si>
  <si>
    <t>Suministro y Enrolamiento TAG SDP Personas</t>
  </si>
  <si>
    <t>Suministro, Montaje y Habilitación Servidor SDP Personas</t>
  </si>
  <si>
    <t>Capacitación y Entrenamiento Personal Operaciones Mina</t>
  </si>
  <si>
    <t>Puesta en Marcha de SDP Personas para Operación Mina</t>
  </si>
  <si>
    <t>Marcha Blanca de SDP Personas para Operación Mina</t>
  </si>
  <si>
    <t>19.2</t>
  </si>
  <si>
    <t>19.3</t>
  </si>
  <si>
    <t>19.4</t>
  </si>
  <si>
    <t>19.5</t>
  </si>
  <si>
    <t>22.1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</si>
</sst>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.##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16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3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vertical="top"/>
    </xf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5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left" vertical="center"/>
    </xf>
    <xf numFmtId="0" fontId="5" fillId="0" borderId="15" xfId="2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left" vertical="center" indent="1"/>
    </xf>
    <xf numFmtId="0" fontId="5" fillId="0" borderId="16" xfId="2" applyFont="1" applyBorder="1" applyAlignment="1">
      <alignment horizontal="left" vertical="center" indent="1"/>
    </xf>
    <xf numFmtId="0" fontId="5" fillId="2" borderId="0" xfId="2" applyFont="1" applyFill="1" applyAlignment="1">
      <alignment horizontal="center" vertical="center"/>
    </xf>
    <xf numFmtId="0" fontId="5" fillId="2" borderId="0" xfId="2" applyFont="1" applyFill="1" applyAlignment="1">
      <alignment horizontal="left" vertical="center" wrapText="1" indent="1"/>
    </xf>
    <xf numFmtId="49" fontId="6" fillId="0" borderId="0" xfId="0" applyNumberFormat="1" applyFont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3" fontId="5" fillId="0" borderId="17" xfId="3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10" fillId="0" borderId="11" xfId="0" applyNumberFormat="1" applyFont="1" applyBorder="1" applyAlignment="1">
      <alignment horizontal="center" vertical="center"/>
    </xf>
    <xf numFmtId="0" fontId="6" fillId="4" borderId="13" xfId="2" applyFont="1" applyFill="1" applyBorder="1" applyAlignment="1">
      <alignment vertical="center"/>
    </xf>
    <xf numFmtId="0" fontId="6" fillId="4" borderId="13" xfId="2" applyFont="1" applyFill="1" applyBorder="1" applyAlignment="1">
      <alignment horizontal="center" vertical="center"/>
    </xf>
    <xf numFmtId="0" fontId="6" fillId="4" borderId="14" xfId="2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5" fillId="0" borderId="0" xfId="0" applyFont="1" applyAlignment="1">
      <alignment vertical="center"/>
    </xf>
    <xf numFmtId="3" fontId="5" fillId="3" borderId="13" xfId="3" applyNumberFormat="1" applyFont="1" applyFill="1" applyBorder="1" applyAlignment="1">
      <alignment horizontal="center" vertical="center"/>
    </xf>
    <xf numFmtId="3" fontId="5" fillId="3" borderId="14" xfId="3" applyNumberFormat="1" applyFont="1" applyFill="1" applyBorder="1" applyAlignment="1">
      <alignment horizontal="center" vertical="center"/>
    </xf>
    <xf numFmtId="3" fontId="5" fillId="0" borderId="17" xfId="1" applyNumberFormat="1" applyFont="1" applyFill="1" applyBorder="1" applyAlignment="1">
      <alignment horizontal="center" vertical="center"/>
    </xf>
    <xf numFmtId="3" fontId="6" fillId="0" borderId="17" xfId="1" applyNumberFormat="1" applyFont="1" applyFill="1" applyBorder="1" applyAlignment="1">
      <alignment horizontal="center" vertical="center"/>
    </xf>
    <xf numFmtId="3" fontId="6" fillId="0" borderId="18" xfId="1" applyNumberFormat="1" applyFont="1" applyFill="1" applyBorder="1" applyAlignment="1">
      <alignment horizontal="right" vertical="center"/>
    </xf>
    <xf numFmtId="3" fontId="6" fillId="0" borderId="19" xfId="1" applyNumberFormat="1" applyFont="1" applyFill="1" applyBorder="1" applyAlignment="1">
      <alignment horizontal="right" vertical="center"/>
    </xf>
    <xf numFmtId="3" fontId="5" fillId="0" borderId="18" xfId="1" applyNumberFormat="1" applyFont="1" applyFill="1" applyBorder="1" applyAlignment="1">
      <alignment horizontal="right" vertical="center"/>
    </xf>
    <xf numFmtId="3" fontId="5" fillId="0" borderId="19" xfId="1" applyNumberFormat="1" applyFont="1" applyFill="1" applyBorder="1" applyAlignment="1">
      <alignment horizontal="right" vertical="center"/>
    </xf>
    <xf numFmtId="3" fontId="5" fillId="0" borderId="0" xfId="1" applyNumberFormat="1" applyFont="1" applyFill="1" applyBorder="1" applyAlignment="1">
      <alignment horizontal="center" vertical="center"/>
    </xf>
    <xf numFmtId="3" fontId="6" fillId="0" borderId="0" xfId="1" applyNumberFormat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3" fontId="5" fillId="0" borderId="17" xfId="0" applyNumberFormat="1" applyFont="1" applyBorder="1" applyAlignment="1">
      <alignment horizontal="left" vertical="center" indent="1"/>
    </xf>
    <xf numFmtId="3" fontId="5" fillId="0" borderId="16" xfId="5" applyNumberFormat="1" applyFont="1" applyFill="1" applyBorder="1" applyAlignment="1">
      <alignment horizontal="center" vertical="center"/>
    </xf>
    <xf numFmtId="3" fontId="5" fillId="0" borderId="17" xfId="5" applyNumberFormat="1" applyFont="1" applyFill="1" applyBorder="1" applyAlignment="1">
      <alignment horizontal="center" vertical="center"/>
    </xf>
    <xf numFmtId="3" fontId="6" fillId="0" borderId="16" xfId="5" applyNumberFormat="1" applyFont="1" applyFill="1" applyBorder="1" applyAlignment="1">
      <alignment horizontal="center" vertical="center"/>
    </xf>
    <xf numFmtId="3" fontId="6" fillId="0" borderId="21" xfId="5" applyNumberFormat="1" applyFont="1" applyFill="1" applyBorder="1" applyAlignment="1">
      <alignment horizontal="right" vertical="center"/>
    </xf>
    <xf numFmtId="3" fontId="6" fillId="0" borderId="22" xfId="5" applyNumberFormat="1" applyFont="1" applyFill="1" applyBorder="1" applyAlignment="1">
      <alignment horizontal="right" vertical="center"/>
    </xf>
    <xf numFmtId="3" fontId="6" fillId="4" borderId="12" xfId="2" applyNumberFormat="1" applyFont="1" applyFill="1" applyBorder="1" applyAlignment="1">
      <alignment horizontal="left" vertical="center" wrapText="1" indent="1"/>
    </xf>
    <xf numFmtId="3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 indent="1"/>
    </xf>
  </cellXfs>
  <cellStyles count="7">
    <cellStyle name="Millares" xfId="1" builtinId="3"/>
    <cellStyle name="Millares 14" xfId="3" xr:uid="{177A589A-8A96-4A4D-86B6-E9E5EADBC259}"/>
    <cellStyle name="Millares 14 2" xfId="6" xr:uid="{065C7BF2-6BD5-4CF3-9AC7-16EE0C01FAA8}"/>
    <cellStyle name="Millares 2" xfId="5" xr:uid="{2B75CFD6-E41C-4189-836F-5A8855E0CF36}"/>
    <cellStyle name="Normal" xfId="0" builtinId="0"/>
    <cellStyle name="Normal 7" xfId="4" xr:uid="{6B154321-55FD-491B-B10C-85CD4FEB2E49}"/>
    <cellStyle name="Normal_Formulario Presupuesto Obras Tempranas Habilitación Teniente 8-1" xfId="2" xr:uid="{AB786C6A-6061-4DF6-8D45-9A5509D8BF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88367</xdr:colOff>
      <xdr:row>1</xdr:row>
      <xdr:rowOff>134735</xdr:rowOff>
    </xdr:from>
    <xdr:to>
      <xdr:col>2</xdr:col>
      <xdr:colOff>439569</xdr:colOff>
      <xdr:row>4</xdr:row>
      <xdr:rowOff>77101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CAAF8DBC-7778-41A6-8518-1630860B4A9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10" y="265364"/>
          <a:ext cx="1080000" cy="10853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larrain4\administracion\TEMP\DOCUME~1\PVERGARL\CONFIG~1\Temp\Prog%202004%20-%20Rev.0-5-27-08-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 Cu"/>
      <sheetName val="TOTAL Mo"/>
      <sheetName val="TOTAL As"/>
      <sheetName val="TOTAL CuNS"/>
      <sheetName val="TOTAL Wi"/>
      <sheetName val="SEWELL Cu"/>
      <sheetName val="SEWELL Mo"/>
      <sheetName val="SEWELL As"/>
      <sheetName val="SEWELL CuNS"/>
      <sheetName val="SEWELL Wi"/>
      <sheetName val="COLON Cu"/>
      <sheetName val="COLON Mo"/>
      <sheetName val="COLON As"/>
      <sheetName val="COLON CuNS"/>
      <sheetName val="COLON Wi"/>
      <sheetName val="Caract Met Cab"/>
      <sheetName val="Caract Met Conc"/>
      <sheetName val="calculo_leyes"/>
      <sheetName val="Alim-Ch"/>
      <sheetName val="Alim-Mol"/>
      <sheetName val="Mant-Mol"/>
      <sheetName val="Cap-Mol"/>
      <sheetName val="Flot-SEWELL"/>
      <sheetName val="Flot-SAG"/>
      <sheetName val="Flot-COLON"/>
      <sheetName val="Flot-Retrat"/>
      <sheetName val="HIDRO"/>
      <sheetName val="Estadísticas"/>
      <sheetName val="Condicion"/>
      <sheetName val="Producción"/>
      <sheetName val="Recibido"/>
      <sheetName val="Prog_Rep"/>
      <sheetName val="para_IP"/>
      <sheetName val="GMIN"/>
      <sheetName val="GFUN"/>
      <sheetName val="GPTA"/>
      <sheetName val="Div. TTE"/>
      <sheetName val="Caratula TTE"/>
      <sheetName val="BALANCE"/>
      <sheetName val="lamina"/>
      <sheetName val="Page 1"/>
      <sheetName val="TOTAL_Cu"/>
      <sheetName val="TOTAL_Mo"/>
      <sheetName val="TOTAL_As"/>
      <sheetName val="TOTAL_CuNS"/>
      <sheetName val="TOTAL_Wi"/>
      <sheetName val="SEWELL_Cu"/>
      <sheetName val="SEWELL_Mo"/>
      <sheetName val="SEWELL_As"/>
      <sheetName val="SEWELL_CuNS"/>
      <sheetName val="SEWELL_Wi"/>
      <sheetName val="COLON_Cu"/>
      <sheetName val="COLON_Mo"/>
      <sheetName val="COLON_As"/>
      <sheetName val="COLON_CuNS"/>
      <sheetName val="COLON_Wi"/>
      <sheetName val="Caract_Met_Cab"/>
      <sheetName val="Caract_Met_Conc"/>
      <sheetName val="Div__TTE"/>
      <sheetName val="Caratula_TTE"/>
      <sheetName val="TOTAL_Cu1"/>
      <sheetName val="TOTAL_Mo1"/>
      <sheetName val="TOTAL_As1"/>
      <sheetName val="TOTAL_CuNS1"/>
      <sheetName val="TOTAL_Wi1"/>
      <sheetName val="SEWELL_Cu1"/>
      <sheetName val="SEWELL_Mo1"/>
      <sheetName val="SEWELL_As1"/>
      <sheetName val="SEWELL_CuNS1"/>
      <sheetName val="SEWELL_Wi1"/>
      <sheetName val="COLON_Cu1"/>
      <sheetName val="COLON_Mo1"/>
      <sheetName val="COLON_As1"/>
      <sheetName val="COLON_CuNS1"/>
      <sheetName val="COLON_Wi1"/>
      <sheetName val="Caract_Met_Cab1"/>
      <sheetName val="Caract_Met_Conc1"/>
      <sheetName val="Div__TTE1"/>
      <sheetName val="Caratula_TTE1"/>
      <sheetName val="TOTAL_Cu2"/>
      <sheetName val="TOTAL_Mo2"/>
      <sheetName val="TOTAL_As2"/>
      <sheetName val="TOTAL_CuNS2"/>
      <sheetName val="TOTAL_Wi2"/>
      <sheetName val="SEWELL_Cu2"/>
      <sheetName val="SEWELL_Mo2"/>
      <sheetName val="SEWELL_As2"/>
      <sheetName val="SEWELL_CuNS2"/>
      <sheetName val="SEWELL_Wi2"/>
      <sheetName val="COLON_Cu2"/>
      <sheetName val="COLON_Mo2"/>
      <sheetName val="COLON_As2"/>
      <sheetName val="COLON_CuNS2"/>
      <sheetName val="COLON_Wi2"/>
      <sheetName val="Caract_Met_Cab2"/>
      <sheetName val="Caract_Met_Conc2"/>
      <sheetName val="Div__TTE2"/>
      <sheetName val="Caratula_TTE2"/>
      <sheetName val="TOTAL_Cu3"/>
      <sheetName val="TOTAL_Mo3"/>
      <sheetName val="TOTAL_As3"/>
      <sheetName val="TOTAL_CuNS3"/>
      <sheetName val="TOTAL_Wi3"/>
      <sheetName val="SEWELL_Cu3"/>
      <sheetName val="SEWELL_Mo3"/>
      <sheetName val="SEWELL_As3"/>
      <sheetName val="SEWELL_CuNS3"/>
      <sheetName val="SEWELL_Wi3"/>
      <sheetName val="COLON_Cu3"/>
      <sheetName val="COLON_Mo3"/>
      <sheetName val="COLON_As3"/>
      <sheetName val="COLON_CuNS3"/>
      <sheetName val="COLON_Wi3"/>
      <sheetName val="Caract_Met_Cab3"/>
      <sheetName val="Caract_Met_Conc3"/>
      <sheetName val="Div__TTE3"/>
      <sheetName val="Caratula_TTE3"/>
      <sheetName val="MATER_CONCENTR_CBV99"/>
      <sheetName val="COSTO-MANO-OBRA-_CBV99"/>
      <sheetName val="MATER_CBV2000"/>
      <sheetName val="DISTR_MANT_ELECTRICA3"/>
      <sheetName val="DOTACION_CBV99"/>
      <sheetName val="TOTAL_Cu4"/>
      <sheetName val="TOTAL_Mo4"/>
      <sheetName val="TOTAL_As4"/>
      <sheetName val="TOTAL_CuNS4"/>
      <sheetName val="TOTAL_Wi4"/>
      <sheetName val="SEWELL_Cu4"/>
      <sheetName val="SEWELL_Mo4"/>
      <sheetName val="SEWELL_As4"/>
      <sheetName val="SEWELL_CuNS4"/>
      <sheetName val="SEWELL_Wi4"/>
      <sheetName val="COLON_Cu4"/>
      <sheetName val="COLON_Mo4"/>
      <sheetName val="COLON_As4"/>
      <sheetName val="COLON_CuNS4"/>
      <sheetName val="COLON_Wi4"/>
      <sheetName val="Caract_Met_Cab4"/>
      <sheetName val="Caract_Met_Conc4"/>
      <sheetName val="Div__TTE4"/>
      <sheetName val="Caratula_TTE4"/>
      <sheetName val="TOTAL_Cu5"/>
      <sheetName val="TOTAL_Mo5"/>
      <sheetName val="TOTAL_As5"/>
      <sheetName val="TOTAL_CuNS5"/>
      <sheetName val="TOTAL_Wi5"/>
      <sheetName val="SEWELL_Cu5"/>
      <sheetName val="SEWELL_Mo5"/>
      <sheetName val="SEWELL_As5"/>
      <sheetName val="SEWELL_CuNS5"/>
      <sheetName val="SEWELL_Wi5"/>
      <sheetName val="COLON_Cu5"/>
      <sheetName val="COLON_Mo5"/>
      <sheetName val="COLON_As5"/>
      <sheetName val="COLON_CuNS5"/>
      <sheetName val="COLON_Wi5"/>
      <sheetName val="Caract_Met_Cab5"/>
      <sheetName val="Caract_Met_Conc5"/>
      <sheetName val="Div__TTE5"/>
      <sheetName val="Caratula_TTE5"/>
      <sheetName val="TOTAL_Cu6"/>
      <sheetName val="TOTAL_Mo6"/>
      <sheetName val="TOTAL_As6"/>
      <sheetName val="TOTAL_CuNS6"/>
      <sheetName val="TOTAL_Wi6"/>
      <sheetName val="SEWELL_Cu6"/>
      <sheetName val="SEWELL_Mo6"/>
      <sheetName val="SEWELL_As6"/>
      <sheetName val="SEWELL_CuNS6"/>
      <sheetName val="SEWELL_Wi6"/>
      <sheetName val="COLON_Cu6"/>
      <sheetName val="COLON_Mo6"/>
      <sheetName val="COLON_As6"/>
      <sheetName val="COLON_CuNS6"/>
      <sheetName val="COLON_Wi6"/>
      <sheetName val="Caract_Met_Cab6"/>
      <sheetName val="Caract_Met_Conc6"/>
      <sheetName val="Div__TTE6"/>
      <sheetName val="Caratula_TTE6"/>
      <sheetName val="TOTAL_Cu7"/>
      <sheetName val="TOTAL_Mo7"/>
      <sheetName val="TOTAL_As7"/>
      <sheetName val="TOTAL_CuNS7"/>
      <sheetName val="TOTAL_Wi7"/>
      <sheetName val="SEWELL_Cu7"/>
      <sheetName val="SEWELL_Mo7"/>
      <sheetName val="SEWELL_As7"/>
      <sheetName val="SEWELL_CuNS7"/>
      <sheetName val="SEWELL_Wi7"/>
      <sheetName val="COLON_Cu7"/>
      <sheetName val="COLON_Mo7"/>
      <sheetName val="COLON_As7"/>
      <sheetName val="COLON_CuNS7"/>
      <sheetName val="COLON_Wi7"/>
      <sheetName val="Caract_Met_Cab7"/>
      <sheetName val="Caract_Met_Conc7"/>
      <sheetName val="Div__TTE7"/>
      <sheetName val="Caratula_TTE7"/>
      <sheetName val="Relaves_7"/>
      <sheetName val="TOTAL_Cu8"/>
      <sheetName val="TOTAL_Mo8"/>
      <sheetName val="TOTAL_As8"/>
      <sheetName val="TOTAL_CuNS8"/>
      <sheetName val="TOTAL_Wi8"/>
      <sheetName val="SEWELL_Cu8"/>
      <sheetName val="SEWELL_Mo8"/>
      <sheetName val="SEWELL_As8"/>
      <sheetName val="SEWELL_CuNS8"/>
      <sheetName val="SEWELL_Wi8"/>
      <sheetName val="COLON_Cu8"/>
      <sheetName val="COLON_Mo8"/>
      <sheetName val="COLON_As8"/>
      <sheetName val="COLON_CuNS8"/>
      <sheetName val="COLON_Wi8"/>
      <sheetName val="Caract_Met_Cab8"/>
      <sheetName val="Caract_Met_Conc8"/>
      <sheetName val="Div__TTE8"/>
      <sheetName val="Caratula_TTE8"/>
      <sheetName val="TOTAL_Cu9"/>
      <sheetName val="TOTAL_Mo9"/>
      <sheetName val="TOTAL_As9"/>
      <sheetName val="TOTAL_CuNS9"/>
      <sheetName val="TOTAL_Wi9"/>
      <sheetName val="SEWELL_Cu9"/>
      <sheetName val="SEWELL_Mo9"/>
      <sheetName val="SEWELL_As9"/>
      <sheetName val="SEWELL_CuNS9"/>
      <sheetName val="SEWELL_Wi9"/>
      <sheetName val="COLON_Cu9"/>
      <sheetName val="COLON_Mo9"/>
      <sheetName val="COLON_As9"/>
      <sheetName val="COLON_CuNS9"/>
      <sheetName val="COLON_Wi9"/>
      <sheetName val="Caract_Met_Cab9"/>
      <sheetName val="Caract_Met_Conc9"/>
      <sheetName val="Div__TTE9"/>
      <sheetName val="Caratula_TTE9"/>
      <sheetName val="TOTAL_Cu10"/>
      <sheetName val="TOTAL_Mo10"/>
      <sheetName val="TOTAL_As10"/>
      <sheetName val="TOTAL_CuNS10"/>
      <sheetName val="TOTAL_Wi10"/>
      <sheetName val="SEWELL_Cu10"/>
      <sheetName val="SEWELL_Mo10"/>
      <sheetName val="SEWELL_As10"/>
      <sheetName val="SEWELL_CuNS10"/>
      <sheetName val="SEWELL_Wi10"/>
      <sheetName val="COLON_Cu10"/>
      <sheetName val="COLON_Mo10"/>
      <sheetName val="COLON_As10"/>
      <sheetName val="COLON_CuNS10"/>
      <sheetName val="COLON_Wi10"/>
      <sheetName val="Caract_Met_Cab10"/>
      <sheetName val="Caract_Met_Conc10"/>
      <sheetName val="Div__TTE10"/>
      <sheetName val="Caratula_TTE10"/>
      <sheetName val="Page_1"/>
      <sheetName val="B_D_1"/>
      <sheetName val="TOTAL_Cu11"/>
      <sheetName val="TOTAL_Mo11"/>
      <sheetName val="TOTAL_As11"/>
      <sheetName val="TOTAL_CuNS11"/>
      <sheetName val="TOTAL_Wi11"/>
      <sheetName val="SEWELL_Cu11"/>
      <sheetName val="SEWELL_Mo11"/>
      <sheetName val="SEWELL_As11"/>
      <sheetName val="SEWELL_CuNS11"/>
      <sheetName val="SEWELL_Wi11"/>
      <sheetName val="COLON_Cu11"/>
      <sheetName val="COLON_Mo11"/>
      <sheetName val="COLON_As11"/>
      <sheetName val="COLON_CuNS11"/>
      <sheetName val="COLON_Wi11"/>
      <sheetName val="Caract_Met_Cab11"/>
      <sheetName val="Caract_Met_Conc11"/>
      <sheetName val="Div__TTE11"/>
      <sheetName val="Caratula_TTE11"/>
      <sheetName val="Page_11"/>
      <sheetName val="TOTAL_Cu12"/>
      <sheetName val="TOTAL_Mo12"/>
      <sheetName val="TOTAL_As12"/>
      <sheetName val="TOTAL_CuNS12"/>
      <sheetName val="TOTAL_Wi12"/>
      <sheetName val="SEWELL_Cu12"/>
      <sheetName val="SEWELL_Mo12"/>
      <sheetName val="SEWELL_As12"/>
      <sheetName val="SEWELL_CuNS12"/>
      <sheetName val="SEWELL_Wi12"/>
      <sheetName val="COLON_Cu12"/>
      <sheetName val="COLON_Mo12"/>
      <sheetName val="COLON_As12"/>
      <sheetName val="COLON_CuNS12"/>
      <sheetName val="COLON_Wi12"/>
      <sheetName val="Caract_Met_Cab12"/>
      <sheetName val="Caract_Met_Conc12"/>
      <sheetName val="Div__TTE12"/>
      <sheetName val="Caratula_TTE12"/>
      <sheetName val="TOTAL_Cu13"/>
      <sheetName val="TOTAL_Mo13"/>
      <sheetName val="TOTAL_As13"/>
      <sheetName val="TOTAL_CuNS13"/>
      <sheetName val="TOTAL_Wi13"/>
      <sheetName val="SEWELL_Cu13"/>
      <sheetName val="SEWELL_Mo13"/>
      <sheetName val="SEWELL_As13"/>
      <sheetName val="SEWELL_CuNS13"/>
      <sheetName val="SEWELL_Wi13"/>
      <sheetName val="COLON_Cu13"/>
      <sheetName val="COLON_Mo13"/>
      <sheetName val="COLON_As13"/>
      <sheetName val="COLON_CuNS13"/>
      <sheetName val="COLON_Wi13"/>
      <sheetName val="Caract_Met_Cab13"/>
      <sheetName val="Caract_Met_Conc13"/>
      <sheetName val="Div__TTE13"/>
      <sheetName val="Caratula_TTE13"/>
      <sheetName val="Page_12"/>
      <sheetName val="TOTAL_Cu15"/>
      <sheetName val="TOTAL_Mo15"/>
      <sheetName val="TOTAL_As15"/>
      <sheetName val="TOTAL_CuNS15"/>
      <sheetName val="TOTAL_Wi15"/>
      <sheetName val="SEWELL_Cu15"/>
      <sheetName val="SEWELL_Mo15"/>
      <sheetName val="SEWELL_As15"/>
      <sheetName val="SEWELL_CuNS15"/>
      <sheetName val="SEWELL_Wi15"/>
      <sheetName val="COLON_Cu15"/>
      <sheetName val="COLON_Mo15"/>
      <sheetName val="COLON_As15"/>
      <sheetName val="COLON_CuNS15"/>
      <sheetName val="COLON_Wi15"/>
      <sheetName val="Caract_Met_Cab15"/>
      <sheetName val="Caract_Met_Conc15"/>
      <sheetName val="Div__TTE15"/>
      <sheetName val="Caratula_TTE15"/>
      <sheetName val="Page_14"/>
      <sheetName val="TOTAL_Cu14"/>
      <sheetName val="TOTAL_Mo14"/>
      <sheetName val="TOTAL_As14"/>
      <sheetName val="TOTAL_CuNS14"/>
      <sheetName val="TOTAL_Wi14"/>
      <sheetName val="SEWELL_Cu14"/>
      <sheetName val="SEWELL_Mo14"/>
      <sheetName val="SEWELL_As14"/>
      <sheetName val="SEWELL_CuNS14"/>
      <sheetName val="SEWELL_Wi14"/>
      <sheetName val="COLON_Cu14"/>
      <sheetName val="COLON_Mo14"/>
      <sheetName val="COLON_As14"/>
      <sheetName val="COLON_CuNS14"/>
      <sheetName val="COLON_Wi14"/>
      <sheetName val="Caract_Met_Cab14"/>
      <sheetName val="Caract_Met_Conc14"/>
      <sheetName val="Div__TTE14"/>
      <sheetName val="Caratula_TTE14"/>
      <sheetName val="Page_13"/>
      <sheetName val="TOTAL_Cu16"/>
      <sheetName val="TOTAL_Mo16"/>
      <sheetName val="TOTAL_As16"/>
      <sheetName val="TOTAL_CuNS16"/>
      <sheetName val="TOTAL_Wi16"/>
      <sheetName val="SEWELL_Cu16"/>
      <sheetName val="SEWELL_Mo16"/>
      <sheetName val="SEWELL_As16"/>
      <sheetName val="SEWELL_CuNS16"/>
      <sheetName val="SEWELL_Wi16"/>
      <sheetName val="COLON_Cu16"/>
      <sheetName val="COLON_Mo16"/>
      <sheetName val="COLON_As16"/>
      <sheetName val="COLON_CuNS16"/>
      <sheetName val="COLON_Wi16"/>
      <sheetName val="Caract_Met_Cab16"/>
      <sheetName val="Caract_Met_Conc16"/>
      <sheetName val="Div__TTE16"/>
      <sheetName val="Caratula_TTE16"/>
      <sheetName val="Page_15"/>
      <sheetName val="CNC"/>
      <sheetName val="T-8 vC comp"/>
      <sheetName val="TOTAL_Cu17"/>
      <sheetName val="TOTAL_Mo17"/>
      <sheetName val="TOTAL_As17"/>
      <sheetName val="TOTAL_CuNS17"/>
      <sheetName val="TOTAL_Wi17"/>
      <sheetName val="SEWELL_Cu17"/>
      <sheetName val="SEWELL_Mo17"/>
      <sheetName val="SEWELL_As17"/>
      <sheetName val="SEWELL_CuNS17"/>
      <sheetName val="SEWELL_Wi17"/>
      <sheetName val="COLON_Cu17"/>
      <sheetName val="COLON_Mo17"/>
      <sheetName val="COLON_As17"/>
      <sheetName val="COLON_CuNS17"/>
      <sheetName val="COLON_Wi17"/>
      <sheetName val="Caract_Met_Cab17"/>
      <sheetName val="Caract_Met_Conc17"/>
      <sheetName val="Div__TTE17"/>
      <sheetName val="Caratula_TTE17"/>
      <sheetName val="Page_16"/>
      <sheetName val="TOTAL_Cu18"/>
      <sheetName val="TOTAL_Mo18"/>
      <sheetName val="TOTAL_As18"/>
      <sheetName val="TOTAL_CuNS18"/>
      <sheetName val="TOTAL_Wi18"/>
      <sheetName val="SEWELL_Cu18"/>
      <sheetName val="SEWELL_Mo18"/>
      <sheetName val="SEWELL_As18"/>
      <sheetName val="SEWELL_CuNS18"/>
      <sheetName val="SEWELL_Wi18"/>
      <sheetName val="COLON_Cu18"/>
      <sheetName val="COLON_Mo18"/>
      <sheetName val="COLON_As18"/>
      <sheetName val="COLON_CuNS18"/>
      <sheetName val="COLON_Wi18"/>
      <sheetName val="Caract_Met_Cab18"/>
      <sheetName val="Caract_Met_Conc18"/>
      <sheetName val="Div__TTE18"/>
      <sheetName val="Caratula_TTE18"/>
      <sheetName val="Page_17"/>
      <sheetName val="TOTAL_Cu19"/>
      <sheetName val="TOTAL_Mo19"/>
      <sheetName val="TOTAL_As19"/>
      <sheetName val="TOTAL_CuNS19"/>
      <sheetName val="TOTAL_Wi19"/>
      <sheetName val="SEWELL_Cu19"/>
      <sheetName val="SEWELL_Mo19"/>
      <sheetName val="SEWELL_As19"/>
      <sheetName val="SEWELL_CuNS19"/>
      <sheetName val="SEWELL_Wi19"/>
      <sheetName val="COLON_Cu19"/>
      <sheetName val="COLON_Mo19"/>
      <sheetName val="COLON_As19"/>
      <sheetName val="COLON_CuNS19"/>
      <sheetName val="COLON_Wi19"/>
      <sheetName val="Caract_Met_Cab19"/>
      <sheetName val="Caract_Met_Conc19"/>
      <sheetName val="Div__TTE19"/>
      <sheetName val="Caratula_TTE19"/>
      <sheetName val="Page_18"/>
      <sheetName val="T-8_vC_comp"/>
      <sheetName val="TOTAL_Cu21"/>
      <sheetName val="TOTAL_Mo21"/>
      <sheetName val="TOTAL_As21"/>
      <sheetName val="TOTAL_CuNS21"/>
      <sheetName val="TOTAL_Wi21"/>
      <sheetName val="SEWELL_Cu21"/>
      <sheetName val="SEWELL_Mo21"/>
      <sheetName val="SEWELL_As21"/>
      <sheetName val="SEWELL_CuNS21"/>
      <sheetName val="SEWELL_Wi21"/>
      <sheetName val="COLON_Cu21"/>
      <sheetName val="COLON_Mo21"/>
      <sheetName val="COLON_As21"/>
      <sheetName val="COLON_CuNS21"/>
      <sheetName val="COLON_Wi21"/>
      <sheetName val="Caract_Met_Cab21"/>
      <sheetName val="Caract_Met_Conc21"/>
      <sheetName val="Div__TTE21"/>
      <sheetName val="Caratula_TTE21"/>
      <sheetName val="Page_110"/>
      <sheetName val="T-8_vC_comp2"/>
      <sheetName val="TOTAL_Cu20"/>
      <sheetName val="TOTAL_Mo20"/>
      <sheetName val="TOTAL_As20"/>
      <sheetName val="TOTAL_CuNS20"/>
      <sheetName val="TOTAL_Wi20"/>
      <sheetName val="SEWELL_Cu20"/>
      <sheetName val="SEWELL_Mo20"/>
      <sheetName val="SEWELL_As20"/>
      <sheetName val="SEWELL_CuNS20"/>
      <sheetName val="SEWELL_Wi20"/>
      <sheetName val="COLON_Cu20"/>
      <sheetName val="COLON_Mo20"/>
      <sheetName val="COLON_As20"/>
      <sheetName val="COLON_CuNS20"/>
      <sheetName val="COLON_Wi20"/>
      <sheetName val="Caract_Met_Cab20"/>
      <sheetName val="Caract_Met_Conc20"/>
      <sheetName val="Div__TTE20"/>
      <sheetName val="Caratula_TTE20"/>
      <sheetName val="Page_19"/>
      <sheetName val="T-8_vC_comp1"/>
      <sheetName val="B_D_3"/>
      <sheetName val=""/>
      <sheetName val="impreso"/>
      <sheetName val="10241EQLIST"/>
      <sheetName val="10241PIP1ON-SITE"/>
      <sheetName val="TOTAL_Cu22"/>
      <sheetName val="TOTAL_Mo22"/>
      <sheetName val="TOTAL_As22"/>
      <sheetName val="TOTAL_CuNS22"/>
      <sheetName val="TOTAL_Wi22"/>
      <sheetName val="SEWELL_Cu22"/>
      <sheetName val="SEWELL_Mo22"/>
      <sheetName val="SEWELL_As22"/>
      <sheetName val="SEWELL_CuNS22"/>
      <sheetName val="SEWELL_Wi22"/>
      <sheetName val="COLON_Cu22"/>
      <sheetName val="COLON_Mo22"/>
      <sheetName val="COLON_As22"/>
      <sheetName val="COLON_CuNS22"/>
      <sheetName val="COLON_Wi22"/>
      <sheetName val="Caract_Met_Cab22"/>
      <sheetName val="Caract_Met_Conc22"/>
      <sheetName val="Div__TTE22"/>
      <sheetName val="Caratula_TTE22"/>
      <sheetName val="Page_111"/>
      <sheetName val="T-8_vC_comp3"/>
      <sheetName val="NewSegRes - Restatements"/>
      <sheetName val="GENERAL"/>
      <sheetName val="Tarifas"/>
      <sheetName val="ECO-01A"/>
      <sheetName val="Export PM rev0"/>
      <sheetName val="Basis"/>
      <sheetName val="TABLA"/>
      <sheetName val="Atch1"/>
      <sheetName val="GP"/>
      <sheetName val="TOTAL_Cu23"/>
      <sheetName val="TOTAL_Mo23"/>
      <sheetName val="TOTAL_As23"/>
      <sheetName val="TOTAL_CuNS23"/>
      <sheetName val="TOTAL_Wi23"/>
      <sheetName val="SEWELL_Cu23"/>
      <sheetName val="SEWELL_Mo23"/>
      <sheetName val="SEWELL_As23"/>
      <sheetName val="SEWELL_CuNS23"/>
      <sheetName val="SEWELL_Wi23"/>
      <sheetName val="COLON_Cu23"/>
      <sheetName val="COLON_Mo23"/>
      <sheetName val="COLON_As23"/>
      <sheetName val="COLON_CuNS23"/>
      <sheetName val="COLON_Wi23"/>
      <sheetName val="Caract_Met_Cab23"/>
      <sheetName val="Caract_Met_Conc23"/>
      <sheetName val="Div__TTE23"/>
      <sheetName val="Caratula_TTE23"/>
      <sheetName val="Page_112"/>
      <sheetName val="T-8_vC_comp4"/>
      <sheetName val="TOTAL_Cu24"/>
      <sheetName val="TOTAL_Mo24"/>
      <sheetName val="TOTAL_As24"/>
      <sheetName val="TOTAL_CuNS24"/>
      <sheetName val="TOTAL_Wi24"/>
      <sheetName val="SEWELL_Cu24"/>
      <sheetName val="SEWELL_Mo24"/>
      <sheetName val="SEWELL_As24"/>
      <sheetName val="SEWELL_CuNS24"/>
      <sheetName val="SEWELL_Wi24"/>
      <sheetName val="COLON_Cu24"/>
      <sheetName val="COLON_Mo24"/>
      <sheetName val="COLON_As24"/>
      <sheetName val="COLON_CuNS24"/>
      <sheetName val="COLON_Wi24"/>
      <sheetName val="Caract_Met_Cab24"/>
      <sheetName val="Caract_Met_Conc24"/>
      <sheetName val="Div__TTE24"/>
      <sheetName val="Caratula_TTE24"/>
      <sheetName val="Page_113"/>
      <sheetName val="T-8_vC_comp5"/>
      <sheetName val="LOG RFI WEST9"/>
      <sheetName val="no borrrar"/>
      <sheetName val="TOTAL_Cu25"/>
      <sheetName val="TOTAL_Mo25"/>
      <sheetName val="TOTAL_As25"/>
      <sheetName val="TOTAL_CuNS25"/>
      <sheetName val="TOTAL_Wi25"/>
      <sheetName val="SEWELL_Cu25"/>
      <sheetName val="SEWELL_Mo25"/>
      <sheetName val="SEWELL_As25"/>
      <sheetName val="SEWELL_CuNS25"/>
      <sheetName val="SEWELL_Wi25"/>
      <sheetName val="COLON_Cu25"/>
      <sheetName val="COLON_Mo25"/>
      <sheetName val="COLON_As25"/>
      <sheetName val="COLON_CuNS25"/>
      <sheetName val="COLON_Wi25"/>
      <sheetName val="Caract_Met_Cab25"/>
      <sheetName val="Caract_Met_Conc25"/>
      <sheetName val="Div__TTE25"/>
      <sheetName val="Caratula_TTE25"/>
      <sheetName val="Page_114"/>
      <sheetName val="T-8_vC_comp6"/>
      <sheetName val="TOTAL_Cu26"/>
      <sheetName val="TOTAL_Mo26"/>
      <sheetName val="TOTAL_As26"/>
      <sheetName val="TOTAL_CuNS26"/>
      <sheetName val="TOTAL_Wi26"/>
      <sheetName val="SEWELL_Cu26"/>
      <sheetName val="SEWELL_Mo26"/>
      <sheetName val="SEWELL_As26"/>
      <sheetName val="SEWELL_CuNS26"/>
      <sheetName val="SEWELL_Wi26"/>
      <sheetName val="COLON_Cu26"/>
      <sheetName val="COLON_Mo26"/>
      <sheetName val="COLON_As26"/>
      <sheetName val="COLON_CuNS26"/>
      <sheetName val="COLON_Wi26"/>
      <sheetName val="Caract_Met_Cab26"/>
      <sheetName val="Caract_Met_Conc26"/>
      <sheetName val="Div__TTE26"/>
      <sheetName val="Caratula_TTE26"/>
      <sheetName val="Page_115"/>
      <sheetName val="T-8_vC_comp7"/>
      <sheetName val="TOTAL_Cu27"/>
      <sheetName val="TOTAL_Mo27"/>
      <sheetName val="TOTAL_As27"/>
      <sheetName val="TOTAL_CuNS27"/>
      <sheetName val="TOTAL_Wi27"/>
      <sheetName val="SEWELL_Cu27"/>
      <sheetName val="SEWELL_Mo27"/>
      <sheetName val="SEWELL_As27"/>
      <sheetName val="SEWELL_CuNS27"/>
      <sheetName val="SEWELL_Wi27"/>
      <sheetName val="COLON_Cu27"/>
      <sheetName val="COLON_Mo27"/>
      <sheetName val="COLON_As27"/>
      <sheetName val="COLON_CuNS27"/>
      <sheetName val="COLON_Wi27"/>
      <sheetName val="Caract_Met_Cab27"/>
      <sheetName val="Caract_Met_Conc27"/>
      <sheetName val="Div__TTE27"/>
      <sheetName val="Caratula_TTE27"/>
      <sheetName val="Page_116"/>
      <sheetName val="T-8_vC_comp8"/>
      <sheetName val="Export_PM_rev0"/>
      <sheetName val="rencst0599"/>
      <sheetName val="Rate"/>
      <sheetName val="MH 2do Pqte"/>
      <sheetName val="EDP Parada de Planta"/>
      <sheetName val="Provisiones Julio 19 "/>
      <sheetName val="GFF"/>
      <sheetName val="Costo MP"/>
      <sheetName val="Facturacion Codelco jun19"/>
      <sheetName val="EDP 103 JULIO"/>
      <sheetName val="EDP 102 JUNIO"/>
      <sheetName val="Facturacion cttas"/>
      <sheetName val="Ultimos dias contratistas"/>
      <sheetName val="Ultimos días Codelco 16 a 31"/>
      <sheetName val="Facturador cttas jun19"/>
      <sheetName val="Cttas cobros"/>
      <sheetName val="PRESUPUESTO"/>
      <sheetName val="Misc"/>
      <sheetName val="Listas e inputs"/>
      <sheetName val="Consideraciones"/>
      <sheetName val="Auxiliar"/>
      <sheetName val="ECO-01"/>
      <sheetName val="ECO-02 Rev0"/>
      <sheetName val="ECO-03"/>
      <sheetName val="ECO-04"/>
      <sheetName val="ECO-05"/>
      <sheetName val="ECO-06"/>
      <sheetName val="ECO-07"/>
      <sheetName val="ECO-08"/>
      <sheetName val="ECO-09"/>
      <sheetName val="ECO-10A"/>
      <sheetName val="ECO-10B"/>
      <sheetName val="#¡REF"/>
      <sheetName val="Metrados"/>
      <sheetName val="Hoja1"/>
      <sheetName val="Hoja2"/>
      <sheetName val="Hoja3"/>
      <sheetName val="ANALISIS ALQUILER FERREYROS"/>
      <sheetName val="RESUMEN EJECUTIVO EAC"/>
      <sheetName val="VARIATION HH BY AREA"/>
      <sheetName val="Cuadro Resumen"/>
      <sheetName val="RESUMEN DANIEL CORDOVA"/>
      <sheetName val="Caratula Aprobacion "/>
      <sheetName val="Detalle"/>
      <sheetName val="Caratula EDP"/>
      <sheetName val="VARIATION SUBCONTRATOS"/>
      <sheetName val="RESUMEN"/>
      <sheetName val="CONTINGENCIA"/>
      <sheetName val="10000 -   Servicio Profesional"/>
      <sheetName val="DATABASE EP"/>
      <sheetName val="60000-Descuentos"/>
      <sheetName val="TR-CON historicas"/>
      <sheetName val="Cont-Profesionales"/>
      <sheetName val="Camionetas"/>
      <sheetName val="ADMIN"/>
      <sheetName val="VENDOR"/>
      <sheetName val="WC"/>
      <sheetName val="HV-GM"/>
      <sheetName val="GERS ago-sep 2019"/>
      <sheetName val="WP"/>
      <sheetName val="RRLL"/>
      <sheetName val="PS"/>
      <sheetName val="BRASS DETALL"/>
      <sheetName val="HSE"/>
      <sheetName val="QA+CD"/>
      <sheetName val="TOP"/>
      <sheetName val="GLA"/>
      <sheetName val="1. Servicio ProfesionalB "/>
      <sheetName val="20000 - Gastos Reemb"/>
      <sheetName val="JAR Review Checklist"/>
      <sheetName val="KPIs"/>
      <sheetName val="Plan Contingenica TOP WC"/>
      <sheetName val="Proportion 5x2"/>
      <sheetName val="Proportion 8x6"/>
      <sheetName val="Checklist"/>
      <sheetName val="Prog 2004 - Rev.0-5-27-08-03"/>
      <sheetName val="Datos"/>
      <sheetName val="D34jul00A"/>
      <sheetName val="PU"/>
      <sheetName val="1) Escondida OBP"/>
      <sheetName val="MH_2do_Pqte"/>
      <sheetName val="NewSegRes_-_Restatements"/>
      <sheetName val="EDP_Parada_de_Planta"/>
      <sheetName val="Provisiones_Julio_19_"/>
      <sheetName val="Costo_MP"/>
      <sheetName val="Facturacion_Codelco_jun19"/>
      <sheetName val="EDP_103_JULIO"/>
      <sheetName val="EDP_102_JUNIO"/>
      <sheetName val="Facturacion_cttas"/>
      <sheetName val="Ultimos_dias_contratistas"/>
      <sheetName val="Ultimos_días_Codelco_16_a_31"/>
      <sheetName val="Facturador_cttas_jun19"/>
      <sheetName val="Cttas_cobros"/>
      <sheetName val="LOG_RFI_WEST9"/>
      <sheetName val="OBJETIVO 06"/>
      <sheetName val="Parametros"/>
      <sheetName val="CATEXP13"/>
      <sheetName val="Mina"/>
      <sheetName val="acciones correctivas"/>
      <sheetName val="Plan de tránsito"/>
      <sheetName val="N-1 reportados "/>
      <sheetName val="Dialogo de desempeño"/>
      <sheetName val="Tarjetas verdes"/>
      <sheetName val="Gestión del sitio"/>
      <sheetName val="Cumplimiento de plan de gerente"/>
      <sheetName val="Plan de capacitación"/>
      <sheetName val="Observaciones de Conducta"/>
      <sheetName val="SGHP"/>
      <sheetName val="PLAN - Gráfica justificaciones"/>
      <sheetName val="RESUMEN_EJECUTIVO_EAC"/>
      <sheetName val="VARIATION_HH_BY_AREA"/>
      <sheetName val="Cuadro_Resumen"/>
      <sheetName val="RESUMEN_DANIEL_CORDOVA"/>
      <sheetName val="Caratula_Aprobacion_"/>
      <sheetName val="Caratula_EDP"/>
      <sheetName val="VARIATION_SUBCONTRATOS"/>
      <sheetName val="10000_-___Servicio_Profesional"/>
      <sheetName val="DATABASE_EP"/>
      <sheetName val="TR-CON_historicas"/>
      <sheetName val="GERS_ago-sep_2019"/>
      <sheetName val="BRASS_DETALL"/>
      <sheetName val="1__Servicio_ProfesionalB_"/>
      <sheetName val="20000_-_Gastos_Reemb"/>
      <sheetName val="JAR_Review_Checklist"/>
      <sheetName val="Plan_Contingenica_TOP_WC"/>
      <sheetName val="Proportion_5x2"/>
      <sheetName val="Proportion_8x6"/>
      <sheetName val="Dotación_r0"/>
      <sheetName val="Valorización Valle"/>
      <sheetName val="100"/>
      <sheetName val="CARTERA DE CONTRATOS"/>
      <sheetName val="GRAFICO A"/>
      <sheetName val="TOTAL_Cu28"/>
      <sheetName val="TOTAL_Mo28"/>
      <sheetName val="TOTAL_As28"/>
      <sheetName val="TOTAL_CuNS28"/>
      <sheetName val="TOTAL_Wi28"/>
      <sheetName val="SEWELL_Cu28"/>
      <sheetName val="SEWELL_Mo28"/>
      <sheetName val="SEWELL_As28"/>
      <sheetName val="SEWELL_CuNS28"/>
      <sheetName val="SEWELL_Wi28"/>
      <sheetName val="COLON_Cu28"/>
      <sheetName val="COLON_Mo28"/>
      <sheetName val="COLON_As28"/>
      <sheetName val="COLON_CuNS28"/>
      <sheetName val="COLON_Wi28"/>
      <sheetName val="Caract_Met_Cab28"/>
      <sheetName val="Caract_Met_Conc28"/>
      <sheetName val="Div__TTE28"/>
      <sheetName val="Caratula_TTE28"/>
      <sheetName val="Page_117"/>
      <sheetName val="T-8_vC_comp9"/>
      <sheetName val="Export_PM_rev01"/>
      <sheetName val="no_borrrar"/>
      <sheetName val="ECO-02_Rev0"/>
      <sheetName val="Listas_e_inputs"/>
      <sheetName val="ANALISIS_ALQUILER_FERREYROS"/>
      <sheetName val="Prog_2004_-_Rev_0-5-27-08-03"/>
      <sheetName val="1)_Escondida_OBP"/>
      <sheetName val="CURVA GANTT"/>
      <sheetName val="UF"/>
      <sheetName val="Resources =&gt;"/>
      <sheetName val="Drilling (March16)"/>
      <sheetName val="Geology Model (Jun16)"/>
      <sheetName val="Resource Model v3 (Jun16)"/>
      <sheetName val="Inputs to Resource Optimization"/>
      <sheetName val="Reserves =&gt;"/>
      <sheetName val="Inputs to Reserves Optimization"/>
      <sheetName val="Economics"/>
      <sheetName val="Process"/>
      <sheetName val="Metallurgical"/>
      <sheetName val="Geotech &amp; Pit Design"/>
      <sheetName val="Summary"/>
      <sheetName val="cons15.mm"/>
      <sheetName val="Loading Plan"/>
      <sheetName val="pamp15.mm"/>
      <sheetName val="SCODE"/>
      <sheetName val="CuEq"/>
      <sheetName val="NSRRV Calculation"/>
      <sheetName val="Pit Slope Design"/>
      <sheetName val="Sheet1"/>
      <sheetName val="Mine Schedule - Constraints"/>
      <sheetName val="UTIL2007"/>
      <sheetName val="GRAF_DEUDA"/>
      <sheetName val="TOTAL_Cu29"/>
      <sheetName val="TOTAL_Mo29"/>
      <sheetName val="TOTAL_As29"/>
      <sheetName val="TOTAL_CuNS29"/>
      <sheetName val="TOTAL_Wi29"/>
      <sheetName val="SEWELL_Cu29"/>
      <sheetName val="SEWELL_Mo29"/>
      <sheetName val="SEWELL_As29"/>
      <sheetName val="SEWELL_CuNS29"/>
      <sheetName val="SEWELL_Wi29"/>
      <sheetName val="COLON_Cu29"/>
      <sheetName val="COLON_Mo29"/>
      <sheetName val="COLON_As29"/>
      <sheetName val="COLON_CuNS29"/>
      <sheetName val="COLON_Wi29"/>
      <sheetName val="Caract_Met_Cab29"/>
      <sheetName val="Caract_Met_Conc29"/>
      <sheetName val="Div__TTE29"/>
      <sheetName val="Caratula_TTE29"/>
      <sheetName val="Page_118"/>
      <sheetName val="T-8_vC_comp10"/>
      <sheetName val="Export_PM_rev02"/>
      <sheetName val="NewSegRes_-_Restatements1"/>
      <sheetName val="LOG_RFI_WEST91"/>
      <sheetName val="no_borrrar1"/>
      <sheetName val="MH_2do_Pqte1"/>
      <sheetName val="EDP_Parada_de_Planta1"/>
      <sheetName val="Provisiones_Julio_19_1"/>
      <sheetName val="Costo_MP1"/>
      <sheetName val="Facturacion_Codelco_jun191"/>
      <sheetName val="EDP_103_JULIO1"/>
      <sheetName val="EDP_102_JUNIO1"/>
      <sheetName val="Facturacion_cttas1"/>
      <sheetName val="Ultimos_dias_contratistas1"/>
      <sheetName val="Ultimos_días_Codelco_16_a_311"/>
      <sheetName val="Facturador_cttas_jun191"/>
      <sheetName val="Cttas_cobros1"/>
      <sheetName val="RESUMEN_EJECUTIVO_EAC1"/>
      <sheetName val="VARIATION_HH_BY_AREA1"/>
      <sheetName val="Cuadro_Resumen1"/>
      <sheetName val="RESUMEN_DANIEL_CORDOVA1"/>
      <sheetName val="Caratula_Aprobacion_1"/>
      <sheetName val="Caratula_EDP1"/>
      <sheetName val="VARIATION_SUBCONTRATOS1"/>
      <sheetName val="10000_-___Servicio_Profesional1"/>
      <sheetName val="DATABASE_EP1"/>
      <sheetName val="TR-CON_historicas1"/>
      <sheetName val="GERS_ago-sep_20191"/>
      <sheetName val="BRASS_DETALL1"/>
      <sheetName val="1__Servicio_ProfesionalB_1"/>
      <sheetName val="20000_-_Gastos_Reemb1"/>
      <sheetName val="JAR_Review_Checklist1"/>
      <sheetName val="Plan_Contingenica_TOP_WC1"/>
      <sheetName val="Proportion_5x21"/>
      <sheetName val="Proportion_8x61"/>
      <sheetName val="OBJETIVO_06"/>
      <sheetName val="acciones_correctivas"/>
      <sheetName val="Plan_de_tránsito"/>
      <sheetName val="N-1_reportados_"/>
      <sheetName val="Dialogo_de_desempeño"/>
      <sheetName val="Tarjetas_verdes"/>
      <sheetName val="Gestión_del_sitio"/>
      <sheetName val="Cumplimiento_de_plan_de_gerente"/>
      <sheetName val="Plan_de_capacitación"/>
      <sheetName val="Observaciones_de_Conducta"/>
      <sheetName val="PLAN_-_Gráfica_justificaciones"/>
      <sheetName val="Valorización_Valle"/>
      <sheetName val="CARTERA_DE_CONTRATOS"/>
      <sheetName val="GRAFICO_A"/>
      <sheetName val="59y22%"/>
      <sheetName val="2.1 Curva"/>
      <sheetName val="DashBoard_Datos"/>
      <sheetName val="Attach 4-18"/>
      <sheetName val="Categorias"/>
      <sheetName val="Categorías"/>
      <sheetName val="db"/>
      <sheetName val="share"/>
      <sheetName val="3+9 2022 ODPL EXT"/>
      <sheetName val="Datos MCC 480"/>
      <sheetName val="SetupDetails"/>
      <sheetName val="A"/>
      <sheetName val="ECO-02_Rev01"/>
      <sheetName val="Listas_e_inputs1"/>
      <sheetName val="ANALISIS_ALQUILER_FERREYROS1"/>
      <sheetName val="Prog_2004_-_Rev_0-5-27-08-031"/>
      <sheetName val="1)_Escondida_OBP1"/>
      <sheetName val="TOTAL_Cu30"/>
      <sheetName val="TOTAL_Mo30"/>
      <sheetName val="TOTAL_As30"/>
      <sheetName val="TOTAL_CuNS30"/>
      <sheetName val="TOTAL_Wi30"/>
      <sheetName val="SEWELL_Cu30"/>
      <sheetName val="SEWELL_Mo30"/>
      <sheetName val="SEWELL_As30"/>
      <sheetName val="SEWELL_CuNS30"/>
      <sheetName val="SEWELL_Wi30"/>
      <sheetName val="COLON_Cu30"/>
      <sheetName val="COLON_Mo30"/>
      <sheetName val="COLON_As30"/>
      <sheetName val="COLON_CuNS30"/>
      <sheetName val="COLON_Wi30"/>
      <sheetName val="Caract_Met_Cab30"/>
      <sheetName val="Caract_Met_Conc30"/>
      <sheetName val="Div__TTE30"/>
      <sheetName val="Caratula_TTE30"/>
      <sheetName val="Page_119"/>
      <sheetName val="T-8_vC_comp11"/>
      <sheetName val="LOG_RFI_WEST92"/>
      <sheetName val="no_borrrar2"/>
      <sheetName val="MH_2do_Pqte2"/>
      <sheetName val="Export_PM_rev03"/>
      <sheetName val="ECO-02_Rev02"/>
      <sheetName val="NewSegRes_-_Restatements2"/>
      <sheetName val="Listas_e_inputs2"/>
      <sheetName val="EDP_Parada_de_Planta2"/>
      <sheetName val="Provisiones_Julio_19_2"/>
      <sheetName val="Costo_MP2"/>
      <sheetName val="Facturacion_Codelco_jun192"/>
      <sheetName val="EDP_103_JULIO2"/>
      <sheetName val="EDP_102_JUNIO2"/>
      <sheetName val="Facturacion_cttas2"/>
      <sheetName val="Ultimos_dias_contratistas2"/>
      <sheetName val="Ultimos_días_Codelco_16_a_312"/>
      <sheetName val="Facturador_cttas_jun192"/>
      <sheetName val="Cttas_cobros2"/>
      <sheetName val="RESUMEN_EJECUTIVO_EAC2"/>
      <sheetName val="VARIATION_HH_BY_AREA2"/>
      <sheetName val="Cuadro_Resumen2"/>
      <sheetName val="RESUMEN_DANIEL_CORDOVA2"/>
      <sheetName val="Caratula_Aprobacion_2"/>
      <sheetName val="Caratula_EDP2"/>
      <sheetName val="VARIATION_SUBCONTRATOS2"/>
      <sheetName val="10000_-___Servicio_Profesional2"/>
      <sheetName val="DATABASE_EP2"/>
      <sheetName val="TR-CON_historicas2"/>
      <sheetName val="GERS_ago-sep_20192"/>
      <sheetName val="BRASS_DETALL2"/>
      <sheetName val="1__Servicio_ProfesionalB_2"/>
      <sheetName val="20000_-_Gastos_Reemb2"/>
      <sheetName val="JAR_Review_Checklist2"/>
      <sheetName val="Plan_Contingenica_TOP_WC2"/>
      <sheetName val="Proportion_5x22"/>
      <sheetName val="Proportion_8x62"/>
      <sheetName val="ANALISIS_ALQUILER_FERREYROS2"/>
      <sheetName val="Prog_2004_-_Rev_0-5-27-08-032"/>
      <sheetName val="1)_Escondida_OBP2"/>
      <sheetName val="PLAN_-_Gráfica_justificaciones1"/>
      <sheetName val="OBJETIVO_061"/>
      <sheetName val="acciones_correctivas1"/>
      <sheetName val="Plan_de_tránsito1"/>
      <sheetName val="N-1_reportados_1"/>
      <sheetName val="Dialogo_de_desempeño1"/>
      <sheetName val="Tarjetas_verdes1"/>
      <sheetName val="Gestión_del_sitio1"/>
      <sheetName val="Cumplimiento_de_plan_de_gerent1"/>
      <sheetName val="Plan_de_capacitación1"/>
      <sheetName val="Observaciones_de_Conducta1"/>
      <sheetName val="GRAFICO_A1"/>
      <sheetName val="Valorización_Valle1"/>
      <sheetName val="CARTERA_DE_CONTRATOS1"/>
      <sheetName val="OT 70346 Costo tarjetas "/>
      <sheetName val="OT 70380"/>
      <sheetName val="TOTAL_Cu31"/>
      <sheetName val="TOTAL_Mo31"/>
      <sheetName val="TOTAL_As31"/>
      <sheetName val="TOTAL_CuNS31"/>
      <sheetName val="TOTAL_Wi31"/>
      <sheetName val="SEWELL_Cu31"/>
      <sheetName val="SEWELL_Mo31"/>
      <sheetName val="SEWELL_As31"/>
      <sheetName val="SEWELL_CuNS31"/>
      <sheetName val="SEWELL_Wi31"/>
      <sheetName val="COLON_Cu31"/>
      <sheetName val="COLON_Mo31"/>
      <sheetName val="COLON_As31"/>
      <sheetName val="COLON_CuNS31"/>
      <sheetName val="COLON_Wi31"/>
      <sheetName val="Caract_Met_Cab31"/>
      <sheetName val="Caract_Met_Conc31"/>
      <sheetName val="Div__TTE31"/>
      <sheetName val="Caratula_TTE31"/>
      <sheetName val="Page_120"/>
      <sheetName val="T-8_vC_comp12"/>
      <sheetName val="Export_PM_rev04"/>
      <sheetName val="LOG_RFI_WEST93"/>
      <sheetName val="no_borrrar3"/>
      <sheetName val="NewSegRes_-_Restatements3"/>
      <sheetName val="MH_2do_Pqte3"/>
      <sheetName val="EDP_Parada_de_Planta3"/>
      <sheetName val="Provisiones_Julio_19_3"/>
      <sheetName val="Costo_MP3"/>
      <sheetName val="Facturacion_Codelco_jun193"/>
      <sheetName val="EDP_103_JULIO3"/>
      <sheetName val="EDP_102_JUNIO3"/>
      <sheetName val="Facturacion_cttas3"/>
      <sheetName val="Ultimos_dias_contratistas3"/>
      <sheetName val="Ultimos_días_Codelco_16_a_313"/>
      <sheetName val="Facturador_cttas_jun193"/>
      <sheetName val="Cttas_cobros3"/>
      <sheetName val="ECO-02_Rev03"/>
      <sheetName val="Listas_e_inputs3"/>
      <sheetName val="RESUMEN_EJECUTIVO_EAC3"/>
      <sheetName val="VARIATION_HH_BY_AREA3"/>
      <sheetName val="Cuadro_Resumen3"/>
      <sheetName val="RESUMEN_DANIEL_CORDOVA3"/>
      <sheetName val="Caratula_Aprobacion_3"/>
      <sheetName val="Caratula_EDP3"/>
      <sheetName val="VARIATION_SUBCONTRATOS3"/>
      <sheetName val="10000_-___Servicio_Profesional3"/>
      <sheetName val="DATABASE_EP3"/>
      <sheetName val="TR-CON_historicas3"/>
      <sheetName val="GERS_ago-sep_20193"/>
      <sheetName val="BRASS_DETALL3"/>
      <sheetName val="1__Servicio_ProfesionalB_3"/>
      <sheetName val="20000_-_Gastos_Reemb3"/>
      <sheetName val="JAR_Review_Checklist3"/>
      <sheetName val="Plan_Contingenica_TOP_WC3"/>
      <sheetName val="Proportion_5x23"/>
      <sheetName val="Proportion_8x63"/>
      <sheetName val="ANALISIS_ALQUILER_FERREYROS3"/>
      <sheetName val="Prog_2004_-_Rev_0-5-27-08-033"/>
      <sheetName val="1)_Escondida_OBP3"/>
      <sheetName val="OBJETIVO_062"/>
      <sheetName val="PLAN_-_Gráfica_justificaciones2"/>
      <sheetName val="acciones_correctivas2"/>
      <sheetName val="Plan_de_tránsito2"/>
      <sheetName val="N-1_reportados_2"/>
      <sheetName val="Dialogo_de_desempeño2"/>
      <sheetName val="Tarjetas_verdes2"/>
      <sheetName val="Gestión_del_sitio2"/>
      <sheetName val="Cumplimiento_de_plan_de_gerent2"/>
      <sheetName val="Plan_de_capacitación2"/>
      <sheetName val="Observaciones_de_Conducta2"/>
      <sheetName val="Valorización_Valle2"/>
      <sheetName val="CARTERA_DE_CONTRATOS2"/>
      <sheetName val="GRAFICO_A2"/>
      <sheetName val="Resources_=&gt;"/>
      <sheetName val="Drilling_(March16)"/>
      <sheetName val="Geology_Model_(Jun16)"/>
      <sheetName val="Resource_Model_v3_(Jun16)"/>
      <sheetName val="Inputs_to_Resource_Optimization"/>
      <sheetName val="Reserves_=&gt;"/>
      <sheetName val="Inputs_to_Reserves_Optimization"/>
      <sheetName val="Geotech_&amp;_Pit_Design"/>
      <sheetName val="cons15_mm"/>
      <sheetName val="Loading_Plan"/>
      <sheetName val="pamp15_mm"/>
      <sheetName val="NSRRV_Calculation"/>
      <sheetName val="Pit_Slope_Design"/>
      <sheetName val="Mine_Schedule_-_Constraints"/>
      <sheetName val="CURVA_GANTT"/>
      <sheetName val="3+9_2022_ODPL_EXT"/>
      <sheetName val="Cash Flows"/>
      <sheetName val="Mine Plan"/>
      <sheetName val="TOTAL_Cu32"/>
      <sheetName val="TOTAL_Mo32"/>
      <sheetName val="TOTAL_As32"/>
      <sheetName val="TOTAL_CuNS32"/>
      <sheetName val="TOTAL_Wi32"/>
      <sheetName val="SEWELL_Cu32"/>
      <sheetName val="SEWELL_Mo32"/>
      <sheetName val="SEWELL_As32"/>
      <sheetName val="SEWELL_CuNS32"/>
      <sheetName val="SEWELL_Wi32"/>
      <sheetName val="COLON_Cu32"/>
      <sheetName val="COLON_Mo32"/>
      <sheetName val="COLON_As32"/>
      <sheetName val="COLON_CuNS32"/>
      <sheetName val="COLON_Wi32"/>
      <sheetName val="Caract_Met_Cab32"/>
      <sheetName val="Caract_Met_Conc32"/>
      <sheetName val="Div__TTE32"/>
      <sheetName val="Caratula_TTE32"/>
      <sheetName val="Page_121"/>
      <sheetName val="T-8_vC_comp13"/>
      <sheetName val="Export_PM_rev05"/>
      <sheetName val="NewSegRes_-_Restatements4"/>
      <sheetName val="LOG_RFI_WEST94"/>
      <sheetName val="no_borrrar4"/>
      <sheetName val="MH_2do_Pqte4"/>
      <sheetName val="EDP_Parada_de_Planta4"/>
      <sheetName val="Provisiones_Julio_19_4"/>
      <sheetName val="Costo_MP4"/>
      <sheetName val="Facturacion_Codelco_jun194"/>
      <sheetName val="EDP_103_JULIO4"/>
      <sheetName val="EDP_102_JUNIO4"/>
      <sheetName val="Facturacion_cttas4"/>
      <sheetName val="Ultimos_dias_contratistas4"/>
      <sheetName val="Ultimos_días_Codelco_16_a_314"/>
      <sheetName val="Facturador_cttas_jun194"/>
      <sheetName val="Cttas_cobros4"/>
      <sheetName val="ECO-02_Rev04"/>
      <sheetName val="ANALISIS_ALQUILER_FERREYROS4"/>
      <sheetName val="Listas_e_inputs4"/>
      <sheetName val="RESUMEN_EJECUTIVO_EAC4"/>
      <sheetName val="VARIATION_HH_BY_AREA4"/>
      <sheetName val="Cuadro_Resumen4"/>
      <sheetName val="RESUMEN_DANIEL_CORDOVA4"/>
      <sheetName val="Caratula_Aprobacion_4"/>
      <sheetName val="Caratula_EDP4"/>
      <sheetName val="VARIATION_SUBCONTRATOS4"/>
      <sheetName val="10000_-___Servicio_Profesional4"/>
      <sheetName val="DATABASE_EP4"/>
      <sheetName val="TR-CON_historicas4"/>
      <sheetName val="GERS_ago-sep_20194"/>
      <sheetName val="BRASS_DETALL4"/>
      <sheetName val="1__Servicio_ProfesionalB_4"/>
      <sheetName val="20000_-_Gastos_Reemb4"/>
      <sheetName val="JAR_Review_Checklist4"/>
      <sheetName val="Plan_Contingenica_TOP_WC4"/>
      <sheetName val="Proportion_5x24"/>
      <sheetName val="Proportion_8x64"/>
      <sheetName val="Prog_2004_-_Rev_0-5-27-08-034"/>
      <sheetName val="1)_Escondida_OBP4"/>
      <sheetName val="OBJETIVO_063"/>
      <sheetName val="acciones_correctivas3"/>
      <sheetName val="Plan_de_tránsito3"/>
      <sheetName val="N-1_reportados_3"/>
      <sheetName val="Dialogo_de_desempeño3"/>
      <sheetName val="Tarjetas_verdes3"/>
      <sheetName val="Gestión_del_sitio3"/>
      <sheetName val="Cumplimiento_de_plan_de_gerent3"/>
      <sheetName val="Plan_de_capacitación3"/>
      <sheetName val="Observaciones_de_Conducta3"/>
      <sheetName val="PLAN_-_Gráfica_justificaciones3"/>
      <sheetName val="Valorización_Valle3"/>
      <sheetName val="CARTERA_DE_CONTRATOS3"/>
      <sheetName val="GRAFICO_A3"/>
      <sheetName val="CURVA_GANTT1"/>
      <sheetName val="Resources_=&gt;1"/>
      <sheetName val="Drilling_(March16)1"/>
      <sheetName val="Geology_Model_(Jun16)1"/>
      <sheetName val="Resource_Model_v3_(Jun16)1"/>
      <sheetName val="Inputs_to_Resource_Optimizatio1"/>
      <sheetName val="Reserves_=&gt;1"/>
      <sheetName val="Inputs_to_Reserves_Optimizatio1"/>
      <sheetName val="Geotech_&amp;_Pit_Design1"/>
      <sheetName val="cons15_mm1"/>
      <sheetName val="Loading_Plan1"/>
      <sheetName val="pamp15_mm1"/>
      <sheetName val="NSRRV_Calculation1"/>
      <sheetName val="Pit_Slope_Design1"/>
      <sheetName val="Mine_Schedule_-_Constraints1"/>
      <sheetName val="2_1_Curva"/>
      <sheetName val="Attach_4-18"/>
      <sheetName val="3+9_2022_ODPL_EXT1"/>
      <sheetName val="Datos_MCC_480"/>
      <sheetName val="OT_70346_Costo_tarjetas_"/>
      <sheetName val="OT_70380"/>
      <sheetName val="Cash_Flows"/>
      <sheetName val="Mine_Plan"/>
      <sheetName val="ITEM 18.2(b)"/>
      <sheetName val="TOTAL_Cu33"/>
      <sheetName val="TOTAL_Mo33"/>
      <sheetName val="TOTAL_As33"/>
      <sheetName val="TOTAL_CuNS33"/>
      <sheetName val="TOTAL_Wi33"/>
      <sheetName val="SEWELL_Cu33"/>
      <sheetName val="SEWELL_Mo33"/>
      <sheetName val="SEWELL_As33"/>
      <sheetName val="SEWELL_CuNS33"/>
      <sheetName val="SEWELL_Wi33"/>
      <sheetName val="COLON_Cu33"/>
      <sheetName val="COLON_Mo33"/>
      <sheetName val="COLON_As33"/>
      <sheetName val="COLON_CuNS33"/>
      <sheetName val="COLON_Wi33"/>
      <sheetName val="Caract_Met_Cab33"/>
      <sheetName val="Caract_Met_Conc33"/>
      <sheetName val="Div__TTE33"/>
      <sheetName val="Caratula_TTE33"/>
      <sheetName val="Page_122"/>
      <sheetName val="T-8_vC_comp14"/>
      <sheetName val="Export_PM_rev06"/>
      <sheetName val="NewSegRes_-_Restatements5"/>
      <sheetName val="LOG_RFI_WEST95"/>
      <sheetName val="no_borrrar5"/>
      <sheetName val="MH_2do_Pqte5"/>
      <sheetName val="EDP_Parada_de_Planta5"/>
      <sheetName val="Provisiones_Julio_19_5"/>
      <sheetName val="Costo_MP5"/>
      <sheetName val="Facturacion_Codelco_jun195"/>
      <sheetName val="EDP_103_JULIO5"/>
      <sheetName val="EDP_102_JUNIO5"/>
      <sheetName val="Facturacion_cttas5"/>
      <sheetName val="Ultimos_dias_contratistas5"/>
      <sheetName val="Ultimos_días_Codelco_16_a_315"/>
      <sheetName val="Facturador_cttas_jun195"/>
      <sheetName val="Cttas_cobros5"/>
      <sheetName val="ECO-02_Rev05"/>
      <sheetName val="ANALISIS_ALQUILER_FERREYROS5"/>
      <sheetName val="Listas_e_inputs5"/>
      <sheetName val="RESUMEN_EJECUTIVO_EAC5"/>
      <sheetName val="VARIATION_HH_BY_AREA5"/>
      <sheetName val="Cuadro_Resumen5"/>
      <sheetName val="RESUMEN_DANIEL_CORDOVA5"/>
      <sheetName val="Caratula_Aprobacion_5"/>
      <sheetName val="Caratula_EDP5"/>
      <sheetName val="VARIATION_SUBCONTRATOS5"/>
      <sheetName val="10000_-___Servicio_Profesional5"/>
      <sheetName val="DATABASE_EP5"/>
      <sheetName val="TR-CON_historicas5"/>
      <sheetName val="GERS_ago-sep_20195"/>
      <sheetName val="BRASS_DETALL5"/>
      <sheetName val="1__Servicio_ProfesionalB_5"/>
      <sheetName val="20000_-_Gastos_Reemb5"/>
      <sheetName val="JAR_Review_Checklist5"/>
      <sheetName val="Plan_Contingenica_TOP_WC5"/>
      <sheetName val="Proportion_5x25"/>
      <sheetName val="Proportion_8x65"/>
      <sheetName val="Prog_2004_-_Rev_0-5-27-08-035"/>
      <sheetName val="1)_Escondida_OBP5"/>
      <sheetName val="OBJETIVO_064"/>
      <sheetName val="PLAN_-_Gráfica_justificaciones4"/>
      <sheetName val="acciones_correctivas4"/>
      <sheetName val="Plan_de_tránsito4"/>
      <sheetName val="N-1_reportados_4"/>
      <sheetName val="Dialogo_de_desempeño4"/>
      <sheetName val="Tarjetas_verdes4"/>
      <sheetName val="Gestión_del_sitio4"/>
      <sheetName val="Cumplimiento_de_plan_de_gerent4"/>
      <sheetName val="Plan_de_capacitación4"/>
      <sheetName val="Observaciones_de_Conducta4"/>
      <sheetName val="Valorización_Valle4"/>
      <sheetName val="CARTERA_DE_CONTRATOS4"/>
      <sheetName val="GRAFICO_A4"/>
      <sheetName val="CURVA_GANTT2"/>
      <sheetName val="Resources_=&gt;2"/>
      <sheetName val="Drilling_(March16)2"/>
      <sheetName val="Geology_Model_(Jun16)2"/>
      <sheetName val="Resource_Model_v3_(Jun16)2"/>
      <sheetName val="Inputs_to_Resource_Optimizatio2"/>
      <sheetName val="Reserves_=&gt;2"/>
      <sheetName val="Inputs_to_Reserves_Optimizatio2"/>
      <sheetName val="Geotech_&amp;_Pit_Design2"/>
      <sheetName val="cons15_mm2"/>
      <sheetName val="Loading_Plan2"/>
      <sheetName val="pamp15_mm2"/>
      <sheetName val="NSRRV_Calculation2"/>
      <sheetName val="Pit_Slope_Design2"/>
      <sheetName val="Mine_Schedule_-_Constraints2"/>
      <sheetName val="2_1_Curva1"/>
      <sheetName val="Attach_4-181"/>
      <sheetName val="3+9_2022_ODPL_EXT2"/>
      <sheetName val="Datos_MCC_4801"/>
      <sheetName val="OT_70346_Costo_tarjetas_1"/>
      <sheetName val="OT_703801"/>
      <sheetName val="Cash_Flows1"/>
      <sheetName val="Mine_Plan1"/>
      <sheetName val="Planilla "/>
      <sheetName val="Staff"/>
      <sheetName val="금융비용"/>
      <sheetName val="Listas"/>
      <sheetName val="0-Datos de la Obra"/>
      <sheetName val="AuxiliarNoBorrar"/>
      <sheetName val="PSR-FOS"/>
      <sheetName val="CONSOCOS99"/>
      <sheetName val="TOTAL_Cu34"/>
      <sheetName val="TOTAL_Mo34"/>
      <sheetName val="TOTAL_As34"/>
      <sheetName val="TOTAL_CuNS34"/>
      <sheetName val="TOTAL_Wi34"/>
      <sheetName val="SEWELL_Cu34"/>
      <sheetName val="SEWELL_Mo34"/>
      <sheetName val="SEWELL_As34"/>
      <sheetName val="SEWELL_CuNS34"/>
      <sheetName val="SEWELL_Wi34"/>
      <sheetName val="COLON_Cu34"/>
      <sheetName val="COLON_Mo34"/>
      <sheetName val="COLON_As34"/>
      <sheetName val="COLON_CuNS34"/>
      <sheetName val="COLON_Wi34"/>
      <sheetName val="Caract_Met_Cab34"/>
      <sheetName val="Caract_Met_Conc34"/>
      <sheetName val="Div__TTE34"/>
      <sheetName val="Caratula_TTE34"/>
      <sheetName val="Page_123"/>
      <sheetName val="T-8_vC_comp15"/>
      <sheetName val="Export_PM_rev07"/>
      <sheetName val="NewSegRes_-_Restatements6"/>
      <sheetName val="LOG_RFI_WEST96"/>
      <sheetName val="no_borrrar6"/>
      <sheetName val="MH_2do_Pqte6"/>
      <sheetName val="EDP_Parada_de_Planta6"/>
      <sheetName val="Provisiones_Julio_19_6"/>
      <sheetName val="Costo_MP6"/>
      <sheetName val="Facturacion_Codelco_jun196"/>
      <sheetName val="EDP_103_JULIO6"/>
      <sheetName val="EDP_102_JUNIO6"/>
      <sheetName val="Facturacion_cttas6"/>
      <sheetName val="Ultimos_dias_contratistas6"/>
      <sheetName val="Ultimos_días_Codelco_16_a_316"/>
      <sheetName val="Facturador_cttas_jun196"/>
      <sheetName val="Cttas_cobros6"/>
      <sheetName val="ECO-02_Rev06"/>
      <sheetName val="ANALISIS_ALQUILER_FERREYROS6"/>
      <sheetName val="Listas_e_inputs6"/>
      <sheetName val="RESUMEN_EJECUTIVO_EAC6"/>
      <sheetName val="VARIATION_HH_BY_AREA6"/>
      <sheetName val="Cuadro_Resumen6"/>
      <sheetName val="RESUMEN_DANIEL_CORDOVA6"/>
      <sheetName val="Caratula_Aprobacion_6"/>
      <sheetName val="Caratula_EDP6"/>
      <sheetName val="VARIATION_SUBCONTRATOS6"/>
      <sheetName val="10000_-___Servicio_Profesional6"/>
      <sheetName val="DATABASE_EP6"/>
      <sheetName val="TR-CON_historicas6"/>
      <sheetName val="GERS_ago-sep_20196"/>
      <sheetName val="BRASS_DETALL6"/>
      <sheetName val="1__Servicio_ProfesionalB_6"/>
      <sheetName val="20000_-_Gastos_Reemb6"/>
      <sheetName val="JAR_Review_Checklist6"/>
      <sheetName val="Plan_Contingenica_TOP_WC6"/>
      <sheetName val="Proportion_5x26"/>
      <sheetName val="Proportion_8x66"/>
      <sheetName val="Prog_2004_-_Rev_0-5-27-08-036"/>
      <sheetName val="1)_Escondida_OBP6"/>
      <sheetName val="OBJETIVO_065"/>
      <sheetName val="PLAN_-_Gráfica_justificaciones5"/>
      <sheetName val="acciones_correctivas5"/>
      <sheetName val="Plan_de_tránsito5"/>
      <sheetName val="N-1_reportados_5"/>
      <sheetName val="Dialogo_de_desempeño5"/>
      <sheetName val="Tarjetas_verdes5"/>
      <sheetName val="Gestión_del_sitio5"/>
      <sheetName val="Cumplimiento_de_plan_de_gerent5"/>
      <sheetName val="Plan_de_capacitación5"/>
      <sheetName val="Observaciones_de_Conducta5"/>
      <sheetName val="Valorización_Valle5"/>
      <sheetName val="CARTERA_DE_CONTRATOS5"/>
      <sheetName val="GRAFICO_A5"/>
      <sheetName val="CURVA_GANTT3"/>
      <sheetName val="Resources_=&gt;3"/>
      <sheetName val="Drilling_(March16)3"/>
      <sheetName val="Geology_Model_(Jun16)3"/>
      <sheetName val="Resource_Model_v3_(Jun16)3"/>
      <sheetName val="Inputs_to_Resource_Optimizatio3"/>
      <sheetName val="Reserves_=&gt;3"/>
      <sheetName val="Inputs_to_Reserves_Optimizatio3"/>
      <sheetName val="Geotech_&amp;_Pit_Design3"/>
      <sheetName val="cons15_mm3"/>
      <sheetName val="Loading_Plan3"/>
      <sheetName val="pamp15_mm3"/>
      <sheetName val="NSRRV_Calculation3"/>
      <sheetName val="Pit_Slope_Design3"/>
      <sheetName val="Mine_Schedule_-_Constraints3"/>
      <sheetName val="2_1_Curva2"/>
      <sheetName val="Attach_4-182"/>
      <sheetName val="3+9_2022_ODPL_EXT3"/>
      <sheetName val="Datos_MCC_4802"/>
      <sheetName val="OT_70346_Costo_tarjetas_2"/>
      <sheetName val="OT_703802"/>
      <sheetName val="Cash_Flows2"/>
      <sheetName val="Mine_Plan2"/>
      <sheetName val="ITEM_18_2(b)"/>
      <sheetName val="TOTAL_Cu35"/>
      <sheetName val="TOTAL_Mo35"/>
      <sheetName val="TOTAL_As35"/>
      <sheetName val="TOTAL_CuNS35"/>
      <sheetName val="TOTAL_Wi35"/>
      <sheetName val="SEWELL_Cu35"/>
      <sheetName val="SEWELL_Mo35"/>
      <sheetName val="SEWELL_As35"/>
      <sheetName val="SEWELL_CuNS35"/>
      <sheetName val="SEWELL_Wi35"/>
      <sheetName val="COLON_Cu35"/>
      <sheetName val="COLON_Mo35"/>
      <sheetName val="COLON_As35"/>
      <sheetName val="COLON_CuNS35"/>
      <sheetName val="COLON_Wi35"/>
      <sheetName val="Caract_Met_Cab35"/>
      <sheetName val="Caract_Met_Conc35"/>
      <sheetName val="Div__TTE35"/>
      <sheetName val="Caratula_TTE35"/>
      <sheetName val="Page_124"/>
      <sheetName val="T-8_vC_comp16"/>
      <sheetName val="Export_PM_rev08"/>
      <sheetName val="LOG_RFI_WEST97"/>
      <sheetName val="no_borrrar7"/>
      <sheetName val="NewSegRes_-_Restatements7"/>
      <sheetName val="MH_2do_Pqte7"/>
      <sheetName val="EDP_Parada_de_Planta7"/>
      <sheetName val="Provisiones_Julio_19_7"/>
      <sheetName val="Costo_MP7"/>
      <sheetName val="Facturacion_Codelco_jun197"/>
      <sheetName val="EDP_103_JULIO7"/>
      <sheetName val="EDP_102_JUNIO7"/>
      <sheetName val="Facturacion_cttas7"/>
      <sheetName val="Ultimos_dias_contratistas7"/>
      <sheetName val="Ultimos_días_Codelco_16_a_317"/>
      <sheetName val="Facturador_cttas_jun197"/>
      <sheetName val="Cttas_cobros7"/>
      <sheetName val="ECO-02_Rev07"/>
      <sheetName val="Listas_e_inputs7"/>
      <sheetName val="RESUMEN_EJECUTIVO_EAC7"/>
      <sheetName val="VARIATION_HH_BY_AREA7"/>
      <sheetName val="Cuadro_Resumen7"/>
      <sheetName val="RESUMEN_DANIEL_CORDOVA7"/>
      <sheetName val="Caratula_Aprobacion_7"/>
      <sheetName val="Caratula_EDP7"/>
      <sheetName val="VARIATION_SUBCONTRATOS7"/>
      <sheetName val="10000_-___Servicio_Profesional7"/>
      <sheetName val="DATABASE_EP7"/>
      <sheetName val="TR-CON_historicas7"/>
      <sheetName val="GERS_ago-sep_20197"/>
      <sheetName val="BRASS_DETALL7"/>
      <sheetName val="1__Servicio_ProfesionalB_7"/>
      <sheetName val="20000_-_Gastos_Reemb7"/>
      <sheetName val="JAR_Review_Checklist7"/>
      <sheetName val="Plan_Contingenica_TOP_WC7"/>
      <sheetName val="Proportion_5x27"/>
      <sheetName val="Proportion_8x67"/>
      <sheetName val="ANALISIS_ALQUILER_FERREYROS7"/>
      <sheetName val="Prog_2004_-_Rev_0-5-27-08-037"/>
      <sheetName val="1)_Escondida_OBP7"/>
      <sheetName val="OBJETIVO_066"/>
      <sheetName val="acciones_correctivas6"/>
      <sheetName val="Plan_de_tránsito6"/>
      <sheetName val="N-1_reportados_6"/>
      <sheetName val="Dialogo_de_desempeño6"/>
      <sheetName val="Tarjetas_verdes6"/>
      <sheetName val="Gestión_del_sitio6"/>
      <sheetName val="Cumplimiento_de_plan_de_gerent6"/>
      <sheetName val="Plan_de_capacitación6"/>
      <sheetName val="Observaciones_de_Conducta6"/>
      <sheetName val="PLAN_-_Gráfica_justificaciones6"/>
      <sheetName val="Valorización_Valle6"/>
      <sheetName val="CARTERA_DE_CONTRATOS6"/>
      <sheetName val="GRAFICO_A6"/>
      <sheetName val="CURVA_GANTT4"/>
      <sheetName val="Resources_=&gt;4"/>
      <sheetName val="Drilling_(March16)4"/>
      <sheetName val="Geology_Model_(Jun16)4"/>
      <sheetName val="Resource_Model_v3_(Jun16)4"/>
      <sheetName val="Inputs_to_Resource_Optimizatio4"/>
      <sheetName val="Reserves_=&gt;4"/>
      <sheetName val="Inputs_to_Reserves_Optimizatio4"/>
      <sheetName val="Geotech_&amp;_Pit_Design4"/>
      <sheetName val="cons15_mm4"/>
      <sheetName val="Loading_Plan4"/>
      <sheetName val="pamp15_mm4"/>
      <sheetName val="NSRRV_Calculation4"/>
      <sheetName val="Pit_Slope_Design4"/>
      <sheetName val="Mine_Schedule_-_Constraints4"/>
      <sheetName val="2_1_Curva3"/>
      <sheetName val="Attach_4-183"/>
      <sheetName val="3+9_2022_ODPL_EXT4"/>
      <sheetName val="Datos_MCC_4803"/>
      <sheetName val="OT_70346_Costo_tarjetas_3"/>
      <sheetName val="OT_703803"/>
      <sheetName val="Cash_Flows3"/>
      <sheetName val="Mine_Plan3"/>
      <sheetName val="ITEM_18_2(b)1"/>
      <sheetName val="Planilla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 refreshError="1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 refreshError="1"/>
      <sheetData sheetId="752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/>
      <sheetData sheetId="780"/>
      <sheetData sheetId="781"/>
      <sheetData sheetId="782"/>
      <sheetData sheetId="783"/>
      <sheetData sheetId="784" refreshError="1"/>
      <sheetData sheetId="785" refreshError="1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 refreshError="1"/>
      <sheetData sheetId="808" refreshError="1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 refreshError="1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 refreshError="1"/>
      <sheetData sheetId="1062" refreshError="1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 refreshError="1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8883-CE57-4C8D-90A1-67D33047B5E2}">
  <sheetPr>
    <tabColor rgb="FF9900CC"/>
  </sheetPr>
  <dimension ref="B1:N307"/>
  <sheetViews>
    <sheetView showGridLines="0" tabSelected="1" view="pageBreakPreview" zoomScaleNormal="100" zoomScaleSheetLayoutView="100" workbookViewId="0">
      <selection activeCell="B5" sqref="B5:N5"/>
    </sheetView>
  </sheetViews>
  <sheetFormatPr baseColWidth="10" defaultColWidth="11.44140625" defaultRowHeight="14.4" x14ac:dyDescent="0.3"/>
  <cols>
    <col min="1" max="1" width="1.6640625" style="1" customWidth="1"/>
    <col min="2" max="2" width="10.6640625" style="1" customWidth="1"/>
    <col min="3" max="3" width="142.44140625" style="2" customWidth="1"/>
    <col min="4" max="4" width="14.6640625" style="1" bestFit="1" customWidth="1"/>
    <col min="5" max="5" width="12.5546875" style="1" bestFit="1" customWidth="1"/>
    <col min="6" max="14" width="20.6640625" style="1" customWidth="1"/>
    <col min="15" max="15" width="1.6640625" style="1" customWidth="1"/>
    <col min="16" max="256" width="11.44140625" style="1"/>
    <col min="257" max="257" width="7.6640625" style="1" customWidth="1"/>
    <col min="258" max="258" width="80.6640625" style="1" customWidth="1"/>
    <col min="259" max="259" width="11.44140625" style="1"/>
    <col min="260" max="260" width="11.44140625" style="1" customWidth="1"/>
    <col min="261" max="261" width="14.5546875" style="1" customWidth="1"/>
    <col min="262" max="262" width="11.44140625" style="1"/>
    <col min="263" max="263" width="12.33203125" style="1" customWidth="1"/>
    <col min="264" max="264" width="12.6640625" style="1" customWidth="1"/>
    <col min="265" max="265" width="17.6640625" style="1" customWidth="1"/>
    <col min="266" max="266" width="14.6640625" style="1" customWidth="1"/>
    <col min="267" max="267" width="13.6640625" style="1" customWidth="1"/>
    <col min="268" max="268" width="18.6640625" style="1" customWidth="1"/>
    <col min="269" max="269" width="18.5546875" style="1" customWidth="1"/>
    <col min="270" max="512" width="11.44140625" style="1"/>
    <col min="513" max="513" width="7.6640625" style="1" customWidth="1"/>
    <col min="514" max="514" width="80.6640625" style="1" customWidth="1"/>
    <col min="515" max="515" width="11.44140625" style="1"/>
    <col min="516" max="516" width="11.44140625" style="1" customWidth="1"/>
    <col min="517" max="517" width="14.5546875" style="1" customWidth="1"/>
    <col min="518" max="518" width="11.44140625" style="1"/>
    <col min="519" max="519" width="12.33203125" style="1" customWidth="1"/>
    <col min="520" max="520" width="12.6640625" style="1" customWidth="1"/>
    <col min="521" max="521" width="17.6640625" style="1" customWidth="1"/>
    <col min="522" max="522" width="14.6640625" style="1" customWidth="1"/>
    <col min="523" max="523" width="13.6640625" style="1" customWidth="1"/>
    <col min="524" max="524" width="18.6640625" style="1" customWidth="1"/>
    <col min="525" max="525" width="18.5546875" style="1" customWidth="1"/>
    <col min="526" max="768" width="11.44140625" style="1"/>
    <col min="769" max="769" width="7.6640625" style="1" customWidth="1"/>
    <col min="770" max="770" width="80.6640625" style="1" customWidth="1"/>
    <col min="771" max="771" width="11.44140625" style="1"/>
    <col min="772" max="772" width="11.44140625" style="1" customWidth="1"/>
    <col min="773" max="773" width="14.5546875" style="1" customWidth="1"/>
    <col min="774" max="774" width="11.44140625" style="1"/>
    <col min="775" max="775" width="12.33203125" style="1" customWidth="1"/>
    <col min="776" max="776" width="12.6640625" style="1" customWidth="1"/>
    <col min="777" max="777" width="17.6640625" style="1" customWidth="1"/>
    <col min="778" max="778" width="14.6640625" style="1" customWidth="1"/>
    <col min="779" max="779" width="13.6640625" style="1" customWidth="1"/>
    <col min="780" max="780" width="18.6640625" style="1" customWidth="1"/>
    <col min="781" max="781" width="18.5546875" style="1" customWidth="1"/>
    <col min="782" max="1024" width="11.44140625" style="1"/>
    <col min="1025" max="1025" width="7.6640625" style="1" customWidth="1"/>
    <col min="1026" max="1026" width="80.6640625" style="1" customWidth="1"/>
    <col min="1027" max="1027" width="11.44140625" style="1"/>
    <col min="1028" max="1028" width="11.44140625" style="1" customWidth="1"/>
    <col min="1029" max="1029" width="14.5546875" style="1" customWidth="1"/>
    <col min="1030" max="1030" width="11.44140625" style="1"/>
    <col min="1031" max="1031" width="12.33203125" style="1" customWidth="1"/>
    <col min="1032" max="1032" width="12.6640625" style="1" customWidth="1"/>
    <col min="1033" max="1033" width="17.6640625" style="1" customWidth="1"/>
    <col min="1034" max="1034" width="14.6640625" style="1" customWidth="1"/>
    <col min="1035" max="1035" width="13.6640625" style="1" customWidth="1"/>
    <col min="1036" max="1036" width="18.6640625" style="1" customWidth="1"/>
    <col min="1037" max="1037" width="18.5546875" style="1" customWidth="1"/>
    <col min="1038" max="1280" width="11.44140625" style="1"/>
    <col min="1281" max="1281" width="7.6640625" style="1" customWidth="1"/>
    <col min="1282" max="1282" width="80.6640625" style="1" customWidth="1"/>
    <col min="1283" max="1283" width="11.44140625" style="1"/>
    <col min="1284" max="1284" width="11.44140625" style="1" customWidth="1"/>
    <col min="1285" max="1285" width="14.5546875" style="1" customWidth="1"/>
    <col min="1286" max="1286" width="11.44140625" style="1"/>
    <col min="1287" max="1287" width="12.33203125" style="1" customWidth="1"/>
    <col min="1288" max="1288" width="12.6640625" style="1" customWidth="1"/>
    <col min="1289" max="1289" width="17.6640625" style="1" customWidth="1"/>
    <col min="1290" max="1290" width="14.6640625" style="1" customWidth="1"/>
    <col min="1291" max="1291" width="13.6640625" style="1" customWidth="1"/>
    <col min="1292" max="1292" width="18.6640625" style="1" customWidth="1"/>
    <col min="1293" max="1293" width="18.5546875" style="1" customWidth="1"/>
    <col min="1294" max="1536" width="11.44140625" style="1"/>
    <col min="1537" max="1537" width="7.6640625" style="1" customWidth="1"/>
    <col min="1538" max="1538" width="80.6640625" style="1" customWidth="1"/>
    <col min="1539" max="1539" width="11.44140625" style="1"/>
    <col min="1540" max="1540" width="11.44140625" style="1" customWidth="1"/>
    <col min="1541" max="1541" width="14.5546875" style="1" customWidth="1"/>
    <col min="1542" max="1542" width="11.44140625" style="1"/>
    <col min="1543" max="1543" width="12.33203125" style="1" customWidth="1"/>
    <col min="1544" max="1544" width="12.6640625" style="1" customWidth="1"/>
    <col min="1545" max="1545" width="17.6640625" style="1" customWidth="1"/>
    <col min="1546" max="1546" width="14.6640625" style="1" customWidth="1"/>
    <col min="1547" max="1547" width="13.6640625" style="1" customWidth="1"/>
    <col min="1548" max="1548" width="18.6640625" style="1" customWidth="1"/>
    <col min="1549" max="1549" width="18.5546875" style="1" customWidth="1"/>
    <col min="1550" max="1792" width="11.44140625" style="1"/>
    <col min="1793" max="1793" width="7.6640625" style="1" customWidth="1"/>
    <col min="1794" max="1794" width="80.6640625" style="1" customWidth="1"/>
    <col min="1795" max="1795" width="11.44140625" style="1"/>
    <col min="1796" max="1796" width="11.44140625" style="1" customWidth="1"/>
    <col min="1797" max="1797" width="14.5546875" style="1" customWidth="1"/>
    <col min="1798" max="1798" width="11.44140625" style="1"/>
    <col min="1799" max="1799" width="12.33203125" style="1" customWidth="1"/>
    <col min="1800" max="1800" width="12.6640625" style="1" customWidth="1"/>
    <col min="1801" max="1801" width="17.6640625" style="1" customWidth="1"/>
    <col min="1802" max="1802" width="14.6640625" style="1" customWidth="1"/>
    <col min="1803" max="1803" width="13.6640625" style="1" customWidth="1"/>
    <col min="1804" max="1804" width="18.6640625" style="1" customWidth="1"/>
    <col min="1805" max="1805" width="18.5546875" style="1" customWidth="1"/>
    <col min="1806" max="2048" width="11.44140625" style="1"/>
    <col min="2049" max="2049" width="7.6640625" style="1" customWidth="1"/>
    <col min="2050" max="2050" width="80.6640625" style="1" customWidth="1"/>
    <col min="2051" max="2051" width="11.44140625" style="1"/>
    <col min="2052" max="2052" width="11.44140625" style="1" customWidth="1"/>
    <col min="2053" max="2053" width="14.5546875" style="1" customWidth="1"/>
    <col min="2054" max="2054" width="11.44140625" style="1"/>
    <col min="2055" max="2055" width="12.33203125" style="1" customWidth="1"/>
    <col min="2056" max="2056" width="12.6640625" style="1" customWidth="1"/>
    <col min="2057" max="2057" width="17.6640625" style="1" customWidth="1"/>
    <col min="2058" max="2058" width="14.6640625" style="1" customWidth="1"/>
    <col min="2059" max="2059" width="13.6640625" style="1" customWidth="1"/>
    <col min="2060" max="2060" width="18.6640625" style="1" customWidth="1"/>
    <col min="2061" max="2061" width="18.5546875" style="1" customWidth="1"/>
    <col min="2062" max="2304" width="11.44140625" style="1"/>
    <col min="2305" max="2305" width="7.6640625" style="1" customWidth="1"/>
    <col min="2306" max="2306" width="80.6640625" style="1" customWidth="1"/>
    <col min="2307" max="2307" width="11.44140625" style="1"/>
    <col min="2308" max="2308" width="11.44140625" style="1" customWidth="1"/>
    <col min="2309" max="2309" width="14.5546875" style="1" customWidth="1"/>
    <col min="2310" max="2310" width="11.44140625" style="1"/>
    <col min="2311" max="2311" width="12.33203125" style="1" customWidth="1"/>
    <col min="2312" max="2312" width="12.6640625" style="1" customWidth="1"/>
    <col min="2313" max="2313" width="17.6640625" style="1" customWidth="1"/>
    <col min="2314" max="2314" width="14.6640625" style="1" customWidth="1"/>
    <col min="2315" max="2315" width="13.6640625" style="1" customWidth="1"/>
    <col min="2316" max="2316" width="18.6640625" style="1" customWidth="1"/>
    <col min="2317" max="2317" width="18.5546875" style="1" customWidth="1"/>
    <col min="2318" max="2560" width="11.44140625" style="1"/>
    <col min="2561" max="2561" width="7.6640625" style="1" customWidth="1"/>
    <col min="2562" max="2562" width="80.6640625" style="1" customWidth="1"/>
    <col min="2563" max="2563" width="11.44140625" style="1"/>
    <col min="2564" max="2564" width="11.44140625" style="1" customWidth="1"/>
    <col min="2565" max="2565" width="14.5546875" style="1" customWidth="1"/>
    <col min="2566" max="2566" width="11.44140625" style="1"/>
    <col min="2567" max="2567" width="12.33203125" style="1" customWidth="1"/>
    <col min="2568" max="2568" width="12.6640625" style="1" customWidth="1"/>
    <col min="2569" max="2569" width="17.6640625" style="1" customWidth="1"/>
    <col min="2570" max="2570" width="14.6640625" style="1" customWidth="1"/>
    <col min="2571" max="2571" width="13.6640625" style="1" customWidth="1"/>
    <col min="2572" max="2572" width="18.6640625" style="1" customWidth="1"/>
    <col min="2573" max="2573" width="18.5546875" style="1" customWidth="1"/>
    <col min="2574" max="2816" width="11.44140625" style="1"/>
    <col min="2817" max="2817" width="7.6640625" style="1" customWidth="1"/>
    <col min="2818" max="2818" width="80.6640625" style="1" customWidth="1"/>
    <col min="2819" max="2819" width="11.44140625" style="1"/>
    <col min="2820" max="2820" width="11.44140625" style="1" customWidth="1"/>
    <col min="2821" max="2821" width="14.5546875" style="1" customWidth="1"/>
    <col min="2822" max="2822" width="11.44140625" style="1"/>
    <col min="2823" max="2823" width="12.33203125" style="1" customWidth="1"/>
    <col min="2824" max="2824" width="12.6640625" style="1" customWidth="1"/>
    <col min="2825" max="2825" width="17.6640625" style="1" customWidth="1"/>
    <col min="2826" max="2826" width="14.6640625" style="1" customWidth="1"/>
    <col min="2827" max="2827" width="13.6640625" style="1" customWidth="1"/>
    <col min="2828" max="2828" width="18.6640625" style="1" customWidth="1"/>
    <col min="2829" max="2829" width="18.5546875" style="1" customWidth="1"/>
    <col min="2830" max="3072" width="11.44140625" style="1"/>
    <col min="3073" max="3073" width="7.6640625" style="1" customWidth="1"/>
    <col min="3074" max="3074" width="80.6640625" style="1" customWidth="1"/>
    <col min="3075" max="3075" width="11.44140625" style="1"/>
    <col min="3076" max="3076" width="11.44140625" style="1" customWidth="1"/>
    <col min="3077" max="3077" width="14.5546875" style="1" customWidth="1"/>
    <col min="3078" max="3078" width="11.44140625" style="1"/>
    <col min="3079" max="3079" width="12.33203125" style="1" customWidth="1"/>
    <col min="3080" max="3080" width="12.6640625" style="1" customWidth="1"/>
    <col min="3081" max="3081" width="17.6640625" style="1" customWidth="1"/>
    <col min="3082" max="3082" width="14.6640625" style="1" customWidth="1"/>
    <col min="3083" max="3083" width="13.6640625" style="1" customWidth="1"/>
    <col min="3084" max="3084" width="18.6640625" style="1" customWidth="1"/>
    <col min="3085" max="3085" width="18.5546875" style="1" customWidth="1"/>
    <col min="3086" max="3328" width="11.44140625" style="1"/>
    <col min="3329" max="3329" width="7.6640625" style="1" customWidth="1"/>
    <col min="3330" max="3330" width="80.6640625" style="1" customWidth="1"/>
    <col min="3331" max="3331" width="11.44140625" style="1"/>
    <col min="3332" max="3332" width="11.44140625" style="1" customWidth="1"/>
    <col min="3333" max="3333" width="14.5546875" style="1" customWidth="1"/>
    <col min="3334" max="3334" width="11.44140625" style="1"/>
    <col min="3335" max="3335" width="12.33203125" style="1" customWidth="1"/>
    <col min="3336" max="3336" width="12.6640625" style="1" customWidth="1"/>
    <col min="3337" max="3337" width="17.6640625" style="1" customWidth="1"/>
    <col min="3338" max="3338" width="14.6640625" style="1" customWidth="1"/>
    <col min="3339" max="3339" width="13.6640625" style="1" customWidth="1"/>
    <col min="3340" max="3340" width="18.6640625" style="1" customWidth="1"/>
    <col min="3341" max="3341" width="18.5546875" style="1" customWidth="1"/>
    <col min="3342" max="3584" width="11.44140625" style="1"/>
    <col min="3585" max="3585" width="7.6640625" style="1" customWidth="1"/>
    <col min="3586" max="3586" width="80.6640625" style="1" customWidth="1"/>
    <col min="3587" max="3587" width="11.44140625" style="1"/>
    <col min="3588" max="3588" width="11.44140625" style="1" customWidth="1"/>
    <col min="3589" max="3589" width="14.5546875" style="1" customWidth="1"/>
    <col min="3590" max="3590" width="11.44140625" style="1"/>
    <col min="3591" max="3591" width="12.33203125" style="1" customWidth="1"/>
    <col min="3592" max="3592" width="12.6640625" style="1" customWidth="1"/>
    <col min="3593" max="3593" width="17.6640625" style="1" customWidth="1"/>
    <col min="3594" max="3594" width="14.6640625" style="1" customWidth="1"/>
    <col min="3595" max="3595" width="13.6640625" style="1" customWidth="1"/>
    <col min="3596" max="3596" width="18.6640625" style="1" customWidth="1"/>
    <col min="3597" max="3597" width="18.5546875" style="1" customWidth="1"/>
    <col min="3598" max="3840" width="11.44140625" style="1"/>
    <col min="3841" max="3841" width="7.6640625" style="1" customWidth="1"/>
    <col min="3842" max="3842" width="80.6640625" style="1" customWidth="1"/>
    <col min="3843" max="3843" width="11.44140625" style="1"/>
    <col min="3844" max="3844" width="11.44140625" style="1" customWidth="1"/>
    <col min="3845" max="3845" width="14.5546875" style="1" customWidth="1"/>
    <col min="3846" max="3846" width="11.44140625" style="1"/>
    <col min="3847" max="3847" width="12.33203125" style="1" customWidth="1"/>
    <col min="3848" max="3848" width="12.6640625" style="1" customWidth="1"/>
    <col min="3849" max="3849" width="17.6640625" style="1" customWidth="1"/>
    <col min="3850" max="3850" width="14.6640625" style="1" customWidth="1"/>
    <col min="3851" max="3851" width="13.6640625" style="1" customWidth="1"/>
    <col min="3852" max="3852" width="18.6640625" style="1" customWidth="1"/>
    <col min="3853" max="3853" width="18.5546875" style="1" customWidth="1"/>
    <col min="3854" max="4096" width="11.44140625" style="1"/>
    <col min="4097" max="4097" width="7.6640625" style="1" customWidth="1"/>
    <col min="4098" max="4098" width="80.6640625" style="1" customWidth="1"/>
    <col min="4099" max="4099" width="11.44140625" style="1"/>
    <col min="4100" max="4100" width="11.44140625" style="1" customWidth="1"/>
    <col min="4101" max="4101" width="14.5546875" style="1" customWidth="1"/>
    <col min="4102" max="4102" width="11.44140625" style="1"/>
    <col min="4103" max="4103" width="12.33203125" style="1" customWidth="1"/>
    <col min="4104" max="4104" width="12.6640625" style="1" customWidth="1"/>
    <col min="4105" max="4105" width="17.6640625" style="1" customWidth="1"/>
    <col min="4106" max="4106" width="14.6640625" style="1" customWidth="1"/>
    <col min="4107" max="4107" width="13.6640625" style="1" customWidth="1"/>
    <col min="4108" max="4108" width="18.6640625" style="1" customWidth="1"/>
    <col min="4109" max="4109" width="18.5546875" style="1" customWidth="1"/>
    <col min="4110" max="4352" width="11.44140625" style="1"/>
    <col min="4353" max="4353" width="7.6640625" style="1" customWidth="1"/>
    <col min="4354" max="4354" width="80.6640625" style="1" customWidth="1"/>
    <col min="4355" max="4355" width="11.44140625" style="1"/>
    <col min="4356" max="4356" width="11.44140625" style="1" customWidth="1"/>
    <col min="4357" max="4357" width="14.5546875" style="1" customWidth="1"/>
    <col min="4358" max="4358" width="11.44140625" style="1"/>
    <col min="4359" max="4359" width="12.33203125" style="1" customWidth="1"/>
    <col min="4360" max="4360" width="12.6640625" style="1" customWidth="1"/>
    <col min="4361" max="4361" width="17.6640625" style="1" customWidth="1"/>
    <col min="4362" max="4362" width="14.6640625" style="1" customWidth="1"/>
    <col min="4363" max="4363" width="13.6640625" style="1" customWidth="1"/>
    <col min="4364" max="4364" width="18.6640625" style="1" customWidth="1"/>
    <col min="4365" max="4365" width="18.5546875" style="1" customWidth="1"/>
    <col min="4366" max="4608" width="11.44140625" style="1"/>
    <col min="4609" max="4609" width="7.6640625" style="1" customWidth="1"/>
    <col min="4610" max="4610" width="80.6640625" style="1" customWidth="1"/>
    <col min="4611" max="4611" width="11.44140625" style="1"/>
    <col min="4612" max="4612" width="11.44140625" style="1" customWidth="1"/>
    <col min="4613" max="4613" width="14.5546875" style="1" customWidth="1"/>
    <col min="4614" max="4614" width="11.44140625" style="1"/>
    <col min="4615" max="4615" width="12.33203125" style="1" customWidth="1"/>
    <col min="4616" max="4616" width="12.6640625" style="1" customWidth="1"/>
    <col min="4617" max="4617" width="17.6640625" style="1" customWidth="1"/>
    <col min="4618" max="4618" width="14.6640625" style="1" customWidth="1"/>
    <col min="4619" max="4619" width="13.6640625" style="1" customWidth="1"/>
    <col min="4620" max="4620" width="18.6640625" style="1" customWidth="1"/>
    <col min="4621" max="4621" width="18.5546875" style="1" customWidth="1"/>
    <col min="4622" max="4864" width="11.44140625" style="1"/>
    <col min="4865" max="4865" width="7.6640625" style="1" customWidth="1"/>
    <col min="4866" max="4866" width="80.6640625" style="1" customWidth="1"/>
    <col min="4867" max="4867" width="11.44140625" style="1"/>
    <col min="4868" max="4868" width="11.44140625" style="1" customWidth="1"/>
    <col min="4869" max="4869" width="14.5546875" style="1" customWidth="1"/>
    <col min="4870" max="4870" width="11.44140625" style="1"/>
    <col min="4871" max="4871" width="12.33203125" style="1" customWidth="1"/>
    <col min="4872" max="4872" width="12.6640625" style="1" customWidth="1"/>
    <col min="4873" max="4873" width="17.6640625" style="1" customWidth="1"/>
    <col min="4874" max="4874" width="14.6640625" style="1" customWidth="1"/>
    <col min="4875" max="4875" width="13.6640625" style="1" customWidth="1"/>
    <col min="4876" max="4876" width="18.6640625" style="1" customWidth="1"/>
    <col min="4877" max="4877" width="18.5546875" style="1" customWidth="1"/>
    <col min="4878" max="5120" width="11.44140625" style="1"/>
    <col min="5121" max="5121" width="7.6640625" style="1" customWidth="1"/>
    <col min="5122" max="5122" width="80.6640625" style="1" customWidth="1"/>
    <col min="5123" max="5123" width="11.44140625" style="1"/>
    <col min="5124" max="5124" width="11.44140625" style="1" customWidth="1"/>
    <col min="5125" max="5125" width="14.5546875" style="1" customWidth="1"/>
    <col min="5126" max="5126" width="11.44140625" style="1"/>
    <col min="5127" max="5127" width="12.33203125" style="1" customWidth="1"/>
    <col min="5128" max="5128" width="12.6640625" style="1" customWidth="1"/>
    <col min="5129" max="5129" width="17.6640625" style="1" customWidth="1"/>
    <col min="5130" max="5130" width="14.6640625" style="1" customWidth="1"/>
    <col min="5131" max="5131" width="13.6640625" style="1" customWidth="1"/>
    <col min="5132" max="5132" width="18.6640625" style="1" customWidth="1"/>
    <col min="5133" max="5133" width="18.5546875" style="1" customWidth="1"/>
    <col min="5134" max="5376" width="11.44140625" style="1"/>
    <col min="5377" max="5377" width="7.6640625" style="1" customWidth="1"/>
    <col min="5378" max="5378" width="80.6640625" style="1" customWidth="1"/>
    <col min="5379" max="5379" width="11.44140625" style="1"/>
    <col min="5380" max="5380" width="11.44140625" style="1" customWidth="1"/>
    <col min="5381" max="5381" width="14.5546875" style="1" customWidth="1"/>
    <col min="5382" max="5382" width="11.44140625" style="1"/>
    <col min="5383" max="5383" width="12.33203125" style="1" customWidth="1"/>
    <col min="5384" max="5384" width="12.6640625" style="1" customWidth="1"/>
    <col min="5385" max="5385" width="17.6640625" style="1" customWidth="1"/>
    <col min="5386" max="5386" width="14.6640625" style="1" customWidth="1"/>
    <col min="5387" max="5387" width="13.6640625" style="1" customWidth="1"/>
    <col min="5388" max="5388" width="18.6640625" style="1" customWidth="1"/>
    <col min="5389" max="5389" width="18.5546875" style="1" customWidth="1"/>
    <col min="5390" max="5632" width="11.44140625" style="1"/>
    <col min="5633" max="5633" width="7.6640625" style="1" customWidth="1"/>
    <col min="5634" max="5634" width="80.6640625" style="1" customWidth="1"/>
    <col min="5635" max="5635" width="11.44140625" style="1"/>
    <col min="5636" max="5636" width="11.44140625" style="1" customWidth="1"/>
    <col min="5637" max="5637" width="14.5546875" style="1" customWidth="1"/>
    <col min="5638" max="5638" width="11.44140625" style="1"/>
    <col min="5639" max="5639" width="12.33203125" style="1" customWidth="1"/>
    <col min="5640" max="5640" width="12.6640625" style="1" customWidth="1"/>
    <col min="5641" max="5641" width="17.6640625" style="1" customWidth="1"/>
    <col min="5642" max="5642" width="14.6640625" style="1" customWidth="1"/>
    <col min="5643" max="5643" width="13.6640625" style="1" customWidth="1"/>
    <col min="5644" max="5644" width="18.6640625" style="1" customWidth="1"/>
    <col min="5645" max="5645" width="18.5546875" style="1" customWidth="1"/>
    <col min="5646" max="5888" width="11.44140625" style="1"/>
    <col min="5889" max="5889" width="7.6640625" style="1" customWidth="1"/>
    <col min="5890" max="5890" width="80.6640625" style="1" customWidth="1"/>
    <col min="5891" max="5891" width="11.44140625" style="1"/>
    <col min="5892" max="5892" width="11.44140625" style="1" customWidth="1"/>
    <col min="5893" max="5893" width="14.5546875" style="1" customWidth="1"/>
    <col min="5894" max="5894" width="11.44140625" style="1"/>
    <col min="5895" max="5895" width="12.33203125" style="1" customWidth="1"/>
    <col min="5896" max="5896" width="12.6640625" style="1" customWidth="1"/>
    <col min="5897" max="5897" width="17.6640625" style="1" customWidth="1"/>
    <col min="5898" max="5898" width="14.6640625" style="1" customWidth="1"/>
    <col min="5899" max="5899" width="13.6640625" style="1" customWidth="1"/>
    <col min="5900" max="5900" width="18.6640625" style="1" customWidth="1"/>
    <col min="5901" max="5901" width="18.5546875" style="1" customWidth="1"/>
    <col min="5902" max="6144" width="11.44140625" style="1"/>
    <col min="6145" max="6145" width="7.6640625" style="1" customWidth="1"/>
    <col min="6146" max="6146" width="80.6640625" style="1" customWidth="1"/>
    <col min="6147" max="6147" width="11.44140625" style="1"/>
    <col min="6148" max="6148" width="11.44140625" style="1" customWidth="1"/>
    <col min="6149" max="6149" width="14.5546875" style="1" customWidth="1"/>
    <col min="6150" max="6150" width="11.44140625" style="1"/>
    <col min="6151" max="6151" width="12.33203125" style="1" customWidth="1"/>
    <col min="6152" max="6152" width="12.6640625" style="1" customWidth="1"/>
    <col min="6153" max="6153" width="17.6640625" style="1" customWidth="1"/>
    <col min="6154" max="6154" width="14.6640625" style="1" customWidth="1"/>
    <col min="6155" max="6155" width="13.6640625" style="1" customWidth="1"/>
    <col min="6156" max="6156" width="18.6640625" style="1" customWidth="1"/>
    <col min="6157" max="6157" width="18.5546875" style="1" customWidth="1"/>
    <col min="6158" max="6400" width="11.44140625" style="1"/>
    <col min="6401" max="6401" width="7.6640625" style="1" customWidth="1"/>
    <col min="6402" max="6402" width="80.6640625" style="1" customWidth="1"/>
    <col min="6403" max="6403" width="11.44140625" style="1"/>
    <col min="6404" max="6404" width="11.44140625" style="1" customWidth="1"/>
    <col min="6405" max="6405" width="14.5546875" style="1" customWidth="1"/>
    <col min="6406" max="6406" width="11.44140625" style="1"/>
    <col min="6407" max="6407" width="12.33203125" style="1" customWidth="1"/>
    <col min="6408" max="6408" width="12.6640625" style="1" customWidth="1"/>
    <col min="6409" max="6409" width="17.6640625" style="1" customWidth="1"/>
    <col min="6410" max="6410" width="14.6640625" style="1" customWidth="1"/>
    <col min="6411" max="6411" width="13.6640625" style="1" customWidth="1"/>
    <col min="6412" max="6412" width="18.6640625" style="1" customWidth="1"/>
    <col min="6413" max="6413" width="18.5546875" style="1" customWidth="1"/>
    <col min="6414" max="6656" width="11.44140625" style="1"/>
    <col min="6657" max="6657" width="7.6640625" style="1" customWidth="1"/>
    <col min="6658" max="6658" width="80.6640625" style="1" customWidth="1"/>
    <col min="6659" max="6659" width="11.44140625" style="1"/>
    <col min="6660" max="6660" width="11.44140625" style="1" customWidth="1"/>
    <col min="6661" max="6661" width="14.5546875" style="1" customWidth="1"/>
    <col min="6662" max="6662" width="11.44140625" style="1"/>
    <col min="6663" max="6663" width="12.33203125" style="1" customWidth="1"/>
    <col min="6664" max="6664" width="12.6640625" style="1" customWidth="1"/>
    <col min="6665" max="6665" width="17.6640625" style="1" customWidth="1"/>
    <col min="6666" max="6666" width="14.6640625" style="1" customWidth="1"/>
    <col min="6667" max="6667" width="13.6640625" style="1" customWidth="1"/>
    <col min="6668" max="6668" width="18.6640625" style="1" customWidth="1"/>
    <col min="6669" max="6669" width="18.5546875" style="1" customWidth="1"/>
    <col min="6670" max="6912" width="11.44140625" style="1"/>
    <col min="6913" max="6913" width="7.6640625" style="1" customWidth="1"/>
    <col min="6914" max="6914" width="80.6640625" style="1" customWidth="1"/>
    <col min="6915" max="6915" width="11.44140625" style="1"/>
    <col min="6916" max="6916" width="11.44140625" style="1" customWidth="1"/>
    <col min="6917" max="6917" width="14.5546875" style="1" customWidth="1"/>
    <col min="6918" max="6918" width="11.44140625" style="1"/>
    <col min="6919" max="6919" width="12.33203125" style="1" customWidth="1"/>
    <col min="6920" max="6920" width="12.6640625" style="1" customWidth="1"/>
    <col min="6921" max="6921" width="17.6640625" style="1" customWidth="1"/>
    <col min="6922" max="6922" width="14.6640625" style="1" customWidth="1"/>
    <col min="6923" max="6923" width="13.6640625" style="1" customWidth="1"/>
    <col min="6924" max="6924" width="18.6640625" style="1" customWidth="1"/>
    <col min="6925" max="6925" width="18.5546875" style="1" customWidth="1"/>
    <col min="6926" max="7168" width="11.44140625" style="1"/>
    <col min="7169" max="7169" width="7.6640625" style="1" customWidth="1"/>
    <col min="7170" max="7170" width="80.6640625" style="1" customWidth="1"/>
    <col min="7171" max="7171" width="11.44140625" style="1"/>
    <col min="7172" max="7172" width="11.44140625" style="1" customWidth="1"/>
    <col min="7173" max="7173" width="14.5546875" style="1" customWidth="1"/>
    <col min="7174" max="7174" width="11.44140625" style="1"/>
    <col min="7175" max="7175" width="12.33203125" style="1" customWidth="1"/>
    <col min="7176" max="7176" width="12.6640625" style="1" customWidth="1"/>
    <col min="7177" max="7177" width="17.6640625" style="1" customWidth="1"/>
    <col min="7178" max="7178" width="14.6640625" style="1" customWidth="1"/>
    <col min="7179" max="7179" width="13.6640625" style="1" customWidth="1"/>
    <col min="7180" max="7180" width="18.6640625" style="1" customWidth="1"/>
    <col min="7181" max="7181" width="18.5546875" style="1" customWidth="1"/>
    <col min="7182" max="7424" width="11.44140625" style="1"/>
    <col min="7425" max="7425" width="7.6640625" style="1" customWidth="1"/>
    <col min="7426" max="7426" width="80.6640625" style="1" customWidth="1"/>
    <col min="7427" max="7427" width="11.44140625" style="1"/>
    <col min="7428" max="7428" width="11.44140625" style="1" customWidth="1"/>
    <col min="7429" max="7429" width="14.5546875" style="1" customWidth="1"/>
    <col min="7430" max="7430" width="11.44140625" style="1"/>
    <col min="7431" max="7431" width="12.33203125" style="1" customWidth="1"/>
    <col min="7432" max="7432" width="12.6640625" style="1" customWidth="1"/>
    <col min="7433" max="7433" width="17.6640625" style="1" customWidth="1"/>
    <col min="7434" max="7434" width="14.6640625" style="1" customWidth="1"/>
    <col min="7435" max="7435" width="13.6640625" style="1" customWidth="1"/>
    <col min="7436" max="7436" width="18.6640625" style="1" customWidth="1"/>
    <col min="7437" max="7437" width="18.5546875" style="1" customWidth="1"/>
    <col min="7438" max="7680" width="11.44140625" style="1"/>
    <col min="7681" max="7681" width="7.6640625" style="1" customWidth="1"/>
    <col min="7682" max="7682" width="80.6640625" style="1" customWidth="1"/>
    <col min="7683" max="7683" width="11.44140625" style="1"/>
    <col min="7684" max="7684" width="11.44140625" style="1" customWidth="1"/>
    <col min="7685" max="7685" width="14.5546875" style="1" customWidth="1"/>
    <col min="7686" max="7686" width="11.44140625" style="1"/>
    <col min="7687" max="7687" width="12.33203125" style="1" customWidth="1"/>
    <col min="7688" max="7688" width="12.6640625" style="1" customWidth="1"/>
    <col min="7689" max="7689" width="17.6640625" style="1" customWidth="1"/>
    <col min="7690" max="7690" width="14.6640625" style="1" customWidth="1"/>
    <col min="7691" max="7691" width="13.6640625" style="1" customWidth="1"/>
    <col min="7692" max="7692" width="18.6640625" style="1" customWidth="1"/>
    <col min="7693" max="7693" width="18.5546875" style="1" customWidth="1"/>
    <col min="7694" max="7936" width="11.44140625" style="1"/>
    <col min="7937" max="7937" width="7.6640625" style="1" customWidth="1"/>
    <col min="7938" max="7938" width="80.6640625" style="1" customWidth="1"/>
    <col min="7939" max="7939" width="11.44140625" style="1"/>
    <col min="7940" max="7940" width="11.44140625" style="1" customWidth="1"/>
    <col min="7941" max="7941" width="14.5546875" style="1" customWidth="1"/>
    <col min="7942" max="7942" width="11.44140625" style="1"/>
    <col min="7943" max="7943" width="12.33203125" style="1" customWidth="1"/>
    <col min="7944" max="7944" width="12.6640625" style="1" customWidth="1"/>
    <col min="7945" max="7945" width="17.6640625" style="1" customWidth="1"/>
    <col min="7946" max="7946" width="14.6640625" style="1" customWidth="1"/>
    <col min="7947" max="7947" width="13.6640625" style="1" customWidth="1"/>
    <col min="7948" max="7948" width="18.6640625" style="1" customWidth="1"/>
    <col min="7949" max="7949" width="18.5546875" style="1" customWidth="1"/>
    <col min="7950" max="8192" width="11.44140625" style="1"/>
    <col min="8193" max="8193" width="7.6640625" style="1" customWidth="1"/>
    <col min="8194" max="8194" width="80.6640625" style="1" customWidth="1"/>
    <col min="8195" max="8195" width="11.44140625" style="1"/>
    <col min="8196" max="8196" width="11.44140625" style="1" customWidth="1"/>
    <col min="8197" max="8197" width="14.5546875" style="1" customWidth="1"/>
    <col min="8198" max="8198" width="11.44140625" style="1"/>
    <col min="8199" max="8199" width="12.33203125" style="1" customWidth="1"/>
    <col min="8200" max="8200" width="12.6640625" style="1" customWidth="1"/>
    <col min="8201" max="8201" width="17.6640625" style="1" customWidth="1"/>
    <col min="8202" max="8202" width="14.6640625" style="1" customWidth="1"/>
    <col min="8203" max="8203" width="13.6640625" style="1" customWidth="1"/>
    <col min="8204" max="8204" width="18.6640625" style="1" customWidth="1"/>
    <col min="8205" max="8205" width="18.5546875" style="1" customWidth="1"/>
    <col min="8206" max="8448" width="11.44140625" style="1"/>
    <col min="8449" max="8449" width="7.6640625" style="1" customWidth="1"/>
    <col min="8450" max="8450" width="80.6640625" style="1" customWidth="1"/>
    <col min="8451" max="8451" width="11.44140625" style="1"/>
    <col min="8452" max="8452" width="11.44140625" style="1" customWidth="1"/>
    <col min="8453" max="8453" width="14.5546875" style="1" customWidth="1"/>
    <col min="8454" max="8454" width="11.44140625" style="1"/>
    <col min="8455" max="8455" width="12.33203125" style="1" customWidth="1"/>
    <col min="8456" max="8456" width="12.6640625" style="1" customWidth="1"/>
    <col min="8457" max="8457" width="17.6640625" style="1" customWidth="1"/>
    <col min="8458" max="8458" width="14.6640625" style="1" customWidth="1"/>
    <col min="8459" max="8459" width="13.6640625" style="1" customWidth="1"/>
    <col min="8460" max="8460" width="18.6640625" style="1" customWidth="1"/>
    <col min="8461" max="8461" width="18.5546875" style="1" customWidth="1"/>
    <col min="8462" max="8704" width="11.44140625" style="1"/>
    <col min="8705" max="8705" width="7.6640625" style="1" customWidth="1"/>
    <col min="8706" max="8706" width="80.6640625" style="1" customWidth="1"/>
    <col min="8707" max="8707" width="11.44140625" style="1"/>
    <col min="8708" max="8708" width="11.44140625" style="1" customWidth="1"/>
    <col min="8709" max="8709" width="14.5546875" style="1" customWidth="1"/>
    <col min="8710" max="8710" width="11.44140625" style="1"/>
    <col min="8711" max="8711" width="12.33203125" style="1" customWidth="1"/>
    <col min="8712" max="8712" width="12.6640625" style="1" customWidth="1"/>
    <col min="8713" max="8713" width="17.6640625" style="1" customWidth="1"/>
    <col min="8714" max="8714" width="14.6640625" style="1" customWidth="1"/>
    <col min="8715" max="8715" width="13.6640625" style="1" customWidth="1"/>
    <col min="8716" max="8716" width="18.6640625" style="1" customWidth="1"/>
    <col min="8717" max="8717" width="18.5546875" style="1" customWidth="1"/>
    <col min="8718" max="8960" width="11.44140625" style="1"/>
    <col min="8961" max="8961" width="7.6640625" style="1" customWidth="1"/>
    <col min="8962" max="8962" width="80.6640625" style="1" customWidth="1"/>
    <col min="8963" max="8963" width="11.44140625" style="1"/>
    <col min="8964" max="8964" width="11.44140625" style="1" customWidth="1"/>
    <col min="8965" max="8965" width="14.5546875" style="1" customWidth="1"/>
    <col min="8966" max="8966" width="11.44140625" style="1"/>
    <col min="8967" max="8967" width="12.33203125" style="1" customWidth="1"/>
    <col min="8968" max="8968" width="12.6640625" style="1" customWidth="1"/>
    <col min="8969" max="8969" width="17.6640625" style="1" customWidth="1"/>
    <col min="8970" max="8970" width="14.6640625" style="1" customWidth="1"/>
    <col min="8971" max="8971" width="13.6640625" style="1" customWidth="1"/>
    <col min="8972" max="8972" width="18.6640625" style="1" customWidth="1"/>
    <col min="8973" max="8973" width="18.5546875" style="1" customWidth="1"/>
    <col min="8974" max="9216" width="11.44140625" style="1"/>
    <col min="9217" max="9217" width="7.6640625" style="1" customWidth="1"/>
    <col min="9218" max="9218" width="80.6640625" style="1" customWidth="1"/>
    <col min="9219" max="9219" width="11.44140625" style="1"/>
    <col min="9220" max="9220" width="11.44140625" style="1" customWidth="1"/>
    <col min="9221" max="9221" width="14.5546875" style="1" customWidth="1"/>
    <col min="9222" max="9222" width="11.44140625" style="1"/>
    <col min="9223" max="9223" width="12.33203125" style="1" customWidth="1"/>
    <col min="9224" max="9224" width="12.6640625" style="1" customWidth="1"/>
    <col min="9225" max="9225" width="17.6640625" style="1" customWidth="1"/>
    <col min="9226" max="9226" width="14.6640625" style="1" customWidth="1"/>
    <col min="9227" max="9227" width="13.6640625" style="1" customWidth="1"/>
    <col min="9228" max="9228" width="18.6640625" style="1" customWidth="1"/>
    <col min="9229" max="9229" width="18.5546875" style="1" customWidth="1"/>
    <col min="9230" max="9472" width="11.44140625" style="1"/>
    <col min="9473" max="9473" width="7.6640625" style="1" customWidth="1"/>
    <col min="9474" max="9474" width="80.6640625" style="1" customWidth="1"/>
    <col min="9475" max="9475" width="11.44140625" style="1"/>
    <col min="9476" max="9476" width="11.44140625" style="1" customWidth="1"/>
    <col min="9477" max="9477" width="14.5546875" style="1" customWidth="1"/>
    <col min="9478" max="9478" width="11.44140625" style="1"/>
    <col min="9479" max="9479" width="12.33203125" style="1" customWidth="1"/>
    <col min="9480" max="9480" width="12.6640625" style="1" customWidth="1"/>
    <col min="9481" max="9481" width="17.6640625" style="1" customWidth="1"/>
    <col min="9482" max="9482" width="14.6640625" style="1" customWidth="1"/>
    <col min="9483" max="9483" width="13.6640625" style="1" customWidth="1"/>
    <col min="9484" max="9484" width="18.6640625" style="1" customWidth="1"/>
    <col min="9485" max="9485" width="18.5546875" style="1" customWidth="1"/>
    <col min="9486" max="9728" width="11.44140625" style="1"/>
    <col min="9729" max="9729" width="7.6640625" style="1" customWidth="1"/>
    <col min="9730" max="9730" width="80.6640625" style="1" customWidth="1"/>
    <col min="9731" max="9731" width="11.44140625" style="1"/>
    <col min="9732" max="9732" width="11.44140625" style="1" customWidth="1"/>
    <col min="9733" max="9733" width="14.5546875" style="1" customWidth="1"/>
    <col min="9734" max="9734" width="11.44140625" style="1"/>
    <col min="9735" max="9735" width="12.33203125" style="1" customWidth="1"/>
    <col min="9736" max="9736" width="12.6640625" style="1" customWidth="1"/>
    <col min="9737" max="9737" width="17.6640625" style="1" customWidth="1"/>
    <col min="9738" max="9738" width="14.6640625" style="1" customWidth="1"/>
    <col min="9739" max="9739" width="13.6640625" style="1" customWidth="1"/>
    <col min="9740" max="9740" width="18.6640625" style="1" customWidth="1"/>
    <col min="9741" max="9741" width="18.5546875" style="1" customWidth="1"/>
    <col min="9742" max="9984" width="11.44140625" style="1"/>
    <col min="9985" max="9985" width="7.6640625" style="1" customWidth="1"/>
    <col min="9986" max="9986" width="80.6640625" style="1" customWidth="1"/>
    <col min="9987" max="9987" width="11.44140625" style="1"/>
    <col min="9988" max="9988" width="11.44140625" style="1" customWidth="1"/>
    <col min="9989" max="9989" width="14.5546875" style="1" customWidth="1"/>
    <col min="9990" max="9990" width="11.44140625" style="1"/>
    <col min="9991" max="9991" width="12.33203125" style="1" customWidth="1"/>
    <col min="9992" max="9992" width="12.6640625" style="1" customWidth="1"/>
    <col min="9993" max="9993" width="17.6640625" style="1" customWidth="1"/>
    <col min="9994" max="9994" width="14.6640625" style="1" customWidth="1"/>
    <col min="9995" max="9995" width="13.6640625" style="1" customWidth="1"/>
    <col min="9996" max="9996" width="18.6640625" style="1" customWidth="1"/>
    <col min="9997" max="9997" width="18.5546875" style="1" customWidth="1"/>
    <col min="9998" max="10240" width="11.44140625" style="1"/>
    <col min="10241" max="10241" width="7.6640625" style="1" customWidth="1"/>
    <col min="10242" max="10242" width="80.6640625" style="1" customWidth="1"/>
    <col min="10243" max="10243" width="11.44140625" style="1"/>
    <col min="10244" max="10244" width="11.44140625" style="1" customWidth="1"/>
    <col min="10245" max="10245" width="14.5546875" style="1" customWidth="1"/>
    <col min="10246" max="10246" width="11.44140625" style="1"/>
    <col min="10247" max="10247" width="12.33203125" style="1" customWidth="1"/>
    <col min="10248" max="10248" width="12.6640625" style="1" customWidth="1"/>
    <col min="10249" max="10249" width="17.6640625" style="1" customWidth="1"/>
    <col min="10250" max="10250" width="14.6640625" style="1" customWidth="1"/>
    <col min="10251" max="10251" width="13.6640625" style="1" customWidth="1"/>
    <col min="10252" max="10252" width="18.6640625" style="1" customWidth="1"/>
    <col min="10253" max="10253" width="18.5546875" style="1" customWidth="1"/>
    <col min="10254" max="10496" width="11.44140625" style="1"/>
    <col min="10497" max="10497" width="7.6640625" style="1" customWidth="1"/>
    <col min="10498" max="10498" width="80.6640625" style="1" customWidth="1"/>
    <col min="10499" max="10499" width="11.44140625" style="1"/>
    <col min="10500" max="10500" width="11.44140625" style="1" customWidth="1"/>
    <col min="10501" max="10501" width="14.5546875" style="1" customWidth="1"/>
    <col min="10502" max="10502" width="11.44140625" style="1"/>
    <col min="10503" max="10503" width="12.33203125" style="1" customWidth="1"/>
    <col min="10504" max="10504" width="12.6640625" style="1" customWidth="1"/>
    <col min="10505" max="10505" width="17.6640625" style="1" customWidth="1"/>
    <col min="10506" max="10506" width="14.6640625" style="1" customWidth="1"/>
    <col min="10507" max="10507" width="13.6640625" style="1" customWidth="1"/>
    <col min="10508" max="10508" width="18.6640625" style="1" customWidth="1"/>
    <col min="10509" max="10509" width="18.5546875" style="1" customWidth="1"/>
    <col min="10510" max="10752" width="11.44140625" style="1"/>
    <col min="10753" max="10753" width="7.6640625" style="1" customWidth="1"/>
    <col min="10754" max="10754" width="80.6640625" style="1" customWidth="1"/>
    <col min="10755" max="10755" width="11.44140625" style="1"/>
    <col min="10756" max="10756" width="11.44140625" style="1" customWidth="1"/>
    <col min="10757" max="10757" width="14.5546875" style="1" customWidth="1"/>
    <col min="10758" max="10758" width="11.44140625" style="1"/>
    <col min="10759" max="10759" width="12.33203125" style="1" customWidth="1"/>
    <col min="10760" max="10760" width="12.6640625" style="1" customWidth="1"/>
    <col min="10761" max="10761" width="17.6640625" style="1" customWidth="1"/>
    <col min="10762" max="10762" width="14.6640625" style="1" customWidth="1"/>
    <col min="10763" max="10763" width="13.6640625" style="1" customWidth="1"/>
    <col min="10764" max="10764" width="18.6640625" style="1" customWidth="1"/>
    <col min="10765" max="10765" width="18.5546875" style="1" customWidth="1"/>
    <col min="10766" max="11008" width="11.44140625" style="1"/>
    <col min="11009" max="11009" width="7.6640625" style="1" customWidth="1"/>
    <col min="11010" max="11010" width="80.6640625" style="1" customWidth="1"/>
    <col min="11011" max="11011" width="11.44140625" style="1"/>
    <col min="11012" max="11012" width="11.44140625" style="1" customWidth="1"/>
    <col min="11013" max="11013" width="14.5546875" style="1" customWidth="1"/>
    <col min="11014" max="11014" width="11.44140625" style="1"/>
    <col min="11015" max="11015" width="12.33203125" style="1" customWidth="1"/>
    <col min="11016" max="11016" width="12.6640625" style="1" customWidth="1"/>
    <col min="11017" max="11017" width="17.6640625" style="1" customWidth="1"/>
    <col min="11018" max="11018" width="14.6640625" style="1" customWidth="1"/>
    <col min="11019" max="11019" width="13.6640625" style="1" customWidth="1"/>
    <col min="11020" max="11020" width="18.6640625" style="1" customWidth="1"/>
    <col min="11021" max="11021" width="18.5546875" style="1" customWidth="1"/>
    <col min="11022" max="11264" width="11.44140625" style="1"/>
    <col min="11265" max="11265" width="7.6640625" style="1" customWidth="1"/>
    <col min="11266" max="11266" width="80.6640625" style="1" customWidth="1"/>
    <col min="11267" max="11267" width="11.44140625" style="1"/>
    <col min="11268" max="11268" width="11.44140625" style="1" customWidth="1"/>
    <col min="11269" max="11269" width="14.5546875" style="1" customWidth="1"/>
    <col min="11270" max="11270" width="11.44140625" style="1"/>
    <col min="11271" max="11271" width="12.33203125" style="1" customWidth="1"/>
    <col min="11272" max="11272" width="12.6640625" style="1" customWidth="1"/>
    <col min="11273" max="11273" width="17.6640625" style="1" customWidth="1"/>
    <col min="11274" max="11274" width="14.6640625" style="1" customWidth="1"/>
    <col min="11275" max="11275" width="13.6640625" style="1" customWidth="1"/>
    <col min="11276" max="11276" width="18.6640625" style="1" customWidth="1"/>
    <col min="11277" max="11277" width="18.5546875" style="1" customWidth="1"/>
    <col min="11278" max="11520" width="11.44140625" style="1"/>
    <col min="11521" max="11521" width="7.6640625" style="1" customWidth="1"/>
    <col min="11522" max="11522" width="80.6640625" style="1" customWidth="1"/>
    <col min="11523" max="11523" width="11.44140625" style="1"/>
    <col min="11524" max="11524" width="11.44140625" style="1" customWidth="1"/>
    <col min="11525" max="11525" width="14.5546875" style="1" customWidth="1"/>
    <col min="11526" max="11526" width="11.44140625" style="1"/>
    <col min="11527" max="11527" width="12.33203125" style="1" customWidth="1"/>
    <col min="11528" max="11528" width="12.6640625" style="1" customWidth="1"/>
    <col min="11529" max="11529" width="17.6640625" style="1" customWidth="1"/>
    <col min="11530" max="11530" width="14.6640625" style="1" customWidth="1"/>
    <col min="11531" max="11531" width="13.6640625" style="1" customWidth="1"/>
    <col min="11532" max="11532" width="18.6640625" style="1" customWidth="1"/>
    <col min="11533" max="11533" width="18.5546875" style="1" customWidth="1"/>
    <col min="11534" max="11776" width="11.44140625" style="1"/>
    <col min="11777" max="11777" width="7.6640625" style="1" customWidth="1"/>
    <col min="11778" max="11778" width="80.6640625" style="1" customWidth="1"/>
    <col min="11779" max="11779" width="11.44140625" style="1"/>
    <col min="11780" max="11780" width="11.44140625" style="1" customWidth="1"/>
    <col min="11781" max="11781" width="14.5546875" style="1" customWidth="1"/>
    <col min="11782" max="11782" width="11.44140625" style="1"/>
    <col min="11783" max="11783" width="12.33203125" style="1" customWidth="1"/>
    <col min="11784" max="11784" width="12.6640625" style="1" customWidth="1"/>
    <col min="11785" max="11785" width="17.6640625" style="1" customWidth="1"/>
    <col min="11786" max="11786" width="14.6640625" style="1" customWidth="1"/>
    <col min="11787" max="11787" width="13.6640625" style="1" customWidth="1"/>
    <col min="11788" max="11788" width="18.6640625" style="1" customWidth="1"/>
    <col min="11789" max="11789" width="18.5546875" style="1" customWidth="1"/>
    <col min="11790" max="12032" width="11.44140625" style="1"/>
    <col min="12033" max="12033" width="7.6640625" style="1" customWidth="1"/>
    <col min="12034" max="12034" width="80.6640625" style="1" customWidth="1"/>
    <col min="12035" max="12035" width="11.44140625" style="1"/>
    <col min="12036" max="12036" width="11.44140625" style="1" customWidth="1"/>
    <col min="12037" max="12037" width="14.5546875" style="1" customWidth="1"/>
    <col min="12038" max="12038" width="11.44140625" style="1"/>
    <col min="12039" max="12039" width="12.33203125" style="1" customWidth="1"/>
    <col min="12040" max="12040" width="12.6640625" style="1" customWidth="1"/>
    <col min="12041" max="12041" width="17.6640625" style="1" customWidth="1"/>
    <col min="12042" max="12042" width="14.6640625" style="1" customWidth="1"/>
    <col min="12043" max="12043" width="13.6640625" style="1" customWidth="1"/>
    <col min="12044" max="12044" width="18.6640625" style="1" customWidth="1"/>
    <col min="12045" max="12045" width="18.5546875" style="1" customWidth="1"/>
    <col min="12046" max="12288" width="11.44140625" style="1"/>
    <col min="12289" max="12289" width="7.6640625" style="1" customWidth="1"/>
    <col min="12290" max="12290" width="80.6640625" style="1" customWidth="1"/>
    <col min="12291" max="12291" width="11.44140625" style="1"/>
    <col min="12292" max="12292" width="11.44140625" style="1" customWidth="1"/>
    <col min="12293" max="12293" width="14.5546875" style="1" customWidth="1"/>
    <col min="12294" max="12294" width="11.44140625" style="1"/>
    <col min="12295" max="12295" width="12.33203125" style="1" customWidth="1"/>
    <col min="12296" max="12296" width="12.6640625" style="1" customWidth="1"/>
    <col min="12297" max="12297" width="17.6640625" style="1" customWidth="1"/>
    <col min="12298" max="12298" width="14.6640625" style="1" customWidth="1"/>
    <col min="12299" max="12299" width="13.6640625" style="1" customWidth="1"/>
    <col min="12300" max="12300" width="18.6640625" style="1" customWidth="1"/>
    <col min="12301" max="12301" width="18.5546875" style="1" customWidth="1"/>
    <col min="12302" max="12544" width="11.44140625" style="1"/>
    <col min="12545" max="12545" width="7.6640625" style="1" customWidth="1"/>
    <col min="12546" max="12546" width="80.6640625" style="1" customWidth="1"/>
    <col min="12547" max="12547" width="11.44140625" style="1"/>
    <col min="12548" max="12548" width="11.44140625" style="1" customWidth="1"/>
    <col min="12549" max="12549" width="14.5546875" style="1" customWidth="1"/>
    <col min="12550" max="12550" width="11.44140625" style="1"/>
    <col min="12551" max="12551" width="12.33203125" style="1" customWidth="1"/>
    <col min="12552" max="12552" width="12.6640625" style="1" customWidth="1"/>
    <col min="12553" max="12553" width="17.6640625" style="1" customWidth="1"/>
    <col min="12554" max="12554" width="14.6640625" style="1" customWidth="1"/>
    <col min="12555" max="12555" width="13.6640625" style="1" customWidth="1"/>
    <col min="12556" max="12556" width="18.6640625" style="1" customWidth="1"/>
    <col min="12557" max="12557" width="18.5546875" style="1" customWidth="1"/>
    <col min="12558" max="12800" width="11.44140625" style="1"/>
    <col min="12801" max="12801" width="7.6640625" style="1" customWidth="1"/>
    <col min="12802" max="12802" width="80.6640625" style="1" customWidth="1"/>
    <col min="12803" max="12803" width="11.44140625" style="1"/>
    <col min="12804" max="12804" width="11.44140625" style="1" customWidth="1"/>
    <col min="12805" max="12805" width="14.5546875" style="1" customWidth="1"/>
    <col min="12806" max="12806" width="11.44140625" style="1"/>
    <col min="12807" max="12807" width="12.33203125" style="1" customWidth="1"/>
    <col min="12808" max="12808" width="12.6640625" style="1" customWidth="1"/>
    <col min="12809" max="12809" width="17.6640625" style="1" customWidth="1"/>
    <col min="12810" max="12810" width="14.6640625" style="1" customWidth="1"/>
    <col min="12811" max="12811" width="13.6640625" style="1" customWidth="1"/>
    <col min="12812" max="12812" width="18.6640625" style="1" customWidth="1"/>
    <col min="12813" max="12813" width="18.5546875" style="1" customWidth="1"/>
    <col min="12814" max="13056" width="11.44140625" style="1"/>
    <col min="13057" max="13057" width="7.6640625" style="1" customWidth="1"/>
    <col min="13058" max="13058" width="80.6640625" style="1" customWidth="1"/>
    <col min="13059" max="13059" width="11.44140625" style="1"/>
    <col min="13060" max="13060" width="11.44140625" style="1" customWidth="1"/>
    <col min="13061" max="13061" width="14.5546875" style="1" customWidth="1"/>
    <col min="13062" max="13062" width="11.44140625" style="1"/>
    <col min="13063" max="13063" width="12.33203125" style="1" customWidth="1"/>
    <col min="13064" max="13064" width="12.6640625" style="1" customWidth="1"/>
    <col min="13065" max="13065" width="17.6640625" style="1" customWidth="1"/>
    <col min="13066" max="13066" width="14.6640625" style="1" customWidth="1"/>
    <col min="13067" max="13067" width="13.6640625" style="1" customWidth="1"/>
    <col min="13068" max="13068" width="18.6640625" style="1" customWidth="1"/>
    <col min="13069" max="13069" width="18.5546875" style="1" customWidth="1"/>
    <col min="13070" max="13312" width="11.44140625" style="1"/>
    <col min="13313" max="13313" width="7.6640625" style="1" customWidth="1"/>
    <col min="13314" max="13314" width="80.6640625" style="1" customWidth="1"/>
    <col min="13315" max="13315" width="11.44140625" style="1"/>
    <col min="13316" max="13316" width="11.44140625" style="1" customWidth="1"/>
    <col min="13317" max="13317" width="14.5546875" style="1" customWidth="1"/>
    <col min="13318" max="13318" width="11.44140625" style="1"/>
    <col min="13319" max="13319" width="12.33203125" style="1" customWidth="1"/>
    <col min="13320" max="13320" width="12.6640625" style="1" customWidth="1"/>
    <col min="13321" max="13321" width="17.6640625" style="1" customWidth="1"/>
    <col min="13322" max="13322" width="14.6640625" style="1" customWidth="1"/>
    <col min="13323" max="13323" width="13.6640625" style="1" customWidth="1"/>
    <col min="13324" max="13324" width="18.6640625" style="1" customWidth="1"/>
    <col min="13325" max="13325" width="18.5546875" style="1" customWidth="1"/>
    <col min="13326" max="13568" width="11.44140625" style="1"/>
    <col min="13569" max="13569" width="7.6640625" style="1" customWidth="1"/>
    <col min="13570" max="13570" width="80.6640625" style="1" customWidth="1"/>
    <col min="13571" max="13571" width="11.44140625" style="1"/>
    <col min="13572" max="13572" width="11.44140625" style="1" customWidth="1"/>
    <col min="13573" max="13573" width="14.5546875" style="1" customWidth="1"/>
    <col min="13574" max="13574" width="11.44140625" style="1"/>
    <col min="13575" max="13575" width="12.33203125" style="1" customWidth="1"/>
    <col min="13576" max="13576" width="12.6640625" style="1" customWidth="1"/>
    <col min="13577" max="13577" width="17.6640625" style="1" customWidth="1"/>
    <col min="13578" max="13578" width="14.6640625" style="1" customWidth="1"/>
    <col min="13579" max="13579" width="13.6640625" style="1" customWidth="1"/>
    <col min="13580" max="13580" width="18.6640625" style="1" customWidth="1"/>
    <col min="13581" max="13581" width="18.5546875" style="1" customWidth="1"/>
    <col min="13582" max="13824" width="11.44140625" style="1"/>
    <col min="13825" max="13825" width="7.6640625" style="1" customWidth="1"/>
    <col min="13826" max="13826" width="80.6640625" style="1" customWidth="1"/>
    <col min="13827" max="13827" width="11.44140625" style="1"/>
    <col min="13828" max="13828" width="11.44140625" style="1" customWidth="1"/>
    <col min="13829" max="13829" width="14.5546875" style="1" customWidth="1"/>
    <col min="13830" max="13830" width="11.44140625" style="1"/>
    <col min="13831" max="13831" width="12.33203125" style="1" customWidth="1"/>
    <col min="13832" max="13832" width="12.6640625" style="1" customWidth="1"/>
    <col min="13833" max="13833" width="17.6640625" style="1" customWidth="1"/>
    <col min="13834" max="13834" width="14.6640625" style="1" customWidth="1"/>
    <col min="13835" max="13835" width="13.6640625" style="1" customWidth="1"/>
    <col min="13836" max="13836" width="18.6640625" style="1" customWidth="1"/>
    <col min="13837" max="13837" width="18.5546875" style="1" customWidth="1"/>
    <col min="13838" max="14080" width="11.44140625" style="1"/>
    <col min="14081" max="14081" width="7.6640625" style="1" customWidth="1"/>
    <col min="14082" max="14082" width="80.6640625" style="1" customWidth="1"/>
    <col min="14083" max="14083" width="11.44140625" style="1"/>
    <col min="14084" max="14084" width="11.44140625" style="1" customWidth="1"/>
    <col min="14085" max="14085" width="14.5546875" style="1" customWidth="1"/>
    <col min="14086" max="14086" width="11.44140625" style="1"/>
    <col min="14087" max="14087" width="12.33203125" style="1" customWidth="1"/>
    <col min="14088" max="14088" width="12.6640625" style="1" customWidth="1"/>
    <col min="14089" max="14089" width="17.6640625" style="1" customWidth="1"/>
    <col min="14090" max="14090" width="14.6640625" style="1" customWidth="1"/>
    <col min="14091" max="14091" width="13.6640625" style="1" customWidth="1"/>
    <col min="14092" max="14092" width="18.6640625" style="1" customWidth="1"/>
    <col min="14093" max="14093" width="18.5546875" style="1" customWidth="1"/>
    <col min="14094" max="14336" width="11.44140625" style="1"/>
    <col min="14337" max="14337" width="7.6640625" style="1" customWidth="1"/>
    <col min="14338" max="14338" width="80.6640625" style="1" customWidth="1"/>
    <col min="14339" max="14339" width="11.44140625" style="1"/>
    <col min="14340" max="14340" width="11.44140625" style="1" customWidth="1"/>
    <col min="14341" max="14341" width="14.5546875" style="1" customWidth="1"/>
    <col min="14342" max="14342" width="11.44140625" style="1"/>
    <col min="14343" max="14343" width="12.33203125" style="1" customWidth="1"/>
    <col min="14344" max="14344" width="12.6640625" style="1" customWidth="1"/>
    <col min="14345" max="14345" width="17.6640625" style="1" customWidth="1"/>
    <col min="14346" max="14346" width="14.6640625" style="1" customWidth="1"/>
    <col min="14347" max="14347" width="13.6640625" style="1" customWidth="1"/>
    <col min="14348" max="14348" width="18.6640625" style="1" customWidth="1"/>
    <col min="14349" max="14349" width="18.5546875" style="1" customWidth="1"/>
    <col min="14350" max="14592" width="11.44140625" style="1"/>
    <col min="14593" max="14593" width="7.6640625" style="1" customWidth="1"/>
    <col min="14594" max="14594" width="80.6640625" style="1" customWidth="1"/>
    <col min="14595" max="14595" width="11.44140625" style="1"/>
    <col min="14596" max="14596" width="11.44140625" style="1" customWidth="1"/>
    <col min="14597" max="14597" width="14.5546875" style="1" customWidth="1"/>
    <col min="14598" max="14598" width="11.44140625" style="1"/>
    <col min="14599" max="14599" width="12.33203125" style="1" customWidth="1"/>
    <col min="14600" max="14600" width="12.6640625" style="1" customWidth="1"/>
    <col min="14601" max="14601" width="17.6640625" style="1" customWidth="1"/>
    <col min="14602" max="14602" width="14.6640625" style="1" customWidth="1"/>
    <col min="14603" max="14603" width="13.6640625" style="1" customWidth="1"/>
    <col min="14604" max="14604" width="18.6640625" style="1" customWidth="1"/>
    <col min="14605" max="14605" width="18.5546875" style="1" customWidth="1"/>
    <col min="14606" max="14848" width="11.44140625" style="1"/>
    <col min="14849" max="14849" width="7.6640625" style="1" customWidth="1"/>
    <col min="14850" max="14850" width="80.6640625" style="1" customWidth="1"/>
    <col min="14851" max="14851" width="11.44140625" style="1"/>
    <col min="14852" max="14852" width="11.44140625" style="1" customWidth="1"/>
    <col min="14853" max="14853" width="14.5546875" style="1" customWidth="1"/>
    <col min="14854" max="14854" width="11.44140625" style="1"/>
    <col min="14855" max="14855" width="12.33203125" style="1" customWidth="1"/>
    <col min="14856" max="14856" width="12.6640625" style="1" customWidth="1"/>
    <col min="14857" max="14857" width="17.6640625" style="1" customWidth="1"/>
    <col min="14858" max="14858" width="14.6640625" style="1" customWidth="1"/>
    <col min="14859" max="14859" width="13.6640625" style="1" customWidth="1"/>
    <col min="14860" max="14860" width="18.6640625" style="1" customWidth="1"/>
    <col min="14861" max="14861" width="18.5546875" style="1" customWidth="1"/>
    <col min="14862" max="15104" width="11.44140625" style="1"/>
    <col min="15105" max="15105" width="7.6640625" style="1" customWidth="1"/>
    <col min="15106" max="15106" width="80.6640625" style="1" customWidth="1"/>
    <col min="15107" max="15107" width="11.44140625" style="1"/>
    <col min="15108" max="15108" width="11.44140625" style="1" customWidth="1"/>
    <col min="15109" max="15109" width="14.5546875" style="1" customWidth="1"/>
    <col min="15110" max="15110" width="11.44140625" style="1"/>
    <col min="15111" max="15111" width="12.33203125" style="1" customWidth="1"/>
    <col min="15112" max="15112" width="12.6640625" style="1" customWidth="1"/>
    <col min="15113" max="15113" width="17.6640625" style="1" customWidth="1"/>
    <col min="15114" max="15114" width="14.6640625" style="1" customWidth="1"/>
    <col min="15115" max="15115" width="13.6640625" style="1" customWidth="1"/>
    <col min="15116" max="15116" width="18.6640625" style="1" customWidth="1"/>
    <col min="15117" max="15117" width="18.5546875" style="1" customWidth="1"/>
    <col min="15118" max="15360" width="11.44140625" style="1"/>
    <col min="15361" max="15361" width="7.6640625" style="1" customWidth="1"/>
    <col min="15362" max="15362" width="80.6640625" style="1" customWidth="1"/>
    <col min="15363" max="15363" width="11.44140625" style="1"/>
    <col min="15364" max="15364" width="11.44140625" style="1" customWidth="1"/>
    <col min="15365" max="15365" width="14.5546875" style="1" customWidth="1"/>
    <col min="15366" max="15366" width="11.44140625" style="1"/>
    <col min="15367" max="15367" width="12.33203125" style="1" customWidth="1"/>
    <col min="15368" max="15368" width="12.6640625" style="1" customWidth="1"/>
    <col min="15369" max="15369" width="17.6640625" style="1" customWidth="1"/>
    <col min="15370" max="15370" width="14.6640625" style="1" customWidth="1"/>
    <col min="15371" max="15371" width="13.6640625" style="1" customWidth="1"/>
    <col min="15372" max="15372" width="18.6640625" style="1" customWidth="1"/>
    <col min="15373" max="15373" width="18.5546875" style="1" customWidth="1"/>
    <col min="15374" max="15616" width="11.44140625" style="1"/>
    <col min="15617" max="15617" width="7.6640625" style="1" customWidth="1"/>
    <col min="15618" max="15618" width="80.6640625" style="1" customWidth="1"/>
    <col min="15619" max="15619" width="11.44140625" style="1"/>
    <col min="15620" max="15620" width="11.44140625" style="1" customWidth="1"/>
    <col min="15621" max="15621" width="14.5546875" style="1" customWidth="1"/>
    <col min="15622" max="15622" width="11.44140625" style="1"/>
    <col min="15623" max="15623" width="12.33203125" style="1" customWidth="1"/>
    <col min="15624" max="15624" width="12.6640625" style="1" customWidth="1"/>
    <col min="15625" max="15625" width="17.6640625" style="1" customWidth="1"/>
    <col min="15626" max="15626" width="14.6640625" style="1" customWidth="1"/>
    <col min="15627" max="15627" width="13.6640625" style="1" customWidth="1"/>
    <col min="15628" max="15628" width="18.6640625" style="1" customWidth="1"/>
    <col min="15629" max="15629" width="18.5546875" style="1" customWidth="1"/>
    <col min="15630" max="15872" width="11.44140625" style="1"/>
    <col min="15873" max="15873" width="7.6640625" style="1" customWidth="1"/>
    <col min="15874" max="15874" width="80.6640625" style="1" customWidth="1"/>
    <col min="15875" max="15875" width="11.44140625" style="1"/>
    <col min="15876" max="15876" width="11.44140625" style="1" customWidth="1"/>
    <col min="15877" max="15877" width="14.5546875" style="1" customWidth="1"/>
    <col min="15878" max="15878" width="11.44140625" style="1"/>
    <col min="15879" max="15879" width="12.33203125" style="1" customWidth="1"/>
    <col min="15880" max="15880" width="12.6640625" style="1" customWidth="1"/>
    <col min="15881" max="15881" width="17.6640625" style="1" customWidth="1"/>
    <col min="15882" max="15882" width="14.6640625" style="1" customWidth="1"/>
    <col min="15883" max="15883" width="13.6640625" style="1" customWidth="1"/>
    <col min="15884" max="15884" width="18.6640625" style="1" customWidth="1"/>
    <col min="15885" max="15885" width="18.5546875" style="1" customWidth="1"/>
    <col min="15886" max="16128" width="11.44140625" style="1"/>
    <col min="16129" max="16129" width="7.6640625" style="1" customWidth="1"/>
    <col min="16130" max="16130" width="80.6640625" style="1" customWidth="1"/>
    <col min="16131" max="16131" width="11.44140625" style="1"/>
    <col min="16132" max="16132" width="11.44140625" style="1" customWidth="1"/>
    <col min="16133" max="16133" width="14.5546875" style="1" customWidth="1"/>
    <col min="16134" max="16134" width="11.44140625" style="1"/>
    <col min="16135" max="16135" width="12.33203125" style="1" customWidth="1"/>
    <col min="16136" max="16136" width="12.6640625" style="1" customWidth="1"/>
    <col min="16137" max="16137" width="17.6640625" style="1" customWidth="1"/>
    <col min="16138" max="16138" width="14.6640625" style="1" customWidth="1"/>
    <col min="16139" max="16139" width="13.6640625" style="1" customWidth="1"/>
    <col min="16140" max="16140" width="18.6640625" style="1" customWidth="1"/>
    <col min="16141" max="16141" width="18.5546875" style="1" customWidth="1"/>
    <col min="16142" max="16384" width="11.44140625" style="1"/>
  </cols>
  <sheetData>
    <row r="1" spans="2:14" ht="10.199999999999999" customHeight="1" x14ac:dyDescent="0.3"/>
    <row r="2" spans="2:14" ht="30" customHeight="1" x14ac:dyDescent="0.3">
      <c r="H2" s="3"/>
      <c r="N2" s="29" t="s">
        <v>0</v>
      </c>
    </row>
    <row r="3" spans="2:14" ht="30" customHeight="1" x14ac:dyDescent="0.3">
      <c r="H3" s="30"/>
      <c r="N3" s="29" t="s">
        <v>1</v>
      </c>
    </row>
    <row r="4" spans="2:14" ht="30" customHeight="1" x14ac:dyDescent="0.3">
      <c r="N4" s="29" t="s">
        <v>2</v>
      </c>
    </row>
    <row r="5" spans="2:14" ht="30" customHeight="1" x14ac:dyDescent="0.3">
      <c r="B5" s="49" t="s">
        <v>3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</row>
    <row r="6" spans="2:14" ht="30" customHeight="1" x14ac:dyDescent="0.3">
      <c r="B6" s="50" t="s">
        <v>0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2:14" ht="10.199999999999999" customHeight="1" thickBot="1" x14ac:dyDescent="0.35">
      <c r="B7" s="3"/>
      <c r="C7" s="5"/>
      <c r="D7" s="6"/>
      <c r="E7" s="6"/>
      <c r="F7" s="3"/>
      <c r="G7" s="3"/>
    </row>
    <row r="8" spans="2:14" ht="30" customHeight="1" x14ac:dyDescent="0.3">
      <c r="B8" s="51" t="s">
        <v>4</v>
      </c>
      <c r="C8" s="52" t="s">
        <v>5</v>
      </c>
      <c r="D8" s="53" t="s">
        <v>6</v>
      </c>
      <c r="E8" s="53" t="s">
        <v>7</v>
      </c>
      <c r="F8" s="54" t="s">
        <v>8</v>
      </c>
      <c r="G8" s="54"/>
      <c r="H8" s="54"/>
      <c r="I8" s="54"/>
      <c r="J8" s="54"/>
      <c r="K8" s="54"/>
      <c r="L8" s="54"/>
      <c r="M8" s="55" t="s">
        <v>9</v>
      </c>
      <c r="N8" s="56" t="s">
        <v>10</v>
      </c>
    </row>
    <row r="9" spans="2:14" ht="18.600000000000001" customHeight="1" x14ac:dyDescent="0.3">
      <c r="B9" s="51"/>
      <c r="C9" s="52"/>
      <c r="D9" s="53"/>
      <c r="E9" s="53"/>
      <c r="F9" s="7" t="s">
        <v>11</v>
      </c>
      <c r="G9" s="7" t="s">
        <v>12</v>
      </c>
      <c r="H9" s="7" t="s">
        <v>13</v>
      </c>
      <c r="I9" s="8" t="s">
        <v>14</v>
      </c>
      <c r="J9" s="8" t="s">
        <v>15</v>
      </c>
      <c r="K9" s="8" t="s">
        <v>16</v>
      </c>
      <c r="L9" s="8" t="s">
        <v>17</v>
      </c>
      <c r="M9" s="55"/>
      <c r="N9" s="56"/>
    </row>
    <row r="10" spans="2:14" ht="22.95" customHeight="1" thickBot="1" x14ac:dyDescent="0.35">
      <c r="B10" s="51"/>
      <c r="C10" s="52"/>
      <c r="D10" s="53"/>
      <c r="E10" s="53"/>
      <c r="F10" s="9" t="s">
        <v>18</v>
      </c>
      <c r="G10" s="9" t="s">
        <v>19</v>
      </c>
      <c r="H10" s="9" t="s">
        <v>20</v>
      </c>
      <c r="I10" s="9" t="s">
        <v>21</v>
      </c>
      <c r="J10" s="9" t="s">
        <v>22</v>
      </c>
      <c r="K10" s="9" t="s">
        <v>23</v>
      </c>
      <c r="L10" s="10" t="s">
        <v>24</v>
      </c>
      <c r="M10" s="11" t="s">
        <v>25</v>
      </c>
      <c r="N10" s="12" t="s">
        <v>26</v>
      </c>
    </row>
    <row r="11" spans="2:14" ht="30" customHeight="1" thickBot="1" x14ac:dyDescent="0.35">
      <c r="B11" s="48" t="str">
        <f>B6</f>
        <v>LICITACIÓN “OBRAS ELÉCTRICAS, INSTRUMENTACIÓN, CONTROL Y MISCELÁNEOS GOM 2026-2029 – MÓDULO 1 (MINAS: ESM, RR.NN, DRF2S, PN)”</v>
      </c>
      <c r="C11" s="48"/>
      <c r="D11" s="26"/>
      <c r="E11" s="26"/>
      <c r="F11" s="27"/>
      <c r="G11" s="27"/>
      <c r="H11" s="27"/>
      <c r="I11" s="27"/>
      <c r="J11" s="27"/>
      <c r="K11" s="27"/>
      <c r="L11" s="27"/>
      <c r="M11" s="27"/>
      <c r="N11" s="28"/>
    </row>
    <row r="12" spans="2:14" ht="30" customHeight="1" x14ac:dyDescent="0.3">
      <c r="B12" s="13">
        <v>1</v>
      </c>
      <c r="C12" s="14" t="s">
        <v>27</v>
      </c>
      <c r="D12" s="31" t="s">
        <v>28</v>
      </c>
      <c r="E12" s="31"/>
      <c r="F12" s="31"/>
      <c r="G12" s="31"/>
      <c r="H12" s="31"/>
      <c r="I12" s="31"/>
      <c r="J12" s="31"/>
      <c r="K12" s="31"/>
      <c r="L12" s="32"/>
      <c r="M12" s="32"/>
      <c r="N12" s="32"/>
    </row>
    <row r="13" spans="2:14" ht="30" customHeight="1" x14ac:dyDescent="0.3">
      <c r="B13" s="15" t="s">
        <v>29</v>
      </c>
      <c r="C13" s="16" t="s">
        <v>495</v>
      </c>
      <c r="D13" s="33" t="s">
        <v>30</v>
      </c>
      <c r="E13" s="33">
        <v>1</v>
      </c>
      <c r="F13" s="33"/>
      <c r="G13" s="33"/>
      <c r="H13" s="34"/>
      <c r="I13" s="34"/>
      <c r="J13" s="34"/>
      <c r="K13" s="34"/>
      <c r="L13" s="35"/>
      <c r="M13" s="36"/>
      <c r="N13" s="36"/>
    </row>
    <row r="14" spans="2:14" ht="30" customHeight="1" x14ac:dyDescent="0.3">
      <c r="B14" s="15" t="s">
        <v>31</v>
      </c>
      <c r="C14" s="16" t="s">
        <v>32</v>
      </c>
      <c r="D14" s="33" t="s">
        <v>30</v>
      </c>
      <c r="E14" s="33">
        <v>1</v>
      </c>
      <c r="F14" s="33"/>
      <c r="G14" s="33"/>
      <c r="H14" s="34"/>
      <c r="I14" s="34"/>
      <c r="J14" s="34"/>
      <c r="K14" s="34"/>
      <c r="L14" s="35"/>
      <c r="M14" s="36"/>
      <c r="N14" s="36"/>
    </row>
    <row r="15" spans="2:14" ht="30" customHeight="1" x14ac:dyDescent="0.3">
      <c r="B15" s="13">
        <v>2</v>
      </c>
      <c r="C15" s="14" t="s">
        <v>33</v>
      </c>
      <c r="D15" s="31" t="s">
        <v>28</v>
      </c>
      <c r="E15" s="31"/>
      <c r="F15" s="31"/>
      <c r="G15" s="31"/>
      <c r="H15" s="31"/>
      <c r="I15" s="31"/>
      <c r="J15" s="31"/>
      <c r="K15" s="31"/>
      <c r="L15" s="32"/>
      <c r="M15" s="32"/>
      <c r="N15" s="32"/>
    </row>
    <row r="16" spans="2:14" ht="30" customHeight="1" x14ac:dyDescent="0.3">
      <c r="B16" s="15" t="s">
        <v>34</v>
      </c>
      <c r="C16" s="17" t="s">
        <v>35</v>
      </c>
      <c r="D16" s="23" t="s">
        <v>36</v>
      </c>
      <c r="E16" s="33">
        <v>26</v>
      </c>
      <c r="F16" s="33"/>
      <c r="G16" s="33"/>
      <c r="H16" s="33"/>
      <c r="I16" s="33"/>
      <c r="J16" s="33"/>
      <c r="K16" s="33"/>
      <c r="L16" s="37"/>
      <c r="M16" s="38"/>
      <c r="N16" s="38"/>
    </row>
    <row r="17" spans="2:14" ht="30" customHeight="1" x14ac:dyDescent="0.3">
      <c r="B17" s="15" t="s">
        <v>37</v>
      </c>
      <c r="C17" s="17" t="s">
        <v>38</v>
      </c>
      <c r="D17" s="23" t="s">
        <v>36</v>
      </c>
      <c r="E17" s="33">
        <v>26</v>
      </c>
      <c r="F17" s="33"/>
      <c r="G17" s="33"/>
      <c r="H17" s="33"/>
      <c r="I17" s="33"/>
      <c r="J17" s="33"/>
      <c r="K17" s="33"/>
      <c r="L17" s="37"/>
      <c r="M17" s="38"/>
      <c r="N17" s="38"/>
    </row>
    <row r="18" spans="2:14" ht="30" customHeight="1" x14ac:dyDescent="0.3">
      <c r="B18" s="15" t="s">
        <v>39</v>
      </c>
      <c r="C18" s="17" t="s">
        <v>40</v>
      </c>
      <c r="D18" s="23" t="s">
        <v>36</v>
      </c>
      <c r="E18" s="33">
        <v>26</v>
      </c>
      <c r="F18" s="33"/>
      <c r="G18" s="33"/>
      <c r="H18" s="33"/>
      <c r="I18" s="33"/>
      <c r="J18" s="33"/>
      <c r="K18" s="33"/>
      <c r="L18" s="37"/>
      <c r="M18" s="38"/>
      <c r="N18" s="38"/>
    </row>
    <row r="19" spans="2:14" ht="30" customHeight="1" x14ac:dyDescent="0.3">
      <c r="B19" s="15" t="s">
        <v>41</v>
      </c>
      <c r="C19" s="17" t="s">
        <v>42</v>
      </c>
      <c r="D19" s="23" t="s">
        <v>43</v>
      </c>
      <c r="E19" s="33">
        <v>26</v>
      </c>
      <c r="F19" s="33"/>
      <c r="G19" s="33"/>
      <c r="H19" s="33"/>
      <c r="I19" s="33"/>
      <c r="J19" s="33"/>
      <c r="K19" s="33"/>
      <c r="L19" s="37"/>
      <c r="M19" s="38"/>
      <c r="N19" s="38"/>
    </row>
    <row r="20" spans="2:14" ht="30" customHeight="1" x14ac:dyDescent="0.3">
      <c r="B20" s="15" t="s">
        <v>44</v>
      </c>
      <c r="C20" s="17" t="s">
        <v>45</v>
      </c>
      <c r="D20" s="23" t="s">
        <v>43</v>
      </c>
      <c r="E20" s="33">
        <v>26</v>
      </c>
      <c r="F20" s="33"/>
      <c r="G20" s="33"/>
      <c r="H20" s="33"/>
      <c r="I20" s="33"/>
      <c r="J20" s="33"/>
      <c r="K20" s="33"/>
      <c r="L20" s="37"/>
      <c r="M20" s="38"/>
      <c r="N20" s="38"/>
    </row>
    <row r="21" spans="2:14" ht="30" customHeight="1" x14ac:dyDescent="0.3">
      <c r="B21" s="15" t="s">
        <v>46</v>
      </c>
      <c r="C21" s="17" t="s">
        <v>47</v>
      </c>
      <c r="D21" s="23" t="s">
        <v>43</v>
      </c>
      <c r="E21" s="33">
        <v>26</v>
      </c>
      <c r="F21" s="33"/>
      <c r="G21" s="33"/>
      <c r="H21" s="33"/>
      <c r="I21" s="33"/>
      <c r="J21" s="33"/>
      <c r="K21" s="33"/>
      <c r="L21" s="37"/>
      <c r="M21" s="38"/>
      <c r="N21" s="38"/>
    </row>
    <row r="22" spans="2:14" ht="30" customHeight="1" x14ac:dyDescent="0.3">
      <c r="B22" s="15" t="s">
        <v>48</v>
      </c>
      <c r="C22" s="17" t="s">
        <v>49</v>
      </c>
      <c r="D22" s="23" t="s">
        <v>43</v>
      </c>
      <c r="E22" s="33">
        <v>26</v>
      </c>
      <c r="F22" s="33"/>
      <c r="G22" s="33"/>
      <c r="H22" s="33"/>
      <c r="I22" s="33"/>
      <c r="J22" s="33"/>
      <c r="K22" s="33"/>
      <c r="L22" s="37"/>
      <c r="M22" s="38"/>
      <c r="N22" s="38"/>
    </row>
    <row r="23" spans="2:14" ht="30" customHeight="1" x14ac:dyDescent="0.3">
      <c r="B23" s="15" t="s">
        <v>50</v>
      </c>
      <c r="C23" s="17" t="s">
        <v>51</v>
      </c>
      <c r="D23" s="23" t="s">
        <v>36</v>
      </c>
      <c r="E23" s="33">
        <v>26</v>
      </c>
      <c r="F23" s="33"/>
      <c r="G23" s="33"/>
      <c r="H23" s="33"/>
      <c r="I23" s="33"/>
      <c r="J23" s="33"/>
      <c r="K23" s="33"/>
      <c r="L23" s="37"/>
      <c r="M23" s="38"/>
      <c r="N23" s="38"/>
    </row>
    <row r="24" spans="2:14" ht="30" customHeight="1" x14ac:dyDescent="0.3">
      <c r="B24" s="15" t="s">
        <v>52</v>
      </c>
      <c r="C24" s="17" t="s">
        <v>53</v>
      </c>
      <c r="D24" s="23" t="s">
        <v>36</v>
      </c>
      <c r="E24" s="33">
        <v>26</v>
      </c>
      <c r="F24" s="33"/>
      <c r="G24" s="33"/>
      <c r="H24" s="33"/>
      <c r="I24" s="33"/>
      <c r="J24" s="33"/>
      <c r="K24" s="33"/>
      <c r="L24" s="37"/>
      <c r="M24" s="38"/>
      <c r="N24" s="38"/>
    </row>
    <row r="25" spans="2:14" ht="30" customHeight="1" x14ac:dyDescent="0.3">
      <c r="B25" s="15" t="s">
        <v>54</v>
      </c>
      <c r="C25" s="17" t="s">
        <v>55</v>
      </c>
      <c r="D25" s="23" t="s">
        <v>36</v>
      </c>
      <c r="E25" s="33">
        <v>26</v>
      </c>
      <c r="F25" s="33"/>
      <c r="G25" s="33"/>
      <c r="H25" s="33"/>
      <c r="I25" s="33"/>
      <c r="J25" s="33"/>
      <c r="K25" s="33"/>
      <c r="L25" s="37"/>
      <c r="M25" s="38"/>
      <c r="N25" s="38"/>
    </row>
    <row r="26" spans="2:14" ht="30" customHeight="1" x14ac:dyDescent="0.3">
      <c r="B26" s="15" t="s">
        <v>56</v>
      </c>
      <c r="C26" s="17" t="s">
        <v>57</v>
      </c>
      <c r="D26" s="23" t="s">
        <v>36</v>
      </c>
      <c r="E26" s="33">
        <v>26</v>
      </c>
      <c r="F26" s="33"/>
      <c r="G26" s="33"/>
      <c r="H26" s="33"/>
      <c r="I26" s="33"/>
      <c r="J26" s="33"/>
      <c r="K26" s="33"/>
      <c r="L26" s="37"/>
      <c r="M26" s="38"/>
      <c r="N26" s="38"/>
    </row>
    <row r="27" spans="2:14" ht="30" customHeight="1" thickBot="1" x14ac:dyDescent="0.35">
      <c r="B27" s="15" t="s">
        <v>58</v>
      </c>
      <c r="C27" s="17" t="s">
        <v>59</v>
      </c>
      <c r="D27" s="23" t="s">
        <v>36</v>
      </c>
      <c r="E27" s="33">
        <v>26</v>
      </c>
      <c r="F27" s="33"/>
      <c r="G27" s="33"/>
      <c r="H27" s="33"/>
      <c r="I27" s="33"/>
      <c r="J27" s="33"/>
      <c r="K27" s="33"/>
      <c r="L27" s="37"/>
      <c r="M27" s="38"/>
      <c r="N27" s="38"/>
    </row>
    <row r="28" spans="2:14" ht="30" customHeight="1" thickBot="1" x14ac:dyDescent="0.35">
      <c r="B28" s="13">
        <v>3</v>
      </c>
      <c r="C28" s="14" t="s">
        <v>60</v>
      </c>
      <c r="D28" s="31" t="s">
        <v>28</v>
      </c>
      <c r="E28" s="31"/>
      <c r="F28" s="31"/>
      <c r="G28" s="31"/>
      <c r="H28" s="31"/>
      <c r="I28" s="31"/>
      <c r="J28" s="31"/>
      <c r="K28" s="31"/>
      <c r="L28" s="32"/>
      <c r="M28" s="32"/>
      <c r="N28" s="32"/>
    </row>
    <row r="29" spans="2:14" ht="30" customHeight="1" x14ac:dyDescent="0.3">
      <c r="B29" s="15" t="s">
        <v>61</v>
      </c>
      <c r="C29" s="17" t="s">
        <v>62</v>
      </c>
      <c r="D29" s="23" t="s">
        <v>36</v>
      </c>
      <c r="E29" s="33">
        <v>21</v>
      </c>
      <c r="F29" s="33"/>
      <c r="G29" s="33"/>
      <c r="H29" s="33"/>
      <c r="I29" s="33"/>
      <c r="J29" s="33"/>
      <c r="K29" s="33"/>
      <c r="L29" s="37"/>
      <c r="M29" s="38"/>
      <c r="N29" s="38"/>
    </row>
    <row r="30" spans="2:14" ht="30" customHeight="1" x14ac:dyDescent="0.3">
      <c r="B30" s="15" t="s">
        <v>63</v>
      </c>
      <c r="C30" s="17" t="s">
        <v>64</v>
      </c>
      <c r="D30" s="23" t="s">
        <v>36</v>
      </c>
      <c r="E30" s="33">
        <v>21</v>
      </c>
      <c r="F30" s="33"/>
      <c r="G30" s="33"/>
      <c r="H30" s="33"/>
      <c r="I30" s="33"/>
      <c r="J30" s="33"/>
      <c r="K30" s="33"/>
      <c r="L30" s="37"/>
      <c r="M30" s="38"/>
      <c r="N30" s="38"/>
    </row>
    <row r="31" spans="2:14" ht="30" customHeight="1" x14ac:dyDescent="0.3">
      <c r="B31" s="15" t="s">
        <v>65</v>
      </c>
      <c r="C31" s="17" t="s">
        <v>40</v>
      </c>
      <c r="D31" s="23" t="s">
        <v>36</v>
      </c>
      <c r="E31" s="33">
        <v>21</v>
      </c>
      <c r="F31" s="33"/>
      <c r="G31" s="33"/>
      <c r="H31" s="33"/>
      <c r="I31" s="33"/>
      <c r="J31" s="33"/>
      <c r="K31" s="33"/>
      <c r="L31" s="37"/>
      <c r="M31" s="38"/>
      <c r="N31" s="38"/>
    </row>
    <row r="32" spans="2:14" ht="30" customHeight="1" x14ac:dyDescent="0.3">
      <c r="B32" s="15" t="s">
        <v>66</v>
      </c>
      <c r="C32" s="17" t="s">
        <v>67</v>
      </c>
      <c r="D32" s="23" t="s">
        <v>43</v>
      </c>
      <c r="E32" s="33">
        <v>21</v>
      </c>
      <c r="F32" s="33"/>
      <c r="G32" s="33"/>
      <c r="H32" s="33"/>
      <c r="I32" s="33"/>
      <c r="J32" s="33"/>
      <c r="K32" s="33"/>
      <c r="L32" s="37"/>
      <c r="M32" s="38"/>
      <c r="N32" s="38"/>
    </row>
    <row r="33" spans="2:14" ht="30" customHeight="1" x14ac:dyDescent="0.3">
      <c r="B33" s="15" t="s">
        <v>68</v>
      </c>
      <c r="C33" s="17" t="s">
        <v>47</v>
      </c>
      <c r="D33" s="23" t="s">
        <v>43</v>
      </c>
      <c r="E33" s="33">
        <v>21</v>
      </c>
      <c r="F33" s="33"/>
      <c r="G33" s="33"/>
      <c r="H33" s="33"/>
      <c r="I33" s="33"/>
      <c r="J33" s="33"/>
      <c r="K33" s="33"/>
      <c r="L33" s="37"/>
      <c r="M33" s="38"/>
      <c r="N33" s="38"/>
    </row>
    <row r="34" spans="2:14" ht="30" customHeight="1" x14ac:dyDescent="0.3">
      <c r="B34" s="15" t="s">
        <v>69</v>
      </c>
      <c r="C34" s="17" t="s">
        <v>70</v>
      </c>
      <c r="D34" s="23" t="s">
        <v>43</v>
      </c>
      <c r="E34" s="33">
        <v>21</v>
      </c>
      <c r="F34" s="33"/>
      <c r="G34" s="33"/>
      <c r="H34" s="33"/>
      <c r="I34" s="33"/>
      <c r="J34" s="33"/>
      <c r="K34" s="33"/>
      <c r="L34" s="37"/>
      <c r="M34" s="38"/>
      <c r="N34" s="38"/>
    </row>
    <row r="35" spans="2:14" ht="30" customHeight="1" x14ac:dyDescent="0.3">
      <c r="B35" s="15" t="s">
        <v>71</v>
      </c>
      <c r="C35" s="17" t="s">
        <v>72</v>
      </c>
      <c r="D35" s="23" t="s">
        <v>43</v>
      </c>
      <c r="E35" s="33">
        <v>21</v>
      </c>
      <c r="F35" s="33"/>
      <c r="G35" s="33"/>
      <c r="H35" s="33"/>
      <c r="I35" s="33"/>
      <c r="J35" s="33"/>
      <c r="K35" s="33"/>
      <c r="L35" s="37"/>
      <c r="M35" s="38"/>
      <c r="N35" s="38"/>
    </row>
    <row r="36" spans="2:14" ht="30" customHeight="1" x14ac:dyDescent="0.3">
      <c r="B36" s="15" t="s">
        <v>73</v>
      </c>
      <c r="C36" s="17" t="s">
        <v>74</v>
      </c>
      <c r="D36" s="23" t="s">
        <v>36</v>
      </c>
      <c r="E36" s="33">
        <v>21</v>
      </c>
      <c r="F36" s="33"/>
      <c r="G36" s="33"/>
      <c r="H36" s="33"/>
      <c r="I36" s="33"/>
      <c r="J36" s="33"/>
      <c r="K36" s="33"/>
      <c r="L36" s="37"/>
      <c r="M36" s="38"/>
      <c r="N36" s="38"/>
    </row>
    <row r="37" spans="2:14" ht="30" customHeight="1" x14ac:dyDescent="0.3">
      <c r="B37" s="15" t="s">
        <v>75</v>
      </c>
      <c r="C37" s="17" t="s">
        <v>53</v>
      </c>
      <c r="D37" s="23" t="s">
        <v>36</v>
      </c>
      <c r="E37" s="33">
        <v>21</v>
      </c>
      <c r="F37" s="33"/>
      <c r="G37" s="33"/>
      <c r="H37" s="33"/>
      <c r="I37" s="33"/>
      <c r="J37" s="33"/>
      <c r="K37" s="33"/>
      <c r="L37" s="37"/>
      <c r="M37" s="38"/>
      <c r="N37" s="38"/>
    </row>
    <row r="38" spans="2:14" ht="30" customHeight="1" x14ac:dyDescent="0.3">
      <c r="B38" s="15" t="s">
        <v>76</v>
      </c>
      <c r="C38" s="17" t="s">
        <v>55</v>
      </c>
      <c r="D38" s="23" t="s">
        <v>36</v>
      </c>
      <c r="E38" s="33">
        <v>21</v>
      </c>
      <c r="F38" s="33"/>
      <c r="G38" s="33"/>
      <c r="H38" s="33"/>
      <c r="I38" s="33"/>
      <c r="J38" s="33"/>
      <c r="K38" s="33"/>
      <c r="L38" s="37"/>
      <c r="M38" s="38"/>
      <c r="N38" s="38"/>
    </row>
    <row r="39" spans="2:14" ht="30" customHeight="1" x14ac:dyDescent="0.3">
      <c r="B39" s="15" t="s">
        <v>77</v>
      </c>
      <c r="C39" s="17" t="s">
        <v>78</v>
      </c>
      <c r="D39" s="23" t="s">
        <v>36</v>
      </c>
      <c r="E39" s="23">
        <v>21</v>
      </c>
      <c r="F39" s="33"/>
      <c r="G39" s="33"/>
      <c r="H39" s="33"/>
      <c r="I39" s="33"/>
      <c r="J39" s="33"/>
      <c r="K39" s="33"/>
      <c r="L39" s="37"/>
      <c r="M39" s="38"/>
      <c r="N39" s="38"/>
    </row>
    <row r="40" spans="2:14" ht="30" customHeight="1" x14ac:dyDescent="0.3">
      <c r="B40" s="15" t="s">
        <v>79</v>
      </c>
      <c r="C40" s="17" t="s">
        <v>80</v>
      </c>
      <c r="D40" s="23" t="s">
        <v>36</v>
      </c>
      <c r="E40" s="23">
        <v>21</v>
      </c>
      <c r="F40" s="33"/>
      <c r="G40" s="33"/>
      <c r="H40" s="33"/>
      <c r="I40" s="33"/>
      <c r="J40" s="33"/>
      <c r="K40" s="33"/>
      <c r="L40" s="37"/>
      <c r="M40" s="38"/>
      <c r="N40" s="38"/>
    </row>
    <row r="41" spans="2:14" ht="30" customHeight="1" x14ac:dyDescent="0.3">
      <c r="B41" s="13">
        <v>4</v>
      </c>
      <c r="C41" s="14" t="s">
        <v>81</v>
      </c>
      <c r="D41" s="31" t="s">
        <v>28</v>
      </c>
      <c r="E41" s="31"/>
      <c r="F41" s="31"/>
      <c r="G41" s="31"/>
      <c r="H41" s="31"/>
      <c r="I41" s="31"/>
      <c r="J41" s="31"/>
      <c r="K41" s="31"/>
      <c r="L41" s="32"/>
      <c r="M41" s="32"/>
      <c r="N41" s="32"/>
    </row>
    <row r="42" spans="2:14" ht="30" customHeight="1" x14ac:dyDescent="0.3">
      <c r="B42" s="15" t="s">
        <v>82</v>
      </c>
      <c r="C42" s="17" t="s">
        <v>62</v>
      </c>
      <c r="D42" s="23" t="s">
        <v>36</v>
      </c>
      <c r="E42" s="33">
        <v>7</v>
      </c>
      <c r="F42" s="33"/>
      <c r="G42" s="33"/>
      <c r="H42" s="33"/>
      <c r="I42" s="33"/>
      <c r="J42" s="33"/>
      <c r="K42" s="33"/>
      <c r="L42" s="37"/>
      <c r="M42" s="38"/>
      <c r="N42" s="38"/>
    </row>
    <row r="43" spans="2:14" ht="30" customHeight="1" x14ac:dyDescent="0.3">
      <c r="B43" s="15" t="s">
        <v>83</v>
      </c>
      <c r="C43" s="17" t="s">
        <v>40</v>
      </c>
      <c r="D43" s="23" t="s">
        <v>36</v>
      </c>
      <c r="E43" s="33">
        <v>7</v>
      </c>
      <c r="F43" s="33"/>
      <c r="G43" s="33"/>
      <c r="H43" s="33"/>
      <c r="I43" s="33"/>
      <c r="J43" s="33"/>
      <c r="K43" s="33"/>
      <c r="L43" s="37"/>
      <c r="M43" s="38"/>
      <c r="N43" s="38"/>
    </row>
    <row r="44" spans="2:14" ht="30" customHeight="1" x14ac:dyDescent="0.3">
      <c r="B44" s="15" t="s">
        <v>84</v>
      </c>
      <c r="C44" s="17" t="s">
        <v>67</v>
      </c>
      <c r="D44" s="23" t="s">
        <v>43</v>
      </c>
      <c r="E44" s="33">
        <v>7</v>
      </c>
      <c r="F44" s="33"/>
      <c r="G44" s="33"/>
      <c r="H44" s="33"/>
      <c r="I44" s="33"/>
      <c r="J44" s="33"/>
      <c r="K44" s="33"/>
      <c r="L44" s="37"/>
      <c r="M44" s="38"/>
      <c r="N44" s="38"/>
    </row>
    <row r="45" spans="2:14" ht="30" customHeight="1" x14ac:dyDescent="0.3">
      <c r="B45" s="15" t="s">
        <v>85</v>
      </c>
      <c r="C45" s="17" t="s">
        <v>47</v>
      </c>
      <c r="D45" s="23" t="s">
        <v>43</v>
      </c>
      <c r="E45" s="33">
        <v>7</v>
      </c>
      <c r="F45" s="33"/>
      <c r="G45" s="33"/>
      <c r="H45" s="33"/>
      <c r="I45" s="33"/>
      <c r="J45" s="33"/>
      <c r="K45" s="33"/>
      <c r="L45" s="37"/>
      <c r="M45" s="38"/>
      <c r="N45" s="38"/>
    </row>
    <row r="46" spans="2:14" ht="30" customHeight="1" x14ac:dyDescent="0.3">
      <c r="B46" s="15" t="s">
        <v>86</v>
      </c>
      <c r="C46" s="17" t="s">
        <v>87</v>
      </c>
      <c r="D46" s="23" t="s">
        <v>43</v>
      </c>
      <c r="E46" s="33">
        <v>7</v>
      </c>
      <c r="F46" s="33"/>
      <c r="G46" s="33"/>
      <c r="H46" s="33"/>
      <c r="I46" s="33"/>
      <c r="J46" s="33"/>
      <c r="K46" s="33"/>
      <c r="L46" s="37"/>
      <c r="M46" s="38"/>
      <c r="N46" s="38"/>
    </row>
    <row r="47" spans="2:14" ht="30" customHeight="1" x14ac:dyDescent="0.3">
      <c r="B47" s="15" t="s">
        <v>88</v>
      </c>
      <c r="C47" s="17" t="s">
        <v>72</v>
      </c>
      <c r="D47" s="23" t="s">
        <v>43</v>
      </c>
      <c r="E47" s="33">
        <v>7</v>
      </c>
      <c r="F47" s="33"/>
      <c r="G47" s="33"/>
      <c r="H47" s="33"/>
      <c r="I47" s="33"/>
      <c r="J47" s="33"/>
      <c r="K47" s="33"/>
      <c r="L47" s="37"/>
      <c r="M47" s="38"/>
      <c r="N47" s="38"/>
    </row>
    <row r="48" spans="2:14" ht="30" customHeight="1" x14ac:dyDescent="0.3">
      <c r="B48" s="15" t="s">
        <v>89</v>
      </c>
      <c r="C48" s="17" t="s">
        <v>74</v>
      </c>
      <c r="D48" s="23" t="s">
        <v>36</v>
      </c>
      <c r="E48" s="33">
        <v>7</v>
      </c>
      <c r="F48" s="33"/>
      <c r="G48" s="33"/>
      <c r="H48" s="33"/>
      <c r="I48" s="33"/>
      <c r="J48" s="33"/>
      <c r="K48" s="33"/>
      <c r="L48" s="37"/>
      <c r="M48" s="38"/>
      <c r="N48" s="38"/>
    </row>
    <row r="49" spans="2:14" ht="30" customHeight="1" x14ac:dyDescent="0.3">
      <c r="B49" s="15" t="s">
        <v>90</v>
      </c>
      <c r="C49" s="17" t="s">
        <v>53</v>
      </c>
      <c r="D49" s="23" t="s">
        <v>36</v>
      </c>
      <c r="E49" s="33">
        <v>7</v>
      </c>
      <c r="F49" s="33"/>
      <c r="G49" s="33"/>
      <c r="H49" s="33"/>
      <c r="I49" s="33"/>
      <c r="J49" s="33"/>
      <c r="K49" s="33"/>
      <c r="L49" s="37"/>
      <c r="M49" s="38"/>
      <c r="N49" s="38"/>
    </row>
    <row r="50" spans="2:14" ht="30" customHeight="1" x14ac:dyDescent="0.3">
      <c r="B50" s="15" t="s">
        <v>91</v>
      </c>
      <c r="C50" s="17" t="s">
        <v>55</v>
      </c>
      <c r="D50" s="23" t="s">
        <v>36</v>
      </c>
      <c r="E50" s="33">
        <v>7</v>
      </c>
      <c r="F50" s="33"/>
      <c r="G50" s="33"/>
      <c r="H50" s="33"/>
      <c r="I50" s="33"/>
      <c r="J50" s="33"/>
      <c r="K50" s="33"/>
      <c r="L50" s="37"/>
      <c r="M50" s="38"/>
      <c r="N50" s="38"/>
    </row>
    <row r="51" spans="2:14" ht="30" customHeight="1" x14ac:dyDescent="0.3">
      <c r="B51" s="15" t="s">
        <v>92</v>
      </c>
      <c r="C51" s="17" t="s">
        <v>78</v>
      </c>
      <c r="D51" s="23" t="s">
        <v>36</v>
      </c>
      <c r="E51" s="23">
        <v>7</v>
      </c>
      <c r="F51" s="33"/>
      <c r="G51" s="33"/>
      <c r="H51" s="33"/>
      <c r="I51" s="33"/>
      <c r="J51" s="33"/>
      <c r="K51" s="33"/>
      <c r="L51" s="37"/>
      <c r="M51" s="38"/>
      <c r="N51" s="38"/>
    </row>
    <row r="52" spans="2:14" ht="30" customHeight="1" x14ac:dyDescent="0.3">
      <c r="B52" s="15" t="s">
        <v>93</v>
      </c>
      <c r="C52" s="17" t="s">
        <v>80</v>
      </c>
      <c r="D52" s="23" t="s">
        <v>36</v>
      </c>
      <c r="E52" s="23">
        <v>7</v>
      </c>
      <c r="F52" s="33"/>
      <c r="G52" s="33"/>
      <c r="H52" s="33"/>
      <c r="I52" s="33"/>
      <c r="J52" s="33"/>
      <c r="K52" s="33"/>
      <c r="L52" s="37"/>
      <c r="M52" s="38"/>
      <c r="N52" s="38"/>
    </row>
    <row r="53" spans="2:14" ht="30" customHeight="1" x14ac:dyDescent="0.3">
      <c r="B53" s="13">
        <v>5</v>
      </c>
      <c r="C53" s="14" t="s">
        <v>94</v>
      </c>
      <c r="D53" s="31" t="s">
        <v>28</v>
      </c>
      <c r="E53" s="31"/>
      <c r="F53" s="31"/>
      <c r="G53" s="31"/>
      <c r="H53" s="31"/>
      <c r="I53" s="31"/>
      <c r="J53" s="31"/>
      <c r="K53" s="31"/>
      <c r="L53" s="32"/>
      <c r="M53" s="32"/>
      <c r="N53" s="32"/>
    </row>
    <row r="54" spans="2:14" ht="30" customHeight="1" x14ac:dyDescent="0.3">
      <c r="B54" s="15" t="s">
        <v>95</v>
      </c>
      <c r="C54" s="17" t="s">
        <v>96</v>
      </c>
      <c r="D54" s="23" t="s">
        <v>97</v>
      </c>
      <c r="E54" s="33">
        <v>2000</v>
      </c>
      <c r="F54" s="33"/>
      <c r="G54" s="33"/>
      <c r="H54" s="33"/>
      <c r="I54" s="33"/>
      <c r="J54" s="33"/>
      <c r="K54" s="33"/>
      <c r="L54" s="37"/>
      <c r="M54" s="38"/>
      <c r="N54" s="38"/>
    </row>
    <row r="55" spans="2:14" ht="30" customHeight="1" x14ac:dyDescent="0.3">
      <c r="B55" s="15" t="s">
        <v>98</v>
      </c>
      <c r="C55" s="17" t="s">
        <v>99</v>
      </c>
      <c r="D55" s="23" t="s">
        <v>97</v>
      </c>
      <c r="E55" s="33">
        <v>400</v>
      </c>
      <c r="F55" s="33"/>
      <c r="G55" s="33"/>
      <c r="H55" s="33"/>
      <c r="I55" s="33"/>
      <c r="J55" s="33"/>
      <c r="K55" s="33"/>
      <c r="L55" s="37"/>
      <c r="M55" s="38"/>
      <c r="N55" s="38"/>
    </row>
    <row r="56" spans="2:14" ht="30" customHeight="1" x14ac:dyDescent="0.3">
      <c r="B56" s="15" t="s">
        <v>100</v>
      </c>
      <c r="C56" s="17" t="s">
        <v>101</v>
      </c>
      <c r="D56" s="23" t="s">
        <v>36</v>
      </c>
      <c r="E56" s="33">
        <v>10</v>
      </c>
      <c r="F56" s="33"/>
      <c r="G56" s="33"/>
      <c r="H56" s="33"/>
      <c r="I56" s="33"/>
      <c r="J56" s="33"/>
      <c r="K56" s="33"/>
      <c r="L56" s="37"/>
      <c r="M56" s="38"/>
      <c r="N56" s="38"/>
    </row>
    <row r="57" spans="2:14" ht="30" customHeight="1" x14ac:dyDescent="0.3">
      <c r="B57" s="15" t="s">
        <v>102</v>
      </c>
      <c r="C57" s="17" t="s">
        <v>103</v>
      </c>
      <c r="D57" s="23" t="s">
        <v>43</v>
      </c>
      <c r="E57" s="33">
        <v>2</v>
      </c>
      <c r="F57" s="33"/>
      <c r="G57" s="33"/>
      <c r="H57" s="33"/>
      <c r="I57" s="33"/>
      <c r="J57" s="33"/>
      <c r="K57" s="33"/>
      <c r="L57" s="37"/>
      <c r="M57" s="38"/>
      <c r="N57" s="38"/>
    </row>
    <row r="58" spans="2:14" ht="30" customHeight="1" x14ac:dyDescent="0.3">
      <c r="B58" s="15" t="s">
        <v>104</v>
      </c>
      <c r="C58" s="17" t="s">
        <v>105</v>
      </c>
      <c r="D58" s="23" t="s">
        <v>43</v>
      </c>
      <c r="E58" s="33">
        <v>8</v>
      </c>
      <c r="F58" s="33"/>
      <c r="G58" s="33"/>
      <c r="H58" s="33"/>
      <c r="I58" s="33"/>
      <c r="J58" s="33"/>
      <c r="K58" s="33"/>
      <c r="L58" s="37"/>
      <c r="M58" s="38"/>
      <c r="N58" s="38"/>
    </row>
    <row r="59" spans="2:14" ht="30" customHeight="1" x14ac:dyDescent="0.3">
      <c r="B59" s="15" t="s">
        <v>106</v>
      </c>
      <c r="C59" s="17" t="s">
        <v>107</v>
      </c>
      <c r="D59" s="23" t="s">
        <v>43</v>
      </c>
      <c r="E59" s="33">
        <v>1</v>
      </c>
      <c r="F59" s="33"/>
      <c r="G59" s="33"/>
      <c r="H59" s="33"/>
      <c r="I59" s="33"/>
      <c r="J59" s="33"/>
      <c r="K59" s="33"/>
      <c r="L59" s="37"/>
      <c r="M59" s="38"/>
      <c r="N59" s="38"/>
    </row>
    <row r="60" spans="2:14" ht="30" customHeight="1" x14ac:dyDescent="0.3">
      <c r="B60" s="15" t="s">
        <v>108</v>
      </c>
      <c r="C60" s="17" t="s">
        <v>109</v>
      </c>
      <c r="D60" s="23" t="s">
        <v>36</v>
      </c>
      <c r="E60" s="33">
        <v>1</v>
      </c>
      <c r="F60" s="33"/>
      <c r="G60" s="33"/>
      <c r="H60" s="33"/>
      <c r="I60" s="33"/>
      <c r="J60" s="33"/>
      <c r="K60" s="33"/>
      <c r="L60" s="37"/>
      <c r="M60" s="38"/>
      <c r="N60" s="38"/>
    </row>
    <row r="61" spans="2:14" ht="30" customHeight="1" x14ac:dyDescent="0.3">
      <c r="B61" s="15" t="s">
        <v>110</v>
      </c>
      <c r="C61" s="17" t="s">
        <v>111</v>
      </c>
      <c r="D61" s="23" t="s">
        <v>36</v>
      </c>
      <c r="E61" s="33">
        <v>60</v>
      </c>
      <c r="F61" s="33"/>
      <c r="G61" s="33"/>
      <c r="H61" s="33"/>
      <c r="I61" s="33"/>
      <c r="J61" s="33"/>
      <c r="K61" s="33"/>
      <c r="L61" s="37"/>
      <c r="M61" s="38"/>
      <c r="N61" s="38"/>
    </row>
    <row r="62" spans="2:14" ht="30" customHeight="1" x14ac:dyDescent="0.3">
      <c r="B62" s="15" t="s">
        <v>112</v>
      </c>
      <c r="C62" s="17" t="s">
        <v>113</v>
      </c>
      <c r="D62" s="23" t="s">
        <v>36</v>
      </c>
      <c r="E62" s="33">
        <v>4</v>
      </c>
      <c r="F62" s="33"/>
      <c r="G62" s="33"/>
      <c r="H62" s="33"/>
      <c r="I62" s="33"/>
      <c r="J62" s="33"/>
      <c r="K62" s="33"/>
      <c r="L62" s="37"/>
      <c r="M62" s="38"/>
      <c r="N62" s="38"/>
    </row>
    <row r="63" spans="2:14" ht="30" customHeight="1" x14ac:dyDescent="0.3">
      <c r="B63" s="15" t="s">
        <v>114</v>
      </c>
      <c r="C63" s="17" t="s">
        <v>115</v>
      </c>
      <c r="D63" s="23" t="s">
        <v>36</v>
      </c>
      <c r="E63" s="33">
        <v>8</v>
      </c>
      <c r="F63" s="33"/>
      <c r="G63" s="33"/>
      <c r="H63" s="33"/>
      <c r="I63" s="33"/>
      <c r="J63" s="33"/>
      <c r="K63" s="33"/>
      <c r="L63" s="37"/>
      <c r="M63" s="38"/>
      <c r="N63" s="38"/>
    </row>
    <row r="64" spans="2:14" ht="30" customHeight="1" x14ac:dyDescent="0.3">
      <c r="B64" s="15" t="s">
        <v>116</v>
      </c>
      <c r="C64" s="17" t="s">
        <v>117</v>
      </c>
      <c r="D64" s="23" t="s">
        <v>36</v>
      </c>
      <c r="E64" s="33">
        <v>4</v>
      </c>
      <c r="F64" s="33"/>
      <c r="G64" s="33"/>
      <c r="H64" s="33"/>
      <c r="I64" s="33"/>
      <c r="J64" s="33"/>
      <c r="K64" s="33"/>
      <c r="L64" s="37"/>
      <c r="M64" s="38"/>
      <c r="N64" s="38"/>
    </row>
    <row r="65" spans="2:14" ht="30" customHeight="1" x14ac:dyDescent="0.3">
      <c r="B65" s="15" t="s">
        <v>118</v>
      </c>
      <c r="C65" s="17" t="s">
        <v>119</v>
      </c>
      <c r="D65" s="23" t="s">
        <v>36</v>
      </c>
      <c r="E65" s="33">
        <v>2</v>
      </c>
      <c r="F65" s="33"/>
      <c r="G65" s="33"/>
      <c r="H65" s="33"/>
      <c r="I65" s="33"/>
      <c r="J65" s="33"/>
      <c r="K65" s="33"/>
      <c r="L65" s="37"/>
      <c r="M65" s="38"/>
      <c r="N65" s="38"/>
    </row>
    <row r="66" spans="2:14" ht="30" customHeight="1" x14ac:dyDescent="0.3">
      <c r="B66" s="15" t="s">
        <v>120</v>
      </c>
      <c r="C66" s="17" t="s">
        <v>121</v>
      </c>
      <c r="D66" s="23" t="s">
        <v>36</v>
      </c>
      <c r="E66" s="33">
        <v>2</v>
      </c>
      <c r="F66" s="33"/>
      <c r="G66" s="33"/>
      <c r="H66" s="33"/>
      <c r="I66" s="33"/>
      <c r="J66" s="33"/>
      <c r="K66" s="33"/>
      <c r="L66" s="37"/>
      <c r="M66" s="38"/>
      <c r="N66" s="38"/>
    </row>
    <row r="67" spans="2:14" ht="30" customHeight="1" x14ac:dyDescent="0.3">
      <c r="B67" s="15" t="s">
        <v>122</v>
      </c>
      <c r="C67" s="17" t="s">
        <v>123</v>
      </c>
      <c r="D67" s="23" t="s">
        <v>36</v>
      </c>
      <c r="E67" s="33">
        <v>2</v>
      </c>
      <c r="F67" s="33"/>
      <c r="G67" s="33"/>
      <c r="H67" s="33"/>
      <c r="I67" s="33"/>
      <c r="J67" s="33"/>
      <c r="K67" s="33"/>
      <c r="L67" s="37"/>
      <c r="M67" s="38"/>
      <c r="N67" s="38"/>
    </row>
    <row r="68" spans="2:14" ht="30" customHeight="1" x14ac:dyDescent="0.3">
      <c r="B68" s="13">
        <v>6</v>
      </c>
      <c r="C68" s="14" t="s">
        <v>124</v>
      </c>
      <c r="D68" s="31" t="s">
        <v>28</v>
      </c>
      <c r="E68" s="31"/>
      <c r="F68" s="31"/>
      <c r="G68" s="31"/>
      <c r="H68" s="31"/>
      <c r="I68" s="31"/>
      <c r="J68" s="31"/>
      <c r="K68" s="31"/>
      <c r="L68" s="32"/>
      <c r="M68" s="32"/>
      <c r="N68" s="32"/>
    </row>
    <row r="69" spans="2:14" ht="30" customHeight="1" x14ac:dyDescent="0.3">
      <c r="B69" s="15" t="s">
        <v>125</v>
      </c>
      <c r="C69" s="17" t="s">
        <v>126</v>
      </c>
      <c r="D69" s="23" t="s">
        <v>97</v>
      </c>
      <c r="E69" s="33">
        <v>10000</v>
      </c>
      <c r="F69" s="33"/>
      <c r="G69" s="33"/>
      <c r="H69" s="33"/>
      <c r="I69" s="33"/>
      <c r="J69" s="33"/>
      <c r="K69" s="33"/>
      <c r="L69" s="37"/>
      <c r="M69" s="38"/>
      <c r="N69" s="38"/>
    </row>
    <row r="70" spans="2:14" ht="30" customHeight="1" x14ac:dyDescent="0.3">
      <c r="B70" s="15" t="s">
        <v>127</v>
      </c>
      <c r="C70" s="17" t="s">
        <v>128</v>
      </c>
      <c r="D70" s="23" t="s">
        <v>97</v>
      </c>
      <c r="E70" s="33">
        <v>2000</v>
      </c>
      <c r="F70" s="33"/>
      <c r="G70" s="33"/>
      <c r="H70" s="33"/>
      <c r="I70" s="33"/>
      <c r="J70" s="33"/>
      <c r="K70" s="33"/>
      <c r="L70" s="37"/>
      <c r="M70" s="38"/>
      <c r="N70" s="38"/>
    </row>
    <row r="71" spans="2:14" ht="30" customHeight="1" x14ac:dyDescent="0.3">
      <c r="B71" s="15" t="s">
        <v>129</v>
      </c>
      <c r="C71" s="17" t="s">
        <v>130</v>
      </c>
      <c r="D71" s="23" t="s">
        <v>97</v>
      </c>
      <c r="E71" s="33">
        <v>15000</v>
      </c>
      <c r="F71" s="33"/>
      <c r="G71" s="33"/>
      <c r="H71" s="33"/>
      <c r="I71" s="33"/>
      <c r="J71" s="33"/>
      <c r="K71" s="33"/>
      <c r="L71" s="37"/>
      <c r="M71" s="38"/>
      <c r="N71" s="38"/>
    </row>
    <row r="72" spans="2:14" ht="30" customHeight="1" x14ac:dyDescent="0.3">
      <c r="B72" s="15" t="s">
        <v>131</v>
      </c>
      <c r="C72" s="17" t="s">
        <v>132</v>
      </c>
      <c r="D72" s="23" t="s">
        <v>36</v>
      </c>
      <c r="E72" s="33">
        <v>20</v>
      </c>
      <c r="F72" s="33"/>
      <c r="G72" s="33"/>
      <c r="H72" s="33"/>
      <c r="I72" s="33"/>
      <c r="J72" s="33"/>
      <c r="K72" s="33"/>
      <c r="L72" s="37"/>
      <c r="M72" s="38"/>
      <c r="N72" s="38"/>
    </row>
    <row r="73" spans="2:14" ht="30" customHeight="1" x14ac:dyDescent="0.3">
      <c r="B73" s="15" t="s">
        <v>133</v>
      </c>
      <c r="C73" s="17" t="s">
        <v>134</v>
      </c>
      <c r="D73" s="23" t="s">
        <v>43</v>
      </c>
      <c r="E73" s="33">
        <v>20</v>
      </c>
      <c r="F73" s="33"/>
      <c r="G73" s="33"/>
      <c r="H73" s="33"/>
      <c r="I73" s="33"/>
      <c r="J73" s="33"/>
      <c r="K73" s="33"/>
      <c r="L73" s="37"/>
      <c r="M73" s="38"/>
      <c r="N73" s="38"/>
    </row>
    <row r="74" spans="2:14" ht="30" customHeight="1" x14ac:dyDescent="0.3">
      <c r="B74" s="15" t="s">
        <v>135</v>
      </c>
      <c r="C74" s="17" t="s">
        <v>136</v>
      </c>
      <c r="D74" s="23" t="s">
        <v>43</v>
      </c>
      <c r="E74" s="33">
        <v>16</v>
      </c>
      <c r="F74" s="33"/>
      <c r="G74" s="33"/>
      <c r="H74" s="33"/>
      <c r="I74" s="33"/>
      <c r="J74" s="33"/>
      <c r="K74" s="33"/>
      <c r="L74" s="37"/>
      <c r="M74" s="38"/>
      <c r="N74" s="38"/>
    </row>
    <row r="75" spans="2:14" ht="30" customHeight="1" x14ac:dyDescent="0.3">
      <c r="B75" s="15" t="s">
        <v>137</v>
      </c>
      <c r="C75" s="17" t="s">
        <v>138</v>
      </c>
      <c r="D75" s="23" t="s">
        <v>36</v>
      </c>
      <c r="E75" s="33">
        <v>8</v>
      </c>
      <c r="F75" s="33"/>
      <c r="G75" s="33"/>
      <c r="H75" s="33"/>
      <c r="I75" s="33"/>
      <c r="J75" s="33"/>
      <c r="K75" s="33"/>
      <c r="L75" s="37"/>
      <c r="M75" s="38"/>
      <c r="N75" s="38"/>
    </row>
    <row r="76" spans="2:14" ht="30" customHeight="1" x14ac:dyDescent="0.3">
      <c r="B76" s="15" t="s">
        <v>139</v>
      </c>
      <c r="C76" s="17" t="s">
        <v>140</v>
      </c>
      <c r="D76" s="23" t="s">
        <v>36</v>
      </c>
      <c r="E76" s="33">
        <v>10</v>
      </c>
      <c r="F76" s="33"/>
      <c r="G76" s="33"/>
      <c r="H76" s="33"/>
      <c r="I76" s="33"/>
      <c r="J76" s="33"/>
      <c r="K76" s="33"/>
      <c r="L76" s="37"/>
      <c r="M76" s="38"/>
      <c r="N76" s="38"/>
    </row>
    <row r="77" spans="2:14" ht="30" customHeight="1" x14ac:dyDescent="0.3">
      <c r="B77" s="15" t="s">
        <v>141</v>
      </c>
      <c r="C77" s="17" t="s">
        <v>142</v>
      </c>
      <c r="D77" s="23" t="s">
        <v>36</v>
      </c>
      <c r="E77" s="33">
        <v>10</v>
      </c>
      <c r="F77" s="33"/>
      <c r="G77" s="33"/>
      <c r="H77" s="33"/>
      <c r="I77" s="33"/>
      <c r="J77" s="33"/>
      <c r="K77" s="33"/>
      <c r="L77" s="37"/>
      <c r="M77" s="38"/>
      <c r="N77" s="38"/>
    </row>
    <row r="78" spans="2:14" ht="30" customHeight="1" x14ac:dyDescent="0.3">
      <c r="B78" s="15" t="s">
        <v>143</v>
      </c>
      <c r="C78" s="17" t="s">
        <v>144</v>
      </c>
      <c r="D78" s="23" t="s">
        <v>36</v>
      </c>
      <c r="E78" s="33">
        <v>10</v>
      </c>
      <c r="F78" s="33"/>
      <c r="G78" s="33"/>
      <c r="H78" s="33"/>
      <c r="I78" s="33"/>
      <c r="J78" s="33"/>
      <c r="K78" s="33"/>
      <c r="L78" s="37"/>
      <c r="M78" s="38"/>
      <c r="N78" s="38"/>
    </row>
    <row r="79" spans="2:14" ht="30" customHeight="1" x14ac:dyDescent="0.3">
      <c r="B79" s="15" t="s">
        <v>145</v>
      </c>
      <c r="C79" s="17" t="s">
        <v>146</v>
      </c>
      <c r="D79" s="23" t="s">
        <v>36</v>
      </c>
      <c r="E79" s="33">
        <v>20</v>
      </c>
      <c r="F79" s="33"/>
      <c r="G79" s="33"/>
      <c r="H79" s="33"/>
      <c r="I79" s="33"/>
      <c r="J79" s="33"/>
      <c r="K79" s="33"/>
      <c r="L79" s="37"/>
      <c r="M79" s="38"/>
      <c r="N79" s="38"/>
    </row>
    <row r="80" spans="2:14" ht="30" customHeight="1" x14ac:dyDescent="0.3">
      <c r="B80" s="15" t="s">
        <v>147</v>
      </c>
      <c r="C80" s="17" t="s">
        <v>148</v>
      </c>
      <c r="D80" s="23" t="s">
        <v>36</v>
      </c>
      <c r="E80" s="33">
        <v>20</v>
      </c>
      <c r="F80" s="33"/>
      <c r="G80" s="33"/>
      <c r="H80" s="33"/>
      <c r="I80" s="33"/>
      <c r="J80" s="33"/>
      <c r="K80" s="33"/>
      <c r="L80" s="37"/>
      <c r="M80" s="38"/>
      <c r="N80" s="38"/>
    </row>
    <row r="81" spans="2:14" ht="30" customHeight="1" x14ac:dyDescent="0.3">
      <c r="B81" s="13">
        <v>7</v>
      </c>
      <c r="C81" s="14" t="s">
        <v>149</v>
      </c>
      <c r="D81" s="31" t="s">
        <v>28</v>
      </c>
      <c r="E81" s="31"/>
      <c r="F81" s="31"/>
      <c r="G81" s="31"/>
      <c r="H81" s="31"/>
      <c r="I81" s="31"/>
      <c r="J81" s="31"/>
      <c r="K81" s="31"/>
      <c r="L81" s="32"/>
      <c r="M81" s="32"/>
      <c r="N81" s="32"/>
    </row>
    <row r="82" spans="2:14" ht="30" customHeight="1" x14ac:dyDescent="0.3">
      <c r="B82" s="15" t="s">
        <v>150</v>
      </c>
      <c r="C82" s="17" t="s">
        <v>151</v>
      </c>
      <c r="D82" s="23" t="s">
        <v>43</v>
      </c>
      <c r="E82" s="33">
        <v>99</v>
      </c>
      <c r="F82" s="33"/>
      <c r="G82" s="33"/>
      <c r="H82" s="33"/>
      <c r="I82" s="33"/>
      <c r="J82" s="33"/>
      <c r="K82" s="33"/>
      <c r="L82" s="37"/>
      <c r="M82" s="38"/>
      <c r="N82" s="38"/>
    </row>
    <row r="83" spans="2:14" ht="30" customHeight="1" x14ac:dyDescent="0.3">
      <c r="B83" s="15" t="s">
        <v>152</v>
      </c>
      <c r="C83" s="17" t="s">
        <v>153</v>
      </c>
      <c r="D83" s="23" t="s">
        <v>43</v>
      </c>
      <c r="E83" s="33">
        <v>99</v>
      </c>
      <c r="F83" s="33"/>
      <c r="G83" s="33"/>
      <c r="H83" s="33"/>
      <c r="I83" s="33"/>
      <c r="J83" s="33"/>
      <c r="K83" s="33"/>
      <c r="L83" s="37"/>
      <c r="M83" s="38"/>
      <c r="N83" s="38"/>
    </row>
    <row r="84" spans="2:14" ht="30" customHeight="1" x14ac:dyDescent="0.3">
      <c r="B84" s="15" t="s">
        <v>154</v>
      </c>
      <c r="C84" s="17" t="s">
        <v>155</v>
      </c>
      <c r="D84" s="23" t="s">
        <v>36</v>
      </c>
      <c r="E84" s="33">
        <v>99</v>
      </c>
      <c r="F84" s="33"/>
      <c r="G84" s="33"/>
      <c r="H84" s="33"/>
      <c r="I84" s="33"/>
      <c r="J84" s="33"/>
      <c r="K84" s="33"/>
      <c r="L84" s="37"/>
      <c r="M84" s="38"/>
      <c r="N84" s="38"/>
    </row>
    <row r="85" spans="2:14" ht="30" customHeight="1" x14ac:dyDescent="0.3">
      <c r="B85" s="15" t="s">
        <v>156</v>
      </c>
      <c r="C85" s="17" t="s">
        <v>157</v>
      </c>
      <c r="D85" s="23" t="s">
        <v>36</v>
      </c>
      <c r="E85" s="33">
        <v>99</v>
      </c>
      <c r="F85" s="33"/>
      <c r="G85" s="33"/>
      <c r="H85" s="33"/>
      <c r="I85" s="33"/>
      <c r="J85" s="33"/>
      <c r="K85" s="33"/>
      <c r="L85" s="37"/>
      <c r="M85" s="38"/>
      <c r="N85" s="38"/>
    </row>
    <row r="86" spans="2:14" ht="30" customHeight="1" x14ac:dyDescent="0.3">
      <c r="B86" s="15" t="s">
        <v>158</v>
      </c>
      <c r="C86" s="17" t="s">
        <v>159</v>
      </c>
      <c r="D86" s="23" t="s">
        <v>36</v>
      </c>
      <c r="E86" s="33">
        <v>99</v>
      </c>
      <c r="F86" s="33"/>
      <c r="G86" s="33"/>
      <c r="H86" s="33"/>
      <c r="I86" s="33"/>
      <c r="J86" s="33"/>
      <c r="K86" s="33"/>
      <c r="L86" s="37"/>
      <c r="M86" s="38"/>
      <c r="N86" s="38"/>
    </row>
    <row r="87" spans="2:14" ht="30" customHeight="1" x14ac:dyDescent="0.3">
      <c r="B87" s="15" t="s">
        <v>160</v>
      </c>
      <c r="C87" s="17" t="s">
        <v>161</v>
      </c>
      <c r="D87" s="23" t="s">
        <v>36</v>
      </c>
      <c r="E87" s="33">
        <v>99</v>
      </c>
      <c r="F87" s="33"/>
      <c r="G87" s="33"/>
      <c r="H87" s="33"/>
      <c r="I87" s="33"/>
      <c r="J87" s="33"/>
      <c r="K87" s="33"/>
      <c r="L87" s="37"/>
      <c r="M87" s="38"/>
      <c r="N87" s="38"/>
    </row>
    <row r="88" spans="2:14" ht="30" customHeight="1" x14ac:dyDescent="0.3">
      <c r="B88" s="13">
        <v>8</v>
      </c>
      <c r="C88" s="14" t="s">
        <v>162</v>
      </c>
      <c r="D88" s="31" t="s">
        <v>28</v>
      </c>
      <c r="E88" s="31"/>
      <c r="F88" s="31"/>
      <c r="G88" s="31"/>
      <c r="H88" s="31"/>
      <c r="I88" s="31"/>
      <c r="J88" s="31"/>
      <c r="K88" s="31"/>
      <c r="L88" s="32"/>
      <c r="M88" s="32"/>
      <c r="N88" s="32"/>
    </row>
    <row r="89" spans="2:14" ht="30" customHeight="1" x14ac:dyDescent="0.3">
      <c r="B89" s="15" t="s">
        <v>163</v>
      </c>
      <c r="C89" s="17" t="s">
        <v>164</v>
      </c>
      <c r="D89" s="23" t="s">
        <v>36</v>
      </c>
      <c r="E89" s="33">
        <v>15</v>
      </c>
      <c r="F89" s="33"/>
      <c r="G89" s="33"/>
      <c r="H89" s="33"/>
      <c r="I89" s="33"/>
      <c r="J89" s="33"/>
      <c r="K89" s="33"/>
      <c r="L89" s="37"/>
      <c r="M89" s="38"/>
      <c r="N89" s="38"/>
    </row>
    <row r="90" spans="2:14" ht="30" customHeight="1" x14ac:dyDescent="0.3">
      <c r="B90" s="15" t="s">
        <v>165</v>
      </c>
      <c r="C90" s="17" t="s">
        <v>64</v>
      </c>
      <c r="D90" s="23" t="s">
        <v>36</v>
      </c>
      <c r="E90" s="33">
        <v>15</v>
      </c>
      <c r="F90" s="33"/>
      <c r="G90" s="33"/>
      <c r="H90" s="33"/>
      <c r="I90" s="33"/>
      <c r="J90" s="33"/>
      <c r="K90" s="33"/>
      <c r="L90" s="37"/>
      <c r="M90" s="38"/>
      <c r="N90" s="38"/>
    </row>
    <row r="91" spans="2:14" ht="30" customHeight="1" x14ac:dyDescent="0.3">
      <c r="B91" s="15" t="s">
        <v>166</v>
      </c>
      <c r="C91" s="17" t="s">
        <v>167</v>
      </c>
      <c r="D91" s="23" t="s">
        <v>36</v>
      </c>
      <c r="E91" s="33">
        <v>15</v>
      </c>
      <c r="F91" s="33"/>
      <c r="G91" s="33"/>
      <c r="H91" s="33"/>
      <c r="I91" s="33"/>
      <c r="J91" s="33"/>
      <c r="K91" s="33"/>
      <c r="L91" s="37"/>
      <c r="M91" s="38"/>
      <c r="N91" s="38"/>
    </row>
    <row r="92" spans="2:14" ht="30" customHeight="1" x14ac:dyDescent="0.3">
      <c r="B92" s="15" t="s">
        <v>168</v>
      </c>
      <c r="C92" s="17" t="s">
        <v>40</v>
      </c>
      <c r="D92" s="23" t="s">
        <v>36</v>
      </c>
      <c r="E92" s="33">
        <v>15</v>
      </c>
      <c r="F92" s="33"/>
      <c r="G92" s="33"/>
      <c r="H92" s="33"/>
      <c r="I92" s="33"/>
      <c r="J92" s="33"/>
      <c r="K92" s="33"/>
      <c r="L92" s="37"/>
      <c r="M92" s="38"/>
      <c r="N92" s="38"/>
    </row>
    <row r="93" spans="2:14" ht="30" customHeight="1" x14ac:dyDescent="0.3">
      <c r="B93" s="15" t="s">
        <v>169</v>
      </c>
      <c r="C93" s="17" t="s">
        <v>170</v>
      </c>
      <c r="D93" s="23" t="s">
        <v>36</v>
      </c>
      <c r="E93" s="33">
        <v>15</v>
      </c>
      <c r="F93" s="33"/>
      <c r="G93" s="33"/>
      <c r="H93" s="33"/>
      <c r="I93" s="33"/>
      <c r="J93" s="33"/>
      <c r="K93" s="33"/>
      <c r="L93" s="37"/>
      <c r="M93" s="38"/>
      <c r="N93" s="38"/>
    </row>
    <row r="94" spans="2:14" ht="30" customHeight="1" x14ac:dyDescent="0.3">
      <c r="B94" s="15" t="s">
        <v>171</v>
      </c>
      <c r="C94" s="17" t="s">
        <v>172</v>
      </c>
      <c r="D94" s="23" t="s">
        <v>36</v>
      </c>
      <c r="E94" s="33">
        <v>15</v>
      </c>
      <c r="F94" s="33"/>
      <c r="G94" s="33"/>
      <c r="H94" s="33"/>
      <c r="I94" s="33"/>
      <c r="J94" s="33"/>
      <c r="K94" s="33"/>
      <c r="L94" s="37"/>
      <c r="M94" s="38"/>
      <c r="N94" s="38"/>
    </row>
    <row r="95" spans="2:14" ht="30" customHeight="1" x14ac:dyDescent="0.3">
      <c r="B95" s="15" t="s">
        <v>173</v>
      </c>
      <c r="C95" s="17" t="s">
        <v>174</v>
      </c>
      <c r="D95" s="23" t="s">
        <v>36</v>
      </c>
      <c r="E95" s="33">
        <v>15</v>
      </c>
      <c r="F95" s="33"/>
      <c r="G95" s="33"/>
      <c r="H95" s="33"/>
      <c r="I95" s="33"/>
      <c r="J95" s="33"/>
      <c r="K95" s="33"/>
      <c r="L95" s="37"/>
      <c r="M95" s="38"/>
      <c r="N95" s="38"/>
    </row>
    <row r="96" spans="2:14" ht="30" customHeight="1" x14ac:dyDescent="0.3">
      <c r="B96" s="15" t="s">
        <v>175</v>
      </c>
      <c r="C96" s="17" t="s">
        <v>176</v>
      </c>
      <c r="D96" s="23" t="s">
        <v>43</v>
      </c>
      <c r="E96" s="33">
        <v>15</v>
      </c>
      <c r="F96" s="33"/>
      <c r="G96" s="33"/>
      <c r="H96" s="33"/>
      <c r="I96" s="33"/>
      <c r="J96" s="33"/>
      <c r="K96" s="33"/>
      <c r="L96" s="37"/>
      <c r="M96" s="38"/>
      <c r="N96" s="38"/>
    </row>
    <row r="97" spans="2:14" ht="30" customHeight="1" x14ac:dyDescent="0.3">
      <c r="B97" s="15" t="s">
        <v>177</v>
      </c>
      <c r="C97" s="17" t="s">
        <v>178</v>
      </c>
      <c r="D97" s="23" t="s">
        <v>36</v>
      </c>
      <c r="E97" s="33">
        <v>15</v>
      </c>
      <c r="F97" s="33"/>
      <c r="G97" s="33"/>
      <c r="H97" s="33"/>
      <c r="I97" s="33"/>
      <c r="J97" s="33"/>
      <c r="K97" s="33"/>
      <c r="L97" s="37"/>
      <c r="M97" s="38"/>
      <c r="N97" s="38"/>
    </row>
    <row r="98" spans="2:14" ht="30" customHeight="1" x14ac:dyDescent="0.3">
      <c r="B98" s="15" t="s">
        <v>179</v>
      </c>
      <c r="C98" s="17" t="s">
        <v>180</v>
      </c>
      <c r="D98" s="23" t="s">
        <v>36</v>
      </c>
      <c r="E98" s="33">
        <v>15</v>
      </c>
      <c r="F98" s="33"/>
      <c r="G98" s="33"/>
      <c r="H98" s="33"/>
      <c r="I98" s="33"/>
      <c r="J98" s="33"/>
      <c r="K98" s="33"/>
      <c r="L98" s="37"/>
      <c r="M98" s="38"/>
      <c r="N98" s="38"/>
    </row>
    <row r="99" spans="2:14" ht="30" customHeight="1" x14ac:dyDescent="0.3">
      <c r="B99" s="13">
        <v>9</v>
      </c>
      <c r="C99" s="14" t="s">
        <v>181</v>
      </c>
      <c r="D99" s="31" t="s">
        <v>28</v>
      </c>
      <c r="E99" s="31"/>
      <c r="F99" s="31"/>
      <c r="G99" s="31"/>
      <c r="H99" s="31"/>
      <c r="I99" s="31"/>
      <c r="J99" s="31"/>
      <c r="K99" s="31"/>
      <c r="L99" s="32"/>
      <c r="M99" s="32"/>
      <c r="N99" s="32"/>
    </row>
    <row r="100" spans="2:14" ht="30" customHeight="1" x14ac:dyDescent="0.3">
      <c r="B100" s="15" t="s">
        <v>182</v>
      </c>
      <c r="C100" s="17" t="s">
        <v>183</v>
      </c>
      <c r="D100" s="23" t="s">
        <v>36</v>
      </c>
      <c r="E100" s="33">
        <v>3</v>
      </c>
      <c r="F100" s="33"/>
      <c r="G100" s="33"/>
      <c r="H100" s="33"/>
      <c r="I100" s="33"/>
      <c r="J100" s="33"/>
      <c r="K100" s="33"/>
      <c r="L100" s="37"/>
      <c r="M100" s="38"/>
      <c r="N100" s="38"/>
    </row>
    <row r="101" spans="2:14" ht="30" customHeight="1" x14ac:dyDescent="0.3">
      <c r="B101" s="15" t="s">
        <v>184</v>
      </c>
      <c r="C101" s="17" t="s">
        <v>185</v>
      </c>
      <c r="D101" s="23" t="s">
        <v>36</v>
      </c>
      <c r="E101" s="33">
        <v>3</v>
      </c>
      <c r="F101" s="33"/>
      <c r="G101" s="33"/>
      <c r="H101" s="33"/>
      <c r="I101" s="33"/>
      <c r="J101" s="33"/>
      <c r="K101" s="33"/>
      <c r="L101" s="37"/>
      <c r="M101" s="38"/>
      <c r="N101" s="38"/>
    </row>
    <row r="102" spans="2:14" ht="30" customHeight="1" x14ac:dyDescent="0.3">
      <c r="B102" s="15" t="s">
        <v>186</v>
      </c>
      <c r="C102" s="17" t="s">
        <v>187</v>
      </c>
      <c r="D102" s="23" t="s">
        <v>36</v>
      </c>
      <c r="E102" s="33">
        <v>5</v>
      </c>
      <c r="F102" s="33"/>
      <c r="G102" s="33"/>
      <c r="H102" s="33"/>
      <c r="I102" s="33"/>
      <c r="J102" s="33"/>
      <c r="K102" s="33"/>
      <c r="L102" s="37"/>
      <c r="M102" s="38"/>
      <c r="N102" s="38"/>
    </row>
    <row r="103" spans="2:14" ht="30" customHeight="1" x14ac:dyDescent="0.3">
      <c r="B103" s="15" t="s">
        <v>188</v>
      </c>
      <c r="C103" s="17" t="s">
        <v>189</v>
      </c>
      <c r="D103" s="23" t="s">
        <v>36</v>
      </c>
      <c r="E103" s="33">
        <v>5</v>
      </c>
      <c r="F103" s="33"/>
      <c r="G103" s="33"/>
      <c r="H103" s="33"/>
      <c r="I103" s="33"/>
      <c r="J103" s="33"/>
      <c r="K103" s="33"/>
      <c r="L103" s="37"/>
      <c r="M103" s="38"/>
      <c r="N103" s="38"/>
    </row>
    <row r="104" spans="2:14" ht="30" customHeight="1" x14ac:dyDescent="0.3">
      <c r="B104" s="15" t="s">
        <v>190</v>
      </c>
      <c r="C104" s="17" t="s">
        <v>191</v>
      </c>
      <c r="D104" s="23" t="s">
        <v>36</v>
      </c>
      <c r="E104" s="33">
        <v>3</v>
      </c>
      <c r="F104" s="33"/>
      <c r="G104" s="33"/>
      <c r="H104" s="33"/>
      <c r="I104" s="33"/>
      <c r="J104" s="33"/>
      <c r="K104" s="33"/>
      <c r="L104" s="37"/>
      <c r="M104" s="38"/>
      <c r="N104" s="38"/>
    </row>
    <row r="105" spans="2:14" ht="30" customHeight="1" x14ac:dyDescent="0.3">
      <c r="B105" s="15" t="s">
        <v>192</v>
      </c>
      <c r="C105" s="17" t="s">
        <v>193</v>
      </c>
      <c r="D105" s="23" t="s">
        <v>36</v>
      </c>
      <c r="E105" s="33">
        <v>7</v>
      </c>
      <c r="F105" s="33"/>
      <c r="G105" s="33"/>
      <c r="H105" s="33"/>
      <c r="I105" s="33"/>
      <c r="J105" s="33"/>
      <c r="K105" s="33"/>
      <c r="L105" s="37"/>
      <c r="M105" s="38"/>
      <c r="N105" s="38"/>
    </row>
    <row r="106" spans="2:14" ht="30" customHeight="1" x14ac:dyDescent="0.3">
      <c r="B106" s="15" t="s">
        <v>194</v>
      </c>
      <c r="C106" s="17" t="s">
        <v>195</v>
      </c>
      <c r="D106" s="23" t="s">
        <v>36</v>
      </c>
      <c r="E106" s="33">
        <v>7</v>
      </c>
      <c r="F106" s="33"/>
      <c r="G106" s="33"/>
      <c r="H106" s="33"/>
      <c r="I106" s="33"/>
      <c r="J106" s="33"/>
      <c r="K106" s="33"/>
      <c r="L106" s="37"/>
      <c r="M106" s="38"/>
      <c r="N106" s="38"/>
    </row>
    <row r="107" spans="2:14" ht="30" customHeight="1" x14ac:dyDescent="0.3">
      <c r="B107" s="15" t="s">
        <v>196</v>
      </c>
      <c r="C107" s="17" t="s">
        <v>197</v>
      </c>
      <c r="D107" s="23" t="s">
        <v>36</v>
      </c>
      <c r="E107" s="33">
        <v>3</v>
      </c>
      <c r="F107" s="33"/>
      <c r="G107" s="33"/>
      <c r="H107" s="33"/>
      <c r="I107" s="33"/>
      <c r="J107" s="33"/>
      <c r="K107" s="33"/>
      <c r="L107" s="37"/>
      <c r="M107" s="38"/>
      <c r="N107" s="38"/>
    </row>
    <row r="108" spans="2:14" ht="30" customHeight="1" x14ac:dyDescent="0.3">
      <c r="B108" s="15" t="s">
        <v>198</v>
      </c>
      <c r="C108" s="17" t="s">
        <v>199</v>
      </c>
      <c r="D108" s="23" t="s">
        <v>36</v>
      </c>
      <c r="E108" s="33">
        <v>3</v>
      </c>
      <c r="F108" s="33"/>
      <c r="G108" s="33"/>
      <c r="H108" s="33"/>
      <c r="I108" s="33"/>
      <c r="J108" s="33"/>
      <c r="K108" s="33"/>
      <c r="L108" s="37"/>
      <c r="M108" s="38"/>
      <c r="N108" s="38"/>
    </row>
    <row r="109" spans="2:14" ht="30" customHeight="1" x14ac:dyDescent="0.3">
      <c r="B109" s="15" t="s">
        <v>200</v>
      </c>
      <c r="C109" s="17" t="s">
        <v>201</v>
      </c>
      <c r="D109" s="23" t="s">
        <v>36</v>
      </c>
      <c r="E109" s="33">
        <v>3</v>
      </c>
      <c r="F109" s="33"/>
      <c r="G109" s="33"/>
      <c r="H109" s="33"/>
      <c r="I109" s="33"/>
      <c r="J109" s="33"/>
      <c r="K109" s="33"/>
      <c r="L109" s="37"/>
      <c r="M109" s="38"/>
      <c r="N109" s="38"/>
    </row>
    <row r="110" spans="2:14" ht="30" customHeight="1" x14ac:dyDescent="0.3">
      <c r="B110" s="15" t="s">
        <v>202</v>
      </c>
      <c r="C110" s="17" t="s">
        <v>203</v>
      </c>
      <c r="D110" s="23" t="s">
        <v>36</v>
      </c>
      <c r="E110" s="33">
        <v>3</v>
      </c>
      <c r="F110" s="33"/>
      <c r="G110" s="33"/>
      <c r="H110" s="33"/>
      <c r="I110" s="33"/>
      <c r="J110" s="33"/>
      <c r="K110" s="33"/>
      <c r="L110" s="37"/>
      <c r="M110" s="38"/>
      <c r="N110" s="38"/>
    </row>
    <row r="111" spans="2:14" ht="30" customHeight="1" x14ac:dyDescent="0.3">
      <c r="B111" s="15" t="s">
        <v>204</v>
      </c>
      <c r="C111" s="17" t="s">
        <v>205</v>
      </c>
      <c r="D111" s="23" t="s">
        <v>36</v>
      </c>
      <c r="E111" s="33">
        <v>3</v>
      </c>
      <c r="F111" s="33"/>
      <c r="G111" s="33"/>
      <c r="H111" s="33"/>
      <c r="I111" s="33"/>
      <c r="J111" s="33"/>
      <c r="K111" s="33"/>
      <c r="L111" s="37"/>
      <c r="M111" s="38"/>
      <c r="N111" s="38"/>
    </row>
    <row r="112" spans="2:14" ht="30" customHeight="1" x14ac:dyDescent="0.3">
      <c r="B112" s="15" t="s">
        <v>206</v>
      </c>
      <c r="C112" s="17" t="s">
        <v>207</v>
      </c>
      <c r="D112" s="23" t="s">
        <v>36</v>
      </c>
      <c r="E112" s="33">
        <v>3</v>
      </c>
      <c r="F112" s="33"/>
      <c r="G112" s="33"/>
      <c r="H112" s="33"/>
      <c r="I112" s="33"/>
      <c r="J112" s="33"/>
      <c r="K112" s="33"/>
      <c r="L112" s="37"/>
      <c r="M112" s="38"/>
      <c r="N112" s="38"/>
    </row>
    <row r="113" spans="2:14" ht="30" customHeight="1" x14ac:dyDescent="0.3">
      <c r="B113" s="15" t="s">
        <v>208</v>
      </c>
      <c r="C113" s="17" t="s">
        <v>209</v>
      </c>
      <c r="D113" s="23" t="s">
        <v>36</v>
      </c>
      <c r="E113" s="33">
        <v>3</v>
      </c>
      <c r="F113" s="33"/>
      <c r="G113" s="33"/>
      <c r="H113" s="33"/>
      <c r="I113" s="33"/>
      <c r="J113" s="33"/>
      <c r="K113" s="33"/>
      <c r="L113" s="37"/>
      <c r="M113" s="38"/>
      <c r="N113" s="38"/>
    </row>
    <row r="114" spans="2:14" ht="30" customHeight="1" x14ac:dyDescent="0.3">
      <c r="B114" s="15" t="s">
        <v>210</v>
      </c>
      <c r="C114" s="17" t="s">
        <v>211</v>
      </c>
      <c r="D114" s="23" t="s">
        <v>36</v>
      </c>
      <c r="E114" s="33">
        <v>3</v>
      </c>
      <c r="F114" s="33"/>
      <c r="G114" s="33"/>
      <c r="H114" s="33"/>
      <c r="I114" s="33"/>
      <c r="J114" s="33"/>
      <c r="K114" s="33"/>
      <c r="L114" s="37"/>
      <c r="M114" s="38"/>
      <c r="N114" s="38"/>
    </row>
    <row r="115" spans="2:14" ht="30" customHeight="1" x14ac:dyDescent="0.3">
      <c r="B115" s="15" t="s">
        <v>212</v>
      </c>
      <c r="C115" s="17" t="s">
        <v>213</v>
      </c>
      <c r="D115" s="23" t="s">
        <v>36</v>
      </c>
      <c r="E115" s="33">
        <v>3</v>
      </c>
      <c r="F115" s="33"/>
      <c r="G115" s="33"/>
      <c r="H115" s="33"/>
      <c r="I115" s="33"/>
      <c r="J115" s="33"/>
      <c r="K115" s="33"/>
      <c r="L115" s="37"/>
      <c r="M115" s="38"/>
      <c r="N115" s="38"/>
    </row>
    <row r="116" spans="2:14" ht="30" customHeight="1" x14ac:dyDescent="0.3">
      <c r="B116" s="15" t="s">
        <v>214</v>
      </c>
      <c r="C116" s="17" t="s">
        <v>215</v>
      </c>
      <c r="D116" s="23" t="s">
        <v>36</v>
      </c>
      <c r="E116" s="33">
        <v>3</v>
      </c>
      <c r="F116" s="33"/>
      <c r="G116" s="33"/>
      <c r="H116" s="33"/>
      <c r="I116" s="33"/>
      <c r="J116" s="33"/>
      <c r="K116" s="33"/>
      <c r="L116" s="37"/>
      <c r="M116" s="38"/>
      <c r="N116" s="38"/>
    </row>
    <row r="117" spans="2:14" ht="30" customHeight="1" x14ac:dyDescent="0.3">
      <c r="B117" s="15" t="s">
        <v>216</v>
      </c>
      <c r="C117" s="17" t="s">
        <v>217</v>
      </c>
      <c r="D117" s="23" t="s">
        <v>43</v>
      </c>
      <c r="E117" s="33">
        <v>1</v>
      </c>
      <c r="F117" s="33"/>
      <c r="G117" s="33"/>
      <c r="H117" s="33"/>
      <c r="I117" s="33"/>
      <c r="J117" s="33"/>
      <c r="K117" s="33"/>
      <c r="L117" s="37"/>
      <c r="M117" s="38"/>
      <c r="N117" s="38"/>
    </row>
    <row r="118" spans="2:14" ht="30" customHeight="1" x14ac:dyDescent="0.3">
      <c r="B118" s="15" t="s">
        <v>218</v>
      </c>
      <c r="C118" s="17" t="s">
        <v>219</v>
      </c>
      <c r="D118" s="23" t="s">
        <v>43</v>
      </c>
      <c r="E118" s="33">
        <v>2</v>
      </c>
      <c r="F118" s="33"/>
      <c r="G118" s="33"/>
      <c r="H118" s="33"/>
      <c r="I118" s="33"/>
      <c r="J118" s="33"/>
      <c r="K118" s="33"/>
      <c r="L118" s="37"/>
      <c r="M118" s="38"/>
      <c r="N118" s="38"/>
    </row>
    <row r="119" spans="2:14" ht="30" customHeight="1" x14ac:dyDescent="0.3">
      <c r="B119" s="15" t="s">
        <v>220</v>
      </c>
      <c r="C119" s="17" t="s">
        <v>221</v>
      </c>
      <c r="D119" s="23" t="s">
        <v>43</v>
      </c>
      <c r="E119" s="33">
        <v>1</v>
      </c>
      <c r="F119" s="33"/>
      <c r="G119" s="33"/>
      <c r="H119" s="33"/>
      <c r="I119" s="33"/>
      <c r="J119" s="33"/>
      <c r="K119" s="33"/>
      <c r="L119" s="37"/>
      <c r="M119" s="38"/>
      <c r="N119" s="38"/>
    </row>
    <row r="120" spans="2:14" ht="30" customHeight="1" x14ac:dyDescent="0.3">
      <c r="B120" s="15" t="s">
        <v>222</v>
      </c>
      <c r="C120" s="17" t="s">
        <v>223</v>
      </c>
      <c r="D120" s="23" t="s">
        <v>43</v>
      </c>
      <c r="E120" s="33">
        <v>2</v>
      </c>
      <c r="F120" s="33"/>
      <c r="G120" s="33"/>
      <c r="H120" s="33"/>
      <c r="I120" s="33"/>
      <c r="J120" s="33"/>
      <c r="K120" s="33"/>
      <c r="L120" s="37"/>
      <c r="M120" s="38"/>
      <c r="N120" s="38"/>
    </row>
    <row r="121" spans="2:14" ht="30" customHeight="1" x14ac:dyDescent="0.3">
      <c r="B121" s="15" t="s">
        <v>224</v>
      </c>
      <c r="C121" s="17" t="s">
        <v>225</v>
      </c>
      <c r="D121" s="23" t="s">
        <v>43</v>
      </c>
      <c r="E121" s="33">
        <v>20</v>
      </c>
      <c r="F121" s="33"/>
      <c r="G121" s="33"/>
      <c r="H121" s="33"/>
      <c r="I121" s="33"/>
      <c r="J121" s="33"/>
      <c r="K121" s="33"/>
      <c r="L121" s="37"/>
      <c r="M121" s="38"/>
      <c r="N121" s="38"/>
    </row>
    <row r="122" spans="2:14" ht="30" customHeight="1" x14ac:dyDescent="0.3">
      <c r="B122" s="15" t="s">
        <v>226</v>
      </c>
      <c r="C122" s="17" t="s">
        <v>227</v>
      </c>
      <c r="D122" s="23" t="s">
        <v>43</v>
      </c>
      <c r="E122" s="33">
        <v>3</v>
      </c>
      <c r="F122" s="33"/>
      <c r="G122" s="33"/>
      <c r="H122" s="33"/>
      <c r="I122" s="33"/>
      <c r="J122" s="33"/>
      <c r="K122" s="33"/>
      <c r="L122" s="37"/>
      <c r="M122" s="38"/>
      <c r="N122" s="38"/>
    </row>
    <row r="123" spans="2:14" ht="30" customHeight="1" x14ac:dyDescent="0.3">
      <c r="B123" s="15" t="s">
        <v>228</v>
      </c>
      <c r="C123" s="17" t="s">
        <v>229</v>
      </c>
      <c r="D123" s="23" t="s">
        <v>43</v>
      </c>
      <c r="E123" s="33">
        <v>3</v>
      </c>
      <c r="F123" s="33"/>
      <c r="G123" s="33"/>
      <c r="H123" s="33"/>
      <c r="I123" s="33"/>
      <c r="J123" s="33"/>
      <c r="K123" s="33"/>
      <c r="L123" s="37"/>
      <c r="M123" s="38"/>
      <c r="N123" s="38"/>
    </row>
    <row r="124" spans="2:14" ht="30" customHeight="1" x14ac:dyDescent="0.3">
      <c r="B124" s="15" t="s">
        <v>230</v>
      </c>
      <c r="C124" s="17" t="s">
        <v>231</v>
      </c>
      <c r="D124" s="23" t="s">
        <v>36</v>
      </c>
      <c r="E124" s="33">
        <v>3</v>
      </c>
      <c r="F124" s="33"/>
      <c r="G124" s="33"/>
      <c r="H124" s="33"/>
      <c r="I124" s="33"/>
      <c r="J124" s="33"/>
      <c r="K124" s="33"/>
      <c r="L124" s="37"/>
      <c r="M124" s="38"/>
      <c r="N124" s="38"/>
    </row>
    <row r="125" spans="2:14" ht="30" customHeight="1" x14ac:dyDescent="0.3">
      <c r="B125" s="15" t="s">
        <v>232</v>
      </c>
      <c r="C125" s="17" t="s">
        <v>233</v>
      </c>
      <c r="D125" s="23" t="s">
        <v>36</v>
      </c>
      <c r="E125" s="33">
        <v>3</v>
      </c>
      <c r="F125" s="33"/>
      <c r="G125" s="33"/>
      <c r="H125" s="33"/>
      <c r="I125" s="33"/>
      <c r="J125" s="33"/>
      <c r="K125" s="33"/>
      <c r="L125" s="37"/>
      <c r="M125" s="38"/>
      <c r="N125" s="38"/>
    </row>
    <row r="126" spans="2:14" ht="30" customHeight="1" x14ac:dyDescent="0.3">
      <c r="B126" s="15" t="s">
        <v>234</v>
      </c>
      <c r="C126" s="17" t="s">
        <v>235</v>
      </c>
      <c r="D126" s="23" t="s">
        <v>36</v>
      </c>
      <c r="E126" s="33">
        <v>3</v>
      </c>
      <c r="F126" s="33"/>
      <c r="G126" s="33"/>
      <c r="H126" s="33"/>
      <c r="I126" s="33"/>
      <c r="J126" s="33"/>
      <c r="K126" s="33"/>
      <c r="L126" s="37"/>
      <c r="M126" s="38"/>
      <c r="N126" s="38"/>
    </row>
    <row r="127" spans="2:14" ht="30" customHeight="1" x14ac:dyDescent="0.3">
      <c r="B127" s="15" t="s">
        <v>236</v>
      </c>
      <c r="C127" s="17" t="s">
        <v>237</v>
      </c>
      <c r="D127" s="23" t="s">
        <v>36</v>
      </c>
      <c r="E127" s="33">
        <v>3</v>
      </c>
      <c r="F127" s="33"/>
      <c r="G127" s="33"/>
      <c r="H127" s="33"/>
      <c r="I127" s="33"/>
      <c r="J127" s="33"/>
      <c r="K127" s="33"/>
      <c r="L127" s="37"/>
      <c r="M127" s="38"/>
      <c r="N127" s="38"/>
    </row>
    <row r="128" spans="2:14" ht="30" customHeight="1" x14ac:dyDescent="0.3">
      <c r="B128" s="15" t="s">
        <v>238</v>
      </c>
      <c r="C128" s="17" t="s">
        <v>239</v>
      </c>
      <c r="D128" s="23" t="s">
        <v>36</v>
      </c>
      <c r="E128" s="33">
        <v>3</v>
      </c>
      <c r="F128" s="33"/>
      <c r="G128" s="33"/>
      <c r="H128" s="33"/>
      <c r="I128" s="33"/>
      <c r="J128" s="33"/>
      <c r="K128" s="33"/>
      <c r="L128" s="37"/>
      <c r="M128" s="38"/>
      <c r="N128" s="38"/>
    </row>
    <row r="129" spans="2:14" ht="30" customHeight="1" x14ac:dyDescent="0.3">
      <c r="B129" s="13">
        <v>10</v>
      </c>
      <c r="C129" s="14" t="s">
        <v>240</v>
      </c>
      <c r="D129" s="31" t="s">
        <v>28</v>
      </c>
      <c r="E129" s="31"/>
      <c r="F129" s="31"/>
      <c r="G129" s="31"/>
      <c r="H129" s="31"/>
      <c r="I129" s="31"/>
      <c r="J129" s="31"/>
      <c r="K129" s="31"/>
      <c r="L129" s="32"/>
      <c r="M129" s="32"/>
      <c r="N129" s="32"/>
    </row>
    <row r="130" spans="2:14" ht="30" customHeight="1" x14ac:dyDescent="0.3">
      <c r="B130" s="15" t="s">
        <v>241</v>
      </c>
      <c r="C130" s="17" t="s">
        <v>242</v>
      </c>
      <c r="D130" s="23" t="s">
        <v>36</v>
      </c>
      <c r="E130" s="33">
        <v>1</v>
      </c>
      <c r="F130" s="33"/>
      <c r="G130" s="33"/>
      <c r="H130" s="33"/>
      <c r="I130" s="33"/>
      <c r="J130" s="33"/>
      <c r="K130" s="33"/>
      <c r="L130" s="37"/>
      <c r="M130" s="38"/>
      <c r="N130" s="38"/>
    </row>
    <row r="131" spans="2:14" ht="30" customHeight="1" x14ac:dyDescent="0.3">
      <c r="B131" s="15" t="s">
        <v>243</v>
      </c>
      <c r="C131" s="17" t="s">
        <v>199</v>
      </c>
      <c r="D131" s="23" t="s">
        <v>36</v>
      </c>
      <c r="E131" s="33">
        <v>1</v>
      </c>
      <c r="F131" s="33"/>
      <c r="G131" s="33"/>
      <c r="H131" s="33"/>
      <c r="I131" s="33"/>
      <c r="J131" s="33"/>
      <c r="K131" s="33"/>
      <c r="L131" s="37"/>
      <c r="M131" s="38"/>
      <c r="N131" s="38"/>
    </row>
    <row r="132" spans="2:14" ht="30" customHeight="1" x14ac:dyDescent="0.3">
      <c r="B132" s="15" t="s">
        <v>244</v>
      </c>
      <c r="C132" s="17" t="s">
        <v>245</v>
      </c>
      <c r="D132" s="23" t="s">
        <v>36</v>
      </c>
      <c r="E132" s="33">
        <v>1</v>
      </c>
      <c r="F132" s="33"/>
      <c r="G132" s="33"/>
      <c r="H132" s="33"/>
      <c r="I132" s="33"/>
      <c r="J132" s="33"/>
      <c r="K132" s="33"/>
      <c r="L132" s="37"/>
      <c r="M132" s="38"/>
      <c r="N132" s="38"/>
    </row>
    <row r="133" spans="2:14" ht="30" customHeight="1" x14ac:dyDescent="0.3">
      <c r="B133" s="15" t="s">
        <v>246</v>
      </c>
      <c r="C133" s="17" t="s">
        <v>247</v>
      </c>
      <c r="D133" s="23" t="s">
        <v>36</v>
      </c>
      <c r="E133" s="33">
        <v>1</v>
      </c>
      <c r="F133" s="33"/>
      <c r="G133" s="33"/>
      <c r="H133" s="33"/>
      <c r="I133" s="33"/>
      <c r="J133" s="33"/>
      <c r="K133" s="33"/>
      <c r="L133" s="37"/>
      <c r="M133" s="38"/>
      <c r="N133" s="38"/>
    </row>
    <row r="134" spans="2:14" ht="30" customHeight="1" x14ac:dyDescent="0.3">
      <c r="B134" s="15" t="s">
        <v>248</v>
      </c>
      <c r="C134" s="17" t="s">
        <v>249</v>
      </c>
      <c r="D134" s="23" t="s">
        <v>36</v>
      </c>
      <c r="E134" s="33">
        <v>1</v>
      </c>
      <c r="F134" s="33"/>
      <c r="G134" s="33"/>
      <c r="H134" s="33"/>
      <c r="I134" s="33"/>
      <c r="J134" s="33"/>
      <c r="K134" s="33"/>
      <c r="L134" s="37"/>
      <c r="M134" s="38"/>
      <c r="N134" s="38"/>
    </row>
    <row r="135" spans="2:14" ht="30" customHeight="1" x14ac:dyDescent="0.3">
      <c r="B135" s="15" t="s">
        <v>250</v>
      </c>
      <c r="C135" s="17" t="s">
        <v>235</v>
      </c>
      <c r="D135" s="23" t="s">
        <v>36</v>
      </c>
      <c r="E135" s="33">
        <v>1</v>
      </c>
      <c r="F135" s="33"/>
      <c r="G135" s="33"/>
      <c r="H135" s="33"/>
      <c r="I135" s="33"/>
      <c r="J135" s="33"/>
      <c r="K135" s="33"/>
      <c r="L135" s="37"/>
      <c r="M135" s="38"/>
      <c r="N135" s="38"/>
    </row>
    <row r="136" spans="2:14" ht="30" customHeight="1" x14ac:dyDescent="0.3">
      <c r="B136" s="15" t="s">
        <v>251</v>
      </c>
      <c r="C136" s="17" t="s">
        <v>252</v>
      </c>
      <c r="D136" s="23" t="s">
        <v>43</v>
      </c>
      <c r="E136" s="33">
        <v>1</v>
      </c>
      <c r="F136" s="33"/>
      <c r="G136" s="33"/>
      <c r="H136" s="33"/>
      <c r="I136" s="33"/>
      <c r="J136" s="33"/>
      <c r="K136" s="33"/>
      <c r="L136" s="37"/>
      <c r="M136" s="38"/>
      <c r="N136" s="38"/>
    </row>
    <row r="137" spans="2:14" ht="30" customHeight="1" x14ac:dyDescent="0.3">
      <c r="B137" s="15" t="s">
        <v>253</v>
      </c>
      <c r="C137" s="17" t="s">
        <v>254</v>
      </c>
      <c r="D137" s="23" t="s">
        <v>43</v>
      </c>
      <c r="E137" s="33">
        <v>1</v>
      </c>
      <c r="F137" s="33"/>
      <c r="G137" s="33"/>
      <c r="H137" s="33"/>
      <c r="I137" s="33"/>
      <c r="J137" s="33"/>
      <c r="K137" s="33"/>
      <c r="L137" s="37"/>
      <c r="M137" s="38"/>
      <c r="N137" s="38"/>
    </row>
    <row r="138" spans="2:14" ht="30" customHeight="1" x14ac:dyDescent="0.3">
      <c r="B138" s="15" t="s">
        <v>255</v>
      </c>
      <c r="C138" s="17" t="s">
        <v>256</v>
      </c>
      <c r="D138" s="23" t="s">
        <v>43</v>
      </c>
      <c r="E138" s="33">
        <v>1</v>
      </c>
      <c r="F138" s="33"/>
      <c r="G138" s="33"/>
      <c r="H138" s="33"/>
      <c r="I138" s="33"/>
      <c r="J138" s="33"/>
      <c r="K138" s="33"/>
      <c r="L138" s="37"/>
      <c r="M138" s="38"/>
      <c r="N138" s="38"/>
    </row>
    <row r="139" spans="2:14" ht="30" customHeight="1" x14ac:dyDescent="0.3">
      <c r="B139" s="15" t="s">
        <v>257</v>
      </c>
      <c r="C139" s="17" t="s">
        <v>258</v>
      </c>
      <c r="D139" s="23" t="s">
        <v>36</v>
      </c>
      <c r="E139" s="33">
        <v>1</v>
      </c>
      <c r="F139" s="33"/>
      <c r="G139" s="33"/>
      <c r="H139" s="33"/>
      <c r="I139" s="33"/>
      <c r="J139" s="33"/>
      <c r="K139" s="33"/>
      <c r="L139" s="37"/>
      <c r="M139" s="38"/>
      <c r="N139" s="38"/>
    </row>
    <row r="140" spans="2:14" ht="30" customHeight="1" x14ac:dyDescent="0.3">
      <c r="B140" s="15" t="s">
        <v>259</v>
      </c>
      <c r="C140" s="17" t="s">
        <v>53</v>
      </c>
      <c r="D140" s="23" t="s">
        <v>36</v>
      </c>
      <c r="E140" s="33">
        <v>1</v>
      </c>
      <c r="F140" s="33"/>
      <c r="G140" s="33"/>
      <c r="H140" s="33"/>
      <c r="I140" s="33"/>
      <c r="J140" s="33"/>
      <c r="K140" s="33"/>
      <c r="L140" s="37"/>
      <c r="M140" s="38"/>
      <c r="N140" s="38"/>
    </row>
    <row r="141" spans="2:14" ht="30" customHeight="1" x14ac:dyDescent="0.3">
      <c r="B141" s="15" t="s">
        <v>260</v>
      </c>
      <c r="C141" s="17" t="s">
        <v>55</v>
      </c>
      <c r="D141" s="23" t="s">
        <v>36</v>
      </c>
      <c r="E141" s="33">
        <v>1</v>
      </c>
      <c r="F141" s="33"/>
      <c r="G141" s="33"/>
      <c r="H141" s="33"/>
      <c r="I141" s="33"/>
      <c r="J141" s="33"/>
      <c r="K141" s="33"/>
      <c r="L141" s="37"/>
      <c r="M141" s="38"/>
      <c r="N141" s="38"/>
    </row>
    <row r="142" spans="2:14" ht="30" customHeight="1" x14ac:dyDescent="0.3">
      <c r="B142" s="15" t="s">
        <v>261</v>
      </c>
      <c r="C142" s="17" t="s">
        <v>262</v>
      </c>
      <c r="D142" s="23" t="s">
        <v>36</v>
      </c>
      <c r="E142" s="33">
        <v>1</v>
      </c>
      <c r="F142" s="33"/>
      <c r="G142" s="33"/>
      <c r="H142" s="33"/>
      <c r="I142" s="33"/>
      <c r="J142" s="33"/>
      <c r="K142" s="33"/>
      <c r="L142" s="37"/>
      <c r="M142" s="38"/>
      <c r="N142" s="38"/>
    </row>
    <row r="143" spans="2:14" ht="30" customHeight="1" x14ac:dyDescent="0.3">
      <c r="B143" s="15" t="s">
        <v>263</v>
      </c>
      <c r="C143" s="17" t="s">
        <v>264</v>
      </c>
      <c r="D143" s="23" t="s">
        <v>36</v>
      </c>
      <c r="E143" s="33">
        <v>1</v>
      </c>
      <c r="F143" s="33"/>
      <c r="G143" s="33"/>
      <c r="H143" s="33"/>
      <c r="I143" s="33"/>
      <c r="J143" s="33"/>
      <c r="K143" s="33"/>
      <c r="L143" s="37"/>
      <c r="M143" s="38"/>
      <c r="N143" s="38"/>
    </row>
    <row r="144" spans="2:14" ht="30" customHeight="1" x14ac:dyDescent="0.3">
      <c r="B144" s="13">
        <v>11</v>
      </c>
      <c r="C144" s="14" t="s">
        <v>265</v>
      </c>
      <c r="D144" s="31" t="s">
        <v>28</v>
      </c>
      <c r="E144" s="31"/>
      <c r="F144" s="31"/>
      <c r="G144" s="31"/>
      <c r="H144" s="31"/>
      <c r="I144" s="31"/>
      <c r="J144" s="31"/>
      <c r="K144" s="31"/>
      <c r="L144" s="32"/>
      <c r="M144" s="32"/>
      <c r="N144" s="32"/>
    </row>
    <row r="145" spans="2:14" ht="30" customHeight="1" x14ac:dyDescent="0.3">
      <c r="B145" s="15" t="s">
        <v>266</v>
      </c>
      <c r="C145" s="17" t="s">
        <v>502</v>
      </c>
      <c r="D145" s="23" t="s">
        <v>36</v>
      </c>
      <c r="E145" s="33">
        <v>2</v>
      </c>
      <c r="F145" s="33"/>
      <c r="G145" s="33"/>
      <c r="H145" s="33"/>
      <c r="I145" s="33"/>
      <c r="J145" s="33"/>
      <c r="K145" s="33"/>
      <c r="L145" s="37"/>
      <c r="M145" s="38"/>
      <c r="N145" s="38"/>
    </row>
    <row r="146" spans="2:14" ht="30" customHeight="1" x14ac:dyDescent="0.3">
      <c r="B146" s="15" t="s">
        <v>267</v>
      </c>
      <c r="C146" s="17" t="s">
        <v>503</v>
      </c>
      <c r="D146" s="23" t="s">
        <v>36</v>
      </c>
      <c r="E146" s="33">
        <v>4</v>
      </c>
      <c r="F146" s="33"/>
      <c r="G146" s="33"/>
      <c r="H146" s="33"/>
      <c r="I146" s="33"/>
      <c r="J146" s="33"/>
      <c r="K146" s="33"/>
      <c r="L146" s="37"/>
      <c r="M146" s="38"/>
      <c r="N146" s="38"/>
    </row>
    <row r="147" spans="2:14" ht="30" customHeight="1" x14ac:dyDescent="0.3">
      <c r="B147" s="15" t="s">
        <v>268</v>
      </c>
      <c r="C147" s="17" t="s">
        <v>504</v>
      </c>
      <c r="D147" s="23" t="s">
        <v>43</v>
      </c>
      <c r="E147" s="33">
        <v>24</v>
      </c>
      <c r="F147" s="33"/>
      <c r="G147" s="33"/>
      <c r="H147" s="33"/>
      <c r="I147" s="33"/>
      <c r="J147" s="33"/>
      <c r="K147" s="33"/>
      <c r="L147" s="37"/>
      <c r="M147" s="38"/>
      <c r="N147" s="38"/>
    </row>
    <row r="148" spans="2:14" ht="30" customHeight="1" x14ac:dyDescent="0.3">
      <c r="B148" s="15" t="s">
        <v>270</v>
      </c>
      <c r="C148" s="17" t="s">
        <v>505</v>
      </c>
      <c r="D148" s="23" t="s">
        <v>36</v>
      </c>
      <c r="E148" s="33">
        <v>48</v>
      </c>
      <c r="F148" s="33"/>
      <c r="G148" s="33"/>
      <c r="H148" s="33"/>
      <c r="I148" s="33"/>
      <c r="J148" s="33"/>
      <c r="K148" s="33"/>
      <c r="L148" s="37"/>
      <c r="M148" s="38"/>
      <c r="N148" s="38"/>
    </row>
    <row r="149" spans="2:14" ht="30" customHeight="1" x14ac:dyDescent="0.3">
      <c r="B149" s="15" t="s">
        <v>271</v>
      </c>
      <c r="C149" s="17" t="s">
        <v>272</v>
      </c>
      <c r="D149" s="23" t="s">
        <v>36</v>
      </c>
      <c r="E149" s="33">
        <v>48</v>
      </c>
      <c r="F149" s="33"/>
      <c r="G149" s="33"/>
      <c r="H149" s="33"/>
      <c r="I149" s="33"/>
      <c r="J149" s="33"/>
      <c r="K149" s="33"/>
      <c r="L149" s="37"/>
      <c r="M149" s="38"/>
      <c r="N149" s="38"/>
    </row>
    <row r="150" spans="2:14" ht="30" customHeight="1" x14ac:dyDescent="0.3">
      <c r="B150" s="15" t="s">
        <v>273</v>
      </c>
      <c r="C150" s="17" t="s">
        <v>274</v>
      </c>
      <c r="D150" s="23" t="s">
        <v>36</v>
      </c>
      <c r="E150" s="33">
        <v>16</v>
      </c>
      <c r="F150" s="33"/>
      <c r="G150" s="33"/>
      <c r="H150" s="33"/>
      <c r="I150" s="33"/>
      <c r="J150" s="33"/>
      <c r="K150" s="33"/>
      <c r="L150" s="37"/>
      <c r="M150" s="38"/>
      <c r="N150" s="38"/>
    </row>
    <row r="151" spans="2:14" ht="30" customHeight="1" x14ac:dyDescent="0.3">
      <c r="B151" s="15" t="s">
        <v>275</v>
      </c>
      <c r="C151" s="17" t="s">
        <v>506</v>
      </c>
      <c r="D151" s="23" t="s">
        <v>36</v>
      </c>
      <c r="E151" s="33">
        <v>15</v>
      </c>
      <c r="F151" s="33"/>
      <c r="G151" s="33"/>
      <c r="H151" s="33"/>
      <c r="I151" s="33"/>
      <c r="J151" s="33"/>
      <c r="K151" s="33"/>
      <c r="L151" s="37"/>
      <c r="M151" s="38"/>
      <c r="N151" s="38"/>
    </row>
    <row r="152" spans="2:14" ht="30" customHeight="1" x14ac:dyDescent="0.3">
      <c r="B152" s="15" t="s">
        <v>276</v>
      </c>
      <c r="C152" s="17" t="s">
        <v>507</v>
      </c>
      <c r="D152" s="23" t="s">
        <v>36</v>
      </c>
      <c r="E152" s="33">
        <v>15</v>
      </c>
      <c r="F152" s="33"/>
      <c r="G152" s="33"/>
      <c r="H152" s="33"/>
      <c r="I152" s="33"/>
      <c r="J152" s="33"/>
      <c r="K152" s="33"/>
      <c r="L152" s="37"/>
      <c r="M152" s="38"/>
      <c r="N152" s="38"/>
    </row>
    <row r="153" spans="2:14" ht="30" customHeight="1" x14ac:dyDescent="0.3">
      <c r="B153" s="15" t="s">
        <v>277</v>
      </c>
      <c r="C153" s="17" t="s">
        <v>508</v>
      </c>
      <c r="D153" s="23" t="s">
        <v>36</v>
      </c>
      <c r="E153" s="33">
        <v>1</v>
      </c>
      <c r="F153" s="33"/>
      <c r="G153" s="33"/>
      <c r="H153" s="33"/>
      <c r="I153" s="33"/>
      <c r="J153" s="33"/>
      <c r="K153" s="33"/>
      <c r="L153" s="37"/>
      <c r="M153" s="38"/>
      <c r="N153" s="38"/>
    </row>
    <row r="154" spans="2:14" ht="30" customHeight="1" x14ac:dyDescent="0.3">
      <c r="B154" s="15" t="s">
        <v>279</v>
      </c>
      <c r="C154" s="17" t="s">
        <v>509</v>
      </c>
      <c r="D154" s="23" t="s">
        <v>36</v>
      </c>
      <c r="E154" s="33">
        <v>1</v>
      </c>
      <c r="F154" s="33"/>
      <c r="G154" s="33"/>
      <c r="H154" s="33"/>
      <c r="I154" s="33"/>
      <c r="J154" s="33"/>
      <c r="K154" s="33"/>
      <c r="L154" s="37"/>
      <c r="M154" s="38"/>
      <c r="N154" s="38"/>
    </row>
    <row r="155" spans="2:14" ht="30" customHeight="1" x14ac:dyDescent="0.3">
      <c r="B155" s="15" t="s">
        <v>281</v>
      </c>
      <c r="C155" s="17" t="s">
        <v>510</v>
      </c>
      <c r="D155" s="23" t="s">
        <v>36</v>
      </c>
      <c r="E155" s="33">
        <v>1</v>
      </c>
      <c r="F155" s="33"/>
      <c r="G155" s="33"/>
      <c r="H155" s="33"/>
      <c r="I155" s="33"/>
      <c r="J155" s="33"/>
      <c r="K155" s="33"/>
      <c r="L155" s="37"/>
      <c r="M155" s="38"/>
      <c r="N155" s="38"/>
    </row>
    <row r="156" spans="2:14" ht="30" customHeight="1" x14ac:dyDescent="0.3">
      <c r="B156" s="15" t="s">
        <v>496</v>
      </c>
      <c r="C156" s="17" t="s">
        <v>511</v>
      </c>
      <c r="D156" s="23" t="s">
        <v>43</v>
      </c>
      <c r="E156" s="33">
        <v>1</v>
      </c>
      <c r="F156" s="33"/>
      <c r="G156" s="33"/>
      <c r="H156" s="33"/>
      <c r="I156" s="33"/>
      <c r="J156" s="33"/>
      <c r="K156" s="33"/>
      <c r="L156" s="37"/>
      <c r="M156" s="38"/>
      <c r="N156" s="38"/>
    </row>
    <row r="157" spans="2:14" ht="30" customHeight="1" x14ac:dyDescent="0.3">
      <c r="B157" s="15" t="s">
        <v>497</v>
      </c>
      <c r="C157" s="17" t="s">
        <v>512</v>
      </c>
      <c r="D157" s="23" t="s">
        <v>36</v>
      </c>
      <c r="E157" s="33">
        <v>6</v>
      </c>
      <c r="F157" s="33"/>
      <c r="G157" s="33"/>
      <c r="H157" s="33"/>
      <c r="I157" s="33"/>
      <c r="J157" s="33"/>
      <c r="K157" s="33"/>
      <c r="L157" s="37"/>
      <c r="M157" s="38"/>
      <c r="N157" s="38"/>
    </row>
    <row r="158" spans="2:14" ht="30" customHeight="1" x14ac:dyDescent="0.3">
      <c r="B158" s="15" t="s">
        <v>498</v>
      </c>
      <c r="C158" s="17" t="s">
        <v>513</v>
      </c>
      <c r="D158" s="23" t="s">
        <v>36</v>
      </c>
      <c r="E158" s="33">
        <v>2</v>
      </c>
      <c r="F158" s="33"/>
      <c r="G158" s="33"/>
      <c r="H158" s="33"/>
      <c r="I158" s="33"/>
      <c r="J158" s="33"/>
      <c r="K158" s="33"/>
      <c r="L158" s="37"/>
      <c r="M158" s="38"/>
      <c r="N158" s="38"/>
    </row>
    <row r="159" spans="2:14" ht="30" customHeight="1" x14ac:dyDescent="0.3">
      <c r="B159" s="15" t="s">
        <v>499</v>
      </c>
      <c r="C159" s="17" t="s">
        <v>514</v>
      </c>
      <c r="D159" s="23" t="s">
        <v>36</v>
      </c>
      <c r="E159" s="33">
        <v>2</v>
      </c>
      <c r="F159" s="33"/>
      <c r="G159" s="33"/>
      <c r="H159" s="33"/>
      <c r="I159" s="33"/>
      <c r="J159" s="33"/>
      <c r="K159" s="33"/>
      <c r="L159" s="37"/>
      <c r="M159" s="38"/>
      <c r="N159" s="38"/>
    </row>
    <row r="160" spans="2:14" ht="30" customHeight="1" x14ac:dyDescent="0.3">
      <c r="B160" s="15" t="s">
        <v>500</v>
      </c>
      <c r="C160" s="17" t="s">
        <v>280</v>
      </c>
      <c r="D160" s="23" t="s">
        <v>36</v>
      </c>
      <c r="E160" s="33">
        <v>6</v>
      </c>
      <c r="F160" s="33"/>
      <c r="G160" s="33"/>
      <c r="H160" s="33"/>
      <c r="I160" s="33"/>
      <c r="J160" s="33"/>
      <c r="K160" s="33"/>
      <c r="L160" s="37"/>
      <c r="M160" s="38"/>
      <c r="N160" s="38"/>
    </row>
    <row r="161" spans="2:14" ht="30" customHeight="1" thickBot="1" x14ac:dyDescent="0.35">
      <c r="B161" s="15" t="s">
        <v>501</v>
      </c>
      <c r="C161" s="17" t="s">
        <v>282</v>
      </c>
      <c r="D161" s="23" t="s">
        <v>36</v>
      </c>
      <c r="E161" s="33">
        <v>6</v>
      </c>
      <c r="F161" s="33"/>
      <c r="G161" s="33"/>
      <c r="H161" s="33"/>
      <c r="I161" s="33"/>
      <c r="J161" s="33"/>
      <c r="K161" s="33"/>
      <c r="L161" s="37"/>
      <c r="M161" s="38"/>
      <c r="N161" s="38"/>
    </row>
    <row r="162" spans="2:14" ht="30" customHeight="1" thickBot="1" x14ac:dyDescent="0.35">
      <c r="B162" s="13">
        <v>12</v>
      </c>
      <c r="C162" s="14" t="s">
        <v>283</v>
      </c>
      <c r="D162" s="31" t="s">
        <v>28</v>
      </c>
      <c r="E162" s="31"/>
      <c r="F162" s="31"/>
      <c r="G162" s="31"/>
      <c r="H162" s="31"/>
      <c r="I162" s="31"/>
      <c r="J162" s="31"/>
      <c r="K162" s="31"/>
      <c r="L162" s="32"/>
      <c r="M162" s="32"/>
      <c r="N162" s="32"/>
    </row>
    <row r="163" spans="2:14" ht="30" customHeight="1" x14ac:dyDescent="0.3">
      <c r="B163" s="15" t="s">
        <v>284</v>
      </c>
      <c r="C163" s="17" t="s">
        <v>285</v>
      </c>
      <c r="D163" s="23" t="s">
        <v>36</v>
      </c>
      <c r="E163" s="33">
        <v>27</v>
      </c>
      <c r="F163" s="33"/>
      <c r="G163" s="33"/>
      <c r="H163" s="33"/>
      <c r="I163" s="33"/>
      <c r="J163" s="33"/>
      <c r="K163" s="33"/>
      <c r="L163" s="37"/>
      <c r="M163" s="38"/>
      <c r="N163" s="38"/>
    </row>
    <row r="164" spans="2:14" ht="30" customHeight="1" x14ac:dyDescent="0.3">
      <c r="B164" s="15" t="s">
        <v>286</v>
      </c>
      <c r="C164" s="17" t="s">
        <v>269</v>
      </c>
      <c r="D164" s="23" t="s">
        <v>43</v>
      </c>
      <c r="E164" s="33">
        <v>27</v>
      </c>
      <c r="F164" s="33"/>
      <c r="G164" s="33"/>
      <c r="H164" s="33"/>
      <c r="I164" s="33"/>
      <c r="J164" s="33"/>
      <c r="K164" s="33"/>
      <c r="L164" s="37"/>
      <c r="M164" s="38"/>
      <c r="N164" s="38"/>
    </row>
    <row r="165" spans="2:14" ht="30" customHeight="1" x14ac:dyDescent="0.3">
      <c r="B165" s="15" t="s">
        <v>287</v>
      </c>
      <c r="C165" s="17" t="s">
        <v>288</v>
      </c>
      <c r="D165" s="23" t="s">
        <v>43</v>
      </c>
      <c r="E165" s="33">
        <v>27</v>
      </c>
      <c r="F165" s="33"/>
      <c r="G165" s="33"/>
      <c r="H165" s="33"/>
      <c r="I165" s="33"/>
      <c r="J165" s="33"/>
      <c r="K165" s="33"/>
      <c r="L165" s="37"/>
      <c r="M165" s="38"/>
      <c r="N165" s="38"/>
    </row>
    <row r="166" spans="2:14" ht="30" customHeight="1" x14ac:dyDescent="0.3">
      <c r="B166" s="15" t="s">
        <v>289</v>
      </c>
      <c r="C166" s="17" t="s">
        <v>290</v>
      </c>
      <c r="D166" s="23" t="s">
        <v>43</v>
      </c>
      <c r="E166" s="33">
        <v>27</v>
      </c>
      <c r="F166" s="33"/>
      <c r="G166" s="33"/>
      <c r="H166" s="33"/>
      <c r="I166" s="33"/>
      <c r="J166" s="33"/>
      <c r="K166" s="33"/>
      <c r="L166" s="37"/>
      <c r="M166" s="38"/>
      <c r="N166" s="38"/>
    </row>
    <row r="167" spans="2:14" ht="30" customHeight="1" x14ac:dyDescent="0.3">
      <c r="B167" s="15" t="s">
        <v>291</v>
      </c>
      <c r="C167" s="17" t="s">
        <v>292</v>
      </c>
      <c r="D167" s="23" t="s">
        <v>43</v>
      </c>
      <c r="E167" s="33">
        <v>27</v>
      </c>
      <c r="F167" s="33"/>
      <c r="G167" s="33"/>
      <c r="H167" s="33"/>
      <c r="I167" s="33"/>
      <c r="J167" s="33"/>
      <c r="K167" s="33"/>
      <c r="L167" s="37"/>
      <c r="M167" s="38"/>
      <c r="N167" s="38"/>
    </row>
    <row r="168" spans="2:14" ht="30" customHeight="1" x14ac:dyDescent="0.3">
      <c r="B168" s="15" t="s">
        <v>293</v>
      </c>
      <c r="C168" s="17" t="s">
        <v>47</v>
      </c>
      <c r="D168" s="23" t="s">
        <v>43</v>
      </c>
      <c r="E168" s="33">
        <v>27</v>
      </c>
      <c r="F168" s="33"/>
      <c r="G168" s="33"/>
      <c r="H168" s="33"/>
      <c r="I168" s="33"/>
      <c r="J168" s="33"/>
      <c r="K168" s="33"/>
      <c r="L168" s="37"/>
      <c r="M168" s="38"/>
      <c r="N168" s="38"/>
    </row>
    <row r="169" spans="2:14" ht="30" customHeight="1" x14ac:dyDescent="0.3">
      <c r="B169" s="15" t="s">
        <v>294</v>
      </c>
      <c r="C169" s="17" t="s">
        <v>295</v>
      </c>
      <c r="D169" s="23" t="s">
        <v>36</v>
      </c>
      <c r="E169" s="33">
        <v>27</v>
      </c>
      <c r="F169" s="33"/>
      <c r="G169" s="33"/>
      <c r="H169" s="33"/>
      <c r="I169" s="33"/>
      <c r="J169" s="33"/>
      <c r="K169" s="33"/>
      <c r="L169" s="37"/>
      <c r="M169" s="38"/>
      <c r="N169" s="38"/>
    </row>
    <row r="170" spans="2:14" ht="30" customHeight="1" x14ac:dyDescent="0.3">
      <c r="B170" s="15" t="s">
        <v>296</v>
      </c>
      <c r="C170" s="17" t="s">
        <v>297</v>
      </c>
      <c r="D170" s="23" t="s">
        <v>36</v>
      </c>
      <c r="E170" s="33">
        <v>27</v>
      </c>
      <c r="F170" s="33"/>
      <c r="G170" s="33"/>
      <c r="H170" s="33"/>
      <c r="I170" s="33"/>
      <c r="J170" s="33"/>
      <c r="K170" s="33"/>
      <c r="L170" s="37"/>
      <c r="M170" s="38"/>
      <c r="N170" s="38"/>
    </row>
    <row r="171" spans="2:14" ht="30" customHeight="1" x14ac:dyDescent="0.3">
      <c r="B171" s="15" t="s">
        <v>298</v>
      </c>
      <c r="C171" s="17" t="s">
        <v>278</v>
      </c>
      <c r="D171" s="23" t="s">
        <v>36</v>
      </c>
      <c r="E171" s="33">
        <v>27</v>
      </c>
      <c r="F171" s="33"/>
      <c r="G171" s="33"/>
      <c r="H171" s="33"/>
      <c r="I171" s="33"/>
      <c r="J171" s="33"/>
      <c r="K171" s="33"/>
      <c r="L171" s="37"/>
      <c r="M171" s="38"/>
      <c r="N171" s="38"/>
    </row>
    <row r="172" spans="2:14" ht="30" customHeight="1" x14ac:dyDescent="0.3">
      <c r="B172" s="15" t="s">
        <v>299</v>
      </c>
      <c r="C172" s="17" t="s">
        <v>300</v>
      </c>
      <c r="D172" s="23" t="s">
        <v>36</v>
      </c>
      <c r="E172" s="33">
        <v>27</v>
      </c>
      <c r="F172" s="33"/>
      <c r="G172" s="33"/>
      <c r="H172" s="33"/>
      <c r="I172" s="33"/>
      <c r="J172" s="33"/>
      <c r="K172" s="33"/>
      <c r="L172" s="37"/>
      <c r="M172" s="38"/>
      <c r="N172" s="38"/>
    </row>
    <row r="173" spans="2:14" ht="30" customHeight="1" x14ac:dyDescent="0.3">
      <c r="B173" s="15" t="s">
        <v>301</v>
      </c>
      <c r="C173" s="17" t="s">
        <v>302</v>
      </c>
      <c r="D173" s="23" t="s">
        <v>36</v>
      </c>
      <c r="E173" s="33">
        <v>27</v>
      </c>
      <c r="F173" s="33"/>
      <c r="G173" s="33"/>
      <c r="H173" s="33"/>
      <c r="I173" s="33"/>
      <c r="J173" s="33"/>
      <c r="K173" s="33"/>
      <c r="L173" s="37"/>
      <c r="M173" s="38"/>
      <c r="N173" s="38"/>
    </row>
    <row r="174" spans="2:14" ht="30" customHeight="1" x14ac:dyDescent="0.3">
      <c r="B174" s="13">
        <v>13</v>
      </c>
      <c r="C174" s="14" t="s">
        <v>303</v>
      </c>
      <c r="D174" s="31" t="s">
        <v>28</v>
      </c>
      <c r="E174" s="31"/>
      <c r="F174" s="31"/>
      <c r="G174" s="31"/>
      <c r="H174" s="31"/>
      <c r="I174" s="31"/>
      <c r="J174" s="31"/>
      <c r="K174" s="31"/>
      <c r="L174" s="32"/>
      <c r="M174" s="32"/>
      <c r="N174" s="32"/>
    </row>
    <row r="175" spans="2:14" ht="30" customHeight="1" x14ac:dyDescent="0.3">
      <c r="B175" s="15" t="s">
        <v>304</v>
      </c>
      <c r="C175" s="17" t="s">
        <v>305</v>
      </c>
      <c r="D175" s="23" t="s">
        <v>97</v>
      </c>
      <c r="E175" s="33">
        <v>2500</v>
      </c>
      <c r="F175" s="33"/>
      <c r="G175" s="33"/>
      <c r="H175" s="33"/>
      <c r="I175" s="33"/>
      <c r="J175" s="33"/>
      <c r="K175" s="33"/>
      <c r="L175" s="37"/>
      <c r="M175" s="38"/>
      <c r="N175" s="38"/>
    </row>
    <row r="176" spans="2:14" ht="30" customHeight="1" x14ac:dyDescent="0.3">
      <c r="B176" s="15" t="s">
        <v>306</v>
      </c>
      <c r="C176" s="17" t="s">
        <v>307</v>
      </c>
      <c r="D176" s="23" t="s">
        <v>97</v>
      </c>
      <c r="E176" s="33">
        <v>2500</v>
      </c>
      <c r="F176" s="33"/>
      <c r="G176" s="33"/>
      <c r="H176" s="33"/>
      <c r="I176" s="33"/>
      <c r="J176" s="33"/>
      <c r="K176" s="33"/>
      <c r="L176" s="37"/>
      <c r="M176" s="38"/>
      <c r="N176" s="38"/>
    </row>
    <row r="177" spans="2:14" ht="30" customHeight="1" x14ac:dyDescent="0.3">
      <c r="B177" s="15" t="s">
        <v>308</v>
      </c>
      <c r="C177" s="17" t="s">
        <v>309</v>
      </c>
      <c r="D177" s="23" t="s">
        <v>97</v>
      </c>
      <c r="E177" s="33">
        <v>1000</v>
      </c>
      <c r="F177" s="33"/>
      <c r="G177" s="33"/>
      <c r="H177" s="33"/>
      <c r="I177" s="33"/>
      <c r="J177" s="33"/>
      <c r="K177" s="33"/>
      <c r="L177" s="37"/>
      <c r="M177" s="38"/>
      <c r="N177" s="38"/>
    </row>
    <row r="178" spans="2:14" ht="30" customHeight="1" x14ac:dyDescent="0.3">
      <c r="B178" s="15" t="s">
        <v>310</v>
      </c>
      <c r="C178" s="17" t="s">
        <v>311</v>
      </c>
      <c r="D178" s="23" t="s">
        <v>97</v>
      </c>
      <c r="E178" s="33">
        <f>500*(26+28)</f>
        <v>27000</v>
      </c>
      <c r="F178" s="33"/>
      <c r="G178" s="33"/>
      <c r="H178" s="33"/>
      <c r="I178" s="33"/>
      <c r="J178" s="33"/>
      <c r="K178" s="33"/>
      <c r="L178" s="37"/>
      <c r="M178" s="38"/>
      <c r="N178" s="38"/>
    </row>
    <row r="179" spans="2:14" ht="30" customHeight="1" x14ac:dyDescent="0.3">
      <c r="B179" s="15" t="s">
        <v>312</v>
      </c>
      <c r="C179" s="17" t="s">
        <v>313</v>
      </c>
      <c r="D179" s="23" t="s">
        <v>97</v>
      </c>
      <c r="E179" s="33">
        <f>E178/2</f>
        <v>13500</v>
      </c>
      <c r="F179" s="33"/>
      <c r="G179" s="33"/>
      <c r="H179" s="33"/>
      <c r="I179" s="33"/>
      <c r="J179" s="33"/>
      <c r="K179" s="33"/>
      <c r="L179" s="37"/>
      <c r="M179" s="38"/>
      <c r="N179" s="38"/>
    </row>
    <row r="180" spans="2:14" ht="30" customHeight="1" x14ac:dyDescent="0.3">
      <c r="B180" s="15" t="s">
        <v>314</v>
      </c>
      <c r="C180" s="17" t="s">
        <v>315</v>
      </c>
      <c r="D180" s="23" t="s">
        <v>97</v>
      </c>
      <c r="E180" s="33">
        <f>E179/2</f>
        <v>6750</v>
      </c>
      <c r="F180" s="33"/>
      <c r="G180" s="33"/>
      <c r="H180" s="33"/>
      <c r="I180" s="33"/>
      <c r="J180" s="33"/>
      <c r="K180" s="33"/>
      <c r="L180" s="37"/>
      <c r="M180" s="38"/>
      <c r="N180" s="38"/>
    </row>
    <row r="181" spans="2:14" ht="30" customHeight="1" x14ac:dyDescent="0.3">
      <c r="B181" s="15" t="s">
        <v>316</v>
      </c>
      <c r="C181" s="17" t="s">
        <v>317</v>
      </c>
      <c r="D181" s="23" t="s">
        <v>97</v>
      </c>
      <c r="E181" s="33">
        <v>1000</v>
      </c>
      <c r="F181" s="33"/>
      <c r="G181" s="33"/>
      <c r="H181" s="33"/>
      <c r="I181" s="33"/>
      <c r="J181" s="33"/>
      <c r="K181" s="33"/>
      <c r="L181" s="37"/>
      <c r="M181" s="38"/>
      <c r="N181" s="38"/>
    </row>
    <row r="182" spans="2:14" ht="30" customHeight="1" x14ac:dyDescent="0.3">
      <c r="B182" s="15" t="s">
        <v>318</v>
      </c>
      <c r="C182" s="17" t="s">
        <v>319</v>
      </c>
      <c r="D182" s="23" t="s">
        <v>97</v>
      </c>
      <c r="E182" s="33">
        <f>1100*3</f>
        <v>3300</v>
      </c>
      <c r="F182" s="33"/>
      <c r="G182" s="33"/>
      <c r="H182" s="33"/>
      <c r="I182" s="33"/>
      <c r="J182" s="33"/>
      <c r="K182" s="33"/>
      <c r="L182" s="37"/>
      <c r="M182" s="38"/>
      <c r="N182" s="38"/>
    </row>
    <row r="183" spans="2:14" ht="30" customHeight="1" x14ac:dyDescent="0.3">
      <c r="B183" s="15" t="s">
        <v>320</v>
      </c>
      <c r="C183" s="17" t="s">
        <v>321</v>
      </c>
      <c r="D183" s="23" t="s">
        <v>97</v>
      </c>
      <c r="E183" s="33">
        <f>1100*2</f>
        <v>2200</v>
      </c>
      <c r="F183" s="33"/>
      <c r="G183" s="33"/>
      <c r="H183" s="33"/>
      <c r="I183" s="33"/>
      <c r="J183" s="33"/>
      <c r="K183" s="33"/>
      <c r="L183" s="37"/>
      <c r="M183" s="38"/>
      <c r="N183" s="38"/>
    </row>
    <row r="184" spans="2:14" ht="30" customHeight="1" x14ac:dyDescent="0.3">
      <c r="B184" s="15" t="s">
        <v>322</v>
      </c>
      <c r="C184" s="17" t="s">
        <v>323</v>
      </c>
      <c r="D184" s="23" t="s">
        <v>97</v>
      </c>
      <c r="E184" s="33">
        <v>1100</v>
      </c>
      <c r="F184" s="33"/>
      <c r="G184" s="33"/>
      <c r="H184" s="33"/>
      <c r="I184" s="33"/>
      <c r="J184" s="33"/>
      <c r="K184" s="33"/>
      <c r="L184" s="37"/>
      <c r="M184" s="38"/>
      <c r="N184" s="38"/>
    </row>
    <row r="185" spans="2:14" ht="30" customHeight="1" x14ac:dyDescent="0.3">
      <c r="B185" s="15" t="s">
        <v>324</v>
      </c>
      <c r="C185" s="17" t="s">
        <v>325</v>
      </c>
      <c r="D185" s="23" t="s">
        <v>97</v>
      </c>
      <c r="E185" s="33">
        <f>500*(26+28+27)</f>
        <v>40500</v>
      </c>
      <c r="F185" s="33"/>
      <c r="G185" s="33"/>
      <c r="H185" s="33"/>
      <c r="I185" s="33"/>
      <c r="J185" s="33"/>
      <c r="K185" s="33"/>
      <c r="L185" s="37"/>
      <c r="M185" s="38"/>
      <c r="N185" s="38"/>
    </row>
    <row r="186" spans="2:14" ht="30" customHeight="1" x14ac:dyDescent="0.3">
      <c r="B186" s="15" t="s">
        <v>326</v>
      </c>
      <c r="C186" s="17" t="s">
        <v>327</v>
      </c>
      <c r="D186" s="23" t="s">
        <v>97</v>
      </c>
      <c r="E186" s="33">
        <f>E185/2</f>
        <v>20250</v>
      </c>
      <c r="F186" s="33"/>
      <c r="G186" s="33"/>
      <c r="H186" s="33"/>
      <c r="I186" s="33"/>
      <c r="J186" s="33"/>
      <c r="K186" s="33"/>
      <c r="L186" s="37"/>
      <c r="M186" s="38"/>
      <c r="N186" s="38"/>
    </row>
    <row r="187" spans="2:14" ht="30" customHeight="1" x14ac:dyDescent="0.3">
      <c r="B187" s="15" t="s">
        <v>328</v>
      </c>
      <c r="C187" s="17" t="s">
        <v>329</v>
      </c>
      <c r="D187" s="23" t="s">
        <v>97</v>
      </c>
      <c r="E187" s="33">
        <v>5000</v>
      </c>
      <c r="F187" s="33"/>
      <c r="G187" s="33"/>
      <c r="H187" s="33"/>
      <c r="I187" s="33"/>
      <c r="J187" s="33"/>
      <c r="K187" s="33"/>
      <c r="L187" s="37"/>
      <c r="M187" s="38"/>
      <c r="N187" s="38"/>
    </row>
    <row r="188" spans="2:14" ht="30" customHeight="1" x14ac:dyDescent="0.3">
      <c r="B188" s="15" t="s">
        <v>330</v>
      </c>
      <c r="C188" s="17" t="s">
        <v>331</v>
      </c>
      <c r="D188" s="23" t="s">
        <v>97</v>
      </c>
      <c r="E188" s="33">
        <v>5000</v>
      </c>
      <c r="F188" s="33"/>
      <c r="G188" s="33"/>
      <c r="H188" s="33"/>
      <c r="I188" s="33"/>
      <c r="J188" s="33"/>
      <c r="K188" s="33"/>
      <c r="L188" s="37"/>
      <c r="M188" s="38"/>
      <c r="N188" s="38"/>
    </row>
    <row r="189" spans="2:14" ht="30" customHeight="1" x14ac:dyDescent="0.3">
      <c r="B189" s="15" t="s">
        <v>332</v>
      </c>
      <c r="C189" s="17" t="s">
        <v>333</v>
      </c>
      <c r="D189" s="23" t="s">
        <v>97</v>
      </c>
      <c r="E189" s="33">
        <v>5000</v>
      </c>
      <c r="F189" s="33"/>
      <c r="G189" s="33"/>
      <c r="H189" s="33"/>
      <c r="I189" s="33"/>
      <c r="J189" s="33"/>
      <c r="K189" s="33"/>
      <c r="L189" s="37"/>
      <c r="M189" s="38"/>
      <c r="N189" s="38"/>
    </row>
    <row r="190" spans="2:14" ht="30" customHeight="1" x14ac:dyDescent="0.3">
      <c r="B190" s="15" t="s">
        <v>334</v>
      </c>
      <c r="C190" s="17" t="s">
        <v>335</v>
      </c>
      <c r="D190" s="23" t="s">
        <v>97</v>
      </c>
      <c r="E190" s="33">
        <f>100*(E288+E289+E290)</f>
        <v>12000</v>
      </c>
      <c r="F190" s="33"/>
      <c r="G190" s="33"/>
      <c r="H190" s="33"/>
      <c r="I190" s="33"/>
      <c r="J190" s="33"/>
      <c r="K190" s="33"/>
      <c r="L190" s="37"/>
      <c r="M190" s="38"/>
      <c r="N190" s="38"/>
    </row>
    <row r="191" spans="2:14" ht="30" customHeight="1" x14ac:dyDescent="0.3">
      <c r="B191" s="15" t="s">
        <v>336</v>
      </c>
      <c r="C191" s="17" t="s">
        <v>337</v>
      </c>
      <c r="D191" s="23" t="s">
        <v>97</v>
      </c>
      <c r="E191" s="33">
        <f>6*1000</f>
        <v>6000</v>
      </c>
      <c r="F191" s="33"/>
      <c r="G191" s="33"/>
      <c r="H191" s="33"/>
      <c r="I191" s="33"/>
      <c r="J191" s="33"/>
      <c r="K191" s="33"/>
      <c r="L191" s="37"/>
      <c r="M191" s="38"/>
      <c r="N191" s="38"/>
    </row>
    <row r="192" spans="2:14" ht="30" customHeight="1" x14ac:dyDescent="0.3">
      <c r="B192" s="15" t="s">
        <v>338</v>
      </c>
      <c r="C192" s="17" t="s">
        <v>339</v>
      </c>
      <c r="D192" s="23" t="s">
        <v>97</v>
      </c>
      <c r="E192" s="33">
        <f>E193/2</f>
        <v>3000</v>
      </c>
      <c r="F192" s="33"/>
      <c r="G192" s="33"/>
      <c r="H192" s="33"/>
      <c r="I192" s="33"/>
      <c r="J192" s="33"/>
      <c r="K192" s="33"/>
      <c r="L192" s="37"/>
      <c r="M192" s="38"/>
      <c r="N192" s="38"/>
    </row>
    <row r="193" spans="2:14" ht="30" customHeight="1" x14ac:dyDescent="0.3">
      <c r="B193" s="15" t="s">
        <v>340</v>
      </c>
      <c r="C193" s="17" t="s">
        <v>341</v>
      </c>
      <c r="D193" s="23" t="s">
        <v>97</v>
      </c>
      <c r="E193" s="33">
        <f>6*1000</f>
        <v>6000</v>
      </c>
      <c r="F193" s="33"/>
      <c r="G193" s="33"/>
      <c r="H193" s="33"/>
      <c r="I193" s="33"/>
      <c r="J193" s="33"/>
      <c r="K193" s="33"/>
      <c r="L193" s="37"/>
      <c r="M193" s="38"/>
      <c r="N193" s="38"/>
    </row>
    <row r="194" spans="2:14" ht="30" customHeight="1" x14ac:dyDescent="0.3">
      <c r="B194" s="15" t="s">
        <v>342</v>
      </c>
      <c r="C194" s="17" t="s">
        <v>343</v>
      </c>
      <c r="D194" s="23" t="s">
        <v>97</v>
      </c>
      <c r="E194" s="33">
        <f>500*(26+28+99)</f>
        <v>76500</v>
      </c>
      <c r="F194" s="33"/>
      <c r="G194" s="33"/>
      <c r="H194" s="33"/>
      <c r="I194" s="33"/>
      <c r="J194" s="33"/>
      <c r="K194" s="33"/>
      <c r="L194" s="37"/>
      <c r="M194" s="38"/>
      <c r="N194" s="38"/>
    </row>
    <row r="195" spans="2:14" ht="30" customHeight="1" x14ac:dyDescent="0.3">
      <c r="B195" s="15" t="s">
        <v>344</v>
      </c>
      <c r="C195" s="17" t="s">
        <v>345</v>
      </c>
      <c r="D195" s="23" t="s">
        <v>97</v>
      </c>
      <c r="E195" s="33">
        <f>E190</f>
        <v>12000</v>
      </c>
      <c r="F195" s="33"/>
      <c r="G195" s="33"/>
      <c r="H195" s="33"/>
      <c r="I195" s="33"/>
      <c r="J195" s="33"/>
      <c r="K195" s="33"/>
      <c r="L195" s="37"/>
      <c r="M195" s="38"/>
      <c r="N195" s="38"/>
    </row>
    <row r="196" spans="2:14" ht="30" customHeight="1" x14ac:dyDescent="0.3">
      <c r="B196" s="15" t="s">
        <v>346</v>
      </c>
      <c r="C196" s="17" t="s">
        <v>347</v>
      </c>
      <c r="D196" s="23" t="s">
        <v>97</v>
      </c>
      <c r="E196" s="33">
        <f>500*E82</f>
        <v>49500</v>
      </c>
      <c r="F196" s="33"/>
      <c r="G196" s="33"/>
      <c r="H196" s="33"/>
      <c r="I196" s="33"/>
      <c r="J196" s="33"/>
      <c r="K196" s="33"/>
      <c r="L196" s="37"/>
      <c r="M196" s="38"/>
      <c r="N196" s="38"/>
    </row>
    <row r="197" spans="2:14" ht="30" customHeight="1" x14ac:dyDescent="0.3">
      <c r="B197" s="15" t="s">
        <v>348</v>
      </c>
      <c r="C197" s="17" t="s">
        <v>349</v>
      </c>
      <c r="D197" s="23" t="s">
        <v>97</v>
      </c>
      <c r="E197" s="33">
        <f>E196/2</f>
        <v>24750</v>
      </c>
      <c r="F197" s="33"/>
      <c r="G197" s="33"/>
      <c r="H197" s="33"/>
      <c r="I197" s="33"/>
      <c r="J197" s="33"/>
      <c r="K197" s="33"/>
      <c r="L197" s="37"/>
      <c r="M197" s="38"/>
      <c r="N197" s="38"/>
    </row>
    <row r="198" spans="2:14" ht="30" customHeight="1" x14ac:dyDescent="0.3">
      <c r="B198" s="15" t="s">
        <v>350</v>
      </c>
      <c r="C198" s="17" t="s">
        <v>351</v>
      </c>
      <c r="D198" s="23" t="s">
        <v>97</v>
      </c>
      <c r="E198" s="33">
        <f>E197/2</f>
        <v>12375</v>
      </c>
      <c r="F198" s="33"/>
      <c r="G198" s="33"/>
      <c r="H198" s="33"/>
      <c r="I198" s="33"/>
      <c r="J198" s="33"/>
      <c r="K198" s="33"/>
      <c r="L198" s="37"/>
      <c r="M198" s="38"/>
      <c r="N198" s="38"/>
    </row>
    <row r="199" spans="2:14" ht="30" customHeight="1" x14ac:dyDescent="0.3">
      <c r="B199" s="15" t="s">
        <v>352</v>
      </c>
      <c r="C199" s="17" t="s">
        <v>353</v>
      </c>
      <c r="D199" s="23" t="s">
        <v>97</v>
      </c>
      <c r="E199" s="33">
        <v>2000</v>
      </c>
      <c r="F199" s="33"/>
      <c r="G199" s="33"/>
      <c r="H199" s="33"/>
      <c r="I199" s="33"/>
      <c r="J199" s="33"/>
      <c r="K199" s="33"/>
      <c r="L199" s="37"/>
      <c r="M199" s="38"/>
      <c r="N199" s="38"/>
    </row>
    <row r="200" spans="2:14" ht="30" customHeight="1" x14ac:dyDescent="0.3">
      <c r="B200" s="15" t="s">
        <v>354</v>
      </c>
      <c r="C200" s="17" t="s">
        <v>355</v>
      </c>
      <c r="D200" s="23" t="s">
        <v>36</v>
      </c>
      <c r="E200" s="33">
        <v>10</v>
      </c>
      <c r="F200" s="33"/>
      <c r="G200" s="33"/>
      <c r="H200" s="33"/>
      <c r="I200" s="33"/>
      <c r="J200" s="33"/>
      <c r="K200" s="33"/>
      <c r="L200" s="37"/>
      <c r="M200" s="38"/>
      <c r="N200" s="38"/>
    </row>
    <row r="201" spans="2:14" ht="30" customHeight="1" x14ac:dyDescent="0.3">
      <c r="B201" s="15" t="s">
        <v>356</v>
      </c>
      <c r="C201" s="17" t="s">
        <v>357</v>
      </c>
      <c r="D201" s="23" t="s">
        <v>36</v>
      </c>
      <c r="E201" s="33">
        <f>26+28+99+21</f>
        <v>174</v>
      </c>
      <c r="F201" s="33"/>
      <c r="G201" s="33"/>
      <c r="H201" s="33"/>
      <c r="I201" s="33"/>
      <c r="J201" s="33"/>
      <c r="K201" s="33"/>
      <c r="L201" s="37"/>
      <c r="M201" s="38"/>
      <c r="N201" s="38"/>
    </row>
    <row r="202" spans="2:14" ht="30" customHeight="1" x14ac:dyDescent="0.3">
      <c r="B202" s="15" t="s">
        <v>358</v>
      </c>
      <c r="C202" s="17" t="s">
        <v>359</v>
      </c>
      <c r="D202" s="23" t="s">
        <v>36</v>
      </c>
      <c r="E202" s="33">
        <v>5</v>
      </c>
      <c r="F202" s="33"/>
      <c r="G202" s="33"/>
      <c r="H202" s="33"/>
      <c r="I202" s="33"/>
      <c r="J202" s="33"/>
      <c r="K202" s="33"/>
      <c r="L202" s="37"/>
      <c r="M202" s="38"/>
      <c r="N202" s="38"/>
    </row>
    <row r="203" spans="2:14" ht="30" customHeight="1" thickBot="1" x14ac:dyDescent="0.35">
      <c r="B203" s="15" t="s">
        <v>360</v>
      </c>
      <c r="C203" s="17" t="s">
        <v>361</v>
      </c>
      <c r="D203" s="23" t="s">
        <v>36</v>
      </c>
      <c r="E203" s="1">
        <v>6</v>
      </c>
      <c r="F203" s="33"/>
      <c r="G203" s="33"/>
      <c r="H203" s="33"/>
      <c r="I203" s="33"/>
      <c r="J203" s="33"/>
      <c r="K203" s="33"/>
      <c r="L203" s="37"/>
      <c r="M203" s="38"/>
      <c r="N203" s="38"/>
    </row>
    <row r="204" spans="2:14" ht="30" customHeight="1" thickBot="1" x14ac:dyDescent="0.35">
      <c r="B204" s="13">
        <v>14</v>
      </c>
      <c r="C204" s="14" t="s">
        <v>362</v>
      </c>
      <c r="D204" s="31" t="s">
        <v>28</v>
      </c>
      <c r="E204" s="31"/>
      <c r="F204" s="31"/>
      <c r="G204" s="31"/>
      <c r="H204" s="31"/>
      <c r="I204" s="31"/>
      <c r="J204" s="31"/>
      <c r="K204" s="31"/>
      <c r="L204" s="32"/>
      <c r="M204" s="32"/>
      <c r="N204" s="32"/>
    </row>
    <row r="205" spans="2:14" ht="30" customHeight="1" x14ac:dyDescent="0.3">
      <c r="B205" s="15" t="s">
        <v>363</v>
      </c>
      <c r="C205" s="17" t="s">
        <v>366</v>
      </c>
      <c r="D205" s="23" t="s">
        <v>364</v>
      </c>
      <c r="E205" s="33">
        <v>32</v>
      </c>
      <c r="F205" s="33"/>
      <c r="G205" s="33"/>
      <c r="H205" s="33"/>
      <c r="I205" s="33"/>
      <c r="J205" s="33"/>
      <c r="K205" s="33"/>
      <c r="L205" s="37"/>
      <c r="M205" s="38"/>
      <c r="N205" s="38"/>
    </row>
    <row r="206" spans="2:14" ht="30" customHeight="1" x14ac:dyDescent="0.3">
      <c r="B206" s="15" t="s">
        <v>365</v>
      </c>
      <c r="C206" s="17" t="s">
        <v>368</v>
      </c>
      <c r="D206" s="23" t="s">
        <v>36</v>
      </c>
      <c r="E206" s="33">
        <v>3</v>
      </c>
      <c r="F206" s="33"/>
      <c r="G206" s="33"/>
      <c r="H206" s="33"/>
      <c r="I206" s="33"/>
      <c r="J206" s="33"/>
      <c r="K206" s="33"/>
      <c r="L206" s="37"/>
      <c r="M206" s="38"/>
      <c r="N206" s="38"/>
    </row>
    <row r="207" spans="2:14" ht="30" customHeight="1" x14ac:dyDescent="0.3">
      <c r="B207" s="15" t="s">
        <v>367</v>
      </c>
      <c r="C207" s="17" t="s">
        <v>370</v>
      </c>
      <c r="D207" s="23" t="s">
        <v>36</v>
      </c>
      <c r="E207" s="33">
        <v>3</v>
      </c>
      <c r="F207" s="33"/>
      <c r="G207" s="33"/>
      <c r="H207" s="33"/>
      <c r="I207" s="33"/>
      <c r="J207" s="33"/>
      <c r="K207" s="33"/>
      <c r="L207" s="37"/>
      <c r="M207" s="38"/>
      <c r="N207" s="38"/>
    </row>
    <row r="208" spans="2:14" ht="30" customHeight="1" x14ac:dyDescent="0.3">
      <c r="B208" s="15" t="s">
        <v>369</v>
      </c>
      <c r="C208" s="17" t="s">
        <v>372</v>
      </c>
      <c r="D208" s="23" t="s">
        <v>36</v>
      </c>
      <c r="E208" s="33">
        <v>3</v>
      </c>
      <c r="F208" s="33"/>
      <c r="G208" s="33"/>
      <c r="H208" s="33"/>
      <c r="I208" s="33"/>
      <c r="J208" s="33"/>
      <c r="K208" s="33"/>
      <c r="L208" s="37"/>
      <c r="M208" s="38"/>
      <c r="N208" s="38"/>
    </row>
    <row r="209" spans="2:14" ht="30" customHeight="1" x14ac:dyDescent="0.3">
      <c r="B209" s="15" t="s">
        <v>371</v>
      </c>
      <c r="C209" s="17" t="s">
        <v>374</v>
      </c>
      <c r="D209" s="23" t="s">
        <v>36</v>
      </c>
      <c r="E209" s="33">
        <v>3</v>
      </c>
      <c r="F209" s="33"/>
      <c r="G209" s="33"/>
      <c r="H209" s="33"/>
      <c r="I209" s="33"/>
      <c r="J209" s="33"/>
      <c r="K209" s="33"/>
      <c r="L209" s="37"/>
      <c r="M209" s="38"/>
      <c r="N209" s="38"/>
    </row>
    <row r="210" spans="2:14" ht="30" customHeight="1" x14ac:dyDescent="0.3">
      <c r="B210" s="15" t="s">
        <v>373</v>
      </c>
      <c r="C210" s="17" t="s">
        <v>376</v>
      </c>
      <c r="D210" s="23" t="s">
        <v>36</v>
      </c>
      <c r="E210" s="33">
        <v>3</v>
      </c>
      <c r="F210" s="33"/>
      <c r="G210" s="33"/>
      <c r="H210" s="33"/>
      <c r="I210" s="33"/>
      <c r="J210" s="33"/>
      <c r="K210" s="33"/>
      <c r="L210" s="37"/>
      <c r="M210" s="38"/>
      <c r="N210" s="38"/>
    </row>
    <row r="211" spans="2:14" ht="30" customHeight="1" x14ac:dyDescent="0.3">
      <c r="B211" s="15" t="s">
        <v>375</v>
      </c>
      <c r="C211" s="17" t="s">
        <v>378</v>
      </c>
      <c r="D211" s="23" t="s">
        <v>36</v>
      </c>
      <c r="E211" s="33">
        <v>3</v>
      </c>
      <c r="F211" s="33"/>
      <c r="G211" s="33"/>
      <c r="H211" s="33"/>
      <c r="I211" s="33"/>
      <c r="J211" s="33"/>
      <c r="K211" s="33"/>
      <c r="L211" s="37"/>
      <c r="M211" s="38"/>
      <c r="N211" s="38"/>
    </row>
    <row r="212" spans="2:14" ht="30" customHeight="1" x14ac:dyDescent="0.3">
      <c r="B212" s="15" t="s">
        <v>377</v>
      </c>
      <c r="C212" s="17" t="s">
        <v>380</v>
      </c>
      <c r="D212" s="23" t="s">
        <v>36</v>
      </c>
      <c r="E212" s="33">
        <v>3</v>
      </c>
      <c r="F212" s="33"/>
      <c r="G212" s="33"/>
      <c r="H212" s="33"/>
      <c r="I212" s="33"/>
      <c r="J212" s="33"/>
      <c r="K212" s="33"/>
      <c r="L212" s="37"/>
      <c r="M212" s="38"/>
      <c r="N212" s="38"/>
    </row>
    <row r="213" spans="2:14" ht="30" customHeight="1" x14ac:dyDescent="0.3">
      <c r="B213" s="15" t="s">
        <v>379</v>
      </c>
      <c r="C213" s="17" t="s">
        <v>382</v>
      </c>
      <c r="D213" s="23" t="s">
        <v>36</v>
      </c>
      <c r="E213" s="33">
        <v>3</v>
      </c>
      <c r="F213" s="33"/>
      <c r="G213" s="33"/>
      <c r="H213" s="33"/>
      <c r="I213" s="33"/>
      <c r="J213" s="33"/>
      <c r="K213" s="33"/>
      <c r="L213" s="37"/>
      <c r="M213" s="38"/>
      <c r="N213" s="38"/>
    </row>
    <row r="214" spans="2:14" ht="30" customHeight="1" x14ac:dyDescent="0.3">
      <c r="B214" s="15" t="s">
        <v>381</v>
      </c>
      <c r="C214" s="17" t="s">
        <v>384</v>
      </c>
      <c r="D214" s="23" t="s">
        <v>36</v>
      </c>
      <c r="E214" s="33">
        <v>3</v>
      </c>
      <c r="F214" s="33"/>
      <c r="G214" s="33"/>
      <c r="H214" s="33"/>
      <c r="I214" s="33"/>
      <c r="J214" s="33"/>
      <c r="K214" s="33"/>
      <c r="L214" s="37"/>
      <c r="M214" s="38"/>
      <c r="N214" s="38"/>
    </row>
    <row r="215" spans="2:14" ht="30" customHeight="1" x14ac:dyDescent="0.3">
      <c r="B215" s="15" t="s">
        <v>383</v>
      </c>
      <c r="C215" s="17" t="s">
        <v>386</v>
      </c>
      <c r="D215" s="23" t="s">
        <v>36</v>
      </c>
      <c r="E215" s="33">
        <v>3</v>
      </c>
      <c r="F215" s="33"/>
      <c r="G215" s="33"/>
      <c r="H215" s="33"/>
      <c r="I215" s="33"/>
      <c r="J215" s="33"/>
      <c r="K215" s="33"/>
      <c r="L215" s="37"/>
      <c r="M215" s="38"/>
      <c r="N215" s="38"/>
    </row>
    <row r="216" spans="2:14" ht="30" customHeight="1" x14ac:dyDescent="0.3">
      <c r="B216" s="15" t="s">
        <v>385</v>
      </c>
      <c r="C216" s="17" t="s">
        <v>388</v>
      </c>
      <c r="D216" s="23" t="s">
        <v>36</v>
      </c>
      <c r="E216" s="33">
        <v>3</v>
      </c>
      <c r="F216" s="33"/>
      <c r="G216" s="33"/>
      <c r="H216" s="33"/>
      <c r="I216" s="33"/>
      <c r="J216" s="33"/>
      <c r="K216" s="33"/>
      <c r="L216" s="37"/>
      <c r="M216" s="38"/>
      <c r="N216" s="38"/>
    </row>
    <row r="217" spans="2:14" ht="30" customHeight="1" x14ac:dyDescent="0.3">
      <c r="B217" s="15" t="s">
        <v>387</v>
      </c>
      <c r="C217" s="17" t="s">
        <v>390</v>
      </c>
      <c r="D217" s="23" t="s">
        <v>36</v>
      </c>
      <c r="E217" s="33">
        <v>3</v>
      </c>
      <c r="F217" s="33"/>
      <c r="G217" s="33"/>
      <c r="H217" s="33"/>
      <c r="I217" s="33"/>
      <c r="J217" s="33"/>
      <c r="K217" s="33"/>
      <c r="L217" s="37"/>
      <c r="M217" s="38"/>
      <c r="N217" s="38"/>
    </row>
    <row r="218" spans="2:14" ht="30" customHeight="1" x14ac:dyDescent="0.3">
      <c r="B218" s="15" t="s">
        <v>389</v>
      </c>
      <c r="C218" s="17" t="s">
        <v>392</v>
      </c>
      <c r="D218" s="23" t="s">
        <v>36</v>
      </c>
      <c r="E218" s="33">
        <v>3</v>
      </c>
      <c r="F218" s="33"/>
      <c r="G218" s="33"/>
      <c r="H218" s="33"/>
      <c r="I218" s="33"/>
      <c r="J218" s="33"/>
      <c r="K218" s="33"/>
      <c r="L218" s="37"/>
      <c r="M218" s="38"/>
      <c r="N218" s="38"/>
    </row>
    <row r="219" spans="2:14" ht="30" customHeight="1" x14ac:dyDescent="0.3">
      <c r="B219" s="15" t="s">
        <v>391</v>
      </c>
      <c r="C219" s="17" t="s">
        <v>394</v>
      </c>
      <c r="D219" s="23" t="s">
        <v>36</v>
      </c>
      <c r="E219" s="33">
        <v>3</v>
      </c>
      <c r="F219" s="33"/>
      <c r="G219" s="33"/>
      <c r="H219" s="33"/>
      <c r="I219" s="33"/>
      <c r="J219" s="33"/>
      <c r="K219" s="33"/>
      <c r="L219" s="37"/>
      <c r="M219" s="38"/>
      <c r="N219" s="38"/>
    </row>
    <row r="220" spans="2:14" ht="30" customHeight="1" x14ac:dyDescent="0.3">
      <c r="B220" s="15" t="s">
        <v>393</v>
      </c>
      <c r="C220" s="17" t="s">
        <v>396</v>
      </c>
      <c r="D220" s="23" t="s">
        <v>36</v>
      </c>
      <c r="E220" s="33">
        <v>3</v>
      </c>
      <c r="F220" s="33"/>
      <c r="G220" s="33"/>
      <c r="H220" s="33"/>
      <c r="I220" s="33"/>
      <c r="J220" s="33"/>
      <c r="K220" s="33"/>
      <c r="L220" s="37"/>
      <c r="M220" s="38"/>
      <c r="N220" s="38"/>
    </row>
    <row r="221" spans="2:14" ht="30" customHeight="1" x14ac:dyDescent="0.3">
      <c r="B221" s="15" t="s">
        <v>395</v>
      </c>
      <c r="C221" s="17" t="s">
        <v>398</v>
      </c>
      <c r="D221" s="23" t="s">
        <v>36</v>
      </c>
      <c r="E221" s="33">
        <v>3</v>
      </c>
      <c r="F221" s="33"/>
      <c r="G221" s="33"/>
      <c r="H221" s="33"/>
      <c r="I221" s="33"/>
      <c r="J221" s="33"/>
      <c r="K221" s="33"/>
      <c r="L221" s="37"/>
      <c r="M221" s="38"/>
      <c r="N221" s="38"/>
    </row>
    <row r="222" spans="2:14" ht="30" customHeight="1" x14ac:dyDescent="0.3">
      <c r="B222" s="15" t="s">
        <v>397</v>
      </c>
      <c r="C222" s="17" t="s">
        <v>400</v>
      </c>
      <c r="D222" s="23" t="s">
        <v>36</v>
      </c>
      <c r="E222" s="33">
        <v>3</v>
      </c>
      <c r="F222" s="33"/>
      <c r="G222" s="33"/>
      <c r="H222" s="33"/>
      <c r="I222" s="33"/>
      <c r="J222" s="33"/>
      <c r="K222" s="33"/>
      <c r="L222" s="37"/>
      <c r="M222" s="38"/>
      <c r="N222" s="38"/>
    </row>
    <row r="223" spans="2:14" ht="30" customHeight="1" x14ac:dyDescent="0.3">
      <c r="B223" s="15" t="s">
        <v>399</v>
      </c>
      <c r="C223" s="17" t="s">
        <v>402</v>
      </c>
      <c r="D223" s="23" t="s">
        <v>36</v>
      </c>
      <c r="E223" s="33">
        <v>3</v>
      </c>
      <c r="F223" s="33"/>
      <c r="G223" s="33"/>
      <c r="H223" s="33"/>
      <c r="I223" s="33"/>
      <c r="J223" s="33"/>
      <c r="K223" s="33"/>
      <c r="L223" s="37"/>
      <c r="M223" s="38"/>
      <c r="N223" s="38"/>
    </row>
    <row r="224" spans="2:14" ht="30" customHeight="1" x14ac:dyDescent="0.3">
      <c r="B224" s="15" t="s">
        <v>401</v>
      </c>
      <c r="C224" s="17" t="s">
        <v>404</v>
      </c>
      <c r="D224" s="23" t="s">
        <v>36</v>
      </c>
      <c r="E224" s="33">
        <v>3</v>
      </c>
      <c r="F224" s="33"/>
      <c r="G224" s="33"/>
      <c r="H224" s="33"/>
      <c r="I224" s="33"/>
      <c r="J224" s="33"/>
      <c r="K224" s="33"/>
      <c r="L224" s="37"/>
      <c r="M224" s="38"/>
      <c r="N224" s="38"/>
    </row>
    <row r="225" spans="2:14" ht="30" customHeight="1" x14ac:dyDescent="0.3">
      <c r="B225" s="15" t="s">
        <v>403</v>
      </c>
      <c r="C225" s="17" t="s">
        <v>406</v>
      </c>
      <c r="D225" s="23" t="s">
        <v>36</v>
      </c>
      <c r="E225" s="33">
        <v>3</v>
      </c>
      <c r="F225" s="33"/>
      <c r="G225" s="33"/>
      <c r="H225" s="33"/>
      <c r="I225" s="33"/>
      <c r="J225" s="33"/>
      <c r="K225" s="33"/>
      <c r="L225" s="37"/>
      <c r="M225" s="38"/>
      <c r="N225" s="38"/>
    </row>
    <row r="226" spans="2:14" ht="30" customHeight="1" x14ac:dyDescent="0.3">
      <c r="B226" s="15" t="s">
        <v>405</v>
      </c>
      <c r="C226" s="17" t="s">
        <v>408</v>
      </c>
      <c r="D226" s="23" t="s">
        <v>36</v>
      </c>
      <c r="E226" s="33">
        <v>3</v>
      </c>
      <c r="F226" s="33"/>
      <c r="G226" s="33"/>
      <c r="H226" s="33"/>
      <c r="I226" s="33"/>
      <c r="J226" s="33"/>
      <c r="K226" s="33"/>
      <c r="L226" s="37"/>
      <c r="M226" s="38"/>
      <c r="N226" s="38"/>
    </row>
    <row r="227" spans="2:14" ht="30" customHeight="1" x14ac:dyDescent="0.3">
      <c r="B227" s="15" t="s">
        <v>407</v>
      </c>
      <c r="C227" s="17" t="s">
        <v>411</v>
      </c>
      <c r="D227" s="23" t="s">
        <v>36</v>
      </c>
      <c r="E227" s="33">
        <v>3</v>
      </c>
      <c r="F227" s="33"/>
      <c r="G227" s="33"/>
      <c r="H227" s="33"/>
      <c r="I227" s="33"/>
      <c r="J227" s="33"/>
      <c r="K227" s="33"/>
      <c r="L227" s="37"/>
      <c r="M227" s="38"/>
      <c r="N227" s="38"/>
    </row>
    <row r="228" spans="2:14" ht="30" customHeight="1" x14ac:dyDescent="0.3">
      <c r="B228" s="15" t="s">
        <v>409</v>
      </c>
      <c r="C228" s="17" t="s">
        <v>413</v>
      </c>
      <c r="D228" s="23" t="s">
        <v>36</v>
      </c>
      <c r="E228" s="33">
        <v>3</v>
      </c>
      <c r="F228" s="33"/>
      <c r="G228" s="33"/>
      <c r="H228" s="33"/>
      <c r="I228" s="33"/>
      <c r="J228" s="33"/>
      <c r="K228" s="33"/>
      <c r="L228" s="37"/>
      <c r="M228" s="38"/>
      <c r="N228" s="38"/>
    </row>
    <row r="229" spans="2:14" ht="30" customHeight="1" x14ac:dyDescent="0.3">
      <c r="B229" s="15" t="s">
        <v>410</v>
      </c>
      <c r="C229" s="17" t="s">
        <v>415</v>
      </c>
      <c r="D229" s="23" t="s">
        <v>36</v>
      </c>
      <c r="E229" s="33">
        <v>3</v>
      </c>
      <c r="F229" s="33"/>
      <c r="G229" s="33"/>
      <c r="H229" s="33"/>
      <c r="I229" s="33"/>
      <c r="J229" s="33"/>
      <c r="K229" s="33"/>
      <c r="L229" s="37"/>
      <c r="M229" s="38"/>
      <c r="N229" s="38"/>
    </row>
    <row r="230" spans="2:14" ht="30" customHeight="1" x14ac:dyDescent="0.3">
      <c r="B230" s="15" t="s">
        <v>412</v>
      </c>
      <c r="C230" s="17" t="s">
        <v>417</v>
      </c>
      <c r="D230" s="23" t="s">
        <v>36</v>
      </c>
      <c r="E230" s="33">
        <v>3</v>
      </c>
      <c r="F230" s="33"/>
      <c r="G230" s="33"/>
      <c r="H230" s="33"/>
      <c r="I230" s="33"/>
      <c r="J230" s="33"/>
      <c r="K230" s="33"/>
      <c r="L230" s="37"/>
      <c r="M230" s="38"/>
      <c r="N230" s="38"/>
    </row>
    <row r="231" spans="2:14" ht="30" customHeight="1" x14ac:dyDescent="0.3">
      <c r="B231" s="15" t="s">
        <v>414</v>
      </c>
      <c r="C231" s="17" t="s">
        <v>419</v>
      </c>
      <c r="D231" s="23" t="s">
        <v>36</v>
      </c>
      <c r="E231" s="33">
        <v>3</v>
      </c>
      <c r="F231" s="33"/>
      <c r="G231" s="33"/>
      <c r="H231" s="33"/>
      <c r="I231" s="33"/>
      <c r="J231" s="33"/>
      <c r="K231" s="33"/>
      <c r="L231" s="37"/>
      <c r="M231" s="38"/>
      <c r="N231" s="38"/>
    </row>
    <row r="232" spans="2:14" ht="30" customHeight="1" x14ac:dyDescent="0.3">
      <c r="B232" s="15" t="s">
        <v>416</v>
      </c>
      <c r="C232" s="17" t="s">
        <v>421</v>
      </c>
      <c r="D232" s="23" t="s">
        <v>36</v>
      </c>
      <c r="E232" s="33">
        <v>3</v>
      </c>
      <c r="F232" s="33"/>
      <c r="G232" s="33"/>
      <c r="H232" s="33"/>
      <c r="I232" s="33"/>
      <c r="J232" s="33"/>
      <c r="K232" s="33"/>
      <c r="L232" s="37"/>
      <c r="M232" s="38"/>
      <c r="N232" s="38"/>
    </row>
    <row r="233" spans="2:14" ht="30" customHeight="1" x14ac:dyDescent="0.3">
      <c r="B233" s="15" t="s">
        <v>418</v>
      </c>
      <c r="C233" s="17" t="s">
        <v>423</v>
      </c>
      <c r="D233" s="23" t="s">
        <v>36</v>
      </c>
      <c r="E233" s="33">
        <v>3</v>
      </c>
      <c r="F233" s="33"/>
      <c r="G233" s="33"/>
      <c r="H233" s="33"/>
      <c r="I233" s="33"/>
      <c r="J233" s="33"/>
      <c r="K233" s="33"/>
      <c r="L233" s="37"/>
      <c r="M233" s="38"/>
      <c r="N233" s="38"/>
    </row>
    <row r="234" spans="2:14" ht="30" customHeight="1" x14ac:dyDescent="0.3">
      <c r="B234" s="15" t="s">
        <v>420</v>
      </c>
      <c r="C234" s="17" t="s">
        <v>425</v>
      </c>
      <c r="D234" s="23" t="s">
        <v>36</v>
      </c>
      <c r="E234" s="33">
        <v>3</v>
      </c>
      <c r="F234" s="33"/>
      <c r="G234" s="33"/>
      <c r="H234" s="33"/>
      <c r="I234" s="33"/>
      <c r="J234" s="33"/>
      <c r="K234" s="33"/>
      <c r="L234" s="37"/>
      <c r="M234" s="38"/>
      <c r="N234" s="38"/>
    </row>
    <row r="235" spans="2:14" ht="30" customHeight="1" x14ac:dyDescent="0.3">
      <c r="B235" s="15" t="s">
        <v>422</v>
      </c>
      <c r="C235" s="17" t="s">
        <v>427</v>
      </c>
      <c r="D235" s="23" t="s">
        <v>43</v>
      </c>
      <c r="E235" s="33">
        <v>3</v>
      </c>
      <c r="F235" s="33"/>
      <c r="G235" s="33"/>
      <c r="H235" s="33"/>
      <c r="I235" s="33"/>
      <c r="J235" s="33"/>
      <c r="K235" s="33"/>
      <c r="L235" s="37"/>
      <c r="M235" s="38"/>
      <c r="N235" s="38"/>
    </row>
    <row r="236" spans="2:14" ht="30" customHeight="1" x14ac:dyDescent="0.3">
      <c r="B236" s="15" t="s">
        <v>424</v>
      </c>
      <c r="C236" s="17" t="s">
        <v>429</v>
      </c>
      <c r="D236" s="23" t="s">
        <v>97</v>
      </c>
      <c r="E236" s="33">
        <v>3</v>
      </c>
      <c r="F236" s="33"/>
      <c r="G236" s="33"/>
      <c r="H236" s="33"/>
      <c r="I236" s="33"/>
      <c r="J236" s="33"/>
      <c r="K236" s="33"/>
      <c r="L236" s="37"/>
      <c r="M236" s="38"/>
      <c r="N236" s="38"/>
    </row>
    <row r="237" spans="2:14" ht="30" customHeight="1" x14ac:dyDescent="0.3">
      <c r="B237" s="15" t="s">
        <v>426</v>
      </c>
      <c r="C237" s="17" t="s">
        <v>433</v>
      </c>
      <c r="D237" s="23" t="s">
        <v>36</v>
      </c>
      <c r="E237" s="33">
        <v>3</v>
      </c>
      <c r="F237" s="33"/>
      <c r="G237" s="33"/>
      <c r="H237" s="33"/>
      <c r="I237" s="33"/>
      <c r="J237" s="33"/>
      <c r="K237" s="33"/>
      <c r="L237" s="37"/>
      <c r="M237" s="38"/>
      <c r="N237" s="38"/>
    </row>
    <row r="238" spans="2:14" ht="30" customHeight="1" x14ac:dyDescent="0.3">
      <c r="B238" s="15" t="s">
        <v>428</v>
      </c>
      <c r="C238" s="17" t="s">
        <v>435</v>
      </c>
      <c r="D238" s="23" t="s">
        <v>36</v>
      </c>
      <c r="E238" s="33">
        <v>3</v>
      </c>
      <c r="F238" s="33"/>
      <c r="G238" s="33"/>
      <c r="H238" s="33"/>
      <c r="I238" s="33"/>
      <c r="J238" s="33"/>
      <c r="K238" s="33"/>
      <c r="L238" s="37"/>
      <c r="M238" s="38"/>
      <c r="N238" s="38"/>
    </row>
    <row r="239" spans="2:14" ht="30" customHeight="1" x14ac:dyDescent="0.3">
      <c r="B239" s="15" t="s">
        <v>430</v>
      </c>
      <c r="C239" s="17" t="s">
        <v>437</v>
      </c>
      <c r="D239" s="23" t="s">
        <v>36</v>
      </c>
      <c r="E239" s="33">
        <v>3</v>
      </c>
      <c r="F239" s="33"/>
      <c r="G239" s="33"/>
      <c r="H239" s="33"/>
      <c r="I239" s="33"/>
      <c r="J239" s="33"/>
      <c r="K239" s="33"/>
      <c r="L239" s="37"/>
      <c r="M239" s="38"/>
      <c r="N239" s="38"/>
    </row>
    <row r="240" spans="2:14" ht="30" customHeight="1" x14ac:dyDescent="0.3">
      <c r="B240" s="15" t="s">
        <v>431</v>
      </c>
      <c r="C240" s="17" t="s">
        <v>439</v>
      </c>
      <c r="D240" s="23" t="s">
        <v>43</v>
      </c>
      <c r="E240" s="33">
        <v>3</v>
      </c>
      <c r="F240" s="33"/>
      <c r="G240" s="33"/>
      <c r="H240" s="33"/>
      <c r="I240" s="33"/>
      <c r="J240" s="33"/>
      <c r="K240" s="33"/>
      <c r="L240" s="37"/>
      <c r="M240" s="38"/>
      <c r="N240" s="38"/>
    </row>
    <row r="241" spans="2:14" ht="30" customHeight="1" x14ac:dyDescent="0.3">
      <c r="B241" s="15" t="s">
        <v>432</v>
      </c>
      <c r="C241" s="17" t="s">
        <v>440</v>
      </c>
      <c r="D241" s="23" t="s">
        <v>36</v>
      </c>
      <c r="E241" s="33">
        <v>3</v>
      </c>
      <c r="F241" s="33"/>
      <c r="G241" s="33"/>
      <c r="H241" s="33"/>
      <c r="I241" s="33"/>
      <c r="J241" s="33"/>
      <c r="K241" s="33"/>
      <c r="L241" s="37"/>
      <c r="M241" s="38"/>
      <c r="N241" s="38"/>
    </row>
    <row r="242" spans="2:14" ht="30" customHeight="1" x14ac:dyDescent="0.3">
      <c r="B242" s="15" t="s">
        <v>434</v>
      </c>
      <c r="C242" s="17" t="s">
        <v>441</v>
      </c>
      <c r="D242" s="23" t="s">
        <v>36</v>
      </c>
      <c r="E242" s="33">
        <v>3</v>
      </c>
      <c r="F242" s="33"/>
      <c r="G242" s="33"/>
      <c r="H242" s="33"/>
      <c r="I242" s="33"/>
      <c r="J242" s="33"/>
      <c r="K242" s="33"/>
      <c r="L242" s="37"/>
      <c r="M242" s="38"/>
      <c r="N242" s="38"/>
    </row>
    <row r="243" spans="2:14" ht="30" customHeight="1" x14ac:dyDescent="0.3">
      <c r="B243" s="15" t="s">
        <v>436</v>
      </c>
      <c r="C243" s="17" t="s">
        <v>442</v>
      </c>
      <c r="D243" s="23" t="s">
        <v>36</v>
      </c>
      <c r="E243" s="33">
        <v>3</v>
      </c>
      <c r="F243" s="33"/>
      <c r="G243" s="33"/>
      <c r="H243" s="33"/>
      <c r="I243" s="33"/>
      <c r="J243" s="33"/>
      <c r="K243" s="33"/>
      <c r="L243" s="37"/>
      <c r="M243" s="38"/>
      <c r="N243" s="38"/>
    </row>
    <row r="244" spans="2:14" ht="30" customHeight="1" thickBot="1" x14ac:dyDescent="0.35">
      <c r="B244" s="15" t="s">
        <v>438</v>
      </c>
      <c r="C244" s="57" t="s">
        <v>494</v>
      </c>
      <c r="D244" s="23" t="s">
        <v>43</v>
      </c>
      <c r="E244" s="33">
        <v>1</v>
      </c>
      <c r="F244" s="33"/>
      <c r="G244" s="33"/>
      <c r="H244" s="33"/>
      <c r="I244" s="33"/>
      <c r="J244" s="33"/>
      <c r="K244" s="33"/>
      <c r="L244" s="37"/>
      <c r="M244" s="38"/>
      <c r="N244" s="38"/>
    </row>
    <row r="245" spans="2:14" ht="30" customHeight="1" x14ac:dyDescent="0.3">
      <c r="B245" s="13">
        <v>15</v>
      </c>
      <c r="C245" s="14" t="s">
        <v>443</v>
      </c>
      <c r="D245" s="31"/>
      <c r="E245" s="31"/>
      <c r="F245" s="31"/>
      <c r="G245" s="31"/>
      <c r="H245" s="31"/>
      <c r="I245" s="31"/>
      <c r="J245" s="31"/>
      <c r="K245" s="31"/>
      <c r="L245" s="32"/>
      <c r="M245" s="32"/>
      <c r="N245" s="32"/>
    </row>
    <row r="246" spans="2:14" ht="30" customHeight="1" x14ac:dyDescent="0.3">
      <c r="B246" s="15" t="s">
        <v>444</v>
      </c>
      <c r="C246" s="17" t="s">
        <v>519</v>
      </c>
      <c r="D246" s="23" t="s">
        <v>43</v>
      </c>
      <c r="E246" s="33">
        <v>6</v>
      </c>
      <c r="F246" s="33"/>
      <c r="G246" s="33"/>
      <c r="H246" s="33"/>
      <c r="I246" s="33"/>
      <c r="J246" s="33"/>
      <c r="K246" s="33"/>
      <c r="L246" s="37"/>
      <c r="M246" s="38"/>
      <c r="N246" s="38"/>
    </row>
    <row r="247" spans="2:14" ht="30" customHeight="1" x14ac:dyDescent="0.3">
      <c r="B247" s="15" t="s">
        <v>445</v>
      </c>
      <c r="C247" s="17" t="s">
        <v>520</v>
      </c>
      <c r="D247" s="23" t="s">
        <v>36</v>
      </c>
      <c r="E247" s="33">
        <v>2</v>
      </c>
      <c r="F247" s="33"/>
      <c r="G247" s="33"/>
      <c r="H247" s="33"/>
      <c r="I247" s="33"/>
      <c r="J247" s="33"/>
      <c r="K247" s="33"/>
      <c r="L247" s="37"/>
      <c r="M247" s="38"/>
      <c r="N247" s="38"/>
    </row>
    <row r="248" spans="2:14" ht="30" customHeight="1" x14ac:dyDescent="0.3">
      <c r="B248" s="15" t="s">
        <v>446</v>
      </c>
      <c r="C248" s="17" t="s">
        <v>521</v>
      </c>
      <c r="D248" s="23" t="s">
        <v>36</v>
      </c>
      <c r="E248" s="33">
        <v>6</v>
      </c>
      <c r="F248" s="33"/>
      <c r="G248" s="33"/>
      <c r="H248" s="33"/>
      <c r="I248" s="33"/>
      <c r="J248" s="33"/>
      <c r="K248" s="33"/>
      <c r="L248" s="37"/>
      <c r="M248" s="38"/>
      <c r="N248" s="38"/>
    </row>
    <row r="249" spans="2:14" ht="30" customHeight="1" x14ac:dyDescent="0.3">
      <c r="B249" s="15" t="s">
        <v>447</v>
      </c>
      <c r="C249" s="17" t="s">
        <v>522</v>
      </c>
      <c r="D249" s="23" t="s">
        <v>36</v>
      </c>
      <c r="E249" s="33">
        <v>6</v>
      </c>
      <c r="F249" s="33"/>
      <c r="G249" s="33"/>
      <c r="H249" s="33"/>
      <c r="I249" s="33"/>
      <c r="J249" s="33"/>
      <c r="K249" s="33"/>
      <c r="L249" s="37"/>
      <c r="M249" s="38"/>
      <c r="N249" s="38"/>
    </row>
    <row r="250" spans="2:14" ht="30" customHeight="1" x14ac:dyDescent="0.3">
      <c r="B250" s="15" t="s">
        <v>448</v>
      </c>
      <c r="C250" s="17" t="s">
        <v>523</v>
      </c>
      <c r="D250" s="23" t="s">
        <v>36</v>
      </c>
      <c r="E250" s="33">
        <v>6</v>
      </c>
      <c r="F250" s="33"/>
      <c r="G250" s="33"/>
      <c r="H250" s="33"/>
      <c r="I250" s="33"/>
      <c r="J250" s="33"/>
      <c r="K250" s="33"/>
      <c r="L250" s="37"/>
      <c r="M250" s="38"/>
      <c r="N250" s="38"/>
    </row>
    <row r="251" spans="2:14" ht="30" customHeight="1" x14ac:dyDescent="0.3">
      <c r="B251" s="15" t="s">
        <v>450</v>
      </c>
      <c r="C251" s="17" t="s">
        <v>524</v>
      </c>
      <c r="D251" s="23" t="s">
        <v>36</v>
      </c>
      <c r="E251" s="33">
        <v>36</v>
      </c>
      <c r="F251" s="33"/>
      <c r="G251" s="33"/>
      <c r="H251" s="33"/>
      <c r="I251" s="33"/>
      <c r="J251" s="33"/>
      <c r="K251" s="33"/>
      <c r="L251" s="37"/>
      <c r="M251" s="38"/>
      <c r="N251" s="38"/>
    </row>
    <row r="252" spans="2:14" ht="30" customHeight="1" x14ac:dyDescent="0.3">
      <c r="B252" s="15" t="s">
        <v>451</v>
      </c>
      <c r="C252" s="17" t="s">
        <v>525</v>
      </c>
      <c r="D252" s="23" t="s">
        <v>36</v>
      </c>
      <c r="E252" s="33">
        <v>36</v>
      </c>
      <c r="F252" s="33"/>
      <c r="G252" s="33"/>
      <c r="H252" s="33"/>
      <c r="I252" s="33"/>
      <c r="J252" s="33"/>
      <c r="K252" s="33"/>
      <c r="L252" s="37"/>
      <c r="M252" s="38"/>
      <c r="N252" s="38"/>
    </row>
    <row r="253" spans="2:14" ht="30" customHeight="1" x14ac:dyDescent="0.3">
      <c r="B253" s="15" t="s">
        <v>452</v>
      </c>
      <c r="C253" s="17" t="s">
        <v>526</v>
      </c>
      <c r="D253" s="23" t="s">
        <v>36</v>
      </c>
      <c r="E253" s="33">
        <v>300</v>
      </c>
      <c r="F253" s="33"/>
      <c r="G253" s="33"/>
      <c r="H253" s="33"/>
      <c r="I253" s="33"/>
      <c r="J253" s="33"/>
      <c r="K253" s="33"/>
      <c r="L253" s="37"/>
      <c r="M253" s="38"/>
      <c r="N253" s="38"/>
    </row>
    <row r="254" spans="2:14" ht="30" customHeight="1" x14ac:dyDescent="0.3">
      <c r="B254" s="15" t="s">
        <v>453</v>
      </c>
      <c r="C254" s="17" t="s">
        <v>527</v>
      </c>
      <c r="D254" s="23" t="s">
        <v>36</v>
      </c>
      <c r="E254" s="33">
        <v>20</v>
      </c>
      <c r="F254" s="33"/>
      <c r="G254" s="33"/>
      <c r="H254" s="33"/>
      <c r="I254" s="33"/>
      <c r="J254" s="33"/>
      <c r="K254" s="33"/>
      <c r="L254" s="37"/>
      <c r="M254" s="38"/>
      <c r="N254" s="38"/>
    </row>
    <row r="255" spans="2:14" ht="30" customHeight="1" x14ac:dyDescent="0.3">
      <c r="B255" s="15" t="s">
        <v>454</v>
      </c>
      <c r="C255" s="17" t="s">
        <v>528</v>
      </c>
      <c r="D255" s="23" t="s">
        <v>36</v>
      </c>
      <c r="E255" s="33">
        <v>6</v>
      </c>
      <c r="F255" s="33"/>
      <c r="G255" s="33"/>
      <c r="H255" s="33"/>
      <c r="I255" s="33"/>
      <c r="J255" s="33"/>
      <c r="K255" s="33"/>
      <c r="L255" s="37"/>
      <c r="M255" s="38"/>
      <c r="N255" s="38"/>
    </row>
    <row r="256" spans="2:14" ht="30" customHeight="1" x14ac:dyDescent="0.3">
      <c r="B256" s="15" t="s">
        <v>455</v>
      </c>
      <c r="C256" s="17" t="s">
        <v>529</v>
      </c>
      <c r="D256" s="23" t="s">
        <v>97</v>
      </c>
      <c r="E256" s="33">
        <v>10000</v>
      </c>
      <c r="F256" s="33"/>
      <c r="G256" s="33"/>
      <c r="H256" s="33"/>
      <c r="I256" s="33"/>
      <c r="J256" s="33"/>
      <c r="K256" s="33"/>
      <c r="L256" s="37"/>
      <c r="M256" s="38"/>
      <c r="N256" s="38"/>
    </row>
    <row r="257" spans="2:14" ht="30" customHeight="1" x14ac:dyDescent="0.3">
      <c r="B257" s="15" t="s">
        <v>456</v>
      </c>
      <c r="C257" s="17" t="s">
        <v>449</v>
      </c>
      <c r="D257" s="23" t="s">
        <v>97</v>
      </c>
      <c r="E257" s="33">
        <v>6000</v>
      </c>
      <c r="F257" s="33"/>
      <c r="G257" s="33"/>
      <c r="H257" s="33"/>
      <c r="I257" s="33"/>
      <c r="J257" s="33"/>
      <c r="K257" s="33"/>
      <c r="L257" s="37"/>
      <c r="M257" s="38"/>
      <c r="N257" s="38"/>
    </row>
    <row r="258" spans="2:14" ht="30" customHeight="1" x14ac:dyDescent="0.3">
      <c r="B258" s="15" t="s">
        <v>457</v>
      </c>
      <c r="C258" s="17" t="s">
        <v>530</v>
      </c>
      <c r="D258" s="23" t="s">
        <v>36</v>
      </c>
      <c r="E258" s="33">
        <v>60</v>
      </c>
      <c r="F258" s="33"/>
      <c r="G258" s="33"/>
      <c r="H258" s="33"/>
      <c r="I258" s="33"/>
      <c r="J258" s="33"/>
      <c r="K258" s="33"/>
      <c r="L258" s="37"/>
      <c r="M258" s="38"/>
      <c r="N258" s="38"/>
    </row>
    <row r="259" spans="2:14" ht="30" customHeight="1" x14ac:dyDescent="0.3">
      <c r="B259" s="15" t="s">
        <v>515</v>
      </c>
      <c r="C259" s="17" t="s">
        <v>531</v>
      </c>
      <c r="D259" s="23" t="s">
        <v>36</v>
      </c>
      <c r="E259" s="33">
        <v>3</v>
      </c>
      <c r="F259" s="33"/>
      <c r="G259" s="33"/>
      <c r="H259" s="33"/>
      <c r="I259" s="33"/>
      <c r="J259" s="33"/>
      <c r="K259" s="33"/>
      <c r="L259" s="37"/>
      <c r="M259" s="38"/>
      <c r="N259" s="38"/>
    </row>
    <row r="260" spans="2:14" ht="30" customHeight="1" x14ac:dyDescent="0.3">
      <c r="B260" s="15" t="s">
        <v>516</v>
      </c>
      <c r="C260" s="17" t="s">
        <v>532</v>
      </c>
      <c r="D260" s="23" t="s">
        <v>43</v>
      </c>
      <c r="E260" s="33">
        <v>6</v>
      </c>
      <c r="F260" s="33"/>
      <c r="G260" s="33"/>
      <c r="H260" s="33"/>
      <c r="I260" s="33"/>
      <c r="J260" s="33"/>
      <c r="K260" s="33"/>
      <c r="L260" s="37"/>
      <c r="M260" s="38"/>
      <c r="N260" s="38"/>
    </row>
    <row r="261" spans="2:14" ht="30" customHeight="1" x14ac:dyDescent="0.3">
      <c r="B261" s="15" t="s">
        <v>517</v>
      </c>
      <c r="C261" s="17" t="s">
        <v>533</v>
      </c>
      <c r="D261" s="23" t="s">
        <v>36</v>
      </c>
      <c r="E261" s="33">
        <v>3</v>
      </c>
      <c r="F261" s="33"/>
      <c r="G261" s="33"/>
      <c r="H261" s="33"/>
      <c r="I261" s="33"/>
      <c r="J261" s="33"/>
      <c r="K261" s="33"/>
      <c r="L261" s="37"/>
      <c r="M261" s="38"/>
      <c r="N261" s="38"/>
    </row>
    <row r="262" spans="2:14" ht="30" customHeight="1" thickBot="1" x14ac:dyDescent="0.35">
      <c r="B262" s="15" t="s">
        <v>518</v>
      </c>
      <c r="C262" s="17" t="s">
        <v>534</v>
      </c>
      <c r="D262" s="23" t="s">
        <v>43</v>
      </c>
      <c r="E262" s="33">
        <v>6</v>
      </c>
      <c r="F262" s="33"/>
      <c r="G262" s="33"/>
      <c r="H262" s="33"/>
      <c r="I262" s="33"/>
      <c r="J262" s="33"/>
      <c r="K262" s="33"/>
      <c r="L262" s="37"/>
      <c r="M262" s="38"/>
      <c r="N262" s="38"/>
    </row>
    <row r="263" spans="2:14" ht="30" customHeight="1" thickBot="1" x14ac:dyDescent="0.35">
      <c r="B263" s="13">
        <v>16</v>
      </c>
      <c r="C263" s="14" t="s">
        <v>458</v>
      </c>
      <c r="D263" s="31"/>
      <c r="E263" s="31"/>
      <c r="F263" s="31"/>
      <c r="G263" s="31"/>
      <c r="H263" s="31"/>
      <c r="I263" s="31"/>
      <c r="J263" s="31"/>
      <c r="K263" s="31"/>
      <c r="L263" s="32"/>
      <c r="M263" s="32"/>
      <c r="N263" s="32"/>
    </row>
    <row r="264" spans="2:14" ht="30" customHeight="1" x14ac:dyDescent="0.3">
      <c r="B264" s="15" t="s">
        <v>459</v>
      </c>
      <c r="C264" s="17" t="s">
        <v>535</v>
      </c>
      <c r="D264" s="23" t="s">
        <v>43</v>
      </c>
      <c r="E264" s="33">
        <v>6</v>
      </c>
      <c r="F264" s="33"/>
      <c r="G264" s="33"/>
      <c r="H264" s="33"/>
      <c r="I264" s="33"/>
      <c r="J264" s="33"/>
      <c r="K264" s="33"/>
      <c r="L264" s="37"/>
      <c r="M264" s="38"/>
      <c r="N264" s="38"/>
    </row>
    <row r="265" spans="2:14" ht="30" customHeight="1" x14ac:dyDescent="0.3">
      <c r="B265" s="15" t="s">
        <v>460</v>
      </c>
      <c r="C265" s="17" t="s">
        <v>536</v>
      </c>
      <c r="D265" s="23" t="s">
        <v>43</v>
      </c>
      <c r="E265" s="33">
        <v>60</v>
      </c>
      <c r="F265" s="33"/>
      <c r="G265" s="33"/>
      <c r="H265" s="33"/>
      <c r="I265" s="33"/>
      <c r="J265" s="33"/>
      <c r="K265" s="33"/>
      <c r="L265" s="37"/>
      <c r="M265" s="38"/>
      <c r="N265" s="38"/>
    </row>
    <row r="266" spans="2:14" ht="30" customHeight="1" x14ac:dyDescent="0.3">
      <c r="B266" s="15" t="s">
        <v>461</v>
      </c>
      <c r="C266" s="17" t="s">
        <v>537</v>
      </c>
      <c r="D266" s="23" t="s">
        <v>36</v>
      </c>
      <c r="E266" s="33">
        <v>6</v>
      </c>
      <c r="F266" s="33"/>
      <c r="G266" s="33"/>
      <c r="H266" s="33"/>
      <c r="I266" s="33"/>
      <c r="J266" s="33"/>
      <c r="K266" s="33"/>
      <c r="L266" s="37"/>
      <c r="M266" s="38"/>
      <c r="N266" s="38"/>
    </row>
    <row r="267" spans="2:14" ht="30" customHeight="1" thickBot="1" x14ac:dyDescent="0.35">
      <c r="B267" s="15" t="s">
        <v>462</v>
      </c>
      <c r="C267" s="17" t="s">
        <v>538</v>
      </c>
      <c r="D267" s="23" t="s">
        <v>36</v>
      </c>
      <c r="E267" s="33">
        <v>3</v>
      </c>
      <c r="F267" s="33"/>
      <c r="G267" s="33"/>
      <c r="H267" s="33"/>
      <c r="I267" s="33"/>
      <c r="J267" s="33"/>
      <c r="K267" s="33"/>
      <c r="L267" s="37"/>
      <c r="M267" s="38"/>
      <c r="N267" s="38"/>
    </row>
    <row r="268" spans="2:14" ht="30" customHeight="1" thickBot="1" x14ac:dyDescent="0.35">
      <c r="B268" s="13">
        <v>17</v>
      </c>
      <c r="C268" s="14" t="s">
        <v>550</v>
      </c>
      <c r="D268" s="31"/>
      <c r="E268" s="31"/>
      <c r="F268" s="31"/>
      <c r="G268" s="31"/>
      <c r="H268" s="31"/>
      <c r="I268" s="31"/>
      <c r="J268" s="31"/>
      <c r="K268" s="31"/>
      <c r="L268" s="32"/>
      <c r="M268" s="32"/>
      <c r="N268" s="32"/>
    </row>
    <row r="269" spans="2:14" ht="30" customHeight="1" x14ac:dyDescent="0.3">
      <c r="B269" s="15" t="s">
        <v>463</v>
      </c>
      <c r="C269" s="17" t="s">
        <v>541</v>
      </c>
      <c r="D269" s="23" t="s">
        <v>36</v>
      </c>
      <c r="E269" s="33">
        <v>30</v>
      </c>
      <c r="F269" s="33"/>
      <c r="G269" s="33"/>
      <c r="H269" s="33"/>
      <c r="I269" s="33"/>
      <c r="J269" s="33"/>
      <c r="K269" s="33"/>
      <c r="L269" s="37"/>
      <c r="M269" s="38"/>
      <c r="N269" s="38"/>
    </row>
    <row r="270" spans="2:14" ht="30" customHeight="1" x14ac:dyDescent="0.3">
      <c r="B270" s="15" t="s">
        <v>464</v>
      </c>
      <c r="C270" s="17" t="s">
        <v>542</v>
      </c>
      <c r="D270" s="23" t="s">
        <v>36</v>
      </c>
      <c r="E270" s="33">
        <v>20</v>
      </c>
      <c r="F270" s="33"/>
      <c r="G270" s="33"/>
      <c r="H270" s="33"/>
      <c r="I270" s="33"/>
      <c r="J270" s="33"/>
      <c r="K270" s="33"/>
      <c r="L270" s="37"/>
      <c r="M270" s="38"/>
      <c r="N270" s="38"/>
    </row>
    <row r="271" spans="2:14" ht="30" customHeight="1" x14ac:dyDescent="0.3">
      <c r="B271" s="15" t="s">
        <v>465</v>
      </c>
      <c r="C271" s="17" t="s">
        <v>543</v>
      </c>
      <c r="D271" s="23" t="s">
        <v>36</v>
      </c>
      <c r="E271" s="33">
        <v>60</v>
      </c>
      <c r="F271" s="33"/>
      <c r="G271" s="33"/>
      <c r="H271" s="33"/>
      <c r="I271" s="33"/>
      <c r="J271" s="33"/>
      <c r="K271" s="33"/>
      <c r="L271" s="37"/>
      <c r="M271" s="38"/>
      <c r="N271" s="38"/>
    </row>
    <row r="272" spans="2:14" ht="30" customHeight="1" x14ac:dyDescent="0.3">
      <c r="B272" s="15" t="s">
        <v>466</v>
      </c>
      <c r="C272" s="17" t="s">
        <v>544</v>
      </c>
      <c r="D272" s="23" t="s">
        <v>43</v>
      </c>
      <c r="E272" s="33">
        <v>10</v>
      </c>
      <c r="F272" s="33"/>
      <c r="G272" s="33"/>
      <c r="H272" s="33"/>
      <c r="I272" s="33"/>
      <c r="J272" s="33"/>
      <c r="K272" s="33"/>
      <c r="L272" s="37"/>
      <c r="M272" s="38"/>
      <c r="N272" s="38"/>
    </row>
    <row r="273" spans="2:14" ht="30" customHeight="1" x14ac:dyDescent="0.3">
      <c r="B273" s="15" t="s">
        <v>467</v>
      </c>
      <c r="C273" s="17" t="s">
        <v>545</v>
      </c>
      <c r="D273" s="23" t="s">
        <v>43</v>
      </c>
      <c r="E273" s="33">
        <v>10</v>
      </c>
      <c r="F273" s="33"/>
      <c r="G273" s="33"/>
      <c r="H273" s="33"/>
      <c r="I273" s="33"/>
      <c r="J273" s="33"/>
      <c r="K273" s="33"/>
      <c r="L273" s="37"/>
      <c r="M273" s="38"/>
      <c r="N273" s="38"/>
    </row>
    <row r="274" spans="2:14" ht="30" customHeight="1" x14ac:dyDescent="0.3">
      <c r="B274" s="15" t="s">
        <v>468</v>
      </c>
      <c r="C274" s="17" t="s">
        <v>546</v>
      </c>
      <c r="D274" s="23" t="s">
        <v>36</v>
      </c>
      <c r="E274" s="33">
        <v>300</v>
      </c>
      <c r="F274" s="33"/>
      <c r="G274" s="33"/>
      <c r="H274" s="33"/>
      <c r="I274" s="33"/>
      <c r="J274" s="33"/>
      <c r="K274" s="33"/>
      <c r="L274" s="37"/>
      <c r="M274" s="38"/>
      <c r="N274" s="38"/>
    </row>
    <row r="275" spans="2:14" ht="30" customHeight="1" x14ac:dyDescent="0.3">
      <c r="B275" s="15" t="s">
        <v>469</v>
      </c>
      <c r="C275" s="17" t="s">
        <v>547</v>
      </c>
      <c r="D275" s="23" t="s">
        <v>36</v>
      </c>
      <c r="E275" s="33">
        <v>3</v>
      </c>
      <c r="F275" s="33"/>
      <c r="G275" s="33"/>
      <c r="H275" s="33"/>
      <c r="I275" s="33"/>
      <c r="J275" s="33"/>
      <c r="K275" s="33"/>
      <c r="L275" s="37"/>
      <c r="M275" s="38"/>
      <c r="N275" s="38"/>
    </row>
    <row r="276" spans="2:14" ht="30" customHeight="1" x14ac:dyDescent="0.3">
      <c r="B276" s="15" t="s">
        <v>539</v>
      </c>
      <c r="C276" s="17" t="s">
        <v>548</v>
      </c>
      <c r="D276" s="23" t="s">
        <v>36</v>
      </c>
      <c r="E276" s="33">
        <v>10</v>
      </c>
      <c r="F276" s="33"/>
      <c r="G276" s="33"/>
      <c r="H276" s="33"/>
      <c r="I276" s="33"/>
      <c r="J276" s="33"/>
      <c r="K276" s="33"/>
      <c r="L276" s="37"/>
      <c r="M276" s="38"/>
      <c r="N276" s="38"/>
    </row>
    <row r="277" spans="2:14" ht="30" customHeight="1" thickBot="1" x14ac:dyDescent="0.35">
      <c r="B277" s="15" t="s">
        <v>540</v>
      </c>
      <c r="C277" s="17" t="s">
        <v>549</v>
      </c>
      <c r="D277" s="23" t="s">
        <v>36</v>
      </c>
      <c r="E277" s="33">
        <v>10</v>
      </c>
      <c r="F277" s="33"/>
      <c r="G277" s="33"/>
      <c r="H277" s="33"/>
      <c r="I277" s="33"/>
      <c r="J277" s="33"/>
      <c r="K277" s="33"/>
      <c r="L277" s="37"/>
      <c r="M277" s="38"/>
      <c r="N277" s="38"/>
    </row>
    <row r="278" spans="2:14" ht="30" customHeight="1" thickBot="1" x14ac:dyDescent="0.35">
      <c r="B278" s="13">
        <v>18</v>
      </c>
      <c r="C278" s="14" t="s">
        <v>551</v>
      </c>
      <c r="D278" s="31"/>
      <c r="E278" s="31"/>
      <c r="F278" s="31"/>
      <c r="G278" s="31"/>
      <c r="H278" s="31"/>
      <c r="I278" s="31"/>
      <c r="J278" s="31"/>
      <c r="K278" s="31"/>
      <c r="L278" s="32"/>
      <c r="M278" s="32"/>
      <c r="N278" s="32"/>
    </row>
    <row r="279" spans="2:14" ht="30" customHeight="1" x14ac:dyDescent="0.3">
      <c r="B279" s="15" t="s">
        <v>471</v>
      </c>
      <c r="C279" s="17" t="s">
        <v>554</v>
      </c>
      <c r="D279" s="23" t="s">
        <v>36</v>
      </c>
      <c r="E279" s="33">
        <v>60</v>
      </c>
      <c r="F279" s="33"/>
      <c r="G279" s="33"/>
      <c r="H279" s="33"/>
      <c r="I279" s="33"/>
      <c r="J279" s="33"/>
      <c r="K279" s="33"/>
      <c r="L279" s="37"/>
      <c r="M279" s="38"/>
      <c r="N279" s="38"/>
    </row>
    <row r="280" spans="2:14" ht="30" customHeight="1" x14ac:dyDescent="0.3">
      <c r="B280" s="15" t="s">
        <v>473</v>
      </c>
      <c r="C280" s="17" t="s">
        <v>555</v>
      </c>
      <c r="D280" s="23" t="s">
        <v>36</v>
      </c>
      <c r="E280" s="33">
        <v>3</v>
      </c>
      <c r="F280" s="33"/>
      <c r="G280" s="33"/>
      <c r="H280" s="33"/>
      <c r="I280" s="33"/>
      <c r="J280" s="33"/>
      <c r="K280" s="33"/>
      <c r="L280" s="37"/>
      <c r="M280" s="38"/>
      <c r="N280" s="38"/>
    </row>
    <row r="281" spans="2:14" ht="30" customHeight="1" x14ac:dyDescent="0.3">
      <c r="B281" s="15" t="s">
        <v>475</v>
      </c>
      <c r="C281" s="17" t="s">
        <v>556</v>
      </c>
      <c r="D281" s="23" t="s">
        <v>36</v>
      </c>
      <c r="E281" s="33">
        <v>300</v>
      </c>
      <c r="F281" s="33"/>
      <c r="G281" s="33"/>
      <c r="H281" s="33"/>
      <c r="I281" s="33"/>
      <c r="J281" s="33"/>
      <c r="K281" s="33"/>
      <c r="L281" s="37"/>
      <c r="M281" s="38"/>
      <c r="N281" s="38"/>
    </row>
    <row r="282" spans="2:14" ht="30" customHeight="1" x14ac:dyDescent="0.3">
      <c r="B282" s="15" t="s">
        <v>477</v>
      </c>
      <c r="C282" s="17" t="s">
        <v>557</v>
      </c>
      <c r="D282" s="23" t="s">
        <v>36</v>
      </c>
      <c r="E282" s="33">
        <v>3</v>
      </c>
      <c r="F282" s="33"/>
      <c r="G282" s="33"/>
      <c r="H282" s="33"/>
      <c r="I282" s="33"/>
      <c r="J282" s="33"/>
      <c r="K282" s="33"/>
      <c r="L282" s="37"/>
      <c r="M282" s="38"/>
      <c r="N282" s="38"/>
    </row>
    <row r="283" spans="2:14" ht="30" customHeight="1" x14ac:dyDescent="0.3">
      <c r="B283" s="15" t="s">
        <v>479</v>
      </c>
      <c r="C283" s="17" t="s">
        <v>558</v>
      </c>
      <c r="D283" s="23" t="s">
        <v>43</v>
      </c>
      <c r="E283" s="33">
        <v>3</v>
      </c>
      <c r="F283" s="33"/>
      <c r="G283" s="33"/>
      <c r="H283" s="33"/>
      <c r="I283" s="33"/>
      <c r="J283" s="33"/>
      <c r="K283" s="33"/>
      <c r="L283" s="37"/>
      <c r="M283" s="38"/>
      <c r="N283" s="38"/>
    </row>
    <row r="284" spans="2:14" ht="30" customHeight="1" x14ac:dyDescent="0.3">
      <c r="B284" s="15" t="s">
        <v>552</v>
      </c>
      <c r="C284" s="17" t="s">
        <v>559</v>
      </c>
      <c r="D284" s="23" t="s">
        <v>36</v>
      </c>
      <c r="E284" s="33">
        <v>1</v>
      </c>
      <c r="F284" s="33"/>
      <c r="G284" s="33"/>
      <c r="H284" s="33"/>
      <c r="I284" s="33"/>
      <c r="J284" s="33"/>
      <c r="K284" s="33"/>
      <c r="L284" s="37"/>
      <c r="M284" s="38"/>
      <c r="N284" s="38"/>
    </row>
    <row r="285" spans="2:14" ht="30" customHeight="1" thickBot="1" x14ac:dyDescent="0.35">
      <c r="B285" s="15" t="s">
        <v>553</v>
      </c>
      <c r="C285" s="17" t="s">
        <v>560</v>
      </c>
      <c r="D285" s="23" t="s">
        <v>36</v>
      </c>
      <c r="E285" s="33">
        <v>1</v>
      </c>
      <c r="F285" s="33"/>
      <c r="G285" s="33"/>
      <c r="H285" s="33"/>
      <c r="I285" s="33"/>
      <c r="J285" s="33"/>
      <c r="K285" s="33"/>
      <c r="L285" s="37"/>
      <c r="M285" s="38"/>
      <c r="N285" s="38"/>
    </row>
    <row r="286" spans="2:14" ht="30" customHeight="1" thickBot="1" x14ac:dyDescent="0.35">
      <c r="B286" s="13">
        <v>19</v>
      </c>
      <c r="C286" s="14" t="s">
        <v>470</v>
      </c>
      <c r="D286" s="31"/>
      <c r="E286" s="31"/>
      <c r="F286" s="31"/>
      <c r="G286" s="31"/>
      <c r="H286" s="31"/>
      <c r="I286" s="31"/>
      <c r="J286" s="31"/>
      <c r="K286" s="31"/>
      <c r="L286" s="32"/>
      <c r="M286" s="32"/>
      <c r="N286" s="32"/>
    </row>
    <row r="287" spans="2:14" ht="30" customHeight="1" x14ac:dyDescent="0.3">
      <c r="B287" s="15" t="s">
        <v>482</v>
      </c>
      <c r="C287" s="17" t="s">
        <v>472</v>
      </c>
      <c r="D287" s="23" t="s">
        <v>97</v>
      </c>
      <c r="E287" s="33">
        <v>1000</v>
      </c>
      <c r="F287" s="33"/>
      <c r="G287" s="33"/>
      <c r="H287" s="33"/>
      <c r="I287" s="33"/>
      <c r="J287" s="33"/>
      <c r="K287" s="33"/>
      <c r="L287" s="37"/>
      <c r="M287" s="38"/>
      <c r="N287" s="38"/>
    </row>
    <row r="288" spans="2:14" ht="30" customHeight="1" x14ac:dyDescent="0.3">
      <c r="B288" s="15" t="s">
        <v>561</v>
      </c>
      <c r="C288" s="17" t="s">
        <v>474</v>
      </c>
      <c r="D288" s="23" t="s">
        <v>36</v>
      </c>
      <c r="E288" s="33">
        <v>40</v>
      </c>
      <c r="F288" s="33"/>
      <c r="G288" s="33"/>
      <c r="H288" s="33"/>
      <c r="I288" s="33"/>
      <c r="J288" s="33"/>
      <c r="K288" s="33"/>
      <c r="L288" s="37"/>
      <c r="M288" s="38"/>
      <c r="N288" s="38"/>
    </row>
    <row r="289" spans="2:14" ht="30" customHeight="1" x14ac:dyDescent="0.3">
      <c r="B289" s="15" t="s">
        <v>562</v>
      </c>
      <c r="C289" s="17" t="s">
        <v>476</v>
      </c>
      <c r="D289" s="23" t="s">
        <v>36</v>
      </c>
      <c r="E289" s="33">
        <v>40</v>
      </c>
      <c r="F289" s="33"/>
      <c r="G289" s="33"/>
      <c r="H289" s="33"/>
      <c r="I289" s="33"/>
      <c r="J289" s="33"/>
      <c r="K289" s="33"/>
      <c r="L289" s="37"/>
      <c r="M289" s="38"/>
      <c r="N289" s="38"/>
    </row>
    <row r="290" spans="2:14" ht="30" customHeight="1" x14ac:dyDescent="0.3">
      <c r="B290" s="15" t="s">
        <v>563</v>
      </c>
      <c r="C290" s="17" t="s">
        <v>478</v>
      </c>
      <c r="D290" s="23" t="s">
        <v>36</v>
      </c>
      <c r="E290" s="33">
        <v>40</v>
      </c>
      <c r="F290" s="33"/>
      <c r="G290" s="33"/>
      <c r="H290" s="33"/>
      <c r="I290" s="33"/>
      <c r="J290" s="33"/>
      <c r="K290" s="33"/>
      <c r="L290" s="37"/>
      <c r="M290" s="38"/>
      <c r="N290" s="38"/>
    </row>
    <row r="291" spans="2:14" ht="30" customHeight="1" thickBot="1" x14ac:dyDescent="0.35">
      <c r="B291" s="15" t="s">
        <v>564</v>
      </c>
      <c r="C291" s="17" t="s">
        <v>480</v>
      </c>
      <c r="D291" s="23" t="s">
        <v>36</v>
      </c>
      <c r="E291" s="33">
        <v>4</v>
      </c>
      <c r="F291" s="33"/>
      <c r="G291" s="33"/>
      <c r="H291" s="33"/>
      <c r="I291" s="33"/>
      <c r="J291" s="33"/>
      <c r="K291" s="33"/>
      <c r="L291" s="37"/>
      <c r="M291" s="38"/>
      <c r="N291" s="38"/>
    </row>
    <row r="292" spans="2:14" ht="30" customHeight="1" x14ac:dyDescent="0.3">
      <c r="B292" s="13">
        <v>20</v>
      </c>
      <c r="C292" s="14" t="s">
        <v>481</v>
      </c>
      <c r="D292" s="31"/>
      <c r="E292" s="31"/>
      <c r="F292" s="31"/>
      <c r="G292" s="31"/>
      <c r="H292" s="31"/>
      <c r="I292" s="31"/>
      <c r="J292" s="31"/>
      <c r="K292" s="31"/>
      <c r="L292" s="32"/>
      <c r="M292" s="32"/>
      <c r="N292" s="32"/>
    </row>
    <row r="293" spans="2:14" ht="30" customHeight="1" x14ac:dyDescent="0.3">
      <c r="B293" s="15" t="s">
        <v>485</v>
      </c>
      <c r="C293" s="17" t="s">
        <v>483</v>
      </c>
      <c r="D293" s="23" t="s">
        <v>43</v>
      </c>
      <c r="E293" s="33">
        <v>4</v>
      </c>
      <c r="F293" s="33"/>
      <c r="G293" s="33"/>
      <c r="H293" s="33"/>
      <c r="I293" s="33"/>
      <c r="J293" s="33"/>
      <c r="K293" s="33"/>
      <c r="L293" s="37"/>
      <c r="M293" s="38"/>
      <c r="N293" s="38"/>
    </row>
    <row r="294" spans="2:14" ht="30" customHeight="1" thickBot="1" x14ac:dyDescent="0.35">
      <c r="B294" s="13">
        <v>21</v>
      </c>
      <c r="C294" s="14" t="s">
        <v>484</v>
      </c>
      <c r="D294" s="31"/>
      <c r="E294" s="31"/>
      <c r="F294" s="31"/>
      <c r="G294" s="31"/>
      <c r="H294" s="31"/>
      <c r="I294" s="31"/>
      <c r="J294" s="31"/>
      <c r="K294" s="31"/>
      <c r="L294" s="32"/>
      <c r="M294" s="32"/>
      <c r="N294" s="32"/>
    </row>
    <row r="295" spans="2:14" ht="30" customHeight="1" x14ac:dyDescent="0.3">
      <c r="B295" s="15" t="s">
        <v>488</v>
      </c>
      <c r="C295" s="17" t="s">
        <v>486</v>
      </c>
      <c r="D295" s="23" t="s">
        <v>364</v>
      </c>
      <c r="E295" s="33">
        <v>32</v>
      </c>
      <c r="F295" s="33"/>
      <c r="G295" s="33"/>
      <c r="H295" s="33"/>
      <c r="I295" s="33"/>
      <c r="J295" s="33"/>
      <c r="K295" s="33"/>
      <c r="L295" s="37"/>
      <c r="M295" s="38"/>
      <c r="N295" s="38"/>
    </row>
    <row r="296" spans="2:14" ht="30" customHeight="1" x14ac:dyDescent="0.3">
      <c r="B296" s="13">
        <v>22</v>
      </c>
      <c r="C296" s="14" t="s">
        <v>487</v>
      </c>
      <c r="D296" s="31"/>
      <c r="E296" s="31"/>
      <c r="F296" s="31"/>
      <c r="G296" s="31"/>
      <c r="H296" s="31"/>
      <c r="I296" s="31"/>
      <c r="J296" s="31"/>
      <c r="K296" s="31"/>
      <c r="L296" s="32"/>
      <c r="M296" s="32"/>
      <c r="N296" s="32"/>
    </row>
    <row r="297" spans="2:14" ht="30" customHeight="1" x14ac:dyDescent="0.3">
      <c r="B297" s="15" t="s">
        <v>565</v>
      </c>
      <c r="C297" s="42" t="s">
        <v>489</v>
      </c>
      <c r="D297" s="43" t="s">
        <v>30</v>
      </c>
      <c r="E297" s="44">
        <v>1</v>
      </c>
      <c r="F297" s="44"/>
      <c r="G297" s="44"/>
      <c r="H297" s="45"/>
      <c r="I297" s="45"/>
      <c r="J297" s="45"/>
      <c r="K297" s="45"/>
      <c r="L297" s="46"/>
      <c r="M297" s="47"/>
      <c r="N297" s="47"/>
    </row>
    <row r="298" spans="2:14" ht="30" customHeight="1" x14ac:dyDescent="0.3">
      <c r="B298" s="18"/>
      <c r="C298" s="19"/>
      <c r="D298" s="39"/>
      <c r="E298" s="39"/>
      <c r="F298" s="39"/>
      <c r="G298" s="39"/>
      <c r="H298" s="39"/>
      <c r="I298" s="40"/>
      <c r="J298" s="40"/>
      <c r="K298" s="40"/>
      <c r="L298" s="40"/>
      <c r="M298" s="24" t="s">
        <v>490</v>
      </c>
      <c r="N298" s="25" t="s">
        <v>491</v>
      </c>
    </row>
    <row r="299" spans="2:14" ht="30" customHeight="1" x14ac:dyDescent="0.3">
      <c r="B299" s="18"/>
      <c r="C299" s="19"/>
      <c r="D299" s="39"/>
      <c r="E299" s="39"/>
      <c r="F299" s="39"/>
      <c r="G299" s="39"/>
      <c r="H299" s="39"/>
      <c r="I299" s="40"/>
      <c r="J299" s="40"/>
      <c r="K299" s="40"/>
      <c r="L299" s="40"/>
      <c r="M299" s="4"/>
      <c r="N299" s="3"/>
    </row>
    <row r="300" spans="2:14" ht="30" customHeight="1" x14ac:dyDescent="0.3"/>
    <row r="301" spans="2:14" ht="30" customHeight="1" thickBot="1" x14ac:dyDescent="0.35">
      <c r="B301" s="20" t="s">
        <v>492</v>
      </c>
      <c r="C301" s="21"/>
      <c r="D301" s="41"/>
    </row>
    <row r="302" spans="2:14" ht="30" customHeight="1" x14ac:dyDescent="0.3"/>
    <row r="303" spans="2:14" ht="30" customHeight="1" x14ac:dyDescent="0.3">
      <c r="B303" s="22"/>
    </row>
    <row r="304" spans="2:14" ht="30" customHeight="1" x14ac:dyDescent="0.3">
      <c r="B304" s="22"/>
    </row>
    <row r="305" spans="2:4" ht="30" customHeight="1" thickBot="1" x14ac:dyDescent="0.35">
      <c r="B305" s="20" t="s">
        <v>493</v>
      </c>
      <c r="C305" s="21"/>
      <c r="D305" s="41"/>
    </row>
    <row r="306" spans="2:4" ht="30" customHeight="1" x14ac:dyDescent="0.3"/>
    <row r="307" spans="2:4" ht="10.199999999999999" customHeight="1" x14ac:dyDescent="0.3"/>
  </sheetData>
  <mergeCells count="10">
    <mergeCell ref="B11:C11"/>
    <mergeCell ref="B5:N5"/>
    <mergeCell ref="B6:N6"/>
    <mergeCell ref="B8:B10"/>
    <mergeCell ref="C8:C10"/>
    <mergeCell ref="D8:D10"/>
    <mergeCell ref="E8:E10"/>
    <mergeCell ref="F8:L8"/>
    <mergeCell ref="M8:M9"/>
    <mergeCell ref="N8:N9"/>
  </mergeCells>
  <phoneticPr fontId="4" type="noConversion"/>
  <printOptions horizontalCentered="1" verticalCentered="1"/>
  <pageMargins left="0.19685039370078741" right="0.19685039370078741" top="0.19685039370078741" bottom="0.19685039370078741" header="0" footer="0"/>
  <pageSetup paperSize="3" scale="10" orientation="landscape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282f7a-e8fc-4cbc-b5cc-9302c7d4ec24">
      <Terms xmlns="http://schemas.microsoft.com/office/infopath/2007/PartnerControls"/>
    </lcf76f155ced4ddcb4097134ff3c332f>
    <TaxCatchAll xmlns="d4704724-e541-4bf2-8ac3-aa4ce844393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C60C2AE0C8064BA4D1E858E7BD646F" ma:contentTypeVersion="18" ma:contentTypeDescription="Create a new document." ma:contentTypeScope="" ma:versionID="ce5e7b934a81a4f1b3c932c0c64abfa4">
  <xsd:schema xmlns:xsd="http://www.w3.org/2001/XMLSchema" xmlns:xs="http://www.w3.org/2001/XMLSchema" xmlns:p="http://schemas.microsoft.com/office/2006/metadata/properties" xmlns:ns2="d9282f7a-e8fc-4cbc-b5cc-9302c7d4ec24" xmlns:ns3="d4704724-e541-4bf2-8ac3-aa4ce8443931" targetNamespace="http://schemas.microsoft.com/office/2006/metadata/properties" ma:root="true" ma:fieldsID="093779f88368c7260c87753a8395ffb8" ns2:_="" ns3:_="">
    <xsd:import namespace="d9282f7a-e8fc-4cbc-b5cc-9302c7d4ec24"/>
    <xsd:import namespace="d4704724-e541-4bf2-8ac3-aa4ce84439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82f7a-e8fc-4cbc-b5cc-9302c7d4ec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4059dad-b601-48a5-9c2b-e21d71df0d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704724-e541-4bf2-8ac3-aa4ce844393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7519429-4d07-49d8-b1d7-ab28cb80ae36}" ma:internalName="TaxCatchAll" ma:showField="CatchAllData" ma:web="d4704724-e541-4bf2-8ac3-aa4ce84439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FFA29B-E258-41C6-BA59-593F83BA16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69688-6A4E-4FAA-B098-17337E8260E7}">
  <ds:schemaRefs>
    <ds:schemaRef ds:uri="http://purl.org/dc/terms/"/>
    <ds:schemaRef ds:uri="http://www.w3.org/XML/1998/namespace"/>
    <ds:schemaRef ds:uri="d9282f7a-e8fc-4cbc-b5cc-9302c7d4ec24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d4704724-e541-4bf2-8ac3-aa4ce8443931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C81CB8A-9586-45F5-B3D7-767796BBE5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282f7a-e8fc-4cbc-b5cc-9302c7d4ec24"/>
    <ds:schemaRef ds:uri="d4704724-e541-4bf2-8ac3-aa4ce84439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ECO-01</vt:lpstr>
      <vt:lpstr>'ECO-01'!Área_de_impresión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Núñez Ahumada Eduardo (Contratista-Teniente)</dc:creator>
  <cp:keywords/>
  <dc:description/>
  <cp:lastModifiedBy>Acevedo Cabello Hector Alexis (Contratista-Teniente)</cp:lastModifiedBy>
  <cp:revision/>
  <dcterms:created xsi:type="dcterms:W3CDTF">2024-01-17T19:39:24Z</dcterms:created>
  <dcterms:modified xsi:type="dcterms:W3CDTF">2025-08-11T18:39:10Z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0x010100B5C60C2AE0C8064BA4D1E858E7BD646F</vt:lpwstr>
  </property>
  <property fmtid="{D5CDD505-2E9C-101B-9397-08002B2CF9AE}" pid="3" name="MediaServiceImageTags">
    <vt:lpwstr/>
  </property>
</Properties>
</file>