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8EF12D157D92B731/Documents/GitHub/Robert-Rookie-project/"/>
    </mc:Choice>
  </mc:AlternateContent>
  <xr:revisionPtr revIDLastSave="331" documentId="8_{8761CF19-0046-4715-B8FB-9230E793B6F5}" xr6:coauthVersionLast="47" xr6:coauthVersionMax="47" xr10:uidLastSave="{8E9612EA-F344-47FB-8173-CB101B809232}"/>
  <bookViews>
    <workbookView xWindow="-108" yWindow="-108" windowWidth="23256" windowHeight="12456" xr2:uid="{9F602598-B120-46E6-997C-287E091787E5}"/>
  </bookViews>
  <sheets>
    <sheet name="Budget " sheetId="7" r:id="rId1"/>
    <sheet name="Chart Monthly Budget" sheetId="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7" l="1"/>
  <c r="E23" i="7" s="1"/>
  <c r="O16" i="7"/>
  <c r="N16" i="7"/>
  <c r="M16" i="7"/>
  <c r="L16" i="7"/>
  <c r="K16" i="7"/>
  <c r="J16" i="7"/>
  <c r="I16" i="7"/>
  <c r="H16" i="7"/>
  <c r="G16" i="7"/>
  <c r="F16" i="7"/>
  <c r="E16" i="7"/>
  <c r="D16" i="7"/>
  <c r="O15" i="7"/>
  <c r="N15" i="7"/>
  <c r="M15" i="7"/>
  <c r="L15" i="7"/>
  <c r="K15" i="7"/>
  <c r="J15" i="7"/>
  <c r="I15" i="7"/>
  <c r="H15" i="7"/>
  <c r="G15" i="7"/>
  <c r="F15" i="7"/>
  <c r="E15" i="7"/>
  <c r="D15" i="7"/>
  <c r="O14" i="7"/>
  <c r="N14" i="7"/>
  <c r="M14" i="7"/>
  <c r="L14" i="7"/>
  <c r="K14" i="7"/>
  <c r="J14" i="7"/>
  <c r="I14" i="7"/>
  <c r="H14" i="7"/>
  <c r="G14" i="7"/>
  <c r="F14" i="7"/>
  <c r="E14" i="7"/>
  <c r="D14" i="7"/>
  <c r="O13" i="7"/>
  <c r="N13" i="7"/>
  <c r="M13" i="7"/>
  <c r="L13" i="7"/>
  <c r="K13" i="7"/>
  <c r="J13" i="7"/>
  <c r="I13" i="7"/>
  <c r="H13" i="7"/>
  <c r="G13" i="7"/>
  <c r="F13" i="7"/>
  <c r="E13" i="7"/>
  <c r="D13" i="7"/>
  <c r="O11" i="7"/>
  <c r="N11" i="7"/>
  <c r="M11" i="7"/>
  <c r="L11" i="7"/>
  <c r="K11" i="7"/>
  <c r="J11" i="7"/>
  <c r="I11" i="7"/>
  <c r="H11" i="7"/>
  <c r="G11" i="7"/>
  <c r="F11" i="7"/>
  <c r="E11" i="7"/>
  <c r="D11" i="7"/>
  <c r="P10" i="7"/>
  <c r="P9" i="7"/>
  <c r="P8" i="7"/>
  <c r="P7" i="7"/>
  <c r="P6" i="7"/>
  <c r="P5" i="7"/>
  <c r="P11" i="7" l="1"/>
  <c r="Q5" i="7" s="1"/>
  <c r="Q9" i="7" l="1"/>
  <c r="Q8" i="7"/>
  <c r="Q7" i="7"/>
  <c r="Q6" i="7"/>
  <c r="Q11" i="7" s="1"/>
  <c r="Q10" i="7"/>
</calcChain>
</file>

<file path=xl/sharedStrings.xml><?xml version="1.0" encoding="utf-8"?>
<sst xmlns="http://schemas.openxmlformats.org/spreadsheetml/2006/main" count="21" uniqueCount="19">
  <si>
    <t>Bills</t>
  </si>
  <si>
    <t>Rent</t>
  </si>
  <si>
    <t xml:space="preserve">Phone </t>
  </si>
  <si>
    <t>Credit Cards</t>
  </si>
  <si>
    <t>Food</t>
  </si>
  <si>
    <t>Candy</t>
  </si>
  <si>
    <t>Total</t>
  </si>
  <si>
    <t>Percent</t>
  </si>
  <si>
    <t>Item A</t>
  </si>
  <si>
    <t>Item B</t>
  </si>
  <si>
    <t>Item C</t>
  </si>
  <si>
    <t>Sub Total</t>
  </si>
  <si>
    <t xml:space="preserve">Tax </t>
  </si>
  <si>
    <t>MIN</t>
  </si>
  <si>
    <t>MAX</t>
  </si>
  <si>
    <t>AVERAGE</t>
  </si>
  <si>
    <t>Counts</t>
  </si>
  <si>
    <t>Water</t>
  </si>
  <si>
    <t xml:space="preserve"> 2025 Monthly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</si>
</sst>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* #,##0.00_-;\-&quot;€&quot;* #,##0.00_-;_-&quot;€&quot;* &quot;-&quot;??_-;_-@_-"/>
    <numFmt numFmtId="43" formatCode="_-* #,##0.00_-;\-* #,##0.00_-;_-* &quot;-&quot;??_-;_-@_-"/>
    <numFmt numFmtId="164" formatCode="mmm\-yyyy"/>
    <numFmt numFmtId="165" formatCode="_-[$€-2]\ * #,##0.00_-;\-[$€-2]\ * #,##0.00_-;_-[$€-2]\ * &quot;-&quot;??_-;_-@_-"/>
  </numFmts>
  <fonts count="8" x14ac:knownFonts="1">
    <font>
      <sz val="11"/>
      <color theme="1"/>
      <name val="Tw Cen MT"/>
      <family val="2"/>
      <scheme val="minor"/>
    </font>
    <font>
      <sz val="12"/>
      <color theme="1"/>
      <name val="Verdana"/>
      <family val="2"/>
    </font>
    <font>
      <b/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14"/>
      <color theme="3"/>
      <name val="Tw Cen MT"/>
      <family val="2"/>
      <scheme val="minor"/>
    </font>
    <font>
      <b/>
      <sz val="14"/>
      <color theme="0"/>
      <name val="Tw Cen MT"/>
      <family val="2"/>
      <scheme val="minor"/>
    </font>
    <font>
      <b/>
      <sz val="24"/>
      <color theme="3" tint="-0.249977111117893"/>
      <name val="Verdana"/>
      <family val="2"/>
    </font>
    <font>
      <sz val="12"/>
      <color theme="1"/>
      <name val="Tw Cen MT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rgb="FF92D050"/>
      </bottom>
      <diagonal/>
    </border>
    <border>
      <left/>
      <right/>
      <top/>
      <bottom style="thick">
        <color theme="6" tint="-0.24994659260841701"/>
      </bottom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" fillId="4" borderId="3" applyNumberFormat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4" fillId="3" borderId="0" xfId="0" applyFont="1" applyFill="1" applyAlignment="1">
      <alignment horizontal="center"/>
    </xf>
    <xf numFmtId="0" fontId="5" fillId="4" borderId="3" xfId="4"/>
    <xf numFmtId="164" fontId="5" fillId="4" borderId="3" xfId="4" applyNumberFormat="1"/>
    <xf numFmtId="0" fontId="7" fillId="0" borderId="0" xfId="0" applyFont="1"/>
    <xf numFmtId="165" fontId="7" fillId="0" borderId="0" xfId="0" applyNumberFormat="1" applyFont="1"/>
    <xf numFmtId="9" fontId="7" fillId="0" borderId="0" xfId="3" applyFont="1"/>
    <xf numFmtId="43" fontId="7" fillId="0" borderId="0" xfId="1" applyFont="1"/>
    <xf numFmtId="43" fontId="7" fillId="0" borderId="2" xfId="1" applyFont="1" applyBorder="1"/>
    <xf numFmtId="165" fontId="7" fillId="0" borderId="0" xfId="2" applyNumberFormat="1" applyFont="1"/>
    <xf numFmtId="9" fontId="7" fillId="0" borderId="0" xfId="0" applyNumberFormat="1" applyFont="1"/>
    <xf numFmtId="0" fontId="6" fillId="5" borderId="1" xfId="0" applyFont="1" applyFill="1" applyBorder="1" applyAlignment="1">
      <alignment horizontal="center" vertical="center"/>
    </xf>
  </cellXfs>
  <cellStyles count="5">
    <cellStyle name="Comma" xfId="1" builtinId="3"/>
    <cellStyle name="Currency" xfId="2" builtinId="4"/>
    <cellStyle name="Normal" xfId="0" builtinId="0"/>
    <cellStyle name="Per cent" xfId="3" builtinId="5"/>
    <cellStyle name="Robertfly Style" xfId="4" xr:uid="{6701B9D4-1BF6-4A9D-9778-F4DEF2A76A42}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'Budget '!$E$4</c:f>
              <c:strCache>
                <c:ptCount val="1"/>
                <c:pt idx="0">
                  <c:v>Feb-2025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E-C9DD-47FD-A720-C2D00CDAFA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F-C9DD-47FD-A720-C2D00CDAFA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0-C9DD-47FD-A720-C2D00CDAFA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1-C9DD-47FD-A720-C2D00CDAFA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2-C9DD-47FD-A720-C2D00CDAFA8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3-C9DD-47FD-A720-C2D00CDAFA87}"/>
              </c:ext>
            </c:extLst>
          </c:dPt>
          <c:dLbls>
            <c:dLbl>
              <c:idx val="0"/>
              <c:layout>
                <c:manualLayout>
                  <c:x val="-0.16462976593292347"/>
                  <c:y val="3.303368791374644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C9DD-47FD-A720-C2D00CDAFA87}"/>
                </c:ext>
              </c:extLst>
            </c:dLbl>
            <c:dLbl>
              <c:idx val="2"/>
              <c:layout>
                <c:manualLayout>
                  <c:x val="0.12752604814781474"/>
                  <c:y val="-0.2814267006264809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C9DD-47FD-A720-C2D00CDAFA87}"/>
                </c:ext>
              </c:extLst>
            </c:dLbl>
            <c:dLbl>
              <c:idx val="4"/>
              <c:layout>
                <c:manualLayout>
                  <c:x val="0.15122734742219093"/>
                  <c:y val="0.11157158473584036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C9DD-47FD-A720-C2D00CDAFA87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'Budget '!$C$5:$C$10</c:f>
              <c:strCache>
                <c:ptCount val="6"/>
                <c:pt idx="0">
                  <c:v>Rent</c:v>
                </c:pt>
                <c:pt idx="1">
                  <c:v>Phone </c:v>
                </c:pt>
                <c:pt idx="2">
                  <c:v>Credit Cards</c:v>
                </c:pt>
                <c:pt idx="3">
                  <c:v>Water</c:v>
                </c:pt>
                <c:pt idx="4">
                  <c:v>Food</c:v>
                </c:pt>
                <c:pt idx="5">
                  <c:v>Candy</c:v>
                </c:pt>
              </c:strCache>
            </c:strRef>
          </c:cat>
          <c:val>
            <c:numRef>
              <c:f>'Budget '!$E$5:$E$10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725</c:v>
                </c:pt>
                <c:pt idx="1">
                  <c:v>20</c:v>
                </c:pt>
                <c:pt idx="2">
                  <c:v>400</c:v>
                </c:pt>
                <c:pt idx="3">
                  <c:v>40</c:v>
                </c:pt>
                <c:pt idx="4">
                  <c:v>450</c:v>
                </c:pt>
                <c:pt idx="5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DD-47FD-A720-C2D00CDAFA87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'Budget '!$C$2:$O$2</c:f>
          <c:strCache>
            <c:ptCount val="13"/>
            <c:pt idx="0">
              <c:v> 2025 Monthly Budget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'Budget '!$C$5</c:f>
              <c:strCache>
                <c:ptCount val="1"/>
                <c:pt idx="0">
                  <c:v>Rent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68D-45F9-BB30-C601C56B202C}"/>
              </c:ext>
            </c:extLst>
          </c:dPt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'!$D$5:$O$5</c:f>
              <c:numCache>
                <c:formatCode>_-[$€-2]\ * #,##0.00_-;\-[$€-2]\ * #,##0.00_-;_-[$€-2]\ * "-"??_-;_-@_-</c:formatCode>
                <c:ptCount val="12"/>
                <c:pt idx="0">
                  <c:v>725</c:v>
                </c:pt>
                <c:pt idx="1">
                  <c:v>725</c:v>
                </c:pt>
                <c:pt idx="2">
                  <c:v>725</c:v>
                </c:pt>
                <c:pt idx="3">
                  <c:v>725</c:v>
                </c:pt>
                <c:pt idx="4">
                  <c:v>725</c:v>
                </c:pt>
                <c:pt idx="5">
                  <c:v>725</c:v>
                </c:pt>
                <c:pt idx="6">
                  <c:v>725</c:v>
                </c:pt>
                <c:pt idx="7">
                  <c:v>725</c:v>
                </c:pt>
                <c:pt idx="8">
                  <c:v>725</c:v>
                </c:pt>
                <c:pt idx="9">
                  <c:v>725</c:v>
                </c:pt>
                <c:pt idx="10">
                  <c:v>725</c:v>
                </c:pt>
                <c:pt idx="11">
                  <c:v>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8D-45F9-BB30-C601C56B202C}"/>
            </c:ext>
          </c:extLst>
        </c:ser>
        <c:ser>
          <c:idx val="1"/>
          <c:order val="1"/>
          <c:tx>
            <c:strRef>
              <c:f>'Budget '!$C$6</c:f>
              <c:strCache>
                <c:ptCount val="1"/>
                <c:pt idx="0">
                  <c:v>Phone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'!$D$6:$O$6</c:f>
              <c:numCache>
                <c:formatCode>_(* #,##0.00_);_(* \(#,##0.00\);_(* "-"??_);_(@_)</c:formatCode>
                <c:ptCount val="12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8D-45F9-BB30-C601C56B202C}"/>
            </c:ext>
          </c:extLst>
        </c:ser>
        <c:ser>
          <c:idx val="2"/>
          <c:order val="2"/>
          <c:tx>
            <c:strRef>
              <c:f>'Budget '!$C$7</c:f>
              <c:strCache>
                <c:ptCount val="1"/>
                <c:pt idx="0">
                  <c:v>Credit Cards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'!$D$7:$O$7</c:f>
              <c:numCache>
                <c:formatCode>_(* #,##0.00_);_(* \(#,##0.00\);_(* "-"??_);_(@_)</c:formatCode>
                <c:ptCount val="12"/>
                <c:pt idx="0">
                  <c:v>400</c:v>
                </c:pt>
                <c:pt idx="1">
                  <c:v>400</c:v>
                </c:pt>
                <c:pt idx="2">
                  <c:v>400</c:v>
                </c:pt>
                <c:pt idx="3">
                  <c:v>400</c:v>
                </c:pt>
                <c:pt idx="4">
                  <c:v>10</c:v>
                </c:pt>
                <c:pt idx="5">
                  <c:v>5</c:v>
                </c:pt>
                <c:pt idx="6">
                  <c:v>17</c:v>
                </c:pt>
                <c:pt idx="7">
                  <c:v>8</c:v>
                </c:pt>
                <c:pt idx="8">
                  <c:v>10</c:v>
                </c:pt>
                <c:pt idx="9">
                  <c:v>15</c:v>
                </c:pt>
                <c:pt idx="10">
                  <c:v>25</c:v>
                </c:pt>
                <c:pt idx="1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8D-45F9-BB30-C601C56B202C}"/>
            </c:ext>
          </c:extLst>
        </c:ser>
        <c:ser>
          <c:idx val="3"/>
          <c:order val="3"/>
          <c:tx>
            <c:strRef>
              <c:f>'Budget '!$C$8</c:f>
              <c:strCache>
                <c:ptCount val="1"/>
                <c:pt idx="0">
                  <c:v>Water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'!$D$8:$O$8</c:f>
              <c:numCache>
                <c:formatCode>_(* #,##0.00_);_(* \(#,##0.00\);_(* "-"??_);_(@_)</c:formatCode>
                <c:ptCount val="12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  <c:pt idx="5">
                  <c:v>40</c:v>
                </c:pt>
                <c:pt idx="6">
                  <c:v>40</c:v>
                </c:pt>
                <c:pt idx="7">
                  <c:v>40</c:v>
                </c:pt>
                <c:pt idx="8">
                  <c:v>40</c:v>
                </c:pt>
                <c:pt idx="9">
                  <c:v>40</c:v>
                </c:pt>
                <c:pt idx="10">
                  <c:v>40</c:v>
                </c:pt>
                <c:pt idx="11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68D-45F9-BB30-C601C56B202C}"/>
            </c:ext>
          </c:extLst>
        </c:ser>
        <c:ser>
          <c:idx val="4"/>
          <c:order val="4"/>
          <c:tx>
            <c:strRef>
              <c:f>'Budget '!$C$9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'!$D$9:$O$9</c:f>
              <c:numCache>
                <c:formatCode>_(* #,##0.00_);_(* \(#,##0.00\);_(* "-"??_);_(@_)</c:formatCode>
                <c:ptCount val="12"/>
                <c:pt idx="0">
                  <c:v>400</c:v>
                </c:pt>
                <c:pt idx="1">
                  <c:v>450</c:v>
                </c:pt>
                <c:pt idx="2">
                  <c:v>400</c:v>
                </c:pt>
                <c:pt idx="3">
                  <c:v>400</c:v>
                </c:pt>
                <c:pt idx="4">
                  <c:v>450</c:v>
                </c:pt>
                <c:pt idx="5">
                  <c:v>400</c:v>
                </c:pt>
                <c:pt idx="6">
                  <c:v>450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350</c:v>
                </c:pt>
                <c:pt idx="11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68D-45F9-BB30-C601C56B202C}"/>
            </c:ext>
          </c:extLst>
        </c:ser>
        <c:ser>
          <c:idx val="5"/>
          <c:order val="5"/>
          <c:tx>
            <c:strRef>
              <c:f>'Budget '!$C$10</c:f>
              <c:strCache>
                <c:ptCount val="1"/>
                <c:pt idx="0">
                  <c:v>Candy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'!$D$10:$O$10</c:f>
              <c:numCache>
                <c:formatCode>_(* #,##0.00_);_(* \(#,##0.00\);_(* "-"??_);_(@_)</c:formatCode>
                <c:ptCount val="12"/>
                <c:pt idx="0">
                  <c:v>15</c:v>
                </c:pt>
                <c:pt idx="1">
                  <c:v>20</c:v>
                </c:pt>
                <c:pt idx="2">
                  <c:v>15</c:v>
                </c:pt>
                <c:pt idx="3">
                  <c:v>25</c:v>
                </c:pt>
                <c:pt idx="4">
                  <c:v>35</c:v>
                </c:pt>
                <c:pt idx="5">
                  <c:v>45</c:v>
                </c:pt>
                <c:pt idx="6">
                  <c:v>25</c:v>
                </c:pt>
                <c:pt idx="7">
                  <c:v>35</c:v>
                </c:pt>
                <c:pt idx="8">
                  <c:v>25</c:v>
                </c:pt>
                <c:pt idx="9">
                  <c:v>14</c:v>
                </c:pt>
                <c:pt idx="10">
                  <c:v>35</c:v>
                </c:pt>
                <c:pt idx="11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68D-45F9-BB30-C601C56B2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376643984"/>
        <c:axId val="84368496"/>
      </c:barChart>
      <c:dateAx>
        <c:axId val="376643984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368496"/>
        <c:crosses val="autoZero"/>
        <c:auto val="1"/>
        <c:lblOffset val="100"/>
        <c:baseTimeUnit val="months"/>
      </c:dateAx>
      <c:valAx>
        <c:axId val="8436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64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17E6B5-41BB-4526-8940-91D07FE77E74}">
  <sheetPr/>
  <sheetViews>
    <sheetView zoomScale="84" workbookViewId="0" zoomToFit="1"/>
  </sheetViews>
  <pageMargins left="0.7" right="0.7" top="0.75" bottom="0.75" header="0.3" footer="0.3"/>
  <drawing r:id="rId1"/>
</chartsheet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F49C658C-10D3-4771-BEEA-9451B8942588}" type="doc">
      <dgm:prSet loTypeId="urn:microsoft.com/office/officeart/2005/8/layout/hProcess9" loCatId="process" qsTypeId="urn:microsoft.com/office/officeart/2005/8/quickstyle/simple1" qsCatId="simple" csTypeId="urn:microsoft.com/office/officeart/2005/8/colors/accent1_2" csCatId="accent1" phldr="1"/>
      <dgm:spPr/>
    </dgm:pt>
    <dgm:pt modelId="{A80E0E70-3605-43C1-896B-9E0E2DA76989}">
      <dgm:prSet phldrT="[Text]"/>
      <dgm:spPr/>
      <dgm:t>
        <a:bodyPr/>
        <a:lstStyle/>
        <a:p>
          <a:r>
            <a:rPr lang="en-IE"/>
            <a:t>Make Money</a:t>
          </a:r>
        </a:p>
      </dgm:t>
    </dgm:pt>
    <dgm:pt modelId="{043BDE8D-8156-41E6-8A4F-E9FA440DDBFD}" type="parTrans" cxnId="{5A30BAE3-97B7-4F01-80BE-AF1EFD64FEDB}">
      <dgm:prSet/>
      <dgm:spPr/>
      <dgm:t>
        <a:bodyPr/>
        <a:lstStyle/>
        <a:p>
          <a:endParaRPr lang="en-IE"/>
        </a:p>
      </dgm:t>
    </dgm:pt>
    <dgm:pt modelId="{5EA87B87-D2EC-4939-953D-A5B1B33D8508}" type="sibTrans" cxnId="{5A30BAE3-97B7-4F01-80BE-AF1EFD64FEDB}">
      <dgm:prSet/>
      <dgm:spPr/>
      <dgm:t>
        <a:bodyPr/>
        <a:lstStyle/>
        <a:p>
          <a:endParaRPr lang="en-IE"/>
        </a:p>
      </dgm:t>
    </dgm:pt>
    <dgm:pt modelId="{07D39319-F6E7-4B32-8B52-F78600763031}">
      <dgm:prSet phldrT="[Text]"/>
      <dgm:spPr/>
      <dgm:t>
        <a:bodyPr/>
        <a:lstStyle/>
        <a:p>
          <a:r>
            <a:rPr lang="en-IE"/>
            <a:t>Spend Money</a:t>
          </a:r>
        </a:p>
      </dgm:t>
    </dgm:pt>
    <dgm:pt modelId="{06B09E15-DAFE-4287-BC51-34DA9409AC51}" type="parTrans" cxnId="{1FFE1FC8-FA3A-4625-9B28-E892EDBAB31C}">
      <dgm:prSet/>
      <dgm:spPr/>
      <dgm:t>
        <a:bodyPr/>
        <a:lstStyle/>
        <a:p>
          <a:endParaRPr lang="en-IE"/>
        </a:p>
      </dgm:t>
    </dgm:pt>
    <dgm:pt modelId="{A035C452-63CD-4181-890B-1FF929F042A3}" type="sibTrans" cxnId="{1FFE1FC8-FA3A-4625-9B28-E892EDBAB31C}">
      <dgm:prSet/>
      <dgm:spPr/>
      <dgm:t>
        <a:bodyPr/>
        <a:lstStyle/>
        <a:p>
          <a:endParaRPr lang="en-IE"/>
        </a:p>
      </dgm:t>
    </dgm:pt>
    <dgm:pt modelId="{6E31ABEB-3664-4065-A90E-022334D1CA1B}">
      <dgm:prSet phldrT="[Text]"/>
      <dgm:spPr/>
      <dgm:t>
        <a:bodyPr/>
        <a:lstStyle/>
        <a:p>
          <a:r>
            <a:rPr lang="en-IE"/>
            <a:t>Track Money</a:t>
          </a:r>
        </a:p>
      </dgm:t>
    </dgm:pt>
    <dgm:pt modelId="{3367770C-714A-4F20-9B4D-629D5F9916B1}" type="parTrans" cxnId="{9345E2B9-12C8-42C1-980F-4D1E95F22408}">
      <dgm:prSet/>
      <dgm:spPr/>
      <dgm:t>
        <a:bodyPr/>
        <a:lstStyle/>
        <a:p>
          <a:endParaRPr lang="en-IE"/>
        </a:p>
      </dgm:t>
    </dgm:pt>
    <dgm:pt modelId="{52DE96E7-F507-40BD-8510-6294B772A5B5}" type="sibTrans" cxnId="{9345E2B9-12C8-42C1-980F-4D1E95F22408}">
      <dgm:prSet/>
      <dgm:spPr/>
      <dgm:t>
        <a:bodyPr/>
        <a:lstStyle/>
        <a:p>
          <a:endParaRPr lang="en-IE"/>
        </a:p>
      </dgm:t>
    </dgm:pt>
    <dgm:pt modelId="{D51B010A-3DEB-400F-8603-09D23BDF844C}">
      <dgm:prSet phldrT="[Text]"/>
      <dgm:spPr/>
      <dgm:t>
        <a:bodyPr/>
        <a:lstStyle/>
        <a:p>
          <a:r>
            <a:rPr lang="en-IE"/>
            <a:t> Work</a:t>
          </a:r>
        </a:p>
      </dgm:t>
    </dgm:pt>
    <dgm:pt modelId="{656E1BE1-D482-4598-A79D-C5541D65E632}" type="parTrans" cxnId="{9B3AE875-6892-497B-8A80-12DEB50BE70C}">
      <dgm:prSet/>
      <dgm:spPr/>
      <dgm:t>
        <a:bodyPr/>
        <a:lstStyle/>
        <a:p>
          <a:endParaRPr lang="en-IE"/>
        </a:p>
      </dgm:t>
    </dgm:pt>
    <dgm:pt modelId="{189D73AC-6EC1-4E10-A0FE-0AE330FD69C9}" type="sibTrans" cxnId="{9B3AE875-6892-497B-8A80-12DEB50BE70C}">
      <dgm:prSet/>
      <dgm:spPr/>
      <dgm:t>
        <a:bodyPr/>
        <a:lstStyle/>
        <a:p>
          <a:endParaRPr lang="en-IE"/>
        </a:p>
      </dgm:t>
    </dgm:pt>
    <dgm:pt modelId="{019F7FC0-8C7A-47FC-B340-709D6BB4F28C}">
      <dgm:prSet phldrT="[Text]"/>
      <dgm:spPr/>
      <dgm:t>
        <a:bodyPr/>
        <a:lstStyle/>
        <a:p>
          <a:r>
            <a:rPr lang="en-IE"/>
            <a:t>Ask my Mom</a:t>
          </a:r>
        </a:p>
      </dgm:t>
    </dgm:pt>
    <dgm:pt modelId="{86C45E07-DE6E-4948-B6E8-3578519D54CF}" type="parTrans" cxnId="{4D5D541A-2B93-4624-92B3-D59FA3AC1E73}">
      <dgm:prSet/>
      <dgm:spPr/>
      <dgm:t>
        <a:bodyPr/>
        <a:lstStyle/>
        <a:p>
          <a:endParaRPr lang="en-IE"/>
        </a:p>
      </dgm:t>
    </dgm:pt>
    <dgm:pt modelId="{5F1AC7EC-5765-409E-B136-EE8AAEF13065}" type="sibTrans" cxnId="{4D5D541A-2B93-4624-92B3-D59FA3AC1E73}">
      <dgm:prSet/>
      <dgm:spPr/>
      <dgm:t>
        <a:bodyPr/>
        <a:lstStyle/>
        <a:p>
          <a:endParaRPr lang="en-IE"/>
        </a:p>
      </dgm:t>
    </dgm:pt>
    <dgm:pt modelId="{87DA0775-CFC5-4542-A673-22DA53EE1FB3}">
      <dgm:prSet phldrT="[Text]"/>
      <dgm:spPr/>
      <dgm:t>
        <a:bodyPr/>
        <a:lstStyle/>
        <a:p>
          <a:r>
            <a:rPr lang="en-IE"/>
            <a:t>Monthly Fixed Expenses</a:t>
          </a:r>
        </a:p>
      </dgm:t>
    </dgm:pt>
    <dgm:pt modelId="{A0F696CE-20F0-46F6-8BA1-339843D73582}" type="parTrans" cxnId="{BA598CB1-815E-4D99-87AC-6D52764CBE92}">
      <dgm:prSet/>
      <dgm:spPr/>
      <dgm:t>
        <a:bodyPr/>
        <a:lstStyle/>
        <a:p>
          <a:endParaRPr lang="en-IE"/>
        </a:p>
      </dgm:t>
    </dgm:pt>
    <dgm:pt modelId="{BE2F7E7D-4ED3-45C8-A4D2-2734A70E1720}" type="sibTrans" cxnId="{BA598CB1-815E-4D99-87AC-6D52764CBE92}">
      <dgm:prSet/>
      <dgm:spPr/>
      <dgm:t>
        <a:bodyPr/>
        <a:lstStyle/>
        <a:p>
          <a:endParaRPr lang="en-IE"/>
        </a:p>
      </dgm:t>
    </dgm:pt>
    <dgm:pt modelId="{55F473C3-FE38-4F89-A48A-F8616C607E64}">
      <dgm:prSet phldrT="[Text]"/>
      <dgm:spPr/>
      <dgm:t>
        <a:bodyPr/>
        <a:lstStyle/>
        <a:p>
          <a:r>
            <a:rPr lang="en-IE"/>
            <a:t>Monthly Variable Expenses</a:t>
          </a:r>
        </a:p>
      </dgm:t>
    </dgm:pt>
    <dgm:pt modelId="{C143A2A3-4D38-4F3C-AF0A-B70CFA186F8F}" type="parTrans" cxnId="{B02DA946-26C9-467D-BFA2-27203C1A2EB7}">
      <dgm:prSet/>
      <dgm:spPr/>
      <dgm:t>
        <a:bodyPr/>
        <a:lstStyle/>
        <a:p>
          <a:endParaRPr lang="en-IE"/>
        </a:p>
      </dgm:t>
    </dgm:pt>
    <dgm:pt modelId="{401A0670-2781-4ECB-BBEA-868183E0129D}" type="sibTrans" cxnId="{B02DA946-26C9-467D-BFA2-27203C1A2EB7}">
      <dgm:prSet/>
      <dgm:spPr/>
      <dgm:t>
        <a:bodyPr/>
        <a:lstStyle/>
        <a:p>
          <a:endParaRPr lang="en-IE"/>
        </a:p>
      </dgm:t>
    </dgm:pt>
    <dgm:pt modelId="{F7A8CD19-F803-4157-B6EC-3C39C3F72FAD}" type="pres">
      <dgm:prSet presAssocID="{F49C658C-10D3-4771-BEEA-9451B8942588}" presName="CompostProcess" presStyleCnt="0">
        <dgm:presLayoutVars>
          <dgm:dir/>
          <dgm:resizeHandles val="exact"/>
        </dgm:presLayoutVars>
      </dgm:prSet>
      <dgm:spPr/>
    </dgm:pt>
    <dgm:pt modelId="{02BFDC3E-9A59-43F4-B090-534F9CA78771}" type="pres">
      <dgm:prSet presAssocID="{F49C658C-10D3-4771-BEEA-9451B8942588}" presName="arrow" presStyleLbl="bgShp" presStyleIdx="0" presStyleCnt="1"/>
      <dgm:spPr/>
    </dgm:pt>
    <dgm:pt modelId="{63F0A124-DA13-4157-9743-CDDDBF503FF5}" type="pres">
      <dgm:prSet presAssocID="{F49C658C-10D3-4771-BEEA-9451B8942588}" presName="linearProcess" presStyleCnt="0"/>
      <dgm:spPr/>
    </dgm:pt>
    <dgm:pt modelId="{3199F3B8-5EC2-4F94-976C-2EBE9DEB433A}" type="pres">
      <dgm:prSet presAssocID="{A80E0E70-3605-43C1-896B-9E0E2DA76989}" presName="textNode" presStyleLbl="node1" presStyleIdx="0" presStyleCnt="3">
        <dgm:presLayoutVars>
          <dgm:bulletEnabled val="1"/>
        </dgm:presLayoutVars>
      </dgm:prSet>
      <dgm:spPr/>
    </dgm:pt>
    <dgm:pt modelId="{5B80FEB3-7CCF-4C21-9372-A1B12C42CC4C}" type="pres">
      <dgm:prSet presAssocID="{5EA87B87-D2EC-4939-953D-A5B1B33D8508}" presName="sibTrans" presStyleCnt="0"/>
      <dgm:spPr/>
    </dgm:pt>
    <dgm:pt modelId="{C75E2687-E3E1-4FB6-A473-6B5A0BA5A8EB}" type="pres">
      <dgm:prSet presAssocID="{07D39319-F6E7-4B32-8B52-F78600763031}" presName="textNode" presStyleLbl="node1" presStyleIdx="1" presStyleCnt="3">
        <dgm:presLayoutVars>
          <dgm:bulletEnabled val="1"/>
        </dgm:presLayoutVars>
      </dgm:prSet>
      <dgm:spPr/>
    </dgm:pt>
    <dgm:pt modelId="{15BEE5DF-1DEF-4917-A925-79DF5FEC74C0}" type="pres">
      <dgm:prSet presAssocID="{A035C452-63CD-4181-890B-1FF929F042A3}" presName="sibTrans" presStyleCnt="0"/>
      <dgm:spPr/>
    </dgm:pt>
    <dgm:pt modelId="{F1BA3163-B742-47E9-9399-FD9E172DCCD4}" type="pres">
      <dgm:prSet presAssocID="{6E31ABEB-3664-4065-A90E-022334D1CA1B}" presName="textNode" presStyleLbl="node1" presStyleIdx="2" presStyleCnt="3">
        <dgm:presLayoutVars>
          <dgm:bulletEnabled val="1"/>
        </dgm:presLayoutVars>
      </dgm:prSet>
      <dgm:spPr/>
    </dgm:pt>
  </dgm:ptLst>
  <dgm:cxnLst>
    <dgm:cxn modelId="{4D5D541A-2B93-4624-92B3-D59FA3AC1E73}" srcId="{A80E0E70-3605-43C1-896B-9E0E2DA76989}" destId="{019F7FC0-8C7A-47FC-B340-709D6BB4F28C}" srcOrd="1" destOrd="0" parTransId="{86C45E07-DE6E-4948-B6E8-3578519D54CF}" sibTransId="{5F1AC7EC-5765-409E-B136-EE8AAEF13065}"/>
    <dgm:cxn modelId="{A2FCB026-170C-4492-8876-DC1D0BCD4EAF}" type="presOf" srcId="{F49C658C-10D3-4771-BEEA-9451B8942588}" destId="{F7A8CD19-F803-4157-B6EC-3C39C3F72FAD}" srcOrd="0" destOrd="0" presId="urn:microsoft.com/office/officeart/2005/8/layout/hProcess9"/>
    <dgm:cxn modelId="{D8246C2E-8828-46CC-8BD8-ECCE985D1B42}" type="presOf" srcId="{6E31ABEB-3664-4065-A90E-022334D1CA1B}" destId="{F1BA3163-B742-47E9-9399-FD9E172DCCD4}" srcOrd="0" destOrd="0" presId="urn:microsoft.com/office/officeart/2005/8/layout/hProcess9"/>
    <dgm:cxn modelId="{B02DA946-26C9-467D-BFA2-27203C1A2EB7}" srcId="{07D39319-F6E7-4B32-8B52-F78600763031}" destId="{55F473C3-FE38-4F89-A48A-F8616C607E64}" srcOrd="1" destOrd="0" parTransId="{C143A2A3-4D38-4F3C-AF0A-B70CFA186F8F}" sibTransId="{401A0670-2781-4ECB-BBEA-868183E0129D}"/>
    <dgm:cxn modelId="{25230855-7956-4E1F-AD79-933BC22CCC31}" type="presOf" srcId="{07D39319-F6E7-4B32-8B52-F78600763031}" destId="{C75E2687-E3E1-4FB6-A473-6B5A0BA5A8EB}" srcOrd="0" destOrd="0" presId="urn:microsoft.com/office/officeart/2005/8/layout/hProcess9"/>
    <dgm:cxn modelId="{9B3AE875-6892-497B-8A80-12DEB50BE70C}" srcId="{A80E0E70-3605-43C1-896B-9E0E2DA76989}" destId="{D51B010A-3DEB-400F-8603-09D23BDF844C}" srcOrd="0" destOrd="0" parTransId="{656E1BE1-D482-4598-A79D-C5541D65E632}" sibTransId="{189D73AC-6EC1-4E10-A0FE-0AE330FD69C9}"/>
    <dgm:cxn modelId="{DD3F267D-A547-4261-A8FD-58EDBD31B00A}" type="presOf" srcId="{A80E0E70-3605-43C1-896B-9E0E2DA76989}" destId="{3199F3B8-5EC2-4F94-976C-2EBE9DEB433A}" srcOrd="0" destOrd="0" presId="urn:microsoft.com/office/officeart/2005/8/layout/hProcess9"/>
    <dgm:cxn modelId="{BA598CB1-815E-4D99-87AC-6D52764CBE92}" srcId="{07D39319-F6E7-4B32-8B52-F78600763031}" destId="{87DA0775-CFC5-4542-A673-22DA53EE1FB3}" srcOrd="0" destOrd="0" parTransId="{A0F696CE-20F0-46F6-8BA1-339843D73582}" sibTransId="{BE2F7E7D-4ED3-45C8-A4D2-2734A70E1720}"/>
    <dgm:cxn modelId="{A9534EB2-A42A-4119-8193-048B8796EC07}" type="presOf" srcId="{D51B010A-3DEB-400F-8603-09D23BDF844C}" destId="{3199F3B8-5EC2-4F94-976C-2EBE9DEB433A}" srcOrd="0" destOrd="1" presId="urn:microsoft.com/office/officeart/2005/8/layout/hProcess9"/>
    <dgm:cxn modelId="{BD65F4B5-6C47-4102-998E-0B139484464E}" type="presOf" srcId="{019F7FC0-8C7A-47FC-B340-709D6BB4F28C}" destId="{3199F3B8-5EC2-4F94-976C-2EBE9DEB433A}" srcOrd="0" destOrd="2" presId="urn:microsoft.com/office/officeart/2005/8/layout/hProcess9"/>
    <dgm:cxn modelId="{9345E2B9-12C8-42C1-980F-4D1E95F22408}" srcId="{F49C658C-10D3-4771-BEEA-9451B8942588}" destId="{6E31ABEB-3664-4065-A90E-022334D1CA1B}" srcOrd="2" destOrd="0" parTransId="{3367770C-714A-4F20-9B4D-629D5F9916B1}" sibTransId="{52DE96E7-F507-40BD-8510-6294B772A5B5}"/>
    <dgm:cxn modelId="{B2425EBA-6979-4630-8784-B66F479430CF}" type="presOf" srcId="{55F473C3-FE38-4F89-A48A-F8616C607E64}" destId="{C75E2687-E3E1-4FB6-A473-6B5A0BA5A8EB}" srcOrd="0" destOrd="2" presId="urn:microsoft.com/office/officeart/2005/8/layout/hProcess9"/>
    <dgm:cxn modelId="{1FFE1FC8-FA3A-4625-9B28-E892EDBAB31C}" srcId="{F49C658C-10D3-4771-BEEA-9451B8942588}" destId="{07D39319-F6E7-4B32-8B52-F78600763031}" srcOrd="1" destOrd="0" parTransId="{06B09E15-DAFE-4287-BC51-34DA9409AC51}" sibTransId="{A035C452-63CD-4181-890B-1FF929F042A3}"/>
    <dgm:cxn modelId="{F548D8CD-99BB-40EF-AC88-99C1FE465551}" type="presOf" srcId="{87DA0775-CFC5-4542-A673-22DA53EE1FB3}" destId="{C75E2687-E3E1-4FB6-A473-6B5A0BA5A8EB}" srcOrd="0" destOrd="1" presId="urn:microsoft.com/office/officeart/2005/8/layout/hProcess9"/>
    <dgm:cxn modelId="{5A30BAE3-97B7-4F01-80BE-AF1EFD64FEDB}" srcId="{F49C658C-10D3-4771-BEEA-9451B8942588}" destId="{A80E0E70-3605-43C1-896B-9E0E2DA76989}" srcOrd="0" destOrd="0" parTransId="{043BDE8D-8156-41E6-8A4F-E9FA440DDBFD}" sibTransId="{5EA87B87-D2EC-4939-953D-A5B1B33D8508}"/>
    <dgm:cxn modelId="{D851522E-DBFA-43F9-A4DE-16C753C2A492}" type="presParOf" srcId="{F7A8CD19-F803-4157-B6EC-3C39C3F72FAD}" destId="{02BFDC3E-9A59-43F4-B090-534F9CA78771}" srcOrd="0" destOrd="0" presId="urn:microsoft.com/office/officeart/2005/8/layout/hProcess9"/>
    <dgm:cxn modelId="{24EECB7E-F17A-44E7-A714-C87184F1CC97}" type="presParOf" srcId="{F7A8CD19-F803-4157-B6EC-3C39C3F72FAD}" destId="{63F0A124-DA13-4157-9743-CDDDBF503FF5}" srcOrd="1" destOrd="0" presId="urn:microsoft.com/office/officeart/2005/8/layout/hProcess9"/>
    <dgm:cxn modelId="{96E2D987-3887-47E2-8DA2-BBF6BF7091B2}" type="presParOf" srcId="{63F0A124-DA13-4157-9743-CDDDBF503FF5}" destId="{3199F3B8-5EC2-4F94-976C-2EBE9DEB433A}" srcOrd="0" destOrd="0" presId="urn:microsoft.com/office/officeart/2005/8/layout/hProcess9"/>
    <dgm:cxn modelId="{E0DB5F0D-4777-4281-B226-C6379DFAC09A}" type="presParOf" srcId="{63F0A124-DA13-4157-9743-CDDDBF503FF5}" destId="{5B80FEB3-7CCF-4C21-9372-A1B12C42CC4C}" srcOrd="1" destOrd="0" presId="urn:microsoft.com/office/officeart/2005/8/layout/hProcess9"/>
    <dgm:cxn modelId="{0829E7DC-EFC6-4A5C-BAAA-CC9A954286B8}" type="presParOf" srcId="{63F0A124-DA13-4157-9743-CDDDBF503FF5}" destId="{C75E2687-E3E1-4FB6-A473-6B5A0BA5A8EB}" srcOrd="2" destOrd="0" presId="urn:microsoft.com/office/officeart/2005/8/layout/hProcess9"/>
    <dgm:cxn modelId="{ABE9B623-4F16-40D2-8C5F-271B4A56853C}" type="presParOf" srcId="{63F0A124-DA13-4157-9743-CDDDBF503FF5}" destId="{15BEE5DF-1DEF-4917-A925-79DF5FEC74C0}" srcOrd="3" destOrd="0" presId="urn:microsoft.com/office/officeart/2005/8/layout/hProcess9"/>
    <dgm:cxn modelId="{C9E18F21-2075-496E-A87A-D1253EA5F88C}" type="presParOf" srcId="{63F0A124-DA13-4157-9743-CDDDBF503FF5}" destId="{F1BA3163-B742-47E9-9399-FD9E172DCCD4}" srcOrd="4" destOrd="0" presId="urn:microsoft.com/office/officeart/2005/8/layout/hProcess9"/>
  </dgm:cxnLst>
  <dgm:bg/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02BFDC3E-9A59-43F4-B090-534F9CA78771}">
      <dsp:nvSpPr>
        <dsp:cNvPr id="0" name=""/>
        <dsp:cNvSpPr/>
      </dsp:nvSpPr>
      <dsp:spPr>
        <a:xfrm>
          <a:off x="639508" y="0"/>
          <a:ext cx="7247763" cy="6423660"/>
        </a:xfrm>
        <a:prstGeom prst="rightArrow">
          <a:avLst/>
        </a:prstGeom>
        <a:solidFill>
          <a:schemeClr val="accent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3199F3B8-5EC2-4F94-976C-2EBE9DEB433A}">
      <dsp:nvSpPr>
        <dsp:cNvPr id="0" name=""/>
        <dsp:cNvSpPr/>
      </dsp:nvSpPr>
      <dsp:spPr>
        <a:xfrm>
          <a:off x="4521" y="1927098"/>
          <a:ext cx="2717117" cy="2569464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18110" tIns="118110" rIns="118110" bIns="118110" numCol="1" spcCol="1270" anchor="t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IE" sz="3100" kern="1200"/>
            <a:t>Make Money</a:t>
          </a:r>
        </a:p>
        <a:p>
          <a:pPr marL="228600" lvl="1" indent="-228600" algn="l" defTabSz="106680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IE" sz="2400" kern="1200"/>
            <a:t> Work</a:t>
          </a:r>
        </a:p>
        <a:p>
          <a:pPr marL="228600" lvl="1" indent="-228600" algn="l" defTabSz="106680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IE" sz="2400" kern="1200"/>
            <a:t>Ask my Mom</a:t>
          </a:r>
        </a:p>
      </dsp:txBody>
      <dsp:txXfrm>
        <a:off x="129952" y="2052529"/>
        <a:ext cx="2466255" cy="2318602"/>
      </dsp:txXfrm>
    </dsp:sp>
    <dsp:sp modelId="{C75E2687-E3E1-4FB6-A473-6B5A0BA5A8EB}">
      <dsp:nvSpPr>
        <dsp:cNvPr id="0" name=""/>
        <dsp:cNvSpPr/>
      </dsp:nvSpPr>
      <dsp:spPr>
        <a:xfrm>
          <a:off x="2904831" y="1927098"/>
          <a:ext cx="2717117" cy="2569464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18110" tIns="118110" rIns="118110" bIns="118110" numCol="1" spcCol="1270" anchor="t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IE" sz="3100" kern="1200"/>
            <a:t>Spend Money</a:t>
          </a:r>
        </a:p>
        <a:p>
          <a:pPr marL="228600" lvl="1" indent="-228600" algn="l" defTabSz="106680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IE" sz="2400" kern="1200"/>
            <a:t>Monthly Fixed Expenses</a:t>
          </a:r>
        </a:p>
        <a:p>
          <a:pPr marL="228600" lvl="1" indent="-228600" algn="l" defTabSz="106680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IE" sz="2400" kern="1200"/>
            <a:t>Monthly Variable Expenses</a:t>
          </a:r>
        </a:p>
      </dsp:txBody>
      <dsp:txXfrm>
        <a:off x="3030262" y="2052529"/>
        <a:ext cx="2466255" cy="2318602"/>
      </dsp:txXfrm>
    </dsp:sp>
    <dsp:sp modelId="{F1BA3163-B742-47E9-9399-FD9E172DCCD4}">
      <dsp:nvSpPr>
        <dsp:cNvPr id="0" name=""/>
        <dsp:cNvSpPr/>
      </dsp:nvSpPr>
      <dsp:spPr>
        <a:xfrm>
          <a:off x="5805141" y="1927098"/>
          <a:ext cx="2717117" cy="2569464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18110" tIns="118110" rIns="118110" bIns="118110" numCol="1" spcCol="1270" anchor="ctr" anchorCtr="0">
          <a:noAutofit/>
        </a:bodyPr>
        <a:lstStyle/>
        <a:p>
          <a:pPr marL="0" lvl="0" indent="0" algn="ctr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IE" sz="3100" kern="1200"/>
            <a:t>Track Money</a:t>
          </a:r>
        </a:p>
      </dsp:txBody>
      <dsp:txXfrm>
        <a:off x="5930572" y="2052529"/>
        <a:ext cx="2466255" cy="2318602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Process9">
  <dgm:title val=""/>
  <dgm:desc val=""/>
  <dgm:catLst>
    <dgm:cat type="process" pri="5000"/>
    <dgm:cat type="convert" pri="13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CompostProcess">
    <dgm:varLst>
      <dgm:dir/>
      <dgm:resizeHandles val="exact"/>
    </dgm:varLst>
    <dgm:alg type="composite">
      <dgm:param type="horzAlign" val="ctr"/>
      <dgm:param type="vertAlign" val="mid"/>
    </dgm:alg>
    <dgm:shape xmlns:r="http://schemas.openxmlformats.org/officeDocument/2006/relationships" r:blip="">
      <dgm:adjLst/>
    </dgm:shape>
    <dgm:presOf/>
    <dgm:constrLst>
      <dgm:constr type="w" for="ch" forName="arrow" refType="w" fact="0.85"/>
      <dgm:constr type="h" for="ch" forName="arrow" refType="h"/>
      <dgm:constr type="ctrX" for="ch" forName="arrow" refType="w" fact="0.5"/>
      <dgm:constr type="ctrY" for="ch" forName="arrow" refType="h" fact="0.5"/>
      <dgm:constr type="w" for="ch" forName="linearProcess" refType="w"/>
      <dgm:constr type="h" for="ch" forName="linearProcess" refType="h" fact="0.4"/>
      <dgm:constr type="ctrX" for="ch" forName="linearProcess" refType="w" fact="0.5"/>
      <dgm:constr type="ctrY" for="ch" forName="linearProcess" refType="h" fact="0.5"/>
    </dgm:constrLst>
    <dgm:ruleLst/>
    <dgm:layoutNode name="arrow" styleLbl="bgShp">
      <dgm:alg type="sp"/>
      <dgm:choose name="Name0">
        <dgm:if name="Name1" func="var" arg="dir" op="equ" val="norm">
          <dgm:shape xmlns:r="http://schemas.openxmlformats.org/officeDocument/2006/relationships" type="rightArrow" r:blip="">
            <dgm:adjLst/>
          </dgm:shape>
        </dgm:if>
        <dgm:else name="Name2">
          <dgm:shape xmlns:r="http://schemas.openxmlformats.org/officeDocument/2006/relationships" type="leftArrow" r:blip="">
            <dgm:adjLst/>
          </dgm:shape>
        </dgm:else>
      </dgm:choose>
      <dgm:presOf/>
      <dgm:constrLst/>
      <dgm:ruleLst/>
    </dgm:layoutNode>
    <dgm:layoutNode name="linearProcess">
      <dgm:choose name="Name3">
        <dgm:if name="Name4" func="var" arg="dir" op="equ" val="norm">
          <dgm:alg type="lin"/>
        </dgm:if>
        <dgm:else name="Name5">
          <dgm:alg type="lin">
            <dgm:param type="linDir" val="fromR"/>
          </dgm:alg>
        </dgm:else>
      </dgm:choose>
      <dgm:shape xmlns:r="http://schemas.openxmlformats.org/officeDocument/2006/relationships" r:blip="">
        <dgm:adjLst/>
      </dgm:shape>
      <dgm:presOf/>
      <dgm:constrLst>
        <dgm:constr type="userA" for="ch" ptType="node" refType="w"/>
        <dgm:constr type="h" for="ch" ptType="node" refType="h"/>
        <dgm:constr type="w" for="ch" ptType="node" op="equ"/>
        <dgm:constr type="w" for="ch" forName="sibTrans" refType="w" fact="0.05"/>
        <dgm:constr type="primFontSz" for="ch" ptType="node" op="equ" val="65"/>
      </dgm:constrLst>
      <dgm:ruleLst/>
      <dgm:forEach name="Name6" axis="ch" ptType="node">
        <dgm:layoutNode name="textNode" styleLbl="node1">
          <dgm:varLst>
            <dgm:bulletEnabled val="1"/>
          </dgm:varLst>
          <dgm:alg type="tx"/>
          <dgm:shape xmlns:r="http://schemas.openxmlformats.org/officeDocument/2006/relationships" type="roundRect" r:blip="">
            <dgm:adjLst/>
          </dgm:shape>
          <dgm:presOf axis="desOrSelf" ptType="node"/>
          <dgm:constrLst>
            <dgm:constr type="userA"/>
            <dgm:constr type="w" refType="userA" fact="0.3"/>
            <dgm:constr type="tMarg" refType="primFontSz" fact="0.3"/>
            <dgm:constr type="bMarg" refType="primFontSz" fact="0.3"/>
            <dgm:constr type="lMarg" refType="primFontSz" fact="0.3"/>
            <dgm:constr type="rMarg" refType="primFontSz" fact="0.3"/>
          </dgm:constrLst>
          <dgm:ruleLst>
            <dgm:rule type="w" val="NaN" fact="1" max="NaN"/>
            <dgm:rule type="primFontSz" val="5" fact="NaN" max="NaN"/>
          </dgm:ruleLst>
        </dgm:layoutNode>
        <dgm:forEach name="Name7" axis="followSib" ptType="sibTrans" cnt="1">
          <dgm:layoutNode name="sibTrans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forEach>
      </dgm:forEach>
    </dgm:layoutNod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Layout" Target="../diagrams/layout1.xml"/><Relationship Id="rId7" Type="http://schemas.openxmlformats.org/officeDocument/2006/relationships/chart" Target="../charts/chart1.xml"/><Relationship Id="rId2" Type="http://schemas.openxmlformats.org/officeDocument/2006/relationships/diagramData" Target="../diagrams/data1.xml"/><Relationship Id="rId1" Type="http://schemas.openxmlformats.org/officeDocument/2006/relationships/image" Target="../media/image2.png"/><Relationship Id="rId6" Type="http://schemas.microsoft.com/office/2007/relationships/diagramDrawing" Target="../diagrams/drawing1.xml"/><Relationship Id="rId5" Type="http://schemas.openxmlformats.org/officeDocument/2006/relationships/diagramColors" Target="../diagrams/colors1.xml"/><Relationship Id="rId4" Type="http://schemas.openxmlformats.org/officeDocument/2006/relationships/diagramQuickStyle" Target="../diagrams/quickStyle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685800</xdr:colOff>
      <xdr:row>0</xdr:row>
      <xdr:rowOff>173708</xdr:rowOff>
    </xdr:from>
    <xdr:to>
      <xdr:col>6</xdr:col>
      <xdr:colOff>289559</xdr:colOff>
      <xdr:row>1</xdr:row>
      <xdr:rowOff>569943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8C85F9-034F-2554-64AC-167D9EB7A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54780" y="173708"/>
          <a:ext cx="510539" cy="571495"/>
        </a:xfrm>
        <a:prstGeom prst="rect">
          <a:avLst/>
        </a:prstGeom>
      </xdr:spPr>
    </xdr:pic>
    <xdr:clientData/>
  </xdr:twoCellAnchor>
  <xdr:twoCellAnchor editAs="oneCell">
    <xdr:from>
      <xdr:col>10</xdr:col>
      <xdr:colOff>601980</xdr:colOff>
      <xdr:row>1</xdr:row>
      <xdr:rowOff>0</xdr:rowOff>
    </xdr:from>
    <xdr:to>
      <xdr:col>11</xdr:col>
      <xdr:colOff>205739</xdr:colOff>
      <xdr:row>1</xdr:row>
      <xdr:rowOff>571495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692DD12-65E2-4BB7-B29F-26042DD1F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04860" y="175260"/>
          <a:ext cx="510539" cy="571495"/>
        </a:xfrm>
        <a:prstGeom prst="rect">
          <a:avLst/>
        </a:prstGeom>
      </xdr:spPr>
    </xdr:pic>
    <xdr:clientData/>
  </xdr:twoCellAnchor>
  <xdr:twoCellAnchor>
    <xdr:from>
      <xdr:col>17</xdr:col>
      <xdr:colOff>60960</xdr:colOff>
      <xdr:row>3</xdr:row>
      <xdr:rowOff>205740</xdr:rowOff>
    </xdr:from>
    <xdr:to>
      <xdr:col>17</xdr:col>
      <xdr:colOff>502920</xdr:colOff>
      <xdr:row>5</xdr:row>
      <xdr:rowOff>38100</xdr:rowOff>
    </xdr:to>
    <xdr:sp macro="" textlink="">
      <xdr:nvSpPr>
        <xdr:cNvPr id="4" name="Arrow: Left 3">
          <a:extLst>
            <a:ext uri="{FF2B5EF4-FFF2-40B4-BE49-F238E27FC236}">
              <a16:creationId xmlns:a16="http://schemas.microsoft.com/office/drawing/2014/main" id="{4276DB8A-B178-18F4-DCA3-A3419F6EE32E}"/>
            </a:ext>
          </a:extLst>
        </xdr:cNvPr>
        <xdr:cNvSpPr/>
      </xdr:nvSpPr>
      <xdr:spPr>
        <a:xfrm>
          <a:off x="13434060" y="1158240"/>
          <a:ext cx="441960" cy="251460"/>
        </a:xfrm>
        <a:prstGeom prst="leftArrow">
          <a:avLst>
            <a:gd name="adj1" fmla="val 19697"/>
            <a:gd name="adj2" fmla="val 53030"/>
          </a:avLst>
        </a:prstGeom>
        <a:solidFill>
          <a:srgbClr val="C00000"/>
        </a:solidFill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E" sz="1100"/>
        </a:p>
      </xdr:txBody>
    </xdr:sp>
    <xdr:clientData/>
  </xdr:twoCellAnchor>
  <xdr:twoCellAnchor>
    <xdr:from>
      <xdr:col>4</xdr:col>
      <xdr:colOff>838200</xdr:colOff>
      <xdr:row>1</xdr:row>
      <xdr:rowOff>106680</xdr:rowOff>
    </xdr:from>
    <xdr:to>
      <xdr:col>5</xdr:col>
      <xdr:colOff>594360</xdr:colOff>
      <xdr:row>1</xdr:row>
      <xdr:rowOff>533400</xdr:rowOff>
    </xdr:to>
    <xdr:sp macro="" textlink="">
      <xdr:nvSpPr>
        <xdr:cNvPr id="6" name="Lightning Bolt 5">
          <a:extLst>
            <a:ext uri="{FF2B5EF4-FFF2-40B4-BE49-F238E27FC236}">
              <a16:creationId xmlns:a16="http://schemas.microsoft.com/office/drawing/2014/main" id="{E73822E2-FA79-411B-B3D7-4B6F622336AC}"/>
            </a:ext>
          </a:extLst>
        </xdr:cNvPr>
        <xdr:cNvSpPr/>
      </xdr:nvSpPr>
      <xdr:spPr>
        <a:xfrm>
          <a:off x="3200400" y="281940"/>
          <a:ext cx="662940" cy="426720"/>
        </a:xfrm>
        <a:prstGeom prst="lightningBol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E" sz="1100"/>
        </a:p>
      </xdr:txBody>
    </xdr:sp>
    <xdr:clientData/>
  </xdr:twoCellAnchor>
  <xdr:twoCellAnchor>
    <xdr:from>
      <xdr:col>11</xdr:col>
      <xdr:colOff>182880</xdr:colOff>
      <xdr:row>1</xdr:row>
      <xdr:rowOff>91440</xdr:rowOff>
    </xdr:from>
    <xdr:to>
      <xdr:col>11</xdr:col>
      <xdr:colOff>845820</xdr:colOff>
      <xdr:row>1</xdr:row>
      <xdr:rowOff>518160</xdr:rowOff>
    </xdr:to>
    <xdr:sp macro="" textlink="">
      <xdr:nvSpPr>
        <xdr:cNvPr id="7" name="Lightning Bolt 6">
          <a:extLst>
            <a:ext uri="{FF2B5EF4-FFF2-40B4-BE49-F238E27FC236}">
              <a16:creationId xmlns:a16="http://schemas.microsoft.com/office/drawing/2014/main" id="{00C86D77-EFD2-4592-9A07-45A407D63AD2}"/>
            </a:ext>
          </a:extLst>
        </xdr:cNvPr>
        <xdr:cNvSpPr/>
      </xdr:nvSpPr>
      <xdr:spPr>
        <a:xfrm>
          <a:off x="8892540" y="266700"/>
          <a:ext cx="662940" cy="426720"/>
        </a:xfrm>
        <a:prstGeom prst="lightningBol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E" sz="1100"/>
        </a:p>
      </xdr:txBody>
    </xdr:sp>
    <xdr:clientData/>
  </xdr:twoCellAnchor>
  <xdr:twoCellAnchor>
    <xdr:from>
      <xdr:col>4</xdr:col>
      <xdr:colOff>274320</xdr:colOff>
      <xdr:row>1</xdr:row>
      <xdr:rowOff>289560</xdr:rowOff>
    </xdr:from>
    <xdr:to>
      <xdr:col>4</xdr:col>
      <xdr:colOff>708660</xdr:colOff>
      <xdr:row>1</xdr:row>
      <xdr:rowOff>518160</xdr:rowOff>
    </xdr:to>
    <xdr:sp macro="" textlink="">
      <xdr:nvSpPr>
        <xdr:cNvPr id="9" name="Cube 8">
          <a:extLst>
            <a:ext uri="{FF2B5EF4-FFF2-40B4-BE49-F238E27FC236}">
              <a16:creationId xmlns:a16="http://schemas.microsoft.com/office/drawing/2014/main" id="{F0F37ED7-9860-0631-3115-F87D7118A674}"/>
            </a:ext>
          </a:extLst>
        </xdr:cNvPr>
        <xdr:cNvSpPr/>
      </xdr:nvSpPr>
      <xdr:spPr>
        <a:xfrm>
          <a:off x="2636520" y="46482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83820</xdr:colOff>
      <xdr:row>1</xdr:row>
      <xdr:rowOff>297180</xdr:rowOff>
    </xdr:from>
    <xdr:to>
      <xdr:col>12</xdr:col>
      <xdr:colOff>518160</xdr:colOff>
      <xdr:row>1</xdr:row>
      <xdr:rowOff>525780</xdr:rowOff>
    </xdr:to>
    <xdr:sp macro="" textlink="">
      <xdr:nvSpPr>
        <xdr:cNvPr id="10" name="Cube 9">
          <a:extLst>
            <a:ext uri="{FF2B5EF4-FFF2-40B4-BE49-F238E27FC236}">
              <a16:creationId xmlns:a16="http://schemas.microsoft.com/office/drawing/2014/main" id="{E67CE016-2480-43FB-8EFE-E4469A8548F0}"/>
            </a:ext>
          </a:extLst>
        </xdr:cNvPr>
        <xdr:cNvSpPr/>
      </xdr:nvSpPr>
      <xdr:spPr>
        <a:xfrm>
          <a:off x="9700260" y="47244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601980</xdr:colOff>
      <xdr:row>1</xdr:row>
      <xdr:rowOff>289560</xdr:rowOff>
    </xdr:from>
    <xdr:to>
      <xdr:col>13</xdr:col>
      <xdr:colOff>129540</xdr:colOff>
      <xdr:row>1</xdr:row>
      <xdr:rowOff>518160</xdr:rowOff>
    </xdr:to>
    <xdr:sp macro="" textlink="">
      <xdr:nvSpPr>
        <xdr:cNvPr id="11" name="Cube 10">
          <a:extLst>
            <a:ext uri="{FF2B5EF4-FFF2-40B4-BE49-F238E27FC236}">
              <a16:creationId xmlns:a16="http://schemas.microsoft.com/office/drawing/2014/main" id="{36FA1FDC-4902-4190-B90C-7DF171246B99}"/>
            </a:ext>
          </a:extLst>
        </xdr:cNvPr>
        <xdr:cNvSpPr/>
      </xdr:nvSpPr>
      <xdr:spPr>
        <a:xfrm>
          <a:off x="10218420" y="46482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632460</xdr:colOff>
      <xdr:row>1</xdr:row>
      <xdr:rowOff>297180</xdr:rowOff>
    </xdr:from>
    <xdr:to>
      <xdr:col>4</xdr:col>
      <xdr:colOff>160020</xdr:colOff>
      <xdr:row>1</xdr:row>
      <xdr:rowOff>525780</xdr:rowOff>
    </xdr:to>
    <xdr:sp macro="" textlink="">
      <xdr:nvSpPr>
        <xdr:cNvPr id="12" name="Cube 11">
          <a:extLst>
            <a:ext uri="{FF2B5EF4-FFF2-40B4-BE49-F238E27FC236}">
              <a16:creationId xmlns:a16="http://schemas.microsoft.com/office/drawing/2014/main" id="{849CEEB9-6D1A-4DED-B801-E8B125350F2A}"/>
            </a:ext>
          </a:extLst>
        </xdr:cNvPr>
        <xdr:cNvSpPr/>
      </xdr:nvSpPr>
      <xdr:spPr>
        <a:xfrm>
          <a:off x="2087880" y="47244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106680</xdr:colOff>
      <xdr:row>1</xdr:row>
      <xdr:rowOff>304800</xdr:rowOff>
    </xdr:from>
    <xdr:to>
      <xdr:col>3</xdr:col>
      <xdr:colOff>541020</xdr:colOff>
      <xdr:row>1</xdr:row>
      <xdr:rowOff>533400</xdr:rowOff>
    </xdr:to>
    <xdr:sp macro="" textlink="">
      <xdr:nvSpPr>
        <xdr:cNvPr id="13" name="Cube 12">
          <a:extLst>
            <a:ext uri="{FF2B5EF4-FFF2-40B4-BE49-F238E27FC236}">
              <a16:creationId xmlns:a16="http://schemas.microsoft.com/office/drawing/2014/main" id="{F8567FD9-38D0-4A6B-BEE4-98E16626FF78}"/>
            </a:ext>
          </a:extLst>
        </xdr:cNvPr>
        <xdr:cNvSpPr/>
      </xdr:nvSpPr>
      <xdr:spPr>
        <a:xfrm>
          <a:off x="1562100" y="48006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213360</xdr:colOff>
      <xdr:row>1</xdr:row>
      <xdr:rowOff>281940</xdr:rowOff>
    </xdr:from>
    <xdr:to>
      <xdr:col>13</xdr:col>
      <xdr:colOff>647700</xdr:colOff>
      <xdr:row>1</xdr:row>
      <xdr:rowOff>510540</xdr:rowOff>
    </xdr:to>
    <xdr:sp macro="" textlink="">
      <xdr:nvSpPr>
        <xdr:cNvPr id="14" name="Cube 13">
          <a:extLst>
            <a:ext uri="{FF2B5EF4-FFF2-40B4-BE49-F238E27FC236}">
              <a16:creationId xmlns:a16="http://schemas.microsoft.com/office/drawing/2014/main" id="{341DB6C5-87A7-48D0-8F05-1A6E011AD71D}"/>
            </a:ext>
          </a:extLst>
        </xdr:cNvPr>
        <xdr:cNvSpPr/>
      </xdr:nvSpPr>
      <xdr:spPr>
        <a:xfrm>
          <a:off x="10736580" y="45720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731520</xdr:colOff>
      <xdr:row>1</xdr:row>
      <xdr:rowOff>289560</xdr:rowOff>
    </xdr:from>
    <xdr:to>
      <xdr:col>14</xdr:col>
      <xdr:colOff>259080</xdr:colOff>
      <xdr:row>1</xdr:row>
      <xdr:rowOff>518160</xdr:rowOff>
    </xdr:to>
    <xdr:sp macro="" textlink="">
      <xdr:nvSpPr>
        <xdr:cNvPr id="15" name="Cube 14">
          <a:extLst>
            <a:ext uri="{FF2B5EF4-FFF2-40B4-BE49-F238E27FC236}">
              <a16:creationId xmlns:a16="http://schemas.microsoft.com/office/drawing/2014/main" id="{052AF7E7-5649-48F8-A097-DB79090044B7}"/>
            </a:ext>
          </a:extLst>
        </xdr:cNvPr>
        <xdr:cNvSpPr/>
      </xdr:nvSpPr>
      <xdr:spPr>
        <a:xfrm>
          <a:off x="11254740" y="46482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320040</xdr:colOff>
      <xdr:row>1</xdr:row>
      <xdr:rowOff>281940</xdr:rowOff>
    </xdr:from>
    <xdr:to>
      <xdr:col>14</xdr:col>
      <xdr:colOff>754380</xdr:colOff>
      <xdr:row>1</xdr:row>
      <xdr:rowOff>510540</xdr:rowOff>
    </xdr:to>
    <xdr:sp macro="" textlink="">
      <xdr:nvSpPr>
        <xdr:cNvPr id="16" name="Cube 15">
          <a:extLst>
            <a:ext uri="{FF2B5EF4-FFF2-40B4-BE49-F238E27FC236}">
              <a16:creationId xmlns:a16="http://schemas.microsoft.com/office/drawing/2014/main" id="{E50ED169-E376-40D9-82DC-9E0589AA6ABA}"/>
            </a:ext>
          </a:extLst>
        </xdr:cNvPr>
        <xdr:cNvSpPr/>
      </xdr:nvSpPr>
      <xdr:spPr>
        <a:xfrm>
          <a:off x="11750040" y="45720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571500</xdr:colOff>
      <xdr:row>1</xdr:row>
      <xdr:rowOff>304800</xdr:rowOff>
    </xdr:from>
    <xdr:to>
      <xdr:col>3</xdr:col>
      <xdr:colOff>7620</xdr:colOff>
      <xdr:row>1</xdr:row>
      <xdr:rowOff>533400</xdr:rowOff>
    </xdr:to>
    <xdr:sp macro="" textlink="">
      <xdr:nvSpPr>
        <xdr:cNvPr id="17" name="Cube 16">
          <a:extLst>
            <a:ext uri="{FF2B5EF4-FFF2-40B4-BE49-F238E27FC236}">
              <a16:creationId xmlns:a16="http://schemas.microsoft.com/office/drawing/2014/main" id="{520C349B-76CB-4DE3-8B70-CC477A5C1A64}"/>
            </a:ext>
          </a:extLst>
        </xdr:cNvPr>
        <xdr:cNvSpPr/>
      </xdr:nvSpPr>
      <xdr:spPr>
        <a:xfrm>
          <a:off x="1028700" y="48006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45720</xdr:colOff>
      <xdr:row>1</xdr:row>
      <xdr:rowOff>312420</xdr:rowOff>
    </xdr:from>
    <xdr:to>
      <xdr:col>2</xdr:col>
      <xdr:colOff>480060</xdr:colOff>
      <xdr:row>1</xdr:row>
      <xdr:rowOff>541020</xdr:rowOff>
    </xdr:to>
    <xdr:sp macro="" textlink="">
      <xdr:nvSpPr>
        <xdr:cNvPr id="18" name="Cube 17">
          <a:extLst>
            <a:ext uri="{FF2B5EF4-FFF2-40B4-BE49-F238E27FC236}">
              <a16:creationId xmlns:a16="http://schemas.microsoft.com/office/drawing/2014/main" id="{6B0E9642-0286-4F0D-A8BF-AF578CD8CED7}"/>
            </a:ext>
          </a:extLst>
        </xdr:cNvPr>
        <xdr:cNvSpPr/>
      </xdr:nvSpPr>
      <xdr:spPr>
        <a:xfrm>
          <a:off x="502920" y="48768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19050</xdr:colOff>
      <xdr:row>32</xdr:row>
      <xdr:rowOff>38100</xdr:rowOff>
    </xdr:from>
    <xdr:to>
      <xdr:col>10</xdr:col>
      <xdr:colOff>742950</xdr:colOff>
      <xdr:row>68</xdr:row>
      <xdr:rowOff>152400</xdr:rowOff>
    </xdr:to>
    <xdr:graphicFrame macro="">
      <xdr:nvGraphicFramePr>
        <xdr:cNvPr id="19" name="Diagram 18">
          <a:extLst>
            <a:ext uri="{FF2B5EF4-FFF2-40B4-BE49-F238E27FC236}">
              <a16:creationId xmlns:a16="http://schemas.microsoft.com/office/drawing/2014/main" id="{FB0B663E-6451-2111-8D35-446E052D11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11</xdr:col>
      <xdr:colOff>38100</xdr:colOff>
      <xdr:row>32</xdr:row>
      <xdr:rowOff>19050</xdr:rowOff>
    </xdr:from>
    <xdr:to>
      <xdr:col>22</xdr:col>
      <xdr:colOff>666750</xdr:colOff>
      <xdr:row>68</xdr:row>
      <xdr:rowOff>152400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4360FC0-6D8A-92D5-3168-3C5DBB8AEC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882FF3-DCE9-55CB-8AC3-E818AAEFDAF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Circuit">
  <a:themeElements>
    <a:clrScheme name="Circuit">
      <a:dk1>
        <a:sysClr val="windowText" lastClr="000000"/>
      </a:dk1>
      <a:lt1>
        <a:sysClr val="window" lastClr="FFFFFF"/>
      </a:lt1>
      <a:dk2>
        <a:srgbClr val="134770"/>
      </a:dk2>
      <a:lt2>
        <a:srgbClr val="82FFFF"/>
      </a:lt2>
      <a:accent1>
        <a:srgbClr val="9ACD4C"/>
      </a:accent1>
      <a:accent2>
        <a:srgbClr val="FAA93A"/>
      </a:accent2>
      <a:accent3>
        <a:srgbClr val="D35940"/>
      </a:accent3>
      <a:accent4>
        <a:srgbClr val="B258D3"/>
      </a:accent4>
      <a:accent5>
        <a:srgbClr val="63A0CC"/>
      </a:accent5>
      <a:accent6>
        <a:srgbClr val="8AC4A7"/>
      </a:accent6>
      <a:hlink>
        <a:srgbClr val="B8FA56"/>
      </a:hlink>
      <a:folHlink>
        <a:srgbClr val="7AF8CC"/>
      </a:folHlink>
    </a:clrScheme>
    <a:fontScheme name="Circuit">
      <a:majorFont>
        <a:latin typeface="Tw Cen MT" panose="020B06020201040206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Circuit">
      <a:fillStyleLst>
        <a:solidFill>
          <a:schemeClr val="phClr"/>
        </a:solidFill>
        <a:gradFill rotWithShape="1">
          <a:gsLst>
            <a:gs pos="0">
              <a:schemeClr val="phClr">
                <a:tint val="58000"/>
                <a:satMod val="108000"/>
                <a:lumMod val="110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040000" scaled="0"/>
        </a:gradFill>
        <a:gradFill rotWithShape="1">
          <a:gsLst>
            <a:gs pos="0">
              <a:schemeClr val="phClr">
                <a:tint val="94000"/>
                <a:satMod val="105000"/>
                <a:lumMod val="102000"/>
              </a:schemeClr>
            </a:gs>
            <a:gs pos="100000">
              <a:schemeClr val="phClr">
                <a:shade val="74000"/>
                <a:satMod val="128000"/>
                <a:lumMod val="10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8000"/>
                <a:hueMod val="94000"/>
                <a:satMod val="148000"/>
                <a:lumMod val="150000"/>
              </a:schemeClr>
            </a:gs>
            <a:gs pos="100000">
              <a:schemeClr val="phClr">
                <a:shade val="92000"/>
                <a:hueMod val="104000"/>
                <a:satMod val="140000"/>
                <a:lumMod val="68000"/>
              </a:schemeClr>
            </a:gs>
          </a:gsLst>
          <a:lin ang="5040000" scaled="0"/>
        </a:gradFill>
        <a:blipFill>
          <a:blip xmlns:r="http://schemas.openxmlformats.org/officeDocument/2006/relationships" r:embed="rId1">
            <a:duotone>
              <a:schemeClr val="phClr">
                <a:shade val="88000"/>
                <a:hueMod val="106000"/>
                <a:satMod val="140000"/>
                <a:lumMod val="54000"/>
              </a:schemeClr>
              <a:schemeClr val="phClr">
                <a:tint val="98000"/>
                <a:hueMod val="90000"/>
                <a:satMod val="150000"/>
                <a:lumMod val="160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Circuit" id="{0AC2F7E7-15F5-431C-B2A2-456FE929F56C}" vid="{0911B802-464C-4241-8DD9-B60FF88E379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2F207-C6E5-42DB-A670-9A07BDCCA182}">
  <dimension ref="B2:Q23"/>
  <sheetViews>
    <sheetView tabSelected="1" view="pageLayout" zoomScale="70" zoomScaleNormal="80" zoomScalePageLayoutView="70" workbookViewId="0">
      <selection activeCell="I20" sqref="I20"/>
    </sheetView>
  </sheetViews>
  <sheetFormatPr defaultRowHeight="13.8" x14ac:dyDescent="0.25"/>
  <cols>
    <col min="1" max="1" width="4" customWidth="1"/>
    <col min="2" max="2" width="2" customWidth="1"/>
    <col min="3" max="3" width="13.09765625" customWidth="1"/>
    <col min="4" max="15" width="11.8984375" customWidth="1"/>
    <col min="16" max="16" width="5.8984375" customWidth="1"/>
    <col min="17" max="17" width="7.69921875" bestFit="1" customWidth="1"/>
  </cols>
  <sheetData>
    <row r="2" spans="2:17" ht="47.4" customHeight="1" thickBot="1" x14ac:dyDescent="0.3">
      <c r="B2" s="3"/>
      <c r="C2" s="14" t="s">
        <v>18</v>
      </c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2:17" x14ac:dyDescent="0.25">
      <c r="B3" s="3"/>
    </row>
    <row r="4" spans="2:17" ht="18.600000000000001" thickBot="1" x14ac:dyDescent="0.4">
      <c r="B4" s="3"/>
      <c r="C4" s="5" t="s">
        <v>0</v>
      </c>
      <c r="D4" s="6">
        <v>45658</v>
      </c>
      <c r="E4" s="6">
        <v>45689</v>
      </c>
      <c r="F4" s="6">
        <v>45717</v>
      </c>
      <c r="G4" s="6">
        <v>45748</v>
      </c>
      <c r="H4" s="6">
        <v>45778</v>
      </c>
      <c r="I4" s="6">
        <v>45809</v>
      </c>
      <c r="J4" s="6">
        <v>45839</v>
      </c>
      <c r="K4" s="6">
        <v>45870</v>
      </c>
      <c r="L4" s="6">
        <v>45901</v>
      </c>
      <c r="M4" s="6">
        <v>45931</v>
      </c>
      <c r="N4" s="6">
        <v>45962</v>
      </c>
      <c r="O4" s="6">
        <v>45992</v>
      </c>
      <c r="P4" s="5" t="s">
        <v>6</v>
      </c>
      <c r="Q4" s="5" t="s">
        <v>7</v>
      </c>
    </row>
    <row r="5" spans="2:17" ht="16.2" thickTop="1" x14ac:dyDescent="0.3">
      <c r="B5" s="3"/>
      <c r="C5" s="7" t="s">
        <v>1</v>
      </c>
      <c r="D5" s="8">
        <v>725</v>
      </c>
      <c r="E5" s="8">
        <v>725</v>
      </c>
      <c r="F5" s="8">
        <v>725</v>
      </c>
      <c r="G5" s="8">
        <v>725</v>
      </c>
      <c r="H5" s="8">
        <v>725</v>
      </c>
      <c r="I5" s="8">
        <v>725</v>
      </c>
      <c r="J5" s="8">
        <v>725</v>
      </c>
      <c r="K5" s="8">
        <v>725</v>
      </c>
      <c r="L5" s="8">
        <v>725</v>
      </c>
      <c r="M5" s="8">
        <v>725</v>
      </c>
      <c r="N5" s="8">
        <v>725</v>
      </c>
      <c r="O5" s="8">
        <v>725</v>
      </c>
      <c r="P5" s="7">
        <f t="shared" ref="P5:P11" si="0">SUM(D5:O5)</f>
        <v>8700</v>
      </c>
      <c r="Q5" s="9">
        <f t="shared" ref="Q5:Q10" si="1">P5/$P$11</f>
        <v>0.52858618385078071</v>
      </c>
    </row>
    <row r="6" spans="2:17" ht="15.6" x14ac:dyDescent="0.3">
      <c r="B6" s="3"/>
      <c r="C6" s="7" t="s">
        <v>2</v>
      </c>
      <c r="D6" s="10">
        <v>20</v>
      </c>
      <c r="E6" s="10">
        <v>20</v>
      </c>
      <c r="F6" s="10">
        <v>20</v>
      </c>
      <c r="G6" s="10">
        <v>20</v>
      </c>
      <c r="H6" s="10">
        <v>20</v>
      </c>
      <c r="I6" s="10">
        <v>20</v>
      </c>
      <c r="J6" s="10">
        <v>20</v>
      </c>
      <c r="K6" s="10">
        <v>20</v>
      </c>
      <c r="L6" s="10">
        <v>20</v>
      </c>
      <c r="M6" s="10">
        <v>20</v>
      </c>
      <c r="N6" s="10">
        <v>20</v>
      </c>
      <c r="O6" s="10">
        <v>20</v>
      </c>
      <c r="P6" s="7">
        <f t="shared" si="0"/>
        <v>240</v>
      </c>
      <c r="Q6" s="9">
        <f t="shared" si="1"/>
        <v>1.4581687830366365E-2</v>
      </c>
    </row>
    <row r="7" spans="2:17" ht="15.6" x14ac:dyDescent="0.3">
      <c r="B7" s="3"/>
      <c r="C7" s="7" t="s">
        <v>3</v>
      </c>
      <c r="D7" s="10">
        <v>400</v>
      </c>
      <c r="E7" s="10">
        <v>400</v>
      </c>
      <c r="F7" s="10">
        <v>400</v>
      </c>
      <c r="G7" s="10">
        <v>400</v>
      </c>
      <c r="H7" s="10">
        <v>10</v>
      </c>
      <c r="I7" s="10">
        <v>5</v>
      </c>
      <c r="J7" s="10">
        <v>17</v>
      </c>
      <c r="K7" s="10">
        <v>8</v>
      </c>
      <c r="L7" s="10">
        <v>10</v>
      </c>
      <c r="M7" s="10">
        <v>15</v>
      </c>
      <c r="N7" s="10">
        <v>25</v>
      </c>
      <c r="O7" s="10">
        <v>35</v>
      </c>
      <c r="P7" s="7">
        <f t="shared" si="0"/>
        <v>1725</v>
      </c>
      <c r="Q7" s="9">
        <f t="shared" si="1"/>
        <v>0.10480588128075825</v>
      </c>
    </row>
    <row r="8" spans="2:17" ht="15.6" x14ac:dyDescent="0.3">
      <c r="B8" s="3"/>
      <c r="C8" s="7" t="s">
        <v>17</v>
      </c>
      <c r="D8" s="10">
        <v>40</v>
      </c>
      <c r="E8" s="10">
        <v>40</v>
      </c>
      <c r="F8" s="10">
        <v>40</v>
      </c>
      <c r="G8" s="10">
        <v>40</v>
      </c>
      <c r="H8" s="10">
        <v>40</v>
      </c>
      <c r="I8" s="10">
        <v>40</v>
      </c>
      <c r="J8" s="10">
        <v>40</v>
      </c>
      <c r="K8" s="10">
        <v>40</v>
      </c>
      <c r="L8" s="10">
        <v>40</v>
      </c>
      <c r="M8" s="10">
        <v>40</v>
      </c>
      <c r="N8" s="10">
        <v>40</v>
      </c>
      <c r="O8" s="10">
        <v>40</v>
      </c>
      <c r="P8" s="7">
        <f t="shared" si="0"/>
        <v>480</v>
      </c>
      <c r="Q8" s="9">
        <f t="shared" si="1"/>
        <v>2.9163375660732731E-2</v>
      </c>
    </row>
    <row r="9" spans="2:17" ht="15.6" x14ac:dyDescent="0.3">
      <c r="B9" s="3"/>
      <c r="C9" s="7" t="s">
        <v>4</v>
      </c>
      <c r="D9" s="10">
        <v>400</v>
      </c>
      <c r="E9" s="10">
        <v>450</v>
      </c>
      <c r="F9" s="10">
        <v>400</v>
      </c>
      <c r="G9" s="10">
        <v>400</v>
      </c>
      <c r="H9" s="10">
        <v>450</v>
      </c>
      <c r="I9" s="10">
        <v>400</v>
      </c>
      <c r="J9" s="10">
        <v>450</v>
      </c>
      <c r="K9" s="10">
        <v>350</v>
      </c>
      <c r="L9" s="10">
        <v>400</v>
      </c>
      <c r="M9" s="10">
        <v>450</v>
      </c>
      <c r="N9" s="10">
        <v>350</v>
      </c>
      <c r="O9" s="10">
        <v>450</v>
      </c>
      <c r="P9" s="7">
        <f t="shared" si="0"/>
        <v>4950</v>
      </c>
      <c r="Q9" s="9">
        <f t="shared" si="1"/>
        <v>0.30074731150130629</v>
      </c>
    </row>
    <row r="10" spans="2:17" ht="16.2" thickBot="1" x14ac:dyDescent="0.35">
      <c r="B10" s="3"/>
      <c r="C10" s="7" t="s">
        <v>5</v>
      </c>
      <c r="D10" s="11">
        <v>15</v>
      </c>
      <c r="E10" s="11">
        <v>20</v>
      </c>
      <c r="F10" s="11">
        <v>15</v>
      </c>
      <c r="G10" s="11">
        <v>25</v>
      </c>
      <c r="H10" s="11">
        <v>35</v>
      </c>
      <c r="I10" s="11">
        <v>45</v>
      </c>
      <c r="J10" s="11">
        <v>25</v>
      </c>
      <c r="K10" s="11">
        <v>35</v>
      </c>
      <c r="L10" s="11">
        <v>25</v>
      </c>
      <c r="M10" s="11">
        <v>14</v>
      </c>
      <c r="N10" s="11">
        <v>35</v>
      </c>
      <c r="O10" s="11">
        <v>75</v>
      </c>
      <c r="P10" s="7">
        <f t="shared" si="0"/>
        <v>364</v>
      </c>
      <c r="Q10" s="9">
        <f t="shared" si="1"/>
        <v>2.2115559876055655E-2</v>
      </c>
    </row>
    <row r="11" spans="2:17" ht="16.2" thickTop="1" x14ac:dyDescent="0.3">
      <c r="B11" s="3"/>
      <c r="C11" s="7" t="s">
        <v>6</v>
      </c>
      <c r="D11" s="12">
        <f t="shared" ref="D11:O11" si="2">SUM(D5:D10)</f>
        <v>1600</v>
      </c>
      <c r="E11" s="12">
        <f t="shared" si="2"/>
        <v>1655</v>
      </c>
      <c r="F11" s="12">
        <f t="shared" si="2"/>
        <v>1600</v>
      </c>
      <c r="G11" s="12">
        <f t="shared" si="2"/>
        <v>1610</v>
      </c>
      <c r="H11" s="12">
        <f t="shared" si="2"/>
        <v>1280</v>
      </c>
      <c r="I11" s="12">
        <f t="shared" si="2"/>
        <v>1235</v>
      </c>
      <c r="J11" s="12">
        <f t="shared" si="2"/>
        <v>1277</v>
      </c>
      <c r="K11" s="12">
        <f t="shared" si="2"/>
        <v>1178</v>
      </c>
      <c r="L11" s="12">
        <f t="shared" si="2"/>
        <v>1220</v>
      </c>
      <c r="M11" s="12">
        <f t="shared" si="2"/>
        <v>1264</v>
      </c>
      <c r="N11" s="12">
        <f t="shared" si="2"/>
        <v>1195</v>
      </c>
      <c r="O11" s="12">
        <f t="shared" si="2"/>
        <v>1345</v>
      </c>
      <c r="P11" s="7">
        <f t="shared" si="0"/>
        <v>16459</v>
      </c>
      <c r="Q11" s="13">
        <f>SUM(Q5:Q10)</f>
        <v>1</v>
      </c>
    </row>
    <row r="12" spans="2:17" x14ac:dyDescent="0.25">
      <c r="B12" s="3"/>
    </row>
    <row r="13" spans="2:17" ht="18" x14ac:dyDescent="0.35">
      <c r="B13" s="3"/>
      <c r="C13" s="4" t="s">
        <v>13</v>
      </c>
      <c r="D13" s="7">
        <f t="shared" ref="D13:O13" si="3">MIN(D5:D10)</f>
        <v>15</v>
      </c>
      <c r="E13" s="7">
        <f t="shared" si="3"/>
        <v>20</v>
      </c>
      <c r="F13" s="7">
        <f t="shared" si="3"/>
        <v>15</v>
      </c>
      <c r="G13" s="7">
        <f t="shared" si="3"/>
        <v>20</v>
      </c>
      <c r="H13" s="7">
        <f t="shared" si="3"/>
        <v>10</v>
      </c>
      <c r="I13" s="7">
        <f t="shared" si="3"/>
        <v>5</v>
      </c>
      <c r="J13" s="7">
        <f t="shared" si="3"/>
        <v>17</v>
      </c>
      <c r="K13" s="7">
        <f t="shared" si="3"/>
        <v>8</v>
      </c>
      <c r="L13" s="7">
        <f t="shared" si="3"/>
        <v>10</v>
      </c>
      <c r="M13" s="7">
        <f t="shared" si="3"/>
        <v>14</v>
      </c>
      <c r="N13" s="7">
        <f t="shared" si="3"/>
        <v>20</v>
      </c>
      <c r="O13" s="7">
        <f t="shared" si="3"/>
        <v>20</v>
      </c>
    </row>
    <row r="14" spans="2:17" ht="15.6" x14ac:dyDescent="0.3">
      <c r="B14" s="3"/>
      <c r="C14" s="2" t="s">
        <v>14</v>
      </c>
      <c r="D14" s="7">
        <f t="shared" ref="D14:O14" si="4">MAX(D5:D10)</f>
        <v>725</v>
      </c>
      <c r="E14" s="7">
        <f t="shared" si="4"/>
        <v>725</v>
      </c>
      <c r="F14" s="7">
        <f t="shared" si="4"/>
        <v>725</v>
      </c>
      <c r="G14" s="7">
        <f t="shared" si="4"/>
        <v>725</v>
      </c>
      <c r="H14" s="7">
        <f t="shared" si="4"/>
        <v>725</v>
      </c>
      <c r="I14" s="7">
        <f t="shared" si="4"/>
        <v>725</v>
      </c>
      <c r="J14" s="7">
        <f t="shared" si="4"/>
        <v>725</v>
      </c>
      <c r="K14" s="7">
        <f t="shared" si="4"/>
        <v>725</v>
      </c>
      <c r="L14" s="7">
        <f t="shared" si="4"/>
        <v>725</v>
      </c>
      <c r="M14" s="7">
        <f t="shared" si="4"/>
        <v>725</v>
      </c>
      <c r="N14" s="7">
        <f t="shared" si="4"/>
        <v>725</v>
      </c>
      <c r="O14" s="7">
        <f t="shared" si="4"/>
        <v>725</v>
      </c>
    </row>
    <row r="15" spans="2:17" ht="15.6" x14ac:dyDescent="0.3">
      <c r="B15" s="3"/>
      <c r="C15" s="2" t="s">
        <v>15</v>
      </c>
      <c r="D15" s="7">
        <f t="shared" ref="D15:O15" si="5">AVERAGE(D5:D10)</f>
        <v>266.66666666666669</v>
      </c>
      <c r="E15" s="7">
        <f t="shared" si="5"/>
        <v>275.83333333333331</v>
      </c>
      <c r="F15" s="7">
        <f t="shared" si="5"/>
        <v>266.66666666666669</v>
      </c>
      <c r="G15" s="7">
        <f t="shared" si="5"/>
        <v>268.33333333333331</v>
      </c>
      <c r="H15" s="7">
        <f t="shared" si="5"/>
        <v>213.33333333333334</v>
      </c>
      <c r="I15" s="7">
        <f t="shared" si="5"/>
        <v>205.83333333333334</v>
      </c>
      <c r="J15" s="7">
        <f t="shared" si="5"/>
        <v>212.83333333333334</v>
      </c>
      <c r="K15" s="7">
        <f t="shared" si="5"/>
        <v>196.33333333333334</v>
      </c>
      <c r="L15" s="7">
        <f t="shared" si="5"/>
        <v>203.33333333333334</v>
      </c>
      <c r="M15" s="7">
        <f t="shared" si="5"/>
        <v>210.66666666666666</v>
      </c>
      <c r="N15" s="7">
        <f t="shared" si="5"/>
        <v>199.16666666666666</v>
      </c>
      <c r="O15" s="7">
        <f t="shared" si="5"/>
        <v>224.16666666666666</v>
      </c>
    </row>
    <row r="16" spans="2:17" ht="18" x14ac:dyDescent="0.35">
      <c r="B16" s="3"/>
      <c r="C16" s="4" t="s">
        <v>16</v>
      </c>
      <c r="D16" s="7">
        <f t="shared" ref="D16:O16" si="6">COUNT(D5:D10)</f>
        <v>6</v>
      </c>
      <c r="E16" s="7">
        <f t="shared" si="6"/>
        <v>6</v>
      </c>
      <c r="F16" s="7">
        <f t="shared" si="6"/>
        <v>6</v>
      </c>
      <c r="G16" s="7">
        <f t="shared" si="6"/>
        <v>6</v>
      </c>
      <c r="H16" s="7">
        <f t="shared" si="6"/>
        <v>6</v>
      </c>
      <c r="I16" s="7">
        <f t="shared" si="6"/>
        <v>6</v>
      </c>
      <c r="J16" s="7">
        <f t="shared" si="6"/>
        <v>6</v>
      </c>
      <c r="K16" s="7">
        <f t="shared" si="6"/>
        <v>6</v>
      </c>
      <c r="L16" s="7">
        <f t="shared" si="6"/>
        <v>6</v>
      </c>
      <c r="M16" s="7">
        <f t="shared" si="6"/>
        <v>6</v>
      </c>
      <c r="N16" s="7">
        <f t="shared" si="6"/>
        <v>6</v>
      </c>
      <c r="O16" s="7">
        <f t="shared" si="6"/>
        <v>6</v>
      </c>
    </row>
    <row r="18" spans="4:5" ht="16.2" x14ac:dyDescent="0.3">
      <c r="D18" s="1" t="s">
        <v>8</v>
      </c>
      <c r="E18" s="8">
        <v>100</v>
      </c>
    </row>
    <row r="19" spans="4:5" ht="16.2" x14ac:dyDescent="0.3">
      <c r="D19" s="1" t="s">
        <v>9</v>
      </c>
      <c r="E19" s="8">
        <v>150</v>
      </c>
    </row>
    <row r="20" spans="4:5" ht="16.2" x14ac:dyDescent="0.3">
      <c r="D20" s="1" t="s">
        <v>10</v>
      </c>
      <c r="E20" s="8">
        <v>55</v>
      </c>
    </row>
    <row r="21" spans="4:5" ht="16.2" x14ac:dyDescent="0.3">
      <c r="D21" s="1" t="s">
        <v>11</v>
      </c>
      <c r="E21" s="8">
        <f>SUM(E18:E20)</f>
        <v>305</v>
      </c>
    </row>
    <row r="22" spans="4:5" ht="16.2" x14ac:dyDescent="0.3">
      <c r="D22" s="1" t="s">
        <v>12</v>
      </c>
      <c r="E22" s="13">
        <v>0.08</v>
      </c>
    </row>
    <row r="23" spans="4:5" ht="16.2" x14ac:dyDescent="0.3">
      <c r="D23" s="1" t="s">
        <v>6</v>
      </c>
      <c r="E23" s="8">
        <f>E21*(E22+1)</f>
        <v>329.40000000000003</v>
      </c>
    </row>
  </sheetData>
  <mergeCells count="1">
    <mergeCell ref="C2:O2"/>
  </mergeCells>
  <conditionalFormatting sqref="D5:O10">
    <cfRule type="cellIs" dxfId="0" priority="1" operator="greaterThan">
      <formula>250</formula>
    </cfRule>
  </conditionalFormatting>
  <pageMargins left="0.70866141732283472" right="0.9055118110236221" top="0.74803149606299213" bottom="0.35433070866141736" header="0.31496062992125984" footer="0.31496062992125984"/>
  <pageSetup paperSize="9" orientation="landscape" r:id="rId1"/>
  <headerFooter>
    <oddHeader>&amp;CMonthly Budget Test</oddHeader>
    <oddFooter>&amp;R&amp;D&amp;T&amp;Z&amp;F&amp;F&amp;A&amp;P</oddFooter>
  </headerFooter>
  <ignoredErrors>
    <ignoredError sqref="D11:O16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Budget </vt:lpstr>
      <vt:lpstr>Chart Monthly 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Cubilla</dc:creator>
  <cp:lastModifiedBy>Robert Cubilla</cp:lastModifiedBy>
  <cp:lastPrinted>2025-11-10T20:49:34Z</cp:lastPrinted>
  <dcterms:created xsi:type="dcterms:W3CDTF">2025-07-24T19:50:19Z</dcterms:created>
  <dcterms:modified xsi:type="dcterms:W3CDTF">2025-11-11T19:24:25Z</dcterms:modified>
</cp:coreProperties>
</file>