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xampp\htdocs\planilla\docs\"/>
    </mc:Choice>
  </mc:AlternateContent>
  <xr:revisionPtr revIDLastSave="0" documentId="13_ncr:1_{8E96D7EC-D8FE-40E1-BBD3-CC6E1D220FC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JUNIO FIN  " sheetId="7" r:id="rId1"/>
    <sheet name="MAYO FIN " sheetId="6" r:id="rId2"/>
    <sheet name="01FIN" sheetId="1" r:id="rId3"/>
    <sheet name="02FIN" sheetId="2" r:id="rId4"/>
    <sheet name="03FIN" sheetId="3" r:id="rId5"/>
    <sheet name="04FIN" sheetId="4" r:id="rId6"/>
    <sheet name="04FIN (2)" sheetId="5" r:id="rId7"/>
  </sheets>
  <definedNames>
    <definedName name="_xlnm.Print_Area" localSheetId="2">'01FIN'!$A$1:$L$59</definedName>
    <definedName name="_xlnm.Print_Area" localSheetId="3">'02FIN'!$A$1:$L$58</definedName>
    <definedName name="_xlnm.Print_Area" localSheetId="4">'03FIN'!$A$1:$L$58</definedName>
    <definedName name="_xlnm.Print_Area" localSheetId="5">'04FIN'!$A$1:$L$53</definedName>
    <definedName name="_xlnm.Print_Area" localSheetId="6">'04FIN (2)'!$A$1:$L$57</definedName>
    <definedName name="_xlnm.Print_Area" localSheetId="0">'JUNIO FIN  '!$A$1:$L$54</definedName>
    <definedName name="_xlnm.Print_Area" localSheetId="1">'MAYO FIN '!$A$1:$L$54</definedName>
    <definedName name="_xlnm.Print_Titles" localSheetId="2">'01FIN'!$1:$5</definedName>
    <definedName name="_xlnm.Print_Titles" localSheetId="3">'02FIN'!$1:$5</definedName>
    <definedName name="_xlnm.Print_Titles" localSheetId="4">'03FIN'!$1:$5</definedName>
    <definedName name="_xlnm.Print_Titles" localSheetId="5">'04FIN'!$1:$5</definedName>
    <definedName name="_xlnm.Print_Titles" localSheetId="6">'04FIN (2)'!$1:$5</definedName>
    <definedName name="_xlnm.Print_Titles" localSheetId="0">'JUNIO FIN  '!$1:$5</definedName>
    <definedName name="_xlnm.Print_Titles" localSheetId="1">'MAYO FIN '!$1:$5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52" i="7" l="1"/>
  <c r="I51" i="7"/>
  <c r="I50" i="7"/>
  <c r="J50" i="7" s="1"/>
  <c r="K50" i="7" s="1"/>
  <c r="I49" i="7"/>
  <c r="J49" i="7" s="1"/>
  <c r="I48" i="7"/>
  <c r="I47" i="7"/>
  <c r="I46" i="7"/>
  <c r="J46" i="7" s="1"/>
  <c r="I45" i="7"/>
  <c r="J45" i="7" s="1"/>
  <c r="K45" i="7" s="1"/>
  <c r="I44" i="7"/>
  <c r="I43" i="7"/>
  <c r="I42" i="7"/>
  <c r="J42" i="7" s="1"/>
  <c r="K42" i="7" s="1"/>
  <c r="I41" i="7"/>
  <c r="J41" i="7" s="1"/>
  <c r="K41" i="7" s="1"/>
  <c r="I40" i="7"/>
  <c r="I39" i="7"/>
  <c r="I38" i="7"/>
  <c r="J38" i="7" s="1"/>
  <c r="I37" i="7"/>
  <c r="J37" i="7" s="1"/>
  <c r="K37" i="7" s="1"/>
  <c r="I36" i="7"/>
  <c r="I35" i="7"/>
  <c r="I34" i="7"/>
  <c r="I33" i="7"/>
  <c r="J33" i="7" s="1"/>
  <c r="K33" i="7" s="1"/>
  <c r="I32" i="7"/>
  <c r="I31" i="7"/>
  <c r="I30" i="7"/>
  <c r="J30" i="7" s="1"/>
  <c r="I29" i="7"/>
  <c r="J29" i="7" s="1"/>
  <c r="K29" i="7" s="1"/>
  <c r="I28" i="7"/>
  <c r="I27" i="7"/>
  <c r="I26" i="7"/>
  <c r="I25" i="7"/>
  <c r="J25" i="7" s="1"/>
  <c r="K25" i="7" s="1"/>
  <c r="I24" i="7"/>
  <c r="I23" i="7"/>
  <c r="J22" i="7"/>
  <c r="I22" i="7"/>
  <c r="I21" i="7"/>
  <c r="J21" i="7" s="1"/>
  <c r="K21" i="7" s="1"/>
  <c r="I20" i="7"/>
  <c r="I19" i="7"/>
  <c r="I18" i="7"/>
  <c r="I17" i="7"/>
  <c r="J17" i="7" s="1"/>
  <c r="K17" i="7" s="1"/>
  <c r="I16" i="7"/>
  <c r="I15" i="7"/>
  <c r="I14" i="7"/>
  <c r="J14" i="7" s="1"/>
  <c r="I13" i="7"/>
  <c r="J13" i="7" s="1"/>
  <c r="K13" i="7" s="1"/>
  <c r="I12" i="7"/>
  <c r="I11" i="7"/>
  <c r="I10" i="7"/>
  <c r="I9" i="7"/>
  <c r="J9" i="7" s="1"/>
  <c r="K9" i="7" s="1"/>
  <c r="I8" i="7"/>
  <c r="J8" i="7" s="1"/>
  <c r="K8" i="7" s="1"/>
  <c r="I7" i="7"/>
  <c r="I6" i="7"/>
  <c r="J6" i="7" s="1"/>
  <c r="J12" i="7" l="1"/>
  <c r="K12" i="7" s="1"/>
  <c r="J20" i="7"/>
  <c r="K20" i="7" s="1"/>
  <c r="J28" i="7"/>
  <c r="K28" i="7" s="1"/>
  <c r="J36" i="7"/>
  <c r="K36" i="7" s="1"/>
  <c r="J44" i="7"/>
  <c r="K44" i="7" s="1"/>
  <c r="J52" i="7"/>
  <c r="K52" i="7" s="1"/>
  <c r="J10" i="7"/>
  <c r="K10" i="7" s="1"/>
  <c r="J18" i="7"/>
  <c r="K18" i="7" s="1"/>
  <c r="K24" i="7"/>
  <c r="J26" i="7"/>
  <c r="K26" i="7" s="1"/>
  <c r="J34" i="7"/>
  <c r="K34" i="7" s="1"/>
  <c r="K40" i="7"/>
  <c r="K6" i="7"/>
  <c r="K14" i="7"/>
  <c r="J16" i="7"/>
  <c r="K16" i="7" s="1"/>
  <c r="K22" i="7"/>
  <c r="J24" i="7"/>
  <c r="K30" i="7"/>
  <c r="J32" i="7"/>
  <c r="K32" i="7" s="1"/>
  <c r="K38" i="7"/>
  <c r="J40" i="7"/>
  <c r="K46" i="7"/>
  <c r="J48" i="7"/>
  <c r="K48" i="7" s="1"/>
  <c r="I53" i="7"/>
  <c r="K49" i="7"/>
  <c r="J7" i="7"/>
  <c r="J11" i="7"/>
  <c r="K11" i="7" s="1"/>
  <c r="J15" i="7"/>
  <c r="J19" i="7"/>
  <c r="K19" i="7" s="1"/>
  <c r="J23" i="7"/>
  <c r="K23" i="7" s="1"/>
  <c r="J27" i="7"/>
  <c r="K27" i="7" s="1"/>
  <c r="J31" i="7"/>
  <c r="K31" i="7" s="1"/>
  <c r="J35" i="7"/>
  <c r="K35" i="7" s="1"/>
  <c r="J39" i="7"/>
  <c r="K39" i="7" s="1"/>
  <c r="J43" i="7"/>
  <c r="K43" i="7" s="1"/>
  <c r="J47" i="7"/>
  <c r="K47" i="7" s="1"/>
  <c r="J51" i="7"/>
  <c r="K51" i="7" s="1"/>
  <c r="K7" i="7"/>
  <c r="I7" i="6"/>
  <c r="J53" i="7" l="1"/>
  <c r="K15" i="7"/>
  <c r="K53" i="7" s="1"/>
  <c r="J7" i="6"/>
  <c r="K7" i="6" s="1"/>
  <c r="I52" i="6"/>
  <c r="I51" i="6"/>
  <c r="J51" i="6" s="1"/>
  <c r="I50" i="6"/>
  <c r="J50" i="6" s="1"/>
  <c r="I49" i="6"/>
  <c r="J49" i="6" s="1"/>
  <c r="I48" i="6"/>
  <c r="I47" i="6"/>
  <c r="J47" i="6" s="1"/>
  <c r="I46" i="6"/>
  <c r="I45" i="6"/>
  <c r="J45" i="6" s="1"/>
  <c r="I44" i="6"/>
  <c r="I43" i="6"/>
  <c r="J43" i="6" s="1"/>
  <c r="I42" i="6"/>
  <c r="I41" i="6"/>
  <c r="J41" i="6" s="1"/>
  <c r="I40" i="6"/>
  <c r="I39" i="6"/>
  <c r="J39" i="6" s="1"/>
  <c r="I38" i="6"/>
  <c r="J38" i="6" s="1"/>
  <c r="I37" i="6"/>
  <c r="J37" i="6" s="1"/>
  <c r="I36" i="6"/>
  <c r="I35" i="6"/>
  <c r="J35" i="6" s="1"/>
  <c r="I34" i="6"/>
  <c r="I33" i="6"/>
  <c r="J33" i="6" s="1"/>
  <c r="I32" i="6"/>
  <c r="J32" i="6" s="1"/>
  <c r="I31" i="6"/>
  <c r="J31" i="6" s="1"/>
  <c r="I30" i="6"/>
  <c r="I29" i="6"/>
  <c r="J29" i="6" s="1"/>
  <c r="I28" i="6"/>
  <c r="J28" i="6" s="1"/>
  <c r="I27" i="6"/>
  <c r="J27" i="6" s="1"/>
  <c r="I26" i="6"/>
  <c r="I25" i="6"/>
  <c r="J25" i="6" s="1"/>
  <c r="I24" i="6"/>
  <c r="J24" i="6" s="1"/>
  <c r="I23" i="6"/>
  <c r="J23" i="6" s="1"/>
  <c r="I22" i="6"/>
  <c r="I21" i="6"/>
  <c r="J21" i="6" s="1"/>
  <c r="I20" i="6"/>
  <c r="J20" i="6" s="1"/>
  <c r="I19" i="6"/>
  <c r="J19" i="6" s="1"/>
  <c r="I18" i="6"/>
  <c r="I17" i="6"/>
  <c r="J17" i="6" s="1"/>
  <c r="I16" i="6"/>
  <c r="J16" i="6" s="1"/>
  <c r="I15" i="6"/>
  <c r="J15" i="6" s="1"/>
  <c r="I14" i="6"/>
  <c r="I13" i="6"/>
  <c r="J13" i="6" s="1"/>
  <c r="I12" i="6"/>
  <c r="J12" i="6" s="1"/>
  <c r="I11" i="6"/>
  <c r="J11" i="6" s="1"/>
  <c r="I10" i="6"/>
  <c r="I9" i="6"/>
  <c r="J9" i="6" s="1"/>
  <c r="I8" i="6"/>
  <c r="J8" i="6" s="1"/>
  <c r="I6" i="6"/>
  <c r="I53" i="6" l="1"/>
  <c r="J10" i="6"/>
  <c r="K10" i="6" s="1"/>
  <c r="J14" i="6"/>
  <c r="K14" i="6" s="1"/>
  <c r="J18" i="6"/>
  <c r="K18" i="6" s="1"/>
  <c r="J22" i="6"/>
  <c r="K22" i="6" s="1"/>
  <c r="J26" i="6"/>
  <c r="K26" i="6" s="1"/>
  <c r="J30" i="6"/>
  <c r="K30" i="6" s="1"/>
  <c r="J34" i="6"/>
  <c r="K34" i="6" s="1"/>
  <c r="J36" i="6"/>
  <c r="K36" i="6" s="1"/>
  <c r="J40" i="6"/>
  <c r="K40" i="6" s="1"/>
  <c r="J42" i="6"/>
  <c r="K42" i="6" s="1"/>
  <c r="J44" i="6"/>
  <c r="K44" i="6" s="1"/>
  <c r="J46" i="6"/>
  <c r="K46" i="6" s="1"/>
  <c r="J48" i="6"/>
  <c r="K48" i="6" s="1"/>
  <c r="J52" i="6"/>
  <c r="K52" i="6" s="1"/>
  <c r="J6" i="6"/>
  <c r="K9" i="6"/>
  <c r="K11" i="6"/>
  <c r="K13" i="6"/>
  <c r="K15" i="6"/>
  <c r="K17" i="6"/>
  <c r="K19" i="6"/>
  <c r="K21" i="6"/>
  <c r="K23" i="6"/>
  <c r="K25" i="6"/>
  <c r="K27" i="6"/>
  <c r="K29" i="6"/>
  <c r="K31" i="6"/>
  <c r="K33" i="6"/>
  <c r="K35" i="6"/>
  <c r="K37" i="6"/>
  <c r="K39" i="6"/>
  <c r="K41" i="6"/>
  <c r="K43" i="6"/>
  <c r="K45" i="6"/>
  <c r="K47" i="6"/>
  <c r="K49" i="6"/>
  <c r="K51" i="6"/>
  <c r="K8" i="6"/>
  <c r="K12" i="6"/>
  <c r="K16" i="6"/>
  <c r="K20" i="6"/>
  <c r="K24" i="6"/>
  <c r="K28" i="6"/>
  <c r="K32" i="6"/>
  <c r="K38" i="6"/>
  <c r="K50" i="6"/>
  <c r="K6" i="6"/>
  <c r="AC53" i="5"/>
  <c r="AC31" i="5"/>
  <c r="AC54" i="5" s="1"/>
  <c r="I52" i="5"/>
  <c r="J52" i="5" s="1"/>
  <c r="I30" i="5"/>
  <c r="J30" i="5" s="1"/>
  <c r="I51" i="5"/>
  <c r="J51" i="5" s="1"/>
  <c r="I29" i="5"/>
  <c r="J29" i="5" s="1"/>
  <c r="I28" i="5"/>
  <c r="J28" i="5" s="1"/>
  <c r="I50" i="5"/>
  <c r="J50" i="5" s="1"/>
  <c r="I27" i="5"/>
  <c r="J27" i="5" s="1"/>
  <c r="I26" i="5"/>
  <c r="J26" i="5" s="1"/>
  <c r="I25" i="5"/>
  <c r="J25" i="5" s="1"/>
  <c r="I24" i="5"/>
  <c r="J24" i="5" s="1"/>
  <c r="I23" i="5"/>
  <c r="J23" i="5" s="1"/>
  <c r="I22" i="5"/>
  <c r="J22" i="5" s="1"/>
  <c r="I21" i="5"/>
  <c r="J21" i="5" s="1"/>
  <c r="I20" i="5"/>
  <c r="J20" i="5" s="1"/>
  <c r="I19" i="5"/>
  <c r="J19" i="5" s="1"/>
  <c r="I18" i="5"/>
  <c r="J18" i="5" s="1"/>
  <c r="I49" i="5"/>
  <c r="J49" i="5" s="1"/>
  <c r="I48" i="5"/>
  <c r="J48" i="5" s="1"/>
  <c r="I47" i="5"/>
  <c r="J47" i="5" s="1"/>
  <c r="I46" i="5"/>
  <c r="J46" i="5" s="1"/>
  <c r="I45" i="5"/>
  <c r="J45" i="5" s="1"/>
  <c r="I17" i="5"/>
  <c r="J17" i="5" s="1"/>
  <c r="I44" i="5"/>
  <c r="J44" i="5" s="1"/>
  <c r="I16" i="5"/>
  <c r="J16" i="5" s="1"/>
  <c r="I15" i="5"/>
  <c r="J15" i="5" s="1"/>
  <c r="I14" i="5"/>
  <c r="J14" i="5" s="1"/>
  <c r="I43" i="5"/>
  <c r="J43" i="5" s="1"/>
  <c r="I13" i="5"/>
  <c r="J13" i="5" s="1"/>
  <c r="I42" i="5"/>
  <c r="J42" i="5" s="1"/>
  <c r="I41" i="5"/>
  <c r="J41" i="5" s="1"/>
  <c r="I40" i="5"/>
  <c r="J40" i="5" s="1"/>
  <c r="I39" i="5"/>
  <c r="J39" i="5" s="1"/>
  <c r="I38" i="5"/>
  <c r="J38" i="5" s="1"/>
  <c r="I12" i="5"/>
  <c r="J12" i="5" s="1"/>
  <c r="I11" i="5"/>
  <c r="J11" i="5" s="1"/>
  <c r="I37" i="5"/>
  <c r="J37" i="5" s="1"/>
  <c r="I36" i="5"/>
  <c r="J36" i="5" s="1"/>
  <c r="I35" i="5"/>
  <c r="J35" i="5" s="1"/>
  <c r="I10" i="5"/>
  <c r="J10" i="5" s="1"/>
  <c r="I34" i="5"/>
  <c r="J34" i="5" s="1"/>
  <c r="I9" i="5"/>
  <c r="J9" i="5" s="1"/>
  <c r="I8" i="5"/>
  <c r="J8" i="5" s="1"/>
  <c r="I7" i="5"/>
  <c r="J7" i="5" s="1"/>
  <c r="I33" i="5"/>
  <c r="J33" i="5" s="1"/>
  <c r="I6" i="5"/>
  <c r="J6" i="5" s="1"/>
  <c r="A6" i="5"/>
  <c r="A33" i="5" s="1"/>
  <c r="A7" i="5" s="1"/>
  <c r="A8" i="5" s="1"/>
  <c r="A9" i="5" s="1"/>
  <c r="A34" i="5" s="1"/>
  <c r="A10" i="5" s="1"/>
  <c r="A35" i="5" s="1"/>
  <c r="A36" i="5" s="1"/>
  <c r="A37" i="5" s="1"/>
  <c r="A11" i="5" s="1"/>
  <c r="A12" i="5" s="1"/>
  <c r="A38" i="5" s="1"/>
  <c r="A39" i="5" s="1"/>
  <c r="A40" i="5" s="1"/>
  <c r="A41" i="5" s="1"/>
  <c r="A42" i="5" s="1"/>
  <c r="A13" i="5" s="1"/>
  <c r="A43" i="5" s="1"/>
  <c r="A14" i="5" s="1"/>
  <c r="A15" i="5" s="1"/>
  <c r="A16" i="5" s="1"/>
  <c r="A44" i="5" s="1"/>
  <c r="A17" i="5" s="1"/>
  <c r="A45" i="5" s="1"/>
  <c r="A46" i="5" s="1"/>
  <c r="A47" i="5" s="1"/>
  <c r="A48" i="5" s="1"/>
  <c r="A49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50" i="5" s="1"/>
  <c r="A28" i="5" s="1"/>
  <c r="A29" i="5" s="1"/>
  <c r="A51" i="5" s="1"/>
  <c r="A30" i="5" s="1"/>
  <c r="A52" i="5" s="1"/>
  <c r="I32" i="5"/>
  <c r="J32" i="5" s="1"/>
  <c r="I51" i="4"/>
  <c r="J51" i="4" s="1"/>
  <c r="I50" i="4"/>
  <c r="J50" i="4" s="1"/>
  <c r="I49" i="4"/>
  <c r="J49" i="4" s="1"/>
  <c r="I48" i="4"/>
  <c r="J48" i="4" s="1"/>
  <c r="I47" i="4"/>
  <c r="J47" i="4" s="1"/>
  <c r="I46" i="4"/>
  <c r="J46" i="4" s="1"/>
  <c r="I45" i="4"/>
  <c r="J45" i="4" s="1"/>
  <c r="I44" i="4"/>
  <c r="J44" i="4" s="1"/>
  <c r="I43" i="4"/>
  <c r="J43" i="4" s="1"/>
  <c r="I42" i="4"/>
  <c r="J42" i="4" s="1"/>
  <c r="I41" i="4"/>
  <c r="J41" i="4" s="1"/>
  <c r="I40" i="4"/>
  <c r="J40" i="4" s="1"/>
  <c r="I39" i="4"/>
  <c r="J39" i="4" s="1"/>
  <c r="I38" i="4"/>
  <c r="J38" i="4" s="1"/>
  <c r="I37" i="4"/>
  <c r="J37" i="4" s="1"/>
  <c r="I36" i="4"/>
  <c r="J36" i="4" s="1"/>
  <c r="I35" i="4"/>
  <c r="J35" i="4" s="1"/>
  <c r="I34" i="4"/>
  <c r="J34" i="4" s="1"/>
  <c r="I33" i="4"/>
  <c r="J33" i="4" s="1"/>
  <c r="I32" i="4"/>
  <c r="J32" i="4" s="1"/>
  <c r="I31" i="4"/>
  <c r="J31" i="4" s="1"/>
  <c r="I30" i="4"/>
  <c r="J30" i="4" s="1"/>
  <c r="I29" i="4"/>
  <c r="J29" i="4" s="1"/>
  <c r="I28" i="4"/>
  <c r="J28" i="4" s="1"/>
  <c r="I27" i="4"/>
  <c r="J27" i="4" s="1"/>
  <c r="I26" i="4"/>
  <c r="J26" i="4" s="1"/>
  <c r="I25" i="4"/>
  <c r="J25" i="4" s="1"/>
  <c r="I24" i="4"/>
  <c r="J24" i="4" s="1"/>
  <c r="I23" i="4"/>
  <c r="J23" i="4" s="1"/>
  <c r="I22" i="4"/>
  <c r="J22" i="4" s="1"/>
  <c r="I21" i="4"/>
  <c r="J21" i="4" s="1"/>
  <c r="I20" i="4"/>
  <c r="J20" i="4" s="1"/>
  <c r="I19" i="4"/>
  <c r="J19" i="4" s="1"/>
  <c r="I18" i="4"/>
  <c r="J18" i="4" s="1"/>
  <c r="I17" i="4"/>
  <c r="J17" i="4" s="1"/>
  <c r="I16" i="4"/>
  <c r="J16" i="4" s="1"/>
  <c r="I15" i="4"/>
  <c r="J15" i="4" s="1"/>
  <c r="I14" i="4"/>
  <c r="J14" i="4" s="1"/>
  <c r="I13" i="4"/>
  <c r="J13" i="4" s="1"/>
  <c r="I12" i="4"/>
  <c r="J12" i="4" s="1"/>
  <c r="I11" i="4"/>
  <c r="J11" i="4" s="1"/>
  <c r="I10" i="4"/>
  <c r="J10" i="4" s="1"/>
  <c r="I9" i="4"/>
  <c r="J9" i="4" s="1"/>
  <c r="I8" i="4"/>
  <c r="J8" i="4" s="1"/>
  <c r="I7" i="4"/>
  <c r="J7" i="4" s="1"/>
  <c r="A7" i="4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I6" i="4"/>
  <c r="J6" i="4" s="1"/>
  <c r="I56" i="3"/>
  <c r="J56" i="3" s="1"/>
  <c r="I55" i="3"/>
  <c r="J55" i="3" s="1"/>
  <c r="I54" i="3"/>
  <c r="J54" i="3" s="1"/>
  <c r="I53" i="3"/>
  <c r="J53" i="3" s="1"/>
  <c r="I52" i="3"/>
  <c r="J52" i="3" s="1"/>
  <c r="I51" i="3"/>
  <c r="J51" i="3" s="1"/>
  <c r="I50" i="3"/>
  <c r="J50" i="3" s="1"/>
  <c r="I49" i="3"/>
  <c r="J49" i="3" s="1"/>
  <c r="I48" i="3"/>
  <c r="J48" i="3" s="1"/>
  <c r="I47" i="3"/>
  <c r="J47" i="3" s="1"/>
  <c r="I46" i="3"/>
  <c r="J46" i="3" s="1"/>
  <c r="I45" i="3"/>
  <c r="J45" i="3" s="1"/>
  <c r="I44" i="3"/>
  <c r="J44" i="3" s="1"/>
  <c r="I43" i="3"/>
  <c r="J43" i="3" s="1"/>
  <c r="I42" i="3"/>
  <c r="J42" i="3" s="1"/>
  <c r="I41" i="3"/>
  <c r="J41" i="3" s="1"/>
  <c r="I40" i="3"/>
  <c r="J40" i="3" s="1"/>
  <c r="I39" i="3"/>
  <c r="J39" i="3" s="1"/>
  <c r="I38" i="3"/>
  <c r="J38" i="3" s="1"/>
  <c r="I37" i="3"/>
  <c r="J37" i="3" s="1"/>
  <c r="I36" i="3"/>
  <c r="J36" i="3" s="1"/>
  <c r="I35" i="3"/>
  <c r="J35" i="3" s="1"/>
  <c r="I34" i="3"/>
  <c r="J34" i="3" s="1"/>
  <c r="I33" i="3"/>
  <c r="J33" i="3" s="1"/>
  <c r="I32" i="3"/>
  <c r="J32" i="3" s="1"/>
  <c r="I31" i="3"/>
  <c r="J31" i="3" s="1"/>
  <c r="I30" i="3"/>
  <c r="J30" i="3" s="1"/>
  <c r="I29" i="3"/>
  <c r="J29" i="3" s="1"/>
  <c r="I28" i="3"/>
  <c r="J28" i="3" s="1"/>
  <c r="I27" i="3"/>
  <c r="J27" i="3" s="1"/>
  <c r="I26" i="3"/>
  <c r="J26" i="3" s="1"/>
  <c r="I25" i="3"/>
  <c r="J25" i="3" s="1"/>
  <c r="I24" i="3"/>
  <c r="J24" i="3" s="1"/>
  <c r="I23" i="3"/>
  <c r="J23" i="3" s="1"/>
  <c r="I22" i="3"/>
  <c r="J22" i="3" s="1"/>
  <c r="I21" i="3"/>
  <c r="J21" i="3" s="1"/>
  <c r="I20" i="3"/>
  <c r="J20" i="3" s="1"/>
  <c r="I19" i="3"/>
  <c r="J19" i="3" s="1"/>
  <c r="I18" i="3"/>
  <c r="J18" i="3" s="1"/>
  <c r="I17" i="3"/>
  <c r="J17" i="3" s="1"/>
  <c r="I16" i="3"/>
  <c r="J16" i="3" s="1"/>
  <c r="I15" i="3"/>
  <c r="J15" i="3" s="1"/>
  <c r="I14" i="3"/>
  <c r="J14" i="3" s="1"/>
  <c r="I13" i="3"/>
  <c r="J13" i="3" s="1"/>
  <c r="I12" i="3"/>
  <c r="J12" i="3" s="1"/>
  <c r="I11" i="3"/>
  <c r="J11" i="3" s="1"/>
  <c r="I10" i="3"/>
  <c r="J10" i="3" s="1"/>
  <c r="I9" i="3"/>
  <c r="J9" i="3" s="1"/>
  <c r="I8" i="3"/>
  <c r="J8" i="3" s="1"/>
  <c r="I7" i="3"/>
  <c r="J7" i="3" s="1"/>
  <c r="A7" i="3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I6" i="3"/>
  <c r="J6" i="3" s="1"/>
  <c r="I56" i="2"/>
  <c r="J56" i="2" s="1"/>
  <c r="I55" i="2"/>
  <c r="J55" i="2" s="1"/>
  <c r="I54" i="2"/>
  <c r="J54" i="2" s="1"/>
  <c r="I53" i="2"/>
  <c r="J53" i="2" s="1"/>
  <c r="I52" i="2"/>
  <c r="J52" i="2" s="1"/>
  <c r="I51" i="2"/>
  <c r="J51" i="2" s="1"/>
  <c r="I50" i="2"/>
  <c r="J50" i="2" s="1"/>
  <c r="I49" i="2"/>
  <c r="J49" i="2" s="1"/>
  <c r="I48" i="2"/>
  <c r="J48" i="2" s="1"/>
  <c r="I47" i="2"/>
  <c r="J47" i="2" s="1"/>
  <c r="I46" i="2"/>
  <c r="J46" i="2" s="1"/>
  <c r="I45" i="2"/>
  <c r="J45" i="2" s="1"/>
  <c r="I44" i="2"/>
  <c r="J44" i="2" s="1"/>
  <c r="I43" i="2"/>
  <c r="J43" i="2" s="1"/>
  <c r="I42" i="2"/>
  <c r="J42" i="2" s="1"/>
  <c r="I41" i="2"/>
  <c r="J41" i="2" s="1"/>
  <c r="I40" i="2"/>
  <c r="J40" i="2" s="1"/>
  <c r="I39" i="2"/>
  <c r="J39" i="2" s="1"/>
  <c r="I38" i="2"/>
  <c r="J38" i="2" s="1"/>
  <c r="I37" i="2"/>
  <c r="J37" i="2" s="1"/>
  <c r="I36" i="2"/>
  <c r="J36" i="2" s="1"/>
  <c r="I35" i="2"/>
  <c r="J35" i="2" s="1"/>
  <c r="I34" i="2"/>
  <c r="J34" i="2" s="1"/>
  <c r="I33" i="2"/>
  <c r="J33" i="2" s="1"/>
  <c r="I32" i="2"/>
  <c r="J32" i="2" s="1"/>
  <c r="I31" i="2"/>
  <c r="J31" i="2" s="1"/>
  <c r="I30" i="2"/>
  <c r="J30" i="2" s="1"/>
  <c r="I29" i="2"/>
  <c r="J29" i="2" s="1"/>
  <c r="I28" i="2"/>
  <c r="J28" i="2" s="1"/>
  <c r="I27" i="2"/>
  <c r="J27" i="2" s="1"/>
  <c r="I26" i="2"/>
  <c r="J26" i="2" s="1"/>
  <c r="I25" i="2"/>
  <c r="J25" i="2" s="1"/>
  <c r="I24" i="2"/>
  <c r="J24" i="2" s="1"/>
  <c r="I23" i="2"/>
  <c r="J23" i="2" s="1"/>
  <c r="I22" i="2"/>
  <c r="J22" i="2" s="1"/>
  <c r="I21" i="2"/>
  <c r="J21" i="2" s="1"/>
  <c r="I20" i="2"/>
  <c r="J20" i="2" s="1"/>
  <c r="I19" i="2"/>
  <c r="J19" i="2" s="1"/>
  <c r="I18" i="2"/>
  <c r="J18" i="2" s="1"/>
  <c r="I17" i="2"/>
  <c r="J17" i="2" s="1"/>
  <c r="I16" i="2"/>
  <c r="J16" i="2" s="1"/>
  <c r="I15" i="2"/>
  <c r="J15" i="2" s="1"/>
  <c r="I14" i="2"/>
  <c r="J14" i="2" s="1"/>
  <c r="I13" i="2"/>
  <c r="J13" i="2" s="1"/>
  <c r="I12" i="2"/>
  <c r="J12" i="2" s="1"/>
  <c r="I11" i="2"/>
  <c r="J11" i="2" s="1"/>
  <c r="I10" i="2"/>
  <c r="J10" i="2" s="1"/>
  <c r="I9" i="2"/>
  <c r="J9" i="2" s="1"/>
  <c r="I8" i="2"/>
  <c r="J8" i="2" s="1"/>
  <c r="I7" i="2"/>
  <c r="J7" i="2" s="1"/>
  <c r="A7" i="2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I6" i="2"/>
  <c r="J6" i="2" s="1"/>
  <c r="I57" i="1"/>
  <c r="J57" i="1" s="1"/>
  <c r="I56" i="1"/>
  <c r="J56" i="1" s="1"/>
  <c r="I55" i="1"/>
  <c r="J55" i="1" s="1"/>
  <c r="I54" i="1"/>
  <c r="J54" i="1" s="1"/>
  <c r="I53" i="1"/>
  <c r="J53" i="1" s="1"/>
  <c r="I52" i="1"/>
  <c r="J52" i="1" s="1"/>
  <c r="I51" i="1"/>
  <c r="J51" i="1" s="1"/>
  <c r="I50" i="1"/>
  <c r="J50" i="1" s="1"/>
  <c r="I49" i="1"/>
  <c r="J49" i="1" s="1"/>
  <c r="I48" i="1"/>
  <c r="J48" i="1" s="1"/>
  <c r="I47" i="1"/>
  <c r="J47" i="1" s="1"/>
  <c r="I46" i="1"/>
  <c r="J46" i="1" s="1"/>
  <c r="I45" i="1"/>
  <c r="J45" i="1" s="1"/>
  <c r="I44" i="1"/>
  <c r="J44" i="1" s="1"/>
  <c r="I43" i="1"/>
  <c r="J43" i="1" s="1"/>
  <c r="I42" i="1"/>
  <c r="J42" i="1" s="1"/>
  <c r="I41" i="1"/>
  <c r="J41" i="1" s="1"/>
  <c r="I40" i="1"/>
  <c r="J40" i="1" s="1"/>
  <c r="I39" i="1"/>
  <c r="J39" i="1" s="1"/>
  <c r="I38" i="1"/>
  <c r="J38" i="1" s="1"/>
  <c r="I37" i="1"/>
  <c r="J37" i="1" s="1"/>
  <c r="I36" i="1"/>
  <c r="J36" i="1" s="1"/>
  <c r="I35" i="1"/>
  <c r="J35" i="1" s="1"/>
  <c r="I34" i="1"/>
  <c r="J34" i="1" s="1"/>
  <c r="I33" i="1"/>
  <c r="J33" i="1" s="1"/>
  <c r="I32" i="1"/>
  <c r="J32" i="1" s="1"/>
  <c r="I31" i="1"/>
  <c r="J31" i="1" s="1"/>
  <c r="I30" i="1"/>
  <c r="J30" i="1" s="1"/>
  <c r="I29" i="1"/>
  <c r="J29" i="1" s="1"/>
  <c r="I28" i="1"/>
  <c r="J28" i="1" s="1"/>
  <c r="I27" i="1"/>
  <c r="J27" i="1" s="1"/>
  <c r="I26" i="1"/>
  <c r="J26" i="1" s="1"/>
  <c r="I25" i="1"/>
  <c r="J25" i="1" s="1"/>
  <c r="I24" i="1"/>
  <c r="J24" i="1" s="1"/>
  <c r="I23" i="1"/>
  <c r="J23" i="1" s="1"/>
  <c r="I22" i="1"/>
  <c r="J22" i="1" s="1"/>
  <c r="I21" i="1"/>
  <c r="J21" i="1" s="1"/>
  <c r="I20" i="1"/>
  <c r="J20" i="1" s="1"/>
  <c r="I19" i="1"/>
  <c r="J19" i="1" s="1"/>
  <c r="I18" i="1"/>
  <c r="J18" i="1" s="1"/>
  <c r="I17" i="1"/>
  <c r="J17" i="1" s="1"/>
  <c r="I16" i="1"/>
  <c r="J16" i="1" s="1"/>
  <c r="I15" i="1"/>
  <c r="J15" i="1" s="1"/>
  <c r="I14" i="1"/>
  <c r="J14" i="1" s="1"/>
  <c r="I13" i="1"/>
  <c r="J13" i="1" s="1"/>
  <c r="I12" i="1"/>
  <c r="J12" i="1" s="1"/>
  <c r="I11" i="1"/>
  <c r="J11" i="1" s="1"/>
  <c r="I10" i="1"/>
  <c r="J10" i="1" s="1"/>
  <c r="I9" i="1"/>
  <c r="J9" i="1" s="1"/>
  <c r="I8" i="1"/>
  <c r="J8" i="1" s="1"/>
  <c r="I7" i="1"/>
  <c r="J7" i="1" s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I6" i="1"/>
  <c r="J6" i="1" s="1"/>
  <c r="J53" i="6" l="1"/>
  <c r="K53" i="6"/>
  <c r="J52" i="4"/>
  <c r="J55" i="5"/>
  <c r="I53" i="5"/>
  <c r="I31" i="5"/>
  <c r="I54" i="5" s="1"/>
  <c r="K32" i="5"/>
  <c r="K6" i="5"/>
  <c r="K33" i="5"/>
  <c r="K7" i="5"/>
  <c r="K8" i="5"/>
  <c r="K9" i="5"/>
  <c r="K34" i="5"/>
  <c r="K10" i="5"/>
  <c r="K35" i="5"/>
  <c r="K36" i="5"/>
  <c r="K37" i="5"/>
  <c r="K11" i="5"/>
  <c r="K12" i="5"/>
  <c r="K38" i="5"/>
  <c r="K39" i="5"/>
  <c r="K40" i="5"/>
  <c r="K41" i="5"/>
  <c r="K42" i="5"/>
  <c r="K13" i="5"/>
  <c r="K43" i="5"/>
  <c r="K14" i="5"/>
  <c r="K15" i="5"/>
  <c r="K16" i="5"/>
  <c r="K44" i="5"/>
  <c r="K17" i="5"/>
  <c r="K45" i="5"/>
  <c r="K46" i="5"/>
  <c r="K47" i="5"/>
  <c r="K48" i="5"/>
  <c r="K49" i="5"/>
  <c r="K18" i="5"/>
  <c r="K19" i="5"/>
  <c r="K20" i="5"/>
  <c r="K21" i="5"/>
  <c r="K22" i="5"/>
  <c r="K23" i="5"/>
  <c r="K24" i="5"/>
  <c r="K25" i="5"/>
  <c r="K26" i="5"/>
  <c r="K27" i="5"/>
  <c r="K50" i="5"/>
  <c r="K28" i="5"/>
  <c r="K29" i="5"/>
  <c r="K51" i="5"/>
  <c r="K30" i="5"/>
  <c r="K52" i="5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I52" i="4"/>
  <c r="J57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I57" i="3"/>
  <c r="J57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I57" i="2"/>
  <c r="J58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I58" i="1"/>
  <c r="I55" i="5" l="1"/>
  <c r="K57" i="2"/>
  <c r="K31" i="5"/>
  <c r="K55" i="5" s="1"/>
  <c r="K53" i="5"/>
  <c r="K52" i="4"/>
  <c r="K57" i="3"/>
  <c r="K58" i="1"/>
  <c r="K54" i="5" l="1"/>
</calcChain>
</file>

<file path=xl/sharedStrings.xml><?xml version="1.0" encoding="utf-8"?>
<sst xmlns="http://schemas.openxmlformats.org/spreadsheetml/2006/main" count="1488" uniqueCount="200">
  <si>
    <t>PLANILLA DE PAGO DE PERSONAL PERTENECIENTE A LA S.M. ADM. Y FIN.</t>
  </si>
  <si>
    <t>CORRESPONDIENTE AL MES DE ENERO 2022</t>
  </si>
  <si>
    <t>REFRIGERIOS</t>
  </si>
  <si>
    <t>(Expresado en Bolivianos)</t>
  </si>
  <si>
    <t>Nº</t>
  </si>
  <si>
    <t>NOMBRE Y APELLIDO</t>
  </si>
  <si>
    <t>Nº C.I.</t>
  </si>
  <si>
    <t>CARGO</t>
  </si>
  <si>
    <t>AP. PROG</t>
  </si>
  <si>
    <t>FECHA DE INGRESO</t>
  </si>
  <si>
    <t>ASIGNAC. MONTO DIARIO</t>
  </si>
  <si>
    <t>DIAS TRAB</t>
  </si>
  <si>
    <t>TOTAL</t>
  </si>
  <si>
    <t>RET.  IVA (13%)</t>
  </si>
  <si>
    <t>LIQUIDO PAGABLE</t>
  </si>
  <si>
    <t>FIRMA</t>
  </si>
  <si>
    <t>Maria Yanet Quiroz Lazarte</t>
  </si>
  <si>
    <t>4667053 S.C</t>
  </si>
  <si>
    <t>SECRETARIA MUNICIPAL DE Administración Y FINANZAS A.I.</t>
  </si>
  <si>
    <t>34-0000-01</t>
  </si>
  <si>
    <t>Roberto Roda Cuellar</t>
  </si>
  <si>
    <t>3929049 S.C.</t>
  </si>
  <si>
    <t>DIRECCION DEL RUAT</t>
  </si>
  <si>
    <t>19-0000-01</t>
  </si>
  <si>
    <t>Heberth Ignacio Gutierrez Duran</t>
  </si>
  <si>
    <t xml:space="preserve"> 3871880 S.C.</t>
  </si>
  <si>
    <t>DIRECTOR DE PLANIFICACION</t>
  </si>
  <si>
    <t>Damarys Gonzales Fernandez</t>
  </si>
  <si>
    <t>3925478 S.C.</t>
  </si>
  <si>
    <t xml:space="preserve">DIRECTOR DE CONTRATACIONES </t>
  </si>
  <si>
    <t>Lilian Gabriela Paniagua Terrazas</t>
  </si>
  <si>
    <t>8891787 S.C.</t>
  </si>
  <si>
    <t>DIRECCION DE RECAUDACIONES</t>
  </si>
  <si>
    <t>Carla Lorena Roca Oyola</t>
  </si>
  <si>
    <t>3839514 S.C</t>
  </si>
  <si>
    <t>DIRECTOR DE CATASTRO</t>
  </si>
  <si>
    <t>Jordi Martorell Rioja</t>
  </si>
  <si>
    <t>4618810 S.C</t>
  </si>
  <si>
    <t>ASESOR LEGAL TRIBUTARIO</t>
  </si>
  <si>
    <t xml:space="preserve"> Walker Dos Santos Drulh</t>
  </si>
  <si>
    <t>6309986 S.C.</t>
  </si>
  <si>
    <t>JEFE DE LA UNIDAD DE  ANALISTA DE CUENTA</t>
  </si>
  <si>
    <t>Freddy Ramirez Ortiz</t>
  </si>
  <si>
    <t>6361064 S.C</t>
  </si>
  <si>
    <t>JEFE DE LA UNIDAD DE  RUAT</t>
  </si>
  <si>
    <t>Erwin Kaiser Landivar</t>
  </si>
  <si>
    <t>54277346 S.C.</t>
  </si>
  <si>
    <t>JEFE DE LA UNIDAD DE  PRESUPUESTO</t>
  </si>
  <si>
    <t>Ruth Jovany Rivero Ribera</t>
  </si>
  <si>
    <t xml:space="preserve"> 6348098S.C.</t>
  </si>
  <si>
    <t xml:space="preserve">JEFE DE LA UNIDAD DE CONTABILIDAD </t>
  </si>
  <si>
    <t>Daniela Oyola Leigue</t>
  </si>
  <si>
    <t>11376065 S.C</t>
  </si>
  <si>
    <t>JEFE DE LA UNIDAD DE  TESORERIA</t>
  </si>
  <si>
    <t>Roberto Rodriguez Leiguez</t>
  </si>
  <si>
    <t>3933585 S.C.</t>
  </si>
  <si>
    <t xml:space="preserve">JEFE DE COBRANZA COACTIVA Y FISCALIZACION </t>
  </si>
  <si>
    <t>Carlos Alfredo Calle Contreras</t>
  </si>
  <si>
    <t xml:space="preserve"> 8213599 S.C.</t>
  </si>
  <si>
    <t>PROFESIONAL A-RESPONSABLE DE SISTEMA</t>
  </si>
  <si>
    <t>Raul Porras Vaca</t>
  </si>
  <si>
    <t>3917806 S.C</t>
  </si>
  <si>
    <t>ROFESIONAL A-RESPONSABLE DE COMPRAS Y SUMINISTROS</t>
  </si>
  <si>
    <t>Guadalupe Silva Carrillo</t>
  </si>
  <si>
    <t>6267702 S.C</t>
  </si>
  <si>
    <t>PROFESIONAL A-RESPONSABLE DE ACTIVOS FIJOS</t>
  </si>
  <si>
    <t xml:space="preserve">Laura Patricia Quiroga </t>
  </si>
  <si>
    <t>5867006 S.C.</t>
  </si>
  <si>
    <t>PROFESIONAL A-RESPONSABLE DE CONTRATACIONES MENORES</t>
  </si>
  <si>
    <t>Karina Soledad Calizaya cordova</t>
  </si>
  <si>
    <t>8942931 S.C.</t>
  </si>
  <si>
    <t>PROFESIONAL A  - D.F.</t>
  </si>
  <si>
    <t>Kevin Paul Vargas Rivero</t>
  </si>
  <si>
    <t>8985314 S.C</t>
  </si>
  <si>
    <t>PROFESIONAL A-EQUIPO LP Y ANPE</t>
  </si>
  <si>
    <t>Luis Alberto Eguez Parada</t>
  </si>
  <si>
    <t xml:space="preserve"> 3271422 S.C.</t>
  </si>
  <si>
    <t>PROFESIONAL A-CONTADOR</t>
  </si>
  <si>
    <t>Laura Elena Vaca Diez Dorado</t>
  </si>
  <si>
    <t>8120525 S.C.</t>
  </si>
  <si>
    <t>Roman Salas Sarabia</t>
  </si>
  <si>
    <t>4653351 S.C.</t>
  </si>
  <si>
    <t>PROFESIONAL B-RESPONSABLE  DE ARCHIVO</t>
  </si>
  <si>
    <t>Vivian Valencia Aguilera</t>
  </si>
  <si>
    <t>6230601 S.C.</t>
  </si>
  <si>
    <t>PROFESIONAL B -APOYO AL RPA-RPC</t>
  </si>
  <si>
    <t>Luis Alberto Rodriguez Arteaga</t>
  </si>
  <si>
    <t>1682150 S.C.</t>
  </si>
  <si>
    <t>PROFESIONAL B-RESPONSABLE DE EQUIPO LP Y ANPE</t>
  </si>
  <si>
    <t>Rudy Dixon Lizarraga Seas</t>
  </si>
  <si>
    <t>6356895 S.C</t>
  </si>
  <si>
    <t>PROFESIONAL B -SUPERVISOR DE CATASTRO</t>
  </si>
  <si>
    <t xml:space="preserve">Albania Ponce Duran </t>
  </si>
  <si>
    <t>6314912 S.C</t>
  </si>
  <si>
    <t>PROFESIONAL B-RESPONSABLE DE IMPUESTOS</t>
  </si>
  <si>
    <t>Luis Fernando Caamaño Leigue</t>
  </si>
  <si>
    <t>8944633 S.C</t>
  </si>
  <si>
    <t>PROFESIONAL B -ENCARGADO DE CATASTRO</t>
  </si>
  <si>
    <t>Carol Nicol Rodriguez Soliz</t>
  </si>
  <si>
    <t>PROFESIONAL B -APOYO DE EQUIPO DE CONTRATACIONES</t>
  </si>
  <si>
    <t>Carolina Garcia Medrano</t>
  </si>
  <si>
    <t>5844896 S.C.</t>
  </si>
  <si>
    <t>TECNICO DE TASAS Y PATENTES</t>
  </si>
  <si>
    <t>Melvy Yuliza Romero Carrillo</t>
  </si>
  <si>
    <t xml:space="preserve"> 8889767S.C.</t>
  </si>
  <si>
    <t>AUXILIAR CONTABLE</t>
  </si>
  <si>
    <t>Miguel Roca Nuñez</t>
  </si>
  <si>
    <t>7713062 S.C</t>
  </si>
  <si>
    <t>CHOFER-SMAF</t>
  </si>
  <si>
    <t>Mercedes Montero</t>
  </si>
  <si>
    <t xml:space="preserve"> 6360083 S.C.</t>
  </si>
  <si>
    <t>ENCARGADA  DE ALMACEN</t>
  </si>
  <si>
    <t>Maria Raquel Bonilla Pardo</t>
  </si>
  <si>
    <t>5832928 S.C.</t>
  </si>
  <si>
    <t>SECRETARIA ADM. S.M.A.F</t>
  </si>
  <si>
    <t>Vitho Nestor Martinez Alpiri</t>
  </si>
  <si>
    <t xml:space="preserve"> 1971540 S.C.</t>
  </si>
  <si>
    <t>ENCARGADO DE ACTIVOS FIJOS</t>
  </si>
  <si>
    <t>Carolina Rivera Balcazar</t>
  </si>
  <si>
    <t>5805448 S.C.</t>
  </si>
  <si>
    <t>TECNICO-APOYO A CATASTRO</t>
  </si>
  <si>
    <t>Ruth Yosselin Rivera Olivera</t>
  </si>
  <si>
    <t>8230849 S.C</t>
  </si>
  <si>
    <t>APOYO A CATASTRO II</t>
  </si>
  <si>
    <t xml:space="preserve">Jaime Roca Portales </t>
  </si>
  <si>
    <t>9642001 S.C</t>
  </si>
  <si>
    <t>Viviana Yoselin Adague Martinez</t>
  </si>
  <si>
    <t>13209442 S.C</t>
  </si>
  <si>
    <t>APOYO A CATASTRO III</t>
  </si>
  <si>
    <t>Bruno Flores Vaca</t>
  </si>
  <si>
    <t>5884627 S.C.</t>
  </si>
  <si>
    <t>SOPORTE TECNICO A CATASTRO</t>
  </si>
  <si>
    <t>Jeanine Cox Coimbra</t>
  </si>
  <si>
    <t>12597117 S.C.</t>
  </si>
  <si>
    <t>AUXILIAR -BASE DE DATOS</t>
  </si>
  <si>
    <t>Luis Alberto Rodriguez Cuellar</t>
  </si>
  <si>
    <t>4639700 S.C</t>
  </si>
  <si>
    <t>DIGITADOR DE BASE DE DATOS I</t>
  </si>
  <si>
    <t>Jhon Maikol Rodriguez Peralta</t>
  </si>
  <si>
    <t>13783446  S.C</t>
  </si>
  <si>
    <t>DIGITADOR DE BASE DE DATOS II</t>
  </si>
  <si>
    <t>Ivonne Carola Vazquez Chavez</t>
  </si>
  <si>
    <t>3903010 S.C</t>
  </si>
  <si>
    <t>ASESOR LEGAL DE CATASTRO</t>
  </si>
  <si>
    <t>Evelin Moreno Claure</t>
  </si>
  <si>
    <t>4615895 S.C.</t>
  </si>
  <si>
    <t>ENCARGADO DE CATASTRO</t>
  </si>
  <si>
    <t>Dario Roberto Davalos Mancilla</t>
  </si>
  <si>
    <t>4693095 S.C.</t>
  </si>
  <si>
    <t xml:space="preserve">ENCARGADO  DE CATASTRO II    </t>
  </si>
  <si>
    <t>Willy Nelson Jimenez Balcazar</t>
  </si>
  <si>
    <t>5332232 S.C</t>
  </si>
  <si>
    <t>AUXILIAR DE ACTIVOS FIJOS</t>
  </si>
  <si>
    <t>Darwin  Alexis Saavedra Hurtado</t>
  </si>
  <si>
    <t>7687142 S.C.</t>
  </si>
  <si>
    <t>TECNICO I-RESPONSABLE DE ARCHIVOS</t>
  </si>
  <si>
    <t xml:space="preserve">Marco Antonio Gil Molina </t>
  </si>
  <si>
    <t>6267871 S.C.</t>
  </si>
  <si>
    <t>ENCARGADO DE ARCHIVOS I</t>
  </si>
  <si>
    <t>Victor Hugo Mercado Ortiz</t>
  </si>
  <si>
    <t>7680664 S.C</t>
  </si>
  <si>
    <t>TECNICO I-AUXILIAR DE REGISTRO DE VEHICULOS</t>
  </si>
  <si>
    <t>Roberto Carlos Soliz Rivera</t>
  </si>
  <si>
    <t>6201965 S.C.</t>
  </si>
  <si>
    <t>TECNICO II-AUXILIAR DE REGISTRO DE VEHICULOS</t>
  </si>
  <si>
    <t>José Emerson Rivero Montaño</t>
  </si>
  <si>
    <t xml:space="preserve"> 3937013 S.C</t>
  </si>
  <si>
    <t>APOYO DE COMPRAS Y SUMINISTROS</t>
  </si>
  <si>
    <t>Alex Limpias Barboza</t>
  </si>
  <si>
    <t>5346713 S.C</t>
  </si>
  <si>
    <t xml:space="preserve">RESPONSABLE DE REVISION DE DOCUMENTACION DEL SISTEMA SIG </t>
  </si>
  <si>
    <t xml:space="preserve">SON: SIETE MIL, DOSCIENTOS DOCE 30/100  BOLIVIANOS </t>
  </si>
  <si>
    <t>CORRESPONDIENTE AL MES DE FEBRERO 2022</t>
  </si>
  <si>
    <t>Carlos Eduardo Figueroa Zabala</t>
  </si>
  <si>
    <t>RESPONSABLE ADMINISTRATIVO SMAF</t>
  </si>
  <si>
    <t xml:space="preserve">SON: OCHO MIL, TRESCIENTOS CINCUENTA Y DOS 00/100  BOLIVIANOS </t>
  </si>
  <si>
    <t>CORRESPONDIENTE AL MES DE MARZO 2022</t>
  </si>
  <si>
    <t xml:space="preserve">SON: OCHO MIL, SETECIENTOS VEINTISEIS 10/100  BOLIVIANOS </t>
  </si>
  <si>
    <t>CORRESPONDIENTE AL MES DE ABRIL 2022</t>
  </si>
  <si>
    <t>SECRETARIO MUNICIPAL DE Administración Y FINANZAS A.I.</t>
  </si>
  <si>
    <t>6339634 S.C.</t>
  </si>
  <si>
    <t xml:space="preserve">SON: SIETE MIL, OCHOCIENTOS VEINTIUNO  30/100  BOLIVIANOS </t>
  </si>
  <si>
    <t>Total 19-0000-01</t>
  </si>
  <si>
    <t>Total 34-0000-01</t>
  </si>
  <si>
    <t>Total general</t>
  </si>
  <si>
    <t>CORRESPONDIENTE AL MES DE MAYO 2022</t>
  </si>
  <si>
    <t>SECRETARIO MUNICIPAL DE ADMINISTRACION Y FINANZAS</t>
  </si>
  <si>
    <t>Mario Hugo Perez Mendez</t>
  </si>
  <si>
    <t>DIRECTORA MUNICIPAL DE FINANZAS</t>
  </si>
  <si>
    <t>3930231 S.C.</t>
  </si>
  <si>
    <t>DIRECTOR  DEL RUAT</t>
  </si>
  <si>
    <t xml:space="preserve">DIRECTORA DE CONTRATACIONES </t>
  </si>
  <si>
    <t>DIRECTORA DE RECAUDACIONES</t>
  </si>
  <si>
    <t>CORRESPONDIENTE AL MES DE JUNIO 2022</t>
  </si>
  <si>
    <t>blanco</t>
  </si>
  <si>
    <t>solicite dato</t>
  </si>
  <si>
    <t>asig*dias trab</t>
  </si>
  <si>
    <t>sacar de marcaciones por fecha (sacar de biocontrol) 1 por dia</t>
  </si>
  <si>
    <t>13% de total</t>
  </si>
  <si>
    <t>total-13%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</si>
</sst>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-* #,##0.00_-;\-* #,##0.00_-;_-* &quot;-&quot;??_-;_-@_-"/>
    <numFmt numFmtId="165" formatCode="_-* #,##0.00\ _€_-;\-* #,##0.00\ _€_-;_-* &quot;-&quot;??\ _€_-;_-@_-"/>
    <numFmt numFmtId="166" formatCode="_ * #,##0.00_ ;_ * \-#,##0.00_ ;_ * &quot;-&quot;??_ ;_ @_ "/>
    <numFmt numFmtId="167" formatCode="#,##0.00;[Red]#,##0.00"/>
  </numFmts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</font>
    <font>
      <b/>
      <sz val="18"/>
      <name val="Tahoma"/>
      <family val="2"/>
    </font>
    <font>
      <sz val="10"/>
      <name val="Tahoma"/>
      <family val="2"/>
    </font>
    <font>
      <b/>
      <sz val="14"/>
      <name val="Tahoma"/>
      <family val="2"/>
    </font>
    <font>
      <sz val="16"/>
      <name val="Tahoma"/>
      <family val="2"/>
    </font>
    <font>
      <b/>
      <sz val="16"/>
      <name val="Tahoma"/>
      <family val="2"/>
    </font>
    <font>
      <sz val="18"/>
      <name val="Tahoma"/>
      <family val="2"/>
    </font>
    <font>
      <sz val="14"/>
      <name val="Tahoma"/>
      <family val="2"/>
    </font>
    <font>
      <b/>
      <sz val="10"/>
      <name val="Tahoma"/>
      <family val="2"/>
    </font>
    <font>
      <b/>
      <sz val="12"/>
      <name val="Tahoma"/>
      <family val="2"/>
    </font>
    <font>
      <sz val="12"/>
      <name val="Tahoma"/>
      <family val="2"/>
    </font>
    <font>
      <sz val="10"/>
      <name val="Arial"/>
      <family val="2"/>
    </font>
    <font>
      <b/>
      <sz val="8"/>
      <name val="Tahoma"/>
      <family val="2"/>
    </font>
    <font>
      <sz val="11"/>
      <name val="Tahoma"/>
      <family val="2"/>
    </font>
    <font>
      <sz val="11"/>
      <color indexed="8"/>
      <name val="Calibri"/>
      <family val="2"/>
    </font>
    <font>
      <b/>
      <sz val="18"/>
      <color indexed="62"/>
      <name val="Cambria"/>
      <family val="2"/>
    </font>
  </fonts>
  <fills count="2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lightUp">
        <fgColor theme="0"/>
        <bgColor theme="4" tint="0.19998779259620961"/>
      </patternFill>
    </fill>
    <fill>
      <patternFill patternType="lightUp">
        <fgColor theme="0"/>
        <bgColor theme="5" tint="0.19998779259620961"/>
      </patternFill>
    </fill>
    <fill>
      <patternFill patternType="lightUp">
        <fgColor theme="0"/>
        <bgColor theme="6" tint="0.19998779259620961"/>
      </patternFill>
    </fill>
    <fill>
      <patternFill patternType="solid">
        <fgColor indexed="9"/>
        <bgColor indexed="9"/>
      </patternFill>
    </fill>
    <fill>
      <patternFill patternType="solid">
        <fgColor indexed="22"/>
        <bgColor indexed="22"/>
      </patternFill>
    </fill>
    <fill>
      <patternFill patternType="solid">
        <fgColor indexed="49"/>
        <bgColor indexed="49"/>
      </patternFill>
    </fill>
    <fill>
      <patternFill patternType="solid">
        <fgColor indexed="47"/>
        <bgColor indexed="47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theme="5" tint="0.39997558519241921"/>
        <bgColor theme="5" tint="0.39997558519241921"/>
      </patternFill>
    </fill>
    <fill>
      <patternFill patternType="solid">
        <fgColor indexed="26"/>
        <bgColor indexed="26"/>
      </patternFill>
    </fill>
    <fill>
      <patternFill patternType="solid">
        <fgColor indexed="43"/>
        <bgColor indexed="43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8" tint="0.39997558519241921"/>
        <bgColor theme="8" tint="0.39997558519241921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indexed="26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166" fontId="4" fillId="0" borderId="0" applyFont="0" applyFill="0" applyBorder="0" applyAlignment="0" applyProtection="0"/>
    <xf numFmtId="0" fontId="15" fillId="0" borderId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3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3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3" fillId="15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3" fillId="9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3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11" borderId="0" applyNumberFormat="0" applyBorder="0" applyAlignment="0" applyProtection="0"/>
    <xf numFmtId="0" fontId="3" fillId="11" borderId="0" applyNumberFormat="0" applyBorder="0" applyAlignment="0" applyProtection="0"/>
    <xf numFmtId="166" fontId="15" fillId="0" borderId="0" applyFont="0" applyFill="0" applyBorder="0" applyAlignment="0" applyProtection="0"/>
    <xf numFmtId="0" fontId="15" fillId="0" borderId="0" applyFont="0" applyFill="0" applyBorder="0" applyAlignment="0" applyProtection="0"/>
    <xf numFmtId="0" fontId="15" fillId="0" borderId="0" applyFont="0" applyFill="0" applyBorder="0" applyAlignment="0" applyProtection="0"/>
    <xf numFmtId="43" fontId="18" fillId="0" borderId="0" applyFont="0" applyFill="0" applyBorder="0" applyAlignment="0" applyProtection="0"/>
    <xf numFmtId="165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20" borderId="7" applyNumberFormat="0" applyFont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58">
    <xf numFmtId="0" fontId="0" fillId="0" borderId="0" xfId="0"/>
    <xf numFmtId="0" fontId="5" fillId="0" borderId="0" xfId="0" applyFont="1" applyFill="1" applyBorder="1" applyAlignment="1"/>
    <xf numFmtId="0" fontId="6" fillId="2" borderId="0" xfId="0" applyFont="1" applyFill="1"/>
    <xf numFmtId="0" fontId="6" fillId="0" borderId="0" xfId="0" applyFont="1" applyFill="1"/>
    <xf numFmtId="0" fontId="7" fillId="0" borderId="0" xfId="0" applyFont="1" applyFill="1" applyBorder="1" applyAlignment="1"/>
    <xf numFmtId="0" fontId="9" fillId="0" borderId="0" xfId="0" applyFont="1" applyFill="1" applyBorder="1" applyAlignment="1"/>
    <xf numFmtId="0" fontId="6" fillId="0" borderId="0" xfId="0" applyFont="1"/>
    <xf numFmtId="0" fontId="11" fillId="0" borderId="0" xfId="0" applyFont="1"/>
    <xf numFmtId="0" fontId="12" fillId="0" borderId="0" xfId="0" applyFont="1" applyFill="1"/>
    <xf numFmtId="0" fontId="11" fillId="0" borderId="0" xfId="0" applyFont="1" applyAlignment="1">
      <alignment horizontal="right"/>
    </xf>
    <xf numFmtId="0" fontId="13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14" fillId="2" borderId="0" xfId="0" applyFont="1" applyFill="1"/>
    <xf numFmtId="0" fontId="14" fillId="0" borderId="0" xfId="0" applyFont="1" applyFill="1"/>
    <xf numFmtId="0" fontId="14" fillId="2" borderId="2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left" vertical="center" wrapText="1"/>
    </xf>
    <xf numFmtId="0" fontId="14" fillId="2" borderId="3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 wrapText="1"/>
    </xf>
    <xf numFmtId="14" fontId="14" fillId="2" borderId="3" xfId="2" applyNumberFormat="1" applyFont="1" applyFill="1" applyBorder="1" applyAlignment="1">
      <alignment horizontal="center" vertical="center"/>
    </xf>
    <xf numFmtId="2" fontId="14" fillId="2" borderId="3" xfId="3" applyNumberFormat="1" applyFont="1" applyFill="1" applyBorder="1" applyAlignment="1">
      <alignment horizontal="center" vertical="center"/>
    </xf>
    <xf numFmtId="3" fontId="14" fillId="2" borderId="3" xfId="0" applyNumberFormat="1" applyFont="1" applyFill="1" applyBorder="1" applyAlignment="1">
      <alignment horizontal="center" vertical="center"/>
    </xf>
    <xf numFmtId="166" fontId="14" fillId="2" borderId="3" xfId="1" applyFont="1" applyFill="1" applyBorder="1" applyAlignment="1">
      <alignment horizontal="center" vertical="center"/>
    </xf>
    <xf numFmtId="166" fontId="14" fillId="2" borderId="3" xfId="4" applyFont="1" applyFill="1" applyBorder="1" applyAlignment="1" applyProtection="1">
      <alignment vertical="center"/>
    </xf>
    <xf numFmtId="39" fontId="14" fillId="2" borderId="3" xfId="0" applyNumberFormat="1" applyFont="1" applyFill="1" applyBorder="1" applyAlignment="1">
      <alignment horizontal="center" vertical="center"/>
    </xf>
    <xf numFmtId="0" fontId="14" fillId="2" borderId="4" xfId="0" applyFont="1" applyFill="1" applyBorder="1" applyAlignment="1">
      <alignment horizontal="center" vertical="center"/>
    </xf>
    <xf numFmtId="0" fontId="14" fillId="2" borderId="0" xfId="0" applyFont="1" applyFill="1" applyAlignment="1">
      <alignment vertical="center"/>
    </xf>
    <xf numFmtId="0" fontId="14" fillId="2" borderId="3" xfId="2" applyFont="1" applyFill="1" applyBorder="1" applyAlignment="1">
      <alignment horizontal="center" vertical="center" wrapText="1"/>
    </xf>
    <xf numFmtId="49" fontId="14" fillId="2" borderId="3" xfId="0" applyNumberFormat="1" applyFont="1" applyFill="1" applyBorder="1" applyAlignment="1">
      <alignment horizontal="center" vertical="center" wrapText="1"/>
    </xf>
    <xf numFmtId="0" fontId="14" fillId="2" borderId="4" xfId="2" applyFont="1" applyFill="1" applyBorder="1" applyAlignment="1">
      <alignment horizontal="center" vertical="center" wrapText="1"/>
    </xf>
    <xf numFmtId="14" fontId="14" fillId="2" borderId="3" xfId="2" applyNumberFormat="1" applyFont="1" applyFill="1" applyBorder="1" applyAlignment="1">
      <alignment horizontal="center" vertical="center" wrapText="1"/>
    </xf>
    <xf numFmtId="0" fontId="14" fillId="4" borderId="0" xfId="0" applyFont="1" applyFill="1" applyAlignment="1">
      <alignment vertical="center"/>
    </xf>
    <xf numFmtId="0" fontId="11" fillId="2" borderId="3" xfId="0" applyFont="1" applyFill="1" applyBorder="1" applyAlignment="1">
      <alignment vertical="center" wrapText="1"/>
    </xf>
    <xf numFmtId="14" fontId="14" fillId="2" borderId="3" xfId="0" applyNumberFormat="1" applyFont="1" applyFill="1" applyBorder="1" applyAlignment="1">
      <alignment horizontal="center" vertical="center"/>
    </xf>
    <xf numFmtId="0" fontId="11" fillId="2" borderId="3" xfId="2" applyFont="1" applyFill="1" applyBorder="1" applyAlignment="1">
      <alignment vertical="center" wrapText="1"/>
    </xf>
    <xf numFmtId="167" fontId="14" fillId="2" borderId="4" xfId="0" applyNumberFormat="1" applyFont="1" applyFill="1" applyBorder="1" applyAlignment="1">
      <alignment horizontal="center" vertical="center"/>
    </xf>
    <xf numFmtId="14" fontId="14" fillId="2" borderId="0" xfId="2" applyNumberFormat="1" applyFont="1" applyFill="1" applyBorder="1" applyAlignment="1">
      <alignment horizontal="center" vertical="center"/>
    </xf>
    <xf numFmtId="0" fontId="14" fillId="2" borderId="4" xfId="0" applyFont="1" applyFill="1" applyBorder="1" applyAlignment="1">
      <alignment vertical="center"/>
    </xf>
    <xf numFmtId="0" fontId="7" fillId="2" borderId="0" xfId="0" applyFont="1" applyFill="1" applyBorder="1" applyAlignment="1">
      <alignment vertical="center"/>
    </xf>
    <xf numFmtId="0" fontId="16" fillId="2" borderId="0" xfId="0" applyNumberFormat="1" applyFont="1" applyFill="1" applyBorder="1" applyAlignment="1">
      <alignment horizontal="center" vertical="center"/>
    </xf>
    <xf numFmtId="167" fontId="13" fillId="2" borderId="5" xfId="0" applyNumberFormat="1" applyFont="1" applyFill="1" applyBorder="1" applyAlignment="1">
      <alignment horizontal="center" vertical="center"/>
    </xf>
    <xf numFmtId="167" fontId="13" fillId="2" borderId="6" xfId="0" applyNumberFormat="1" applyFont="1" applyFill="1" applyBorder="1" applyAlignment="1">
      <alignment horizontal="center" vertical="center"/>
    </xf>
    <xf numFmtId="167" fontId="13" fillId="2" borderId="0" xfId="0" applyNumberFormat="1" applyFont="1" applyFill="1" applyBorder="1" applyAlignment="1">
      <alignment horizontal="center" vertical="center"/>
    </xf>
    <xf numFmtId="0" fontId="11" fillId="0" borderId="0" xfId="0" applyFont="1" applyFill="1"/>
    <xf numFmtId="0" fontId="17" fillId="0" borderId="0" xfId="0" applyFont="1" applyFill="1"/>
    <xf numFmtId="0" fontId="6" fillId="0" borderId="0" xfId="0" applyFont="1" applyFill="1" applyAlignment="1">
      <alignment horizontal="center"/>
    </xf>
    <xf numFmtId="0" fontId="13" fillId="2" borderId="3" xfId="0" applyFont="1" applyFill="1" applyBorder="1" applyAlignment="1">
      <alignment horizontal="center" vertical="center"/>
    </xf>
    <xf numFmtId="0" fontId="14" fillId="2" borderId="0" xfId="0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left" vertical="center" wrapText="1"/>
    </xf>
    <xf numFmtId="0" fontId="14" fillId="2" borderId="0" xfId="0" applyFont="1" applyFill="1" applyBorder="1" applyAlignment="1">
      <alignment horizontal="center" vertical="center" wrapText="1"/>
    </xf>
    <xf numFmtId="0" fontId="14" fillId="2" borderId="8" xfId="0" applyFont="1" applyFill="1" applyBorder="1" applyAlignment="1">
      <alignment horizontal="center" vertical="center" wrapText="1"/>
    </xf>
    <xf numFmtId="49" fontId="14" fillId="2" borderId="8" xfId="0" applyNumberFormat="1" applyFont="1" applyFill="1" applyBorder="1" applyAlignment="1">
      <alignment horizontal="center" vertical="center" wrapText="1"/>
    </xf>
    <xf numFmtId="0" fontId="14" fillId="2" borderId="9" xfId="0" applyFont="1" applyFill="1" applyBorder="1" applyAlignment="1">
      <alignment horizontal="center" vertical="center"/>
    </xf>
    <xf numFmtId="0" fontId="14" fillId="2" borderId="9" xfId="2" applyFont="1" applyFill="1" applyBorder="1" applyAlignment="1">
      <alignment horizontal="center" vertical="center" wrapText="1"/>
    </xf>
    <xf numFmtId="167" fontId="14" fillId="2" borderId="9" xfId="0" applyNumberFormat="1" applyFont="1" applyFill="1" applyBorder="1" applyAlignment="1">
      <alignment horizontal="center" vertical="center"/>
    </xf>
    <xf numFmtId="0" fontId="14" fillId="2" borderId="9" xfId="0" applyFont="1" applyFill="1" applyBorder="1" applyAlignment="1">
      <alignment vertical="center"/>
    </xf>
    <xf numFmtId="0" fontId="5" fillId="0" borderId="0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</cellXfs>
  <cellStyles count="42">
    <cellStyle name="Comma" xfId="1" builtinId="3"/>
    <cellStyle name="Énfasis 1" xfId="5" xr:uid="{00000000-0005-0000-0000-000000000000}"/>
    <cellStyle name="Énfasis 2" xfId="6" xr:uid="{00000000-0005-0000-0000-000001000000}"/>
    <cellStyle name="Énfasis 3" xfId="7" xr:uid="{00000000-0005-0000-0000-000002000000}"/>
    <cellStyle name="Énfasis1 - 20%" xfId="8" xr:uid="{00000000-0005-0000-0000-000003000000}"/>
    <cellStyle name="Énfasis1 - 40%" xfId="9" xr:uid="{00000000-0005-0000-0000-000004000000}"/>
    <cellStyle name="Énfasis1 - 60%" xfId="10" xr:uid="{00000000-0005-0000-0000-000005000000}"/>
    <cellStyle name="Énfasis2 - 20%" xfId="11" xr:uid="{00000000-0005-0000-0000-000006000000}"/>
    <cellStyle name="Énfasis2 - 40%" xfId="12" xr:uid="{00000000-0005-0000-0000-000007000000}"/>
    <cellStyle name="Énfasis2 - 60%" xfId="13" xr:uid="{00000000-0005-0000-0000-000008000000}"/>
    <cellStyle name="Énfasis3 - 20%" xfId="14" xr:uid="{00000000-0005-0000-0000-000009000000}"/>
    <cellStyle name="Énfasis3 - 40%" xfId="15" xr:uid="{00000000-0005-0000-0000-00000A000000}"/>
    <cellStyle name="Énfasis3 - 60%" xfId="16" xr:uid="{00000000-0005-0000-0000-00000B000000}"/>
    <cellStyle name="Énfasis4 - 20%" xfId="17" xr:uid="{00000000-0005-0000-0000-00000C000000}"/>
    <cellStyle name="Énfasis4 - 40%" xfId="18" xr:uid="{00000000-0005-0000-0000-00000D000000}"/>
    <cellStyle name="Énfasis4 - 60%" xfId="19" xr:uid="{00000000-0005-0000-0000-00000E000000}"/>
    <cellStyle name="Énfasis5 - 20%" xfId="20" xr:uid="{00000000-0005-0000-0000-00000F000000}"/>
    <cellStyle name="Énfasis5 - 40%" xfId="21" xr:uid="{00000000-0005-0000-0000-000010000000}"/>
    <cellStyle name="Énfasis5 - 60%" xfId="22" xr:uid="{00000000-0005-0000-0000-000011000000}"/>
    <cellStyle name="Énfasis6 - 20%" xfId="23" xr:uid="{00000000-0005-0000-0000-000012000000}"/>
    <cellStyle name="Énfasis6 - 40%" xfId="24" xr:uid="{00000000-0005-0000-0000-000013000000}"/>
    <cellStyle name="Énfasis6 - 60%" xfId="25" xr:uid="{00000000-0005-0000-0000-000014000000}"/>
    <cellStyle name="Millares 2" xfId="26" xr:uid="{00000000-0005-0000-0000-000016000000}"/>
    <cellStyle name="Millares 2 2" xfId="27" xr:uid="{00000000-0005-0000-0000-000017000000}"/>
    <cellStyle name="Millares 2 3" xfId="4" xr:uid="{00000000-0005-0000-0000-000018000000}"/>
    <cellStyle name="Millares 2 4" xfId="28" xr:uid="{00000000-0005-0000-0000-000019000000}"/>
    <cellStyle name="Millares 3" xfId="29" xr:uid="{00000000-0005-0000-0000-00001A000000}"/>
    <cellStyle name="Millares 4" xfId="3" xr:uid="{00000000-0005-0000-0000-00001B000000}"/>
    <cellStyle name="Millares 5" xfId="30" xr:uid="{00000000-0005-0000-0000-00001C000000}"/>
    <cellStyle name="Millares 6" xfId="31" xr:uid="{00000000-0005-0000-0000-00001D000000}"/>
    <cellStyle name="Millares 7" xfId="32" xr:uid="{00000000-0005-0000-0000-00001E000000}"/>
    <cellStyle name="Normal" xfId="0" builtinId="0"/>
    <cellStyle name="Normal 2" xfId="33" xr:uid="{00000000-0005-0000-0000-000020000000}"/>
    <cellStyle name="Normal 2 2" xfId="2" xr:uid="{00000000-0005-0000-0000-000021000000}"/>
    <cellStyle name="Normal 2 2 2" xfId="34" xr:uid="{00000000-0005-0000-0000-000022000000}"/>
    <cellStyle name="Normal 2 4" xfId="35" xr:uid="{00000000-0005-0000-0000-000023000000}"/>
    <cellStyle name="Normal 4" xfId="36" xr:uid="{00000000-0005-0000-0000-000024000000}"/>
    <cellStyle name="Notas 2" xfId="37" xr:uid="{00000000-0005-0000-0000-000025000000}"/>
    <cellStyle name="Porcentaje 2" xfId="38" xr:uid="{00000000-0005-0000-0000-000026000000}"/>
    <cellStyle name="Porcentual 2" xfId="39" xr:uid="{00000000-0005-0000-0000-000027000000}"/>
    <cellStyle name="Porcentual 2 2" xfId="40" xr:uid="{00000000-0005-0000-0000-000028000000}"/>
    <cellStyle name="Título de hoja" xfId="41" xr:uid="{00000000-0005-0000-0000-00002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1085850</xdr:colOff>
      <xdr:row>0</xdr:row>
      <xdr:rowOff>0</xdr:rowOff>
    </xdr:from>
    <xdr:to>
      <xdr:col>21</xdr:col>
      <xdr:colOff>0</xdr:colOff>
      <xdr:row>2</xdr:row>
      <xdr:rowOff>171450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288625" y="0"/>
          <a:ext cx="0" cy="704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20</xdr:col>
      <xdr:colOff>1171575</xdr:colOff>
      <xdr:row>0</xdr:row>
      <xdr:rowOff>0</xdr:rowOff>
    </xdr:from>
    <xdr:to>
      <xdr:col>21</xdr:col>
      <xdr:colOff>0</xdr:colOff>
      <xdr:row>1</xdr:row>
      <xdr:rowOff>152400</xdr:rowOff>
    </xdr:to>
    <xdr:pic>
      <xdr:nvPicPr>
        <xdr:cNvPr id="3" name="1 Imagen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288625" y="0"/>
          <a:ext cx="0" cy="4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20</xdr:col>
      <xdr:colOff>1038225</xdr:colOff>
      <xdr:row>0</xdr:row>
      <xdr:rowOff>0</xdr:rowOff>
    </xdr:from>
    <xdr:to>
      <xdr:col>21</xdr:col>
      <xdr:colOff>0</xdr:colOff>
      <xdr:row>4</xdr:row>
      <xdr:rowOff>228600</xdr:rowOff>
    </xdr:to>
    <xdr:pic>
      <xdr:nvPicPr>
        <xdr:cNvPr id="4" name="1 Imagen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288625" y="0"/>
          <a:ext cx="0" cy="1285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20</xdr:col>
      <xdr:colOff>1162050</xdr:colOff>
      <xdr:row>0</xdr:row>
      <xdr:rowOff>0</xdr:rowOff>
    </xdr:from>
    <xdr:to>
      <xdr:col>21</xdr:col>
      <xdr:colOff>0</xdr:colOff>
      <xdr:row>1</xdr:row>
      <xdr:rowOff>200025</xdr:rowOff>
    </xdr:to>
    <xdr:pic>
      <xdr:nvPicPr>
        <xdr:cNvPr id="5" name="1 Imagen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288625" y="0"/>
          <a:ext cx="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76200</xdr:colOff>
      <xdr:row>0</xdr:row>
      <xdr:rowOff>0</xdr:rowOff>
    </xdr:from>
    <xdr:to>
      <xdr:col>2</xdr:col>
      <xdr:colOff>990600</xdr:colOff>
      <xdr:row>3</xdr:row>
      <xdr:rowOff>200025</xdr:rowOff>
    </xdr:to>
    <xdr:pic>
      <xdr:nvPicPr>
        <xdr:cNvPr id="6" name="1 Imagen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0"/>
          <a:ext cx="2781300" cy="1019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1085850</xdr:colOff>
      <xdr:row>0</xdr:row>
      <xdr:rowOff>0</xdr:rowOff>
    </xdr:from>
    <xdr:to>
      <xdr:col>21</xdr:col>
      <xdr:colOff>0</xdr:colOff>
      <xdr:row>2</xdr:row>
      <xdr:rowOff>171450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288625" y="0"/>
          <a:ext cx="0" cy="704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20</xdr:col>
      <xdr:colOff>1171575</xdr:colOff>
      <xdr:row>0</xdr:row>
      <xdr:rowOff>0</xdr:rowOff>
    </xdr:from>
    <xdr:to>
      <xdr:col>21</xdr:col>
      <xdr:colOff>0</xdr:colOff>
      <xdr:row>1</xdr:row>
      <xdr:rowOff>152400</xdr:rowOff>
    </xdr:to>
    <xdr:pic>
      <xdr:nvPicPr>
        <xdr:cNvPr id="3" name="1 Imagen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288625" y="0"/>
          <a:ext cx="0" cy="4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20</xdr:col>
      <xdr:colOff>1038225</xdr:colOff>
      <xdr:row>0</xdr:row>
      <xdr:rowOff>0</xdr:rowOff>
    </xdr:from>
    <xdr:to>
      <xdr:col>21</xdr:col>
      <xdr:colOff>0</xdr:colOff>
      <xdr:row>4</xdr:row>
      <xdr:rowOff>228600</xdr:rowOff>
    </xdr:to>
    <xdr:pic>
      <xdr:nvPicPr>
        <xdr:cNvPr id="4" name="1 Imagen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288625" y="0"/>
          <a:ext cx="0" cy="1285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20</xdr:col>
      <xdr:colOff>1162050</xdr:colOff>
      <xdr:row>0</xdr:row>
      <xdr:rowOff>0</xdr:rowOff>
    </xdr:from>
    <xdr:to>
      <xdr:col>21</xdr:col>
      <xdr:colOff>0</xdr:colOff>
      <xdr:row>1</xdr:row>
      <xdr:rowOff>200025</xdr:rowOff>
    </xdr:to>
    <xdr:pic>
      <xdr:nvPicPr>
        <xdr:cNvPr id="5" name="1 Imagen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288625" y="0"/>
          <a:ext cx="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76200</xdr:colOff>
      <xdr:row>0</xdr:row>
      <xdr:rowOff>0</xdr:rowOff>
    </xdr:from>
    <xdr:to>
      <xdr:col>2</xdr:col>
      <xdr:colOff>990600</xdr:colOff>
      <xdr:row>3</xdr:row>
      <xdr:rowOff>200025</xdr:rowOff>
    </xdr:to>
    <xdr:pic>
      <xdr:nvPicPr>
        <xdr:cNvPr id="6" name="1 Imagen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0"/>
          <a:ext cx="2781300" cy="1019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1085850</xdr:colOff>
      <xdr:row>0</xdr:row>
      <xdr:rowOff>0</xdr:rowOff>
    </xdr:from>
    <xdr:to>
      <xdr:col>21</xdr:col>
      <xdr:colOff>0</xdr:colOff>
      <xdr:row>2</xdr:row>
      <xdr:rowOff>171450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212425" y="0"/>
          <a:ext cx="0" cy="704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20</xdr:col>
      <xdr:colOff>1171575</xdr:colOff>
      <xdr:row>0</xdr:row>
      <xdr:rowOff>0</xdr:rowOff>
    </xdr:from>
    <xdr:to>
      <xdr:col>21</xdr:col>
      <xdr:colOff>0</xdr:colOff>
      <xdr:row>1</xdr:row>
      <xdr:rowOff>152400</xdr:rowOff>
    </xdr:to>
    <xdr:pic>
      <xdr:nvPicPr>
        <xdr:cNvPr id="3" name="1 Imagen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212425" y="0"/>
          <a:ext cx="0" cy="4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20</xdr:col>
      <xdr:colOff>1038225</xdr:colOff>
      <xdr:row>0</xdr:row>
      <xdr:rowOff>0</xdr:rowOff>
    </xdr:from>
    <xdr:to>
      <xdr:col>21</xdr:col>
      <xdr:colOff>0</xdr:colOff>
      <xdr:row>4</xdr:row>
      <xdr:rowOff>228600</xdr:rowOff>
    </xdr:to>
    <xdr:pic>
      <xdr:nvPicPr>
        <xdr:cNvPr id="4" name="1 Imagen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212425" y="0"/>
          <a:ext cx="0" cy="1285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20</xdr:col>
      <xdr:colOff>1162050</xdr:colOff>
      <xdr:row>0</xdr:row>
      <xdr:rowOff>0</xdr:rowOff>
    </xdr:from>
    <xdr:to>
      <xdr:col>21</xdr:col>
      <xdr:colOff>0</xdr:colOff>
      <xdr:row>1</xdr:row>
      <xdr:rowOff>200025</xdr:rowOff>
    </xdr:to>
    <xdr:pic>
      <xdr:nvPicPr>
        <xdr:cNvPr id="5" name="1 Imagen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212425" y="0"/>
          <a:ext cx="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76200</xdr:colOff>
      <xdr:row>0</xdr:row>
      <xdr:rowOff>0</xdr:rowOff>
    </xdr:from>
    <xdr:to>
      <xdr:col>2</xdr:col>
      <xdr:colOff>990600</xdr:colOff>
      <xdr:row>3</xdr:row>
      <xdr:rowOff>200025</xdr:rowOff>
    </xdr:to>
    <xdr:pic>
      <xdr:nvPicPr>
        <xdr:cNvPr id="6" name="1 Imagen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0"/>
          <a:ext cx="2781300" cy="1019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1085850</xdr:colOff>
      <xdr:row>0</xdr:row>
      <xdr:rowOff>0</xdr:rowOff>
    </xdr:from>
    <xdr:to>
      <xdr:col>21</xdr:col>
      <xdr:colOff>0</xdr:colOff>
      <xdr:row>2</xdr:row>
      <xdr:rowOff>171450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212425" y="0"/>
          <a:ext cx="0" cy="704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20</xdr:col>
      <xdr:colOff>1171575</xdr:colOff>
      <xdr:row>0</xdr:row>
      <xdr:rowOff>0</xdr:rowOff>
    </xdr:from>
    <xdr:to>
      <xdr:col>21</xdr:col>
      <xdr:colOff>0</xdr:colOff>
      <xdr:row>1</xdr:row>
      <xdr:rowOff>152400</xdr:rowOff>
    </xdr:to>
    <xdr:pic>
      <xdr:nvPicPr>
        <xdr:cNvPr id="3" name="1 Imagen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212425" y="0"/>
          <a:ext cx="0" cy="4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20</xdr:col>
      <xdr:colOff>1038225</xdr:colOff>
      <xdr:row>0</xdr:row>
      <xdr:rowOff>0</xdr:rowOff>
    </xdr:from>
    <xdr:to>
      <xdr:col>21</xdr:col>
      <xdr:colOff>0</xdr:colOff>
      <xdr:row>4</xdr:row>
      <xdr:rowOff>228600</xdr:rowOff>
    </xdr:to>
    <xdr:pic>
      <xdr:nvPicPr>
        <xdr:cNvPr id="4" name="1 Imagen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212425" y="0"/>
          <a:ext cx="0" cy="1285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20</xdr:col>
      <xdr:colOff>1162050</xdr:colOff>
      <xdr:row>0</xdr:row>
      <xdr:rowOff>0</xdr:rowOff>
    </xdr:from>
    <xdr:to>
      <xdr:col>21</xdr:col>
      <xdr:colOff>0</xdr:colOff>
      <xdr:row>1</xdr:row>
      <xdr:rowOff>200025</xdr:rowOff>
    </xdr:to>
    <xdr:pic>
      <xdr:nvPicPr>
        <xdr:cNvPr id="5" name="1 Imagen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212425" y="0"/>
          <a:ext cx="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76200</xdr:colOff>
      <xdr:row>0</xdr:row>
      <xdr:rowOff>0</xdr:rowOff>
    </xdr:from>
    <xdr:to>
      <xdr:col>2</xdr:col>
      <xdr:colOff>990600</xdr:colOff>
      <xdr:row>3</xdr:row>
      <xdr:rowOff>200025</xdr:rowOff>
    </xdr:to>
    <xdr:pic>
      <xdr:nvPicPr>
        <xdr:cNvPr id="6" name="1 Imagen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0"/>
          <a:ext cx="2781300" cy="1019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1085850</xdr:colOff>
      <xdr:row>0</xdr:row>
      <xdr:rowOff>0</xdr:rowOff>
    </xdr:from>
    <xdr:to>
      <xdr:col>21</xdr:col>
      <xdr:colOff>0</xdr:colOff>
      <xdr:row>2</xdr:row>
      <xdr:rowOff>171450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288625" y="0"/>
          <a:ext cx="0" cy="704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20</xdr:col>
      <xdr:colOff>1171575</xdr:colOff>
      <xdr:row>0</xdr:row>
      <xdr:rowOff>0</xdr:rowOff>
    </xdr:from>
    <xdr:to>
      <xdr:col>21</xdr:col>
      <xdr:colOff>0</xdr:colOff>
      <xdr:row>1</xdr:row>
      <xdr:rowOff>152400</xdr:rowOff>
    </xdr:to>
    <xdr:pic>
      <xdr:nvPicPr>
        <xdr:cNvPr id="3" name="1 Imagen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288625" y="0"/>
          <a:ext cx="0" cy="4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20</xdr:col>
      <xdr:colOff>1038225</xdr:colOff>
      <xdr:row>0</xdr:row>
      <xdr:rowOff>0</xdr:rowOff>
    </xdr:from>
    <xdr:to>
      <xdr:col>21</xdr:col>
      <xdr:colOff>0</xdr:colOff>
      <xdr:row>4</xdr:row>
      <xdr:rowOff>228600</xdr:rowOff>
    </xdr:to>
    <xdr:pic>
      <xdr:nvPicPr>
        <xdr:cNvPr id="4" name="1 Imagen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288625" y="0"/>
          <a:ext cx="0" cy="1285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20</xdr:col>
      <xdr:colOff>1162050</xdr:colOff>
      <xdr:row>0</xdr:row>
      <xdr:rowOff>0</xdr:rowOff>
    </xdr:from>
    <xdr:to>
      <xdr:col>21</xdr:col>
      <xdr:colOff>0</xdr:colOff>
      <xdr:row>1</xdr:row>
      <xdr:rowOff>200025</xdr:rowOff>
    </xdr:to>
    <xdr:pic>
      <xdr:nvPicPr>
        <xdr:cNvPr id="5" name="1 Imagen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288625" y="0"/>
          <a:ext cx="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76200</xdr:colOff>
      <xdr:row>0</xdr:row>
      <xdr:rowOff>0</xdr:rowOff>
    </xdr:from>
    <xdr:to>
      <xdr:col>2</xdr:col>
      <xdr:colOff>990600</xdr:colOff>
      <xdr:row>3</xdr:row>
      <xdr:rowOff>200025</xdr:rowOff>
    </xdr:to>
    <xdr:pic>
      <xdr:nvPicPr>
        <xdr:cNvPr id="6" name="1 Imagen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0"/>
          <a:ext cx="2781300" cy="1019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1085850</xdr:colOff>
      <xdr:row>0</xdr:row>
      <xdr:rowOff>0</xdr:rowOff>
    </xdr:from>
    <xdr:to>
      <xdr:col>21</xdr:col>
      <xdr:colOff>0</xdr:colOff>
      <xdr:row>2</xdr:row>
      <xdr:rowOff>171450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288625" y="0"/>
          <a:ext cx="0" cy="704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20</xdr:col>
      <xdr:colOff>1171575</xdr:colOff>
      <xdr:row>0</xdr:row>
      <xdr:rowOff>0</xdr:rowOff>
    </xdr:from>
    <xdr:to>
      <xdr:col>21</xdr:col>
      <xdr:colOff>0</xdr:colOff>
      <xdr:row>1</xdr:row>
      <xdr:rowOff>152400</xdr:rowOff>
    </xdr:to>
    <xdr:pic>
      <xdr:nvPicPr>
        <xdr:cNvPr id="3" name="1 Imagen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288625" y="0"/>
          <a:ext cx="0" cy="4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20</xdr:col>
      <xdr:colOff>1038225</xdr:colOff>
      <xdr:row>0</xdr:row>
      <xdr:rowOff>0</xdr:rowOff>
    </xdr:from>
    <xdr:to>
      <xdr:col>21</xdr:col>
      <xdr:colOff>0</xdr:colOff>
      <xdr:row>4</xdr:row>
      <xdr:rowOff>228600</xdr:rowOff>
    </xdr:to>
    <xdr:pic>
      <xdr:nvPicPr>
        <xdr:cNvPr id="4" name="1 Imagen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288625" y="0"/>
          <a:ext cx="0" cy="1285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20</xdr:col>
      <xdr:colOff>1162050</xdr:colOff>
      <xdr:row>0</xdr:row>
      <xdr:rowOff>0</xdr:rowOff>
    </xdr:from>
    <xdr:to>
      <xdr:col>21</xdr:col>
      <xdr:colOff>0</xdr:colOff>
      <xdr:row>1</xdr:row>
      <xdr:rowOff>200025</xdr:rowOff>
    </xdr:to>
    <xdr:pic>
      <xdr:nvPicPr>
        <xdr:cNvPr id="5" name="1 Imagen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288625" y="0"/>
          <a:ext cx="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76200</xdr:colOff>
      <xdr:row>0</xdr:row>
      <xdr:rowOff>0</xdr:rowOff>
    </xdr:from>
    <xdr:to>
      <xdr:col>2</xdr:col>
      <xdr:colOff>990600</xdr:colOff>
      <xdr:row>3</xdr:row>
      <xdr:rowOff>200025</xdr:rowOff>
    </xdr:to>
    <xdr:pic>
      <xdr:nvPicPr>
        <xdr:cNvPr id="6" name="1 Imagen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0"/>
          <a:ext cx="2781300" cy="1019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1085850</xdr:colOff>
      <xdr:row>0</xdr:row>
      <xdr:rowOff>0</xdr:rowOff>
    </xdr:from>
    <xdr:to>
      <xdr:col>21</xdr:col>
      <xdr:colOff>0</xdr:colOff>
      <xdr:row>2</xdr:row>
      <xdr:rowOff>171450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288625" y="0"/>
          <a:ext cx="0" cy="704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20</xdr:col>
      <xdr:colOff>1171575</xdr:colOff>
      <xdr:row>0</xdr:row>
      <xdr:rowOff>0</xdr:rowOff>
    </xdr:from>
    <xdr:to>
      <xdr:col>21</xdr:col>
      <xdr:colOff>0</xdr:colOff>
      <xdr:row>1</xdr:row>
      <xdr:rowOff>152400</xdr:rowOff>
    </xdr:to>
    <xdr:pic>
      <xdr:nvPicPr>
        <xdr:cNvPr id="3" name="1 Imagen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288625" y="0"/>
          <a:ext cx="0" cy="4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20</xdr:col>
      <xdr:colOff>1038225</xdr:colOff>
      <xdr:row>0</xdr:row>
      <xdr:rowOff>0</xdr:rowOff>
    </xdr:from>
    <xdr:to>
      <xdr:col>21</xdr:col>
      <xdr:colOff>0</xdr:colOff>
      <xdr:row>4</xdr:row>
      <xdr:rowOff>228600</xdr:rowOff>
    </xdr:to>
    <xdr:pic>
      <xdr:nvPicPr>
        <xdr:cNvPr id="4" name="1 Imagen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288625" y="0"/>
          <a:ext cx="0" cy="1285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20</xdr:col>
      <xdr:colOff>1162050</xdr:colOff>
      <xdr:row>0</xdr:row>
      <xdr:rowOff>0</xdr:rowOff>
    </xdr:from>
    <xdr:to>
      <xdr:col>21</xdr:col>
      <xdr:colOff>0</xdr:colOff>
      <xdr:row>1</xdr:row>
      <xdr:rowOff>200025</xdr:rowOff>
    </xdr:to>
    <xdr:pic>
      <xdr:nvPicPr>
        <xdr:cNvPr id="5" name="1 Imagen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288625" y="0"/>
          <a:ext cx="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76200</xdr:colOff>
      <xdr:row>0</xdr:row>
      <xdr:rowOff>0</xdr:rowOff>
    </xdr:from>
    <xdr:to>
      <xdr:col>2</xdr:col>
      <xdr:colOff>990600</xdr:colOff>
      <xdr:row>3</xdr:row>
      <xdr:rowOff>200025</xdr:rowOff>
    </xdr:to>
    <xdr:pic>
      <xdr:nvPicPr>
        <xdr:cNvPr id="6" name="1 Imagen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0"/>
          <a:ext cx="2781300" cy="1019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AC53"/>
  <sheetViews>
    <sheetView tabSelected="1" zoomScale="70" zoomScaleNormal="70" workbookViewId="0">
      <selection activeCell="H10" sqref="H10"/>
    </sheetView>
  </sheetViews>
  <sheetFormatPr defaultColWidth="11.42578125" defaultRowHeight="18" x14ac:dyDescent="0.25"/>
  <cols>
    <col min="1" max="1" width="4.85546875" style="3" customWidth="1"/>
    <col min="2" max="2" width="23.140625" style="42" customWidth="1"/>
    <col min="3" max="3" width="16.5703125" style="3" bestFit="1" customWidth="1"/>
    <col min="4" max="4" width="32.28515625" style="3" customWidth="1"/>
    <col min="5" max="5" width="14.5703125" style="3" bestFit="1" customWidth="1"/>
    <col min="6" max="6" width="14.5703125" style="43" bestFit="1" customWidth="1"/>
    <col min="7" max="7" width="20.140625" style="44" customWidth="1"/>
    <col min="8" max="8" width="61.5703125" style="3" customWidth="1"/>
    <col min="9" max="9" width="20.28515625" style="3" customWidth="1"/>
    <col min="10" max="10" width="21.85546875" style="3" customWidth="1"/>
    <col min="11" max="11" width="18.28515625" style="44" customWidth="1"/>
    <col min="12" max="12" width="37.28515625" style="3" customWidth="1"/>
    <col min="13" max="13" width="27.42578125" style="2" customWidth="1"/>
    <col min="14" max="14" width="9.140625" style="2" customWidth="1"/>
    <col min="15" max="16" width="10.28515625" style="2" customWidth="1"/>
    <col min="17" max="17" width="26.7109375" style="2" customWidth="1"/>
    <col min="18" max="18" width="28.140625" style="2" customWidth="1"/>
    <col min="19" max="19" width="19.85546875" style="2" customWidth="1"/>
    <col min="20" max="29" width="11.42578125" style="2"/>
    <col min="30" max="16384" width="11.42578125" style="3"/>
  </cols>
  <sheetData>
    <row r="1" spans="1:29" ht="22.5" x14ac:dyDescent="0.3">
      <c r="A1" s="1"/>
      <c r="B1" s="1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</row>
    <row r="2" spans="1:29" ht="19.5" x14ac:dyDescent="0.25">
      <c r="A2" s="4"/>
      <c r="B2" s="4"/>
      <c r="C2" s="56" t="s">
        <v>193</v>
      </c>
      <c r="D2" s="56"/>
      <c r="E2" s="56"/>
      <c r="F2" s="56"/>
      <c r="G2" s="56"/>
      <c r="H2" s="56"/>
      <c r="I2" s="56"/>
      <c r="J2" s="56"/>
      <c r="K2" s="56"/>
      <c r="L2" s="56"/>
    </row>
    <row r="3" spans="1:29" ht="22.5" x14ac:dyDescent="0.3">
      <c r="A3" s="5"/>
      <c r="B3" s="5"/>
      <c r="C3" s="57" t="s">
        <v>2</v>
      </c>
      <c r="D3" s="57"/>
      <c r="E3" s="57"/>
      <c r="F3" s="57"/>
      <c r="G3" s="57"/>
      <c r="H3" s="57"/>
      <c r="I3" s="57"/>
      <c r="J3" s="57"/>
      <c r="K3" s="57"/>
      <c r="L3" s="57"/>
    </row>
    <row r="4" spans="1:29" ht="18.75" thickBot="1" x14ac:dyDescent="0.3">
      <c r="A4" s="6"/>
      <c r="B4" s="7"/>
      <c r="C4" s="6"/>
      <c r="D4" s="8"/>
      <c r="E4" s="8" t="s">
        <v>194</v>
      </c>
      <c r="F4" s="6"/>
      <c r="G4" s="6" t="s">
        <v>195</v>
      </c>
      <c r="H4" s="6" t="s">
        <v>197</v>
      </c>
      <c r="I4" s="6" t="s">
        <v>196</v>
      </c>
      <c r="J4" s="6" t="s">
        <v>198</v>
      </c>
      <c r="K4" s="6" t="s">
        <v>199</v>
      </c>
      <c r="L4" s="9" t="s">
        <v>3</v>
      </c>
    </row>
    <row r="5" spans="1:29" s="13" customFormat="1" ht="45" x14ac:dyDescent="0.2">
      <c r="A5" s="10" t="s">
        <v>4</v>
      </c>
      <c r="B5" s="10" t="s">
        <v>5</v>
      </c>
      <c r="C5" s="10" t="s">
        <v>6</v>
      </c>
      <c r="D5" s="10" t="s">
        <v>7</v>
      </c>
      <c r="E5" s="10" t="s">
        <v>8</v>
      </c>
      <c r="F5" s="10" t="s">
        <v>9</v>
      </c>
      <c r="G5" s="10" t="s">
        <v>10</v>
      </c>
      <c r="H5" s="10" t="s">
        <v>11</v>
      </c>
      <c r="I5" s="10" t="s">
        <v>12</v>
      </c>
      <c r="J5" s="10" t="s">
        <v>13</v>
      </c>
      <c r="K5" s="10" t="s">
        <v>14</v>
      </c>
      <c r="L5" s="11" t="s">
        <v>15</v>
      </c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</row>
    <row r="6" spans="1:29" s="25" customFormat="1" ht="44.25" customHeight="1" x14ac:dyDescent="0.2">
      <c r="A6" s="14">
        <v>1</v>
      </c>
      <c r="B6" s="15" t="s">
        <v>187</v>
      </c>
      <c r="C6" s="26" t="s">
        <v>189</v>
      </c>
      <c r="D6" s="27" t="s">
        <v>186</v>
      </c>
      <c r="E6" s="16" t="s">
        <v>19</v>
      </c>
      <c r="F6" s="18">
        <v>44691</v>
      </c>
      <c r="G6" s="19">
        <v>10</v>
      </c>
      <c r="H6" s="20">
        <v>19</v>
      </c>
      <c r="I6" s="21">
        <f>SUM(G6*H6)</f>
        <v>190</v>
      </c>
      <c r="J6" s="22">
        <f>I6*13%</f>
        <v>24.7</v>
      </c>
      <c r="K6" s="23">
        <f>I6-J6</f>
        <v>165.3</v>
      </c>
      <c r="L6" s="28"/>
    </row>
    <row r="7" spans="1:29" s="25" customFormat="1" ht="44.25" customHeight="1" x14ac:dyDescent="0.2">
      <c r="A7" s="14">
        <v>2</v>
      </c>
      <c r="B7" s="15" t="s">
        <v>24</v>
      </c>
      <c r="C7" s="26" t="s">
        <v>25</v>
      </c>
      <c r="D7" s="27" t="s">
        <v>26</v>
      </c>
      <c r="E7" s="16" t="s">
        <v>19</v>
      </c>
      <c r="F7" s="18">
        <v>44327</v>
      </c>
      <c r="G7" s="19">
        <v>10</v>
      </c>
      <c r="H7" s="20">
        <v>19</v>
      </c>
      <c r="I7" s="21">
        <f t="shared" ref="I7:I52" si="0">SUM(G7*H7)</f>
        <v>190</v>
      </c>
      <c r="J7" s="22">
        <f t="shared" ref="J7:J52" si="1">I7*13%</f>
        <v>24.7</v>
      </c>
      <c r="K7" s="23">
        <f t="shared" ref="K7:K52" si="2">I7-J7</f>
        <v>165.3</v>
      </c>
      <c r="L7" s="28"/>
    </row>
    <row r="8" spans="1:29" s="25" customFormat="1" ht="39.950000000000003" customHeight="1" x14ac:dyDescent="0.2">
      <c r="A8" s="14">
        <v>3</v>
      </c>
      <c r="B8" s="15" t="s">
        <v>20</v>
      </c>
      <c r="C8" s="26" t="s">
        <v>21</v>
      </c>
      <c r="D8" s="27" t="s">
        <v>190</v>
      </c>
      <c r="E8" s="16" t="s">
        <v>23</v>
      </c>
      <c r="F8" s="18">
        <v>43475</v>
      </c>
      <c r="G8" s="19">
        <v>10</v>
      </c>
      <c r="H8" s="20">
        <v>19</v>
      </c>
      <c r="I8" s="21">
        <f t="shared" si="0"/>
        <v>190</v>
      </c>
      <c r="J8" s="22">
        <f t="shared" si="1"/>
        <v>24.7</v>
      </c>
      <c r="K8" s="23">
        <f t="shared" si="2"/>
        <v>165.3</v>
      </c>
      <c r="L8" s="28"/>
    </row>
    <row r="9" spans="1:29" s="25" customFormat="1" ht="39.950000000000003" customHeight="1" x14ac:dyDescent="0.2">
      <c r="A9" s="14">
        <v>4</v>
      </c>
      <c r="B9" s="15" t="s">
        <v>27</v>
      </c>
      <c r="C9" s="29" t="s">
        <v>28</v>
      </c>
      <c r="D9" s="27" t="s">
        <v>191</v>
      </c>
      <c r="E9" s="16" t="s">
        <v>19</v>
      </c>
      <c r="F9" s="29">
        <v>44328</v>
      </c>
      <c r="G9" s="19">
        <v>10</v>
      </c>
      <c r="H9" s="20">
        <v>19</v>
      </c>
      <c r="I9" s="21">
        <f t="shared" si="0"/>
        <v>190</v>
      </c>
      <c r="J9" s="22">
        <f t="shared" si="1"/>
        <v>24.7</v>
      </c>
      <c r="K9" s="23">
        <f t="shared" si="2"/>
        <v>165.3</v>
      </c>
      <c r="L9" s="28"/>
    </row>
    <row r="10" spans="1:29" s="30" customFormat="1" ht="39.950000000000003" customHeight="1" x14ac:dyDescent="0.2">
      <c r="A10" s="14">
        <v>5</v>
      </c>
      <c r="B10" s="15" t="s">
        <v>30</v>
      </c>
      <c r="C10" s="26" t="s">
        <v>31</v>
      </c>
      <c r="D10" s="17" t="s">
        <v>192</v>
      </c>
      <c r="E10" s="16" t="s">
        <v>23</v>
      </c>
      <c r="F10" s="18">
        <v>44340</v>
      </c>
      <c r="G10" s="19">
        <v>10</v>
      </c>
      <c r="H10" s="20">
        <v>19</v>
      </c>
      <c r="I10" s="21">
        <f t="shared" si="0"/>
        <v>190</v>
      </c>
      <c r="J10" s="22">
        <f t="shared" si="1"/>
        <v>24.7</v>
      </c>
      <c r="K10" s="23">
        <f t="shared" si="2"/>
        <v>165.3</v>
      </c>
      <c r="L10" s="28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</row>
    <row r="11" spans="1:29" s="25" customFormat="1" ht="39.950000000000003" customHeight="1" x14ac:dyDescent="0.2">
      <c r="A11" s="14">
        <v>6</v>
      </c>
      <c r="B11" s="31" t="s">
        <v>33</v>
      </c>
      <c r="C11" s="26" t="s">
        <v>34</v>
      </c>
      <c r="D11" s="27" t="s">
        <v>35</v>
      </c>
      <c r="E11" s="16" t="s">
        <v>23</v>
      </c>
      <c r="F11" s="18">
        <v>44330</v>
      </c>
      <c r="G11" s="19">
        <v>10</v>
      </c>
      <c r="H11" s="20">
        <v>13</v>
      </c>
      <c r="I11" s="21">
        <f t="shared" si="0"/>
        <v>130</v>
      </c>
      <c r="J11" s="22">
        <f t="shared" si="1"/>
        <v>16.900000000000002</v>
      </c>
      <c r="K11" s="23">
        <f t="shared" si="2"/>
        <v>113.1</v>
      </c>
      <c r="L11" s="28"/>
    </row>
    <row r="12" spans="1:29" s="25" customFormat="1" ht="39.950000000000003" customHeight="1" x14ac:dyDescent="0.2">
      <c r="A12" s="14">
        <v>7</v>
      </c>
      <c r="B12" s="31" t="s">
        <v>36</v>
      </c>
      <c r="C12" s="32" t="s">
        <v>37</v>
      </c>
      <c r="D12" s="17" t="s">
        <v>38</v>
      </c>
      <c r="E12" s="16" t="s">
        <v>23</v>
      </c>
      <c r="F12" s="32">
        <v>44328</v>
      </c>
      <c r="G12" s="19">
        <v>10</v>
      </c>
      <c r="H12" s="20">
        <v>17</v>
      </c>
      <c r="I12" s="21">
        <f t="shared" si="0"/>
        <v>170</v>
      </c>
      <c r="J12" s="22">
        <f t="shared" si="1"/>
        <v>22.1</v>
      </c>
      <c r="K12" s="23">
        <f t="shared" si="2"/>
        <v>147.9</v>
      </c>
      <c r="L12" s="24"/>
    </row>
    <row r="13" spans="1:29" s="25" customFormat="1" ht="39.950000000000003" customHeight="1" x14ac:dyDescent="0.2">
      <c r="A13" s="14">
        <v>8</v>
      </c>
      <c r="B13" s="31" t="s">
        <v>39</v>
      </c>
      <c r="C13" s="16" t="s">
        <v>40</v>
      </c>
      <c r="D13" s="27" t="s">
        <v>41</v>
      </c>
      <c r="E13" s="16" t="s">
        <v>19</v>
      </c>
      <c r="F13" s="18">
        <v>43206</v>
      </c>
      <c r="G13" s="19">
        <v>10</v>
      </c>
      <c r="H13" s="20">
        <v>19</v>
      </c>
      <c r="I13" s="21">
        <f t="shared" si="0"/>
        <v>190</v>
      </c>
      <c r="J13" s="22">
        <f t="shared" si="1"/>
        <v>24.7</v>
      </c>
      <c r="K13" s="23">
        <f t="shared" si="2"/>
        <v>165.3</v>
      </c>
      <c r="L13" s="28"/>
    </row>
    <row r="14" spans="1:29" s="25" customFormat="1" ht="39.950000000000003" customHeight="1" x14ac:dyDescent="0.2">
      <c r="A14" s="14">
        <v>9</v>
      </c>
      <c r="B14" s="33" t="s">
        <v>42</v>
      </c>
      <c r="C14" s="16" t="s">
        <v>43</v>
      </c>
      <c r="D14" s="17" t="s">
        <v>44</v>
      </c>
      <c r="E14" s="16" t="s">
        <v>23</v>
      </c>
      <c r="F14" s="32">
        <v>43838</v>
      </c>
      <c r="G14" s="19">
        <v>10</v>
      </c>
      <c r="H14" s="20">
        <v>19</v>
      </c>
      <c r="I14" s="21">
        <f t="shared" si="0"/>
        <v>190</v>
      </c>
      <c r="J14" s="22">
        <f t="shared" si="1"/>
        <v>24.7</v>
      </c>
      <c r="K14" s="23">
        <f t="shared" si="2"/>
        <v>165.3</v>
      </c>
      <c r="L14" s="28"/>
    </row>
    <row r="15" spans="1:29" s="25" customFormat="1" ht="39.950000000000003" customHeight="1" x14ac:dyDescent="0.2">
      <c r="A15" s="14">
        <v>10</v>
      </c>
      <c r="B15" s="31" t="s">
        <v>45</v>
      </c>
      <c r="C15" s="16" t="s">
        <v>46</v>
      </c>
      <c r="D15" s="27" t="s">
        <v>47</v>
      </c>
      <c r="E15" s="16" t="s">
        <v>19</v>
      </c>
      <c r="F15" s="18">
        <v>44327</v>
      </c>
      <c r="G15" s="19">
        <v>10</v>
      </c>
      <c r="H15" s="20">
        <v>17</v>
      </c>
      <c r="I15" s="21">
        <f t="shared" si="0"/>
        <v>170</v>
      </c>
      <c r="J15" s="22">
        <f t="shared" si="1"/>
        <v>22.1</v>
      </c>
      <c r="K15" s="23">
        <f t="shared" si="2"/>
        <v>147.9</v>
      </c>
      <c r="L15" s="34"/>
      <c r="N15" s="35"/>
    </row>
    <row r="16" spans="1:29" s="25" customFormat="1" ht="39.950000000000003" customHeight="1" x14ac:dyDescent="0.2">
      <c r="A16" s="14">
        <v>11</v>
      </c>
      <c r="B16" s="31" t="s">
        <v>48</v>
      </c>
      <c r="C16" s="26" t="s">
        <v>49</v>
      </c>
      <c r="D16" s="27" t="s">
        <v>188</v>
      </c>
      <c r="E16" s="16" t="s">
        <v>19</v>
      </c>
      <c r="F16" s="18">
        <v>44330</v>
      </c>
      <c r="G16" s="19">
        <v>10</v>
      </c>
      <c r="H16" s="20">
        <v>19</v>
      </c>
      <c r="I16" s="21">
        <f t="shared" si="0"/>
        <v>190</v>
      </c>
      <c r="J16" s="22">
        <f t="shared" si="1"/>
        <v>24.7</v>
      </c>
      <c r="K16" s="23">
        <f t="shared" si="2"/>
        <v>165.3</v>
      </c>
      <c r="L16" s="28"/>
    </row>
    <row r="17" spans="1:29" s="25" customFormat="1" ht="39.950000000000003" customHeight="1" x14ac:dyDescent="0.2">
      <c r="A17" s="14">
        <v>12</v>
      </c>
      <c r="B17" s="15" t="s">
        <v>51</v>
      </c>
      <c r="C17" s="26" t="s">
        <v>52</v>
      </c>
      <c r="D17" s="27" t="s">
        <v>53</v>
      </c>
      <c r="E17" s="16" t="s">
        <v>19</v>
      </c>
      <c r="F17" s="18">
        <v>44341</v>
      </c>
      <c r="G17" s="19">
        <v>10</v>
      </c>
      <c r="H17" s="20">
        <v>19</v>
      </c>
      <c r="I17" s="21">
        <f t="shared" si="0"/>
        <v>190</v>
      </c>
      <c r="J17" s="22">
        <f t="shared" si="1"/>
        <v>24.7</v>
      </c>
      <c r="K17" s="23">
        <f t="shared" si="2"/>
        <v>165.3</v>
      </c>
      <c r="L17" s="28"/>
    </row>
    <row r="18" spans="1:29" s="30" customFormat="1" ht="39.950000000000003" customHeight="1" x14ac:dyDescent="0.2">
      <c r="A18" s="14">
        <v>13</v>
      </c>
      <c r="B18" s="31" t="s">
        <v>54</v>
      </c>
      <c r="C18" s="26" t="s">
        <v>55</v>
      </c>
      <c r="D18" s="27" t="s">
        <v>56</v>
      </c>
      <c r="E18" s="16" t="s">
        <v>23</v>
      </c>
      <c r="F18" s="18">
        <v>44389</v>
      </c>
      <c r="G18" s="19">
        <v>10</v>
      </c>
      <c r="H18" s="20">
        <v>19</v>
      </c>
      <c r="I18" s="21">
        <f t="shared" si="0"/>
        <v>190</v>
      </c>
      <c r="J18" s="22">
        <f t="shared" si="1"/>
        <v>24.7</v>
      </c>
      <c r="K18" s="23">
        <f t="shared" si="2"/>
        <v>165.3</v>
      </c>
      <c r="L18" s="28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</row>
    <row r="19" spans="1:29" s="25" customFormat="1" ht="39.950000000000003" customHeight="1" x14ac:dyDescent="0.2">
      <c r="A19" s="14">
        <v>14</v>
      </c>
      <c r="B19" s="31" t="s">
        <v>57</v>
      </c>
      <c r="C19" s="16" t="s">
        <v>58</v>
      </c>
      <c r="D19" s="27" t="s">
        <v>59</v>
      </c>
      <c r="E19" s="16" t="s">
        <v>23</v>
      </c>
      <c r="F19" s="18">
        <v>44223</v>
      </c>
      <c r="G19" s="19">
        <v>10</v>
      </c>
      <c r="H19" s="20">
        <v>16</v>
      </c>
      <c r="I19" s="21">
        <f t="shared" si="0"/>
        <v>160</v>
      </c>
      <c r="J19" s="22">
        <f t="shared" si="1"/>
        <v>20.8</v>
      </c>
      <c r="K19" s="23">
        <f t="shared" si="2"/>
        <v>139.19999999999999</v>
      </c>
      <c r="L19" s="34"/>
    </row>
    <row r="20" spans="1:29" s="25" customFormat="1" ht="39.950000000000003" customHeight="1" x14ac:dyDescent="0.2">
      <c r="A20" s="14">
        <v>15</v>
      </c>
      <c r="B20" s="31" t="s">
        <v>60</v>
      </c>
      <c r="C20" s="26" t="s">
        <v>61</v>
      </c>
      <c r="D20" s="17" t="s">
        <v>62</v>
      </c>
      <c r="E20" s="16" t="s">
        <v>19</v>
      </c>
      <c r="F20" s="18">
        <v>44337</v>
      </c>
      <c r="G20" s="19">
        <v>10</v>
      </c>
      <c r="H20" s="20">
        <v>19</v>
      </c>
      <c r="I20" s="21">
        <f t="shared" si="0"/>
        <v>190</v>
      </c>
      <c r="J20" s="22">
        <f t="shared" si="1"/>
        <v>24.7</v>
      </c>
      <c r="K20" s="23">
        <f t="shared" si="2"/>
        <v>165.3</v>
      </c>
      <c r="L20" s="28"/>
    </row>
    <row r="21" spans="1:29" s="25" customFormat="1" ht="44.25" customHeight="1" x14ac:dyDescent="0.2">
      <c r="A21" s="14">
        <v>16</v>
      </c>
      <c r="B21" s="15" t="s">
        <v>63</v>
      </c>
      <c r="C21" s="26" t="s">
        <v>64</v>
      </c>
      <c r="D21" s="27" t="s">
        <v>65</v>
      </c>
      <c r="E21" s="16" t="s">
        <v>19</v>
      </c>
      <c r="F21" s="18">
        <v>44344</v>
      </c>
      <c r="G21" s="19">
        <v>10</v>
      </c>
      <c r="H21" s="20">
        <v>17</v>
      </c>
      <c r="I21" s="21">
        <f t="shared" si="0"/>
        <v>170</v>
      </c>
      <c r="J21" s="22">
        <f t="shared" si="1"/>
        <v>22.1</v>
      </c>
      <c r="K21" s="23">
        <f t="shared" si="2"/>
        <v>147.9</v>
      </c>
      <c r="L21" s="28"/>
    </row>
    <row r="22" spans="1:29" s="25" customFormat="1" ht="39.950000000000003" customHeight="1" x14ac:dyDescent="0.2">
      <c r="A22" s="14">
        <v>17</v>
      </c>
      <c r="B22" s="31" t="s">
        <v>69</v>
      </c>
      <c r="C22" s="16" t="s">
        <v>70</v>
      </c>
      <c r="D22" s="17" t="s">
        <v>71</v>
      </c>
      <c r="E22" s="16" t="s">
        <v>19</v>
      </c>
      <c r="F22" s="32">
        <v>44362</v>
      </c>
      <c r="G22" s="19">
        <v>10</v>
      </c>
      <c r="H22" s="20">
        <v>19</v>
      </c>
      <c r="I22" s="21">
        <f t="shared" si="0"/>
        <v>190</v>
      </c>
      <c r="J22" s="22">
        <f t="shared" si="1"/>
        <v>24.7</v>
      </c>
      <c r="K22" s="23">
        <f t="shared" si="2"/>
        <v>165.3</v>
      </c>
      <c r="L22" s="24"/>
    </row>
    <row r="23" spans="1:29" s="25" customFormat="1" ht="39.950000000000003" customHeight="1" x14ac:dyDescent="0.2">
      <c r="A23" s="14">
        <v>18</v>
      </c>
      <c r="B23" s="15" t="s">
        <v>72</v>
      </c>
      <c r="C23" s="16" t="s">
        <v>73</v>
      </c>
      <c r="D23" s="17" t="s">
        <v>74</v>
      </c>
      <c r="E23" s="16" t="s">
        <v>19</v>
      </c>
      <c r="F23" s="32">
        <v>44385</v>
      </c>
      <c r="G23" s="19">
        <v>10</v>
      </c>
      <c r="H23" s="20">
        <v>19</v>
      </c>
      <c r="I23" s="21">
        <f t="shared" si="0"/>
        <v>190</v>
      </c>
      <c r="J23" s="22">
        <f t="shared" si="1"/>
        <v>24.7</v>
      </c>
      <c r="K23" s="23">
        <f t="shared" si="2"/>
        <v>165.3</v>
      </c>
      <c r="L23" s="24"/>
    </row>
    <row r="24" spans="1:29" s="25" customFormat="1" ht="39.950000000000003" customHeight="1" x14ac:dyDescent="0.2">
      <c r="A24" s="14">
        <v>19</v>
      </c>
      <c r="B24" s="33" t="s">
        <v>78</v>
      </c>
      <c r="C24" s="16" t="s">
        <v>79</v>
      </c>
      <c r="D24" s="17" t="s">
        <v>77</v>
      </c>
      <c r="E24" s="16" t="s">
        <v>19</v>
      </c>
      <c r="F24" s="32">
        <v>44572</v>
      </c>
      <c r="G24" s="19">
        <v>10</v>
      </c>
      <c r="H24" s="20">
        <v>19</v>
      </c>
      <c r="I24" s="21">
        <f t="shared" si="0"/>
        <v>190</v>
      </c>
      <c r="J24" s="22">
        <f t="shared" si="1"/>
        <v>24.7</v>
      </c>
      <c r="K24" s="23">
        <f t="shared" si="2"/>
        <v>165.3</v>
      </c>
      <c r="L24" s="34"/>
    </row>
    <row r="25" spans="1:29" s="25" customFormat="1" ht="39.950000000000003" customHeight="1" x14ac:dyDescent="0.2">
      <c r="A25" s="14">
        <v>20</v>
      </c>
      <c r="B25" s="15" t="s">
        <v>80</v>
      </c>
      <c r="C25" s="16" t="s">
        <v>81</v>
      </c>
      <c r="D25" s="17" t="s">
        <v>82</v>
      </c>
      <c r="E25" s="16" t="s">
        <v>23</v>
      </c>
      <c r="F25" s="32">
        <v>43838</v>
      </c>
      <c r="G25" s="19">
        <v>10</v>
      </c>
      <c r="H25" s="20">
        <v>16</v>
      </c>
      <c r="I25" s="21">
        <f t="shared" si="0"/>
        <v>160</v>
      </c>
      <c r="J25" s="22">
        <f t="shared" si="1"/>
        <v>20.8</v>
      </c>
      <c r="K25" s="23">
        <f t="shared" si="2"/>
        <v>139.19999999999999</v>
      </c>
      <c r="L25" s="24"/>
    </row>
    <row r="26" spans="1:29" s="25" customFormat="1" ht="39.950000000000003" customHeight="1" x14ac:dyDescent="0.2">
      <c r="A26" s="14">
        <v>21</v>
      </c>
      <c r="B26" s="31" t="s">
        <v>83</v>
      </c>
      <c r="C26" s="16" t="s">
        <v>84</v>
      </c>
      <c r="D26" s="27" t="s">
        <v>85</v>
      </c>
      <c r="E26" s="16" t="s">
        <v>19</v>
      </c>
      <c r="F26" s="32">
        <v>43369</v>
      </c>
      <c r="G26" s="19">
        <v>10</v>
      </c>
      <c r="H26" s="20">
        <v>19</v>
      </c>
      <c r="I26" s="21">
        <f t="shared" si="0"/>
        <v>190</v>
      </c>
      <c r="J26" s="22">
        <f t="shared" si="1"/>
        <v>24.7</v>
      </c>
      <c r="K26" s="23">
        <f t="shared" si="2"/>
        <v>165.3</v>
      </c>
      <c r="L26" s="24"/>
    </row>
    <row r="27" spans="1:29" s="25" customFormat="1" ht="49.5" customHeight="1" x14ac:dyDescent="0.2">
      <c r="A27" s="14">
        <v>22</v>
      </c>
      <c r="B27" s="31" t="s">
        <v>86</v>
      </c>
      <c r="C27" s="16" t="s">
        <v>87</v>
      </c>
      <c r="D27" s="17" t="s">
        <v>88</v>
      </c>
      <c r="E27" s="16" t="s">
        <v>23</v>
      </c>
      <c r="F27" s="32">
        <v>43843</v>
      </c>
      <c r="G27" s="19">
        <v>10</v>
      </c>
      <c r="H27" s="20">
        <v>19</v>
      </c>
      <c r="I27" s="21">
        <f t="shared" si="0"/>
        <v>190</v>
      </c>
      <c r="J27" s="22">
        <f t="shared" si="1"/>
        <v>24.7</v>
      </c>
      <c r="K27" s="23">
        <f t="shared" si="2"/>
        <v>165.3</v>
      </c>
      <c r="L27" s="24"/>
    </row>
    <row r="28" spans="1:29" s="25" customFormat="1" ht="39.950000000000003" customHeight="1" x14ac:dyDescent="0.2">
      <c r="A28" s="14">
        <v>23</v>
      </c>
      <c r="B28" s="31" t="s">
        <v>89</v>
      </c>
      <c r="C28" s="16" t="s">
        <v>90</v>
      </c>
      <c r="D28" s="17" t="s">
        <v>91</v>
      </c>
      <c r="E28" s="16" t="s">
        <v>23</v>
      </c>
      <c r="F28" s="32">
        <v>44341</v>
      </c>
      <c r="G28" s="19">
        <v>10</v>
      </c>
      <c r="H28" s="20">
        <v>19</v>
      </c>
      <c r="I28" s="21">
        <f t="shared" si="0"/>
        <v>190</v>
      </c>
      <c r="J28" s="22">
        <f t="shared" si="1"/>
        <v>24.7</v>
      </c>
      <c r="K28" s="23">
        <f t="shared" si="2"/>
        <v>165.3</v>
      </c>
      <c r="L28" s="24"/>
    </row>
    <row r="29" spans="1:29" s="25" customFormat="1" ht="39.950000000000003" customHeight="1" x14ac:dyDescent="0.2">
      <c r="A29" s="14">
        <v>24</v>
      </c>
      <c r="B29" s="15" t="s">
        <v>95</v>
      </c>
      <c r="C29" s="16" t="s">
        <v>96</v>
      </c>
      <c r="D29" s="27" t="s">
        <v>97</v>
      </c>
      <c r="E29" s="16" t="s">
        <v>23</v>
      </c>
      <c r="F29" s="32">
        <v>44348</v>
      </c>
      <c r="G29" s="19">
        <v>10</v>
      </c>
      <c r="H29" s="20">
        <v>12</v>
      </c>
      <c r="I29" s="21">
        <f t="shared" si="0"/>
        <v>120</v>
      </c>
      <c r="J29" s="22">
        <f t="shared" si="1"/>
        <v>15.600000000000001</v>
      </c>
      <c r="K29" s="23">
        <f t="shared" si="2"/>
        <v>104.4</v>
      </c>
      <c r="L29" s="24"/>
    </row>
    <row r="30" spans="1:29" s="25" customFormat="1" ht="39.950000000000003" customHeight="1" x14ac:dyDescent="0.2">
      <c r="A30" s="14">
        <v>25</v>
      </c>
      <c r="B30" s="31" t="s">
        <v>98</v>
      </c>
      <c r="C30" s="16" t="s">
        <v>52</v>
      </c>
      <c r="D30" s="27" t="s">
        <v>99</v>
      </c>
      <c r="E30" s="16" t="s">
        <v>19</v>
      </c>
      <c r="F30" s="32">
        <v>44410</v>
      </c>
      <c r="G30" s="19">
        <v>10</v>
      </c>
      <c r="H30" s="20">
        <v>19</v>
      </c>
      <c r="I30" s="21">
        <f t="shared" si="0"/>
        <v>190</v>
      </c>
      <c r="J30" s="22">
        <f t="shared" si="1"/>
        <v>24.7</v>
      </c>
      <c r="K30" s="23">
        <f t="shared" si="2"/>
        <v>165.3</v>
      </c>
      <c r="L30" s="34"/>
    </row>
    <row r="31" spans="1:29" s="25" customFormat="1" ht="39.950000000000003" customHeight="1" x14ac:dyDescent="0.2">
      <c r="A31" s="14">
        <v>26</v>
      </c>
      <c r="B31" s="31" t="s">
        <v>100</v>
      </c>
      <c r="C31" s="16" t="s">
        <v>101</v>
      </c>
      <c r="D31" s="27" t="s">
        <v>102</v>
      </c>
      <c r="E31" s="16" t="s">
        <v>23</v>
      </c>
      <c r="F31" s="32">
        <v>44256</v>
      </c>
      <c r="G31" s="19">
        <v>10</v>
      </c>
      <c r="H31" s="20">
        <v>17</v>
      </c>
      <c r="I31" s="21">
        <f t="shared" si="0"/>
        <v>170</v>
      </c>
      <c r="J31" s="22">
        <f t="shared" si="1"/>
        <v>22.1</v>
      </c>
      <c r="K31" s="23">
        <f t="shared" si="2"/>
        <v>147.9</v>
      </c>
      <c r="L31" s="24"/>
    </row>
    <row r="32" spans="1:29" s="25" customFormat="1" ht="39.950000000000003" customHeight="1" x14ac:dyDescent="0.2">
      <c r="A32" s="14">
        <v>27</v>
      </c>
      <c r="B32" s="15" t="s">
        <v>103</v>
      </c>
      <c r="C32" s="16" t="s">
        <v>104</v>
      </c>
      <c r="D32" s="27" t="s">
        <v>105</v>
      </c>
      <c r="E32" s="16" t="s">
        <v>19</v>
      </c>
      <c r="F32" s="32">
        <v>44330</v>
      </c>
      <c r="G32" s="19">
        <v>10</v>
      </c>
      <c r="H32" s="20">
        <v>19</v>
      </c>
      <c r="I32" s="21">
        <f t="shared" si="0"/>
        <v>190</v>
      </c>
      <c r="J32" s="22">
        <f t="shared" si="1"/>
        <v>24.7</v>
      </c>
      <c r="K32" s="23">
        <f t="shared" si="2"/>
        <v>165.3</v>
      </c>
      <c r="L32" s="36"/>
    </row>
    <row r="33" spans="1:12" s="25" customFormat="1" ht="39.950000000000003" customHeight="1" x14ac:dyDescent="0.2">
      <c r="A33" s="14">
        <v>28</v>
      </c>
      <c r="B33" s="15" t="s">
        <v>106</v>
      </c>
      <c r="C33" s="16" t="s">
        <v>107</v>
      </c>
      <c r="D33" s="17" t="s">
        <v>108</v>
      </c>
      <c r="E33" s="16" t="s">
        <v>19</v>
      </c>
      <c r="F33" s="32">
        <v>44333</v>
      </c>
      <c r="G33" s="19">
        <v>10</v>
      </c>
      <c r="H33" s="20">
        <v>8</v>
      </c>
      <c r="I33" s="21">
        <f t="shared" si="0"/>
        <v>80</v>
      </c>
      <c r="J33" s="22">
        <f t="shared" si="1"/>
        <v>10.4</v>
      </c>
      <c r="K33" s="23">
        <f t="shared" si="2"/>
        <v>69.599999999999994</v>
      </c>
      <c r="L33" s="24"/>
    </row>
    <row r="34" spans="1:12" s="25" customFormat="1" ht="39.950000000000003" customHeight="1" x14ac:dyDescent="0.2">
      <c r="A34" s="14">
        <v>29</v>
      </c>
      <c r="B34" s="31" t="s">
        <v>109</v>
      </c>
      <c r="C34" s="16" t="s">
        <v>110</v>
      </c>
      <c r="D34" s="27" t="s">
        <v>111</v>
      </c>
      <c r="E34" s="16" t="s">
        <v>19</v>
      </c>
      <c r="F34" s="32">
        <v>44337</v>
      </c>
      <c r="G34" s="19">
        <v>10</v>
      </c>
      <c r="H34" s="20">
        <v>19</v>
      </c>
      <c r="I34" s="21">
        <f t="shared" si="0"/>
        <v>190</v>
      </c>
      <c r="J34" s="22">
        <f t="shared" si="1"/>
        <v>24.7</v>
      </c>
      <c r="K34" s="23">
        <f t="shared" si="2"/>
        <v>165.3</v>
      </c>
      <c r="L34" s="24"/>
    </row>
    <row r="35" spans="1:12" s="25" customFormat="1" ht="39.950000000000003" customHeight="1" x14ac:dyDescent="0.2">
      <c r="A35" s="14">
        <v>30</v>
      </c>
      <c r="B35" s="31" t="s">
        <v>112</v>
      </c>
      <c r="C35" s="16" t="s">
        <v>113</v>
      </c>
      <c r="D35" s="17" t="s">
        <v>114</v>
      </c>
      <c r="E35" s="16" t="s">
        <v>19</v>
      </c>
      <c r="F35" s="32">
        <v>41789</v>
      </c>
      <c r="G35" s="19">
        <v>10</v>
      </c>
      <c r="H35" s="20">
        <v>19</v>
      </c>
      <c r="I35" s="21">
        <f t="shared" si="0"/>
        <v>190</v>
      </c>
      <c r="J35" s="22">
        <f t="shared" si="1"/>
        <v>24.7</v>
      </c>
      <c r="K35" s="23">
        <f t="shared" si="2"/>
        <v>165.3</v>
      </c>
      <c r="L35" s="24"/>
    </row>
    <row r="36" spans="1:12" s="25" customFormat="1" ht="39.950000000000003" customHeight="1" x14ac:dyDescent="0.2">
      <c r="A36" s="14">
        <v>31</v>
      </c>
      <c r="B36" s="15" t="s">
        <v>115</v>
      </c>
      <c r="C36" s="16" t="s">
        <v>116</v>
      </c>
      <c r="D36" s="17" t="s">
        <v>117</v>
      </c>
      <c r="E36" s="16" t="s">
        <v>19</v>
      </c>
      <c r="F36" s="32">
        <v>44564</v>
      </c>
      <c r="G36" s="19">
        <v>10</v>
      </c>
      <c r="H36" s="20">
        <v>19</v>
      </c>
      <c r="I36" s="21">
        <f t="shared" si="0"/>
        <v>190</v>
      </c>
      <c r="J36" s="22">
        <f t="shared" si="1"/>
        <v>24.7</v>
      </c>
      <c r="K36" s="23">
        <f t="shared" si="2"/>
        <v>165.3</v>
      </c>
      <c r="L36" s="24"/>
    </row>
    <row r="37" spans="1:12" s="25" customFormat="1" ht="39.950000000000003" customHeight="1" x14ac:dyDescent="0.2">
      <c r="A37" s="14">
        <v>32</v>
      </c>
      <c r="B37" s="31" t="s">
        <v>118</v>
      </c>
      <c r="C37" s="16" t="s">
        <v>119</v>
      </c>
      <c r="D37" s="17" t="s">
        <v>120</v>
      </c>
      <c r="E37" s="16" t="s">
        <v>23</v>
      </c>
      <c r="F37" s="32">
        <v>44578</v>
      </c>
      <c r="G37" s="19">
        <v>10</v>
      </c>
      <c r="H37" s="20">
        <v>19</v>
      </c>
      <c r="I37" s="21">
        <f t="shared" si="0"/>
        <v>190</v>
      </c>
      <c r="J37" s="22">
        <f t="shared" si="1"/>
        <v>24.7</v>
      </c>
      <c r="K37" s="23">
        <f t="shared" si="2"/>
        <v>165.3</v>
      </c>
      <c r="L37" s="24"/>
    </row>
    <row r="38" spans="1:12" s="25" customFormat="1" ht="39.950000000000003" customHeight="1" x14ac:dyDescent="0.2">
      <c r="A38" s="14">
        <v>33</v>
      </c>
      <c r="B38" s="31" t="s">
        <v>121</v>
      </c>
      <c r="C38" s="16" t="s">
        <v>122</v>
      </c>
      <c r="D38" s="17" t="s">
        <v>123</v>
      </c>
      <c r="E38" s="16" t="s">
        <v>23</v>
      </c>
      <c r="F38" s="32">
        <v>44578</v>
      </c>
      <c r="G38" s="19">
        <v>10</v>
      </c>
      <c r="H38" s="20">
        <v>19</v>
      </c>
      <c r="I38" s="21">
        <f t="shared" si="0"/>
        <v>190</v>
      </c>
      <c r="J38" s="22">
        <f t="shared" si="1"/>
        <v>24.7</v>
      </c>
      <c r="K38" s="23">
        <f t="shared" si="2"/>
        <v>165.3</v>
      </c>
      <c r="L38" s="24"/>
    </row>
    <row r="39" spans="1:12" s="25" customFormat="1" ht="39.950000000000003" customHeight="1" x14ac:dyDescent="0.2">
      <c r="A39" s="14">
        <v>34</v>
      </c>
      <c r="B39" s="15" t="s">
        <v>124</v>
      </c>
      <c r="C39" s="16" t="s">
        <v>125</v>
      </c>
      <c r="D39" s="17" t="s">
        <v>123</v>
      </c>
      <c r="E39" s="16" t="s">
        <v>23</v>
      </c>
      <c r="F39" s="32">
        <v>44578</v>
      </c>
      <c r="G39" s="19">
        <v>10</v>
      </c>
      <c r="H39" s="20">
        <v>19</v>
      </c>
      <c r="I39" s="21">
        <f t="shared" si="0"/>
        <v>190</v>
      </c>
      <c r="J39" s="22">
        <f t="shared" si="1"/>
        <v>24.7</v>
      </c>
      <c r="K39" s="23">
        <f t="shared" si="2"/>
        <v>165.3</v>
      </c>
      <c r="L39" s="24"/>
    </row>
    <row r="40" spans="1:12" s="25" customFormat="1" ht="39.950000000000003" customHeight="1" x14ac:dyDescent="0.2">
      <c r="A40" s="14">
        <v>35</v>
      </c>
      <c r="B40" s="31" t="s">
        <v>126</v>
      </c>
      <c r="C40" s="16" t="s">
        <v>127</v>
      </c>
      <c r="D40" s="17" t="s">
        <v>128</v>
      </c>
      <c r="E40" s="16" t="s">
        <v>23</v>
      </c>
      <c r="F40" s="32">
        <v>44578</v>
      </c>
      <c r="G40" s="19">
        <v>10</v>
      </c>
      <c r="H40" s="20">
        <v>19</v>
      </c>
      <c r="I40" s="21">
        <f t="shared" si="0"/>
        <v>190</v>
      </c>
      <c r="J40" s="22">
        <f t="shared" si="1"/>
        <v>24.7</v>
      </c>
      <c r="K40" s="23">
        <f t="shared" si="2"/>
        <v>165.3</v>
      </c>
      <c r="L40" s="24"/>
    </row>
    <row r="41" spans="1:12" s="25" customFormat="1" ht="39.950000000000003" customHeight="1" x14ac:dyDescent="0.2">
      <c r="A41" s="14">
        <v>36</v>
      </c>
      <c r="B41" s="15" t="s">
        <v>129</v>
      </c>
      <c r="C41" s="16" t="s">
        <v>130</v>
      </c>
      <c r="D41" s="17" t="s">
        <v>131</v>
      </c>
      <c r="E41" s="16" t="s">
        <v>23</v>
      </c>
      <c r="F41" s="32">
        <v>44578</v>
      </c>
      <c r="G41" s="19">
        <v>10</v>
      </c>
      <c r="H41" s="20">
        <v>19</v>
      </c>
      <c r="I41" s="21">
        <f t="shared" si="0"/>
        <v>190</v>
      </c>
      <c r="J41" s="22">
        <f t="shared" si="1"/>
        <v>24.7</v>
      </c>
      <c r="K41" s="23">
        <f t="shared" si="2"/>
        <v>165.3</v>
      </c>
      <c r="L41" s="24"/>
    </row>
    <row r="42" spans="1:12" s="25" customFormat="1" ht="39.950000000000003" customHeight="1" x14ac:dyDescent="0.2">
      <c r="A42" s="14">
        <v>37</v>
      </c>
      <c r="B42" s="31" t="s">
        <v>135</v>
      </c>
      <c r="C42" s="16" t="s">
        <v>136</v>
      </c>
      <c r="D42" s="17" t="s">
        <v>137</v>
      </c>
      <c r="E42" s="16" t="s">
        <v>23</v>
      </c>
      <c r="F42" s="32">
        <v>44578</v>
      </c>
      <c r="G42" s="19">
        <v>10</v>
      </c>
      <c r="H42" s="20">
        <v>19</v>
      </c>
      <c r="I42" s="21">
        <f t="shared" si="0"/>
        <v>190</v>
      </c>
      <c r="J42" s="22">
        <f t="shared" si="1"/>
        <v>24.7</v>
      </c>
      <c r="K42" s="23">
        <f t="shared" si="2"/>
        <v>165.3</v>
      </c>
      <c r="L42" s="24"/>
    </row>
    <row r="43" spans="1:12" s="25" customFormat="1" ht="39.950000000000003" customHeight="1" x14ac:dyDescent="0.2">
      <c r="A43" s="14">
        <v>38</v>
      </c>
      <c r="B43" s="31" t="s">
        <v>138</v>
      </c>
      <c r="C43" s="16" t="s">
        <v>139</v>
      </c>
      <c r="D43" s="17" t="s">
        <v>140</v>
      </c>
      <c r="E43" s="16" t="s">
        <v>23</v>
      </c>
      <c r="F43" s="32">
        <v>44578</v>
      </c>
      <c r="G43" s="19">
        <v>10</v>
      </c>
      <c r="H43" s="20">
        <v>19</v>
      </c>
      <c r="I43" s="21">
        <f t="shared" si="0"/>
        <v>190</v>
      </c>
      <c r="J43" s="22">
        <f t="shared" si="1"/>
        <v>24.7</v>
      </c>
      <c r="K43" s="23">
        <f t="shared" si="2"/>
        <v>165.3</v>
      </c>
      <c r="L43" s="24"/>
    </row>
    <row r="44" spans="1:12" s="25" customFormat="1" ht="39.950000000000003" customHeight="1" x14ac:dyDescent="0.2">
      <c r="A44" s="14">
        <v>39</v>
      </c>
      <c r="B44" s="31" t="s">
        <v>141</v>
      </c>
      <c r="C44" s="16" t="s">
        <v>142</v>
      </c>
      <c r="D44" s="17" t="s">
        <v>143</v>
      </c>
      <c r="E44" s="16" t="s">
        <v>23</v>
      </c>
      <c r="F44" s="32">
        <v>44578</v>
      </c>
      <c r="G44" s="19">
        <v>10</v>
      </c>
      <c r="H44" s="20">
        <v>19</v>
      </c>
      <c r="I44" s="21">
        <f t="shared" si="0"/>
        <v>190</v>
      </c>
      <c r="J44" s="22">
        <f t="shared" si="1"/>
        <v>24.7</v>
      </c>
      <c r="K44" s="23">
        <f t="shared" si="2"/>
        <v>165.3</v>
      </c>
      <c r="L44" s="24"/>
    </row>
    <row r="45" spans="1:12" s="25" customFormat="1" ht="39.950000000000003" customHeight="1" x14ac:dyDescent="0.2">
      <c r="A45" s="14">
        <v>40</v>
      </c>
      <c r="B45" s="15" t="s">
        <v>144</v>
      </c>
      <c r="C45" s="16" t="s">
        <v>145</v>
      </c>
      <c r="D45" s="17" t="s">
        <v>146</v>
      </c>
      <c r="E45" s="16" t="s">
        <v>23</v>
      </c>
      <c r="F45" s="32">
        <v>44578</v>
      </c>
      <c r="G45" s="19">
        <v>10</v>
      </c>
      <c r="H45" s="20">
        <v>19</v>
      </c>
      <c r="I45" s="21">
        <f t="shared" si="0"/>
        <v>190</v>
      </c>
      <c r="J45" s="22">
        <f t="shared" si="1"/>
        <v>24.7</v>
      </c>
      <c r="K45" s="23">
        <f t="shared" si="2"/>
        <v>165.3</v>
      </c>
      <c r="L45" s="24"/>
    </row>
    <row r="46" spans="1:12" s="25" customFormat="1" ht="39.950000000000003" customHeight="1" x14ac:dyDescent="0.2">
      <c r="A46" s="14">
        <v>41</v>
      </c>
      <c r="B46" s="15" t="s">
        <v>147</v>
      </c>
      <c r="C46" s="18" t="s">
        <v>148</v>
      </c>
      <c r="D46" s="27" t="s">
        <v>149</v>
      </c>
      <c r="E46" s="16" t="s">
        <v>23</v>
      </c>
      <c r="F46" s="32">
        <v>44578</v>
      </c>
      <c r="G46" s="19">
        <v>10</v>
      </c>
      <c r="H46" s="20">
        <v>19</v>
      </c>
      <c r="I46" s="21">
        <f t="shared" si="0"/>
        <v>190</v>
      </c>
      <c r="J46" s="22">
        <f t="shared" si="1"/>
        <v>24.7</v>
      </c>
      <c r="K46" s="23">
        <f t="shared" si="2"/>
        <v>165.3</v>
      </c>
      <c r="L46" s="24"/>
    </row>
    <row r="47" spans="1:12" s="25" customFormat="1" ht="39.950000000000003" customHeight="1" x14ac:dyDescent="0.2">
      <c r="A47" s="14">
        <v>42</v>
      </c>
      <c r="B47" s="15" t="s">
        <v>150</v>
      </c>
      <c r="C47" s="18" t="s">
        <v>151</v>
      </c>
      <c r="D47" s="27" t="s">
        <v>152</v>
      </c>
      <c r="E47" s="16" t="s">
        <v>19</v>
      </c>
      <c r="F47" s="32">
        <v>44578</v>
      </c>
      <c r="G47" s="19">
        <v>10</v>
      </c>
      <c r="H47" s="20">
        <v>19</v>
      </c>
      <c r="I47" s="21">
        <f t="shared" si="0"/>
        <v>190</v>
      </c>
      <c r="J47" s="22">
        <f t="shared" si="1"/>
        <v>24.7</v>
      </c>
      <c r="K47" s="23">
        <f t="shared" si="2"/>
        <v>165.3</v>
      </c>
      <c r="L47" s="24"/>
    </row>
    <row r="48" spans="1:12" s="25" customFormat="1" ht="39.950000000000003" customHeight="1" x14ac:dyDescent="0.2">
      <c r="A48" s="14">
        <v>43</v>
      </c>
      <c r="B48" s="31" t="s">
        <v>156</v>
      </c>
      <c r="C48" s="16" t="s">
        <v>157</v>
      </c>
      <c r="D48" s="17" t="s">
        <v>158</v>
      </c>
      <c r="E48" s="16" t="s">
        <v>23</v>
      </c>
      <c r="F48" s="32">
        <v>44578</v>
      </c>
      <c r="G48" s="19">
        <v>10</v>
      </c>
      <c r="H48" s="20">
        <v>19</v>
      </c>
      <c r="I48" s="21">
        <f t="shared" si="0"/>
        <v>190</v>
      </c>
      <c r="J48" s="22">
        <f t="shared" si="1"/>
        <v>24.7</v>
      </c>
      <c r="K48" s="23">
        <f t="shared" si="2"/>
        <v>165.3</v>
      </c>
      <c r="L48" s="24"/>
    </row>
    <row r="49" spans="1:13" s="25" customFormat="1" ht="39.950000000000003" customHeight="1" x14ac:dyDescent="0.2">
      <c r="A49" s="14">
        <v>44</v>
      </c>
      <c r="B49" s="15" t="s">
        <v>159</v>
      </c>
      <c r="C49" s="16" t="s">
        <v>160</v>
      </c>
      <c r="D49" s="17" t="s">
        <v>161</v>
      </c>
      <c r="E49" s="16" t="s">
        <v>23</v>
      </c>
      <c r="F49" s="32">
        <v>44578</v>
      </c>
      <c r="G49" s="19">
        <v>10</v>
      </c>
      <c r="H49" s="20">
        <v>19</v>
      </c>
      <c r="I49" s="21">
        <f t="shared" si="0"/>
        <v>190</v>
      </c>
      <c r="J49" s="22">
        <f t="shared" si="1"/>
        <v>24.7</v>
      </c>
      <c r="K49" s="23">
        <f t="shared" si="2"/>
        <v>165.3</v>
      </c>
      <c r="L49" s="24"/>
    </row>
    <row r="50" spans="1:13" s="25" customFormat="1" ht="39.950000000000003" customHeight="1" x14ac:dyDescent="0.2">
      <c r="A50" s="14">
        <v>45</v>
      </c>
      <c r="B50" s="31" t="s">
        <v>165</v>
      </c>
      <c r="C50" s="16" t="s">
        <v>166</v>
      </c>
      <c r="D50" s="17" t="s">
        <v>167</v>
      </c>
      <c r="E50" s="16" t="s">
        <v>19</v>
      </c>
      <c r="F50" s="32">
        <v>44578</v>
      </c>
      <c r="G50" s="19">
        <v>10</v>
      </c>
      <c r="H50" s="20">
        <v>19</v>
      </c>
      <c r="I50" s="21">
        <f t="shared" si="0"/>
        <v>190</v>
      </c>
      <c r="J50" s="22">
        <f t="shared" si="1"/>
        <v>24.7</v>
      </c>
      <c r="K50" s="23">
        <f t="shared" si="2"/>
        <v>165.3</v>
      </c>
      <c r="L50" s="24"/>
    </row>
    <row r="51" spans="1:13" s="25" customFormat="1" ht="49.5" customHeight="1" x14ac:dyDescent="0.2">
      <c r="A51" s="14">
        <v>46</v>
      </c>
      <c r="B51" s="15" t="s">
        <v>168</v>
      </c>
      <c r="C51" s="16" t="s">
        <v>169</v>
      </c>
      <c r="D51" s="17" t="s">
        <v>170</v>
      </c>
      <c r="E51" s="16" t="s">
        <v>23</v>
      </c>
      <c r="F51" s="32">
        <v>44578</v>
      </c>
      <c r="G51" s="19">
        <v>10</v>
      </c>
      <c r="H51" s="20">
        <v>19</v>
      </c>
      <c r="I51" s="21">
        <f t="shared" si="0"/>
        <v>190</v>
      </c>
      <c r="J51" s="22">
        <f t="shared" si="1"/>
        <v>24.7</v>
      </c>
      <c r="K51" s="23">
        <f t="shared" si="2"/>
        <v>165.3</v>
      </c>
      <c r="L51" s="24"/>
    </row>
    <row r="52" spans="1:13" s="25" customFormat="1" ht="49.5" customHeight="1" x14ac:dyDescent="0.2">
      <c r="A52" s="14">
        <v>47</v>
      </c>
      <c r="B52" s="15" t="s">
        <v>173</v>
      </c>
      <c r="C52" s="16" t="s">
        <v>180</v>
      </c>
      <c r="D52" s="17" t="s">
        <v>174</v>
      </c>
      <c r="E52" s="16" t="s">
        <v>19</v>
      </c>
      <c r="F52" s="32">
        <v>44595</v>
      </c>
      <c r="G52" s="19">
        <v>10</v>
      </c>
      <c r="H52" s="20">
        <v>19</v>
      </c>
      <c r="I52" s="21">
        <f t="shared" si="0"/>
        <v>190</v>
      </c>
      <c r="J52" s="22">
        <f t="shared" si="1"/>
        <v>24.7</v>
      </c>
      <c r="K52" s="23">
        <f t="shared" si="2"/>
        <v>165.3</v>
      </c>
      <c r="L52" s="24"/>
    </row>
    <row r="53" spans="1:13" s="2" customFormat="1" ht="39.75" customHeight="1" thickBot="1" x14ac:dyDescent="0.25">
      <c r="A53" s="37" t="s">
        <v>181</v>
      </c>
      <c r="B53" s="37"/>
      <c r="C53" s="37"/>
      <c r="D53" s="37"/>
      <c r="E53" s="37"/>
      <c r="F53" s="37"/>
      <c r="G53" s="37"/>
      <c r="H53" s="38"/>
      <c r="I53" s="39">
        <f>SUM(I6:I52)</f>
        <v>8550</v>
      </c>
      <c r="J53" s="40">
        <f>SUM(J6:J52)</f>
        <v>1111.5000000000009</v>
      </c>
      <c r="K53" s="40">
        <f>SUM(K6:K52)</f>
        <v>7438.5000000000055</v>
      </c>
      <c r="L53" s="41"/>
      <c r="M53" s="2">
        <v>5</v>
      </c>
    </row>
  </sheetData>
  <mergeCells count="3">
    <mergeCell ref="C1:L1"/>
    <mergeCell ref="C2:L2"/>
    <mergeCell ref="C3:L3"/>
  </mergeCells>
  <printOptions horizontalCentered="1"/>
  <pageMargins left="0" right="1.0236220472440944" top="0.74803149606299213" bottom="1.1417322834645669" header="0.31496062992125984" footer="0.31496062992125984"/>
  <pageSetup paperSize="5" scale="80" orientation="landscape" horizontalDpi="4294967294" verticalDpi="4294967294" r:id="rId1"/>
  <headerFooter>
    <oddFooter>Página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AC53"/>
  <sheetViews>
    <sheetView topLeftCell="A40" zoomScale="80" zoomScaleNormal="80" workbookViewId="0">
      <selection activeCell="N35" sqref="N35"/>
    </sheetView>
  </sheetViews>
  <sheetFormatPr defaultColWidth="11.42578125" defaultRowHeight="18" x14ac:dyDescent="0.25"/>
  <cols>
    <col min="1" max="1" width="4.85546875" style="3" customWidth="1"/>
    <col min="2" max="2" width="23.140625" style="42" customWidth="1"/>
    <col min="3" max="3" width="16.5703125" style="3" bestFit="1" customWidth="1"/>
    <col min="4" max="4" width="32.28515625" style="3" customWidth="1"/>
    <col min="5" max="5" width="14.5703125" style="3" bestFit="1" customWidth="1"/>
    <col min="6" max="6" width="14.5703125" style="43" bestFit="1" customWidth="1"/>
    <col min="7" max="7" width="15" style="44" customWidth="1"/>
    <col min="8" max="8" width="8.7109375" style="3" customWidth="1"/>
    <col min="9" max="9" width="13.140625" style="3" customWidth="1"/>
    <col min="10" max="10" width="11" style="3" customWidth="1"/>
    <col min="11" max="11" width="13.28515625" style="44" customWidth="1"/>
    <col min="12" max="12" width="27.42578125" style="3" customWidth="1"/>
    <col min="13" max="13" width="27.42578125" style="2" customWidth="1"/>
    <col min="14" max="14" width="9.140625" style="2" customWidth="1"/>
    <col min="15" max="16" width="10.28515625" style="2" customWidth="1"/>
    <col min="17" max="17" width="26.7109375" style="2" customWidth="1"/>
    <col min="18" max="18" width="28.140625" style="2" customWidth="1"/>
    <col min="19" max="19" width="19.85546875" style="2" customWidth="1"/>
    <col min="20" max="29" width="11.42578125" style="2"/>
    <col min="30" max="16384" width="11.42578125" style="3"/>
  </cols>
  <sheetData>
    <row r="1" spans="1:29" ht="22.5" x14ac:dyDescent="0.3">
      <c r="A1" s="1"/>
      <c r="B1" s="1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</row>
    <row r="2" spans="1:29" ht="19.5" x14ac:dyDescent="0.25">
      <c r="A2" s="4"/>
      <c r="B2" s="4"/>
      <c r="C2" s="56" t="s">
        <v>185</v>
      </c>
      <c r="D2" s="56"/>
      <c r="E2" s="56"/>
      <c r="F2" s="56"/>
      <c r="G2" s="56"/>
      <c r="H2" s="56"/>
      <c r="I2" s="56"/>
      <c r="J2" s="56"/>
      <c r="K2" s="56"/>
      <c r="L2" s="56"/>
    </row>
    <row r="3" spans="1:29" ht="22.5" x14ac:dyDescent="0.3">
      <c r="A3" s="5"/>
      <c r="B3" s="5"/>
      <c r="C3" s="57" t="s">
        <v>2</v>
      </c>
      <c r="D3" s="57"/>
      <c r="E3" s="57"/>
      <c r="F3" s="57"/>
      <c r="G3" s="57"/>
      <c r="H3" s="57"/>
      <c r="I3" s="57"/>
      <c r="J3" s="57"/>
      <c r="K3" s="57"/>
      <c r="L3" s="57"/>
    </row>
    <row r="4" spans="1:29" ht="18.75" thickBot="1" x14ac:dyDescent="0.3">
      <c r="A4" s="6"/>
      <c r="B4" s="7"/>
      <c r="C4" s="6"/>
      <c r="D4" s="8"/>
      <c r="E4" s="8"/>
      <c r="F4" s="6"/>
      <c r="G4" s="6"/>
      <c r="H4" s="6"/>
      <c r="I4" s="6"/>
      <c r="J4" s="6"/>
      <c r="K4" s="6"/>
      <c r="L4" s="9" t="s">
        <v>3</v>
      </c>
    </row>
    <row r="5" spans="1:29" s="13" customFormat="1" ht="45" x14ac:dyDescent="0.2">
      <c r="A5" s="10" t="s">
        <v>4</v>
      </c>
      <c r="B5" s="10" t="s">
        <v>5</v>
      </c>
      <c r="C5" s="10" t="s">
        <v>6</v>
      </c>
      <c r="D5" s="10" t="s">
        <v>7</v>
      </c>
      <c r="E5" s="10" t="s">
        <v>8</v>
      </c>
      <c r="F5" s="10" t="s">
        <v>9</v>
      </c>
      <c r="G5" s="10" t="s">
        <v>10</v>
      </c>
      <c r="H5" s="10" t="s">
        <v>11</v>
      </c>
      <c r="I5" s="10" t="s">
        <v>12</v>
      </c>
      <c r="J5" s="10" t="s">
        <v>13</v>
      </c>
      <c r="K5" s="10" t="s">
        <v>14</v>
      </c>
      <c r="L5" s="11" t="s">
        <v>15</v>
      </c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</row>
    <row r="6" spans="1:29" s="25" customFormat="1" ht="44.25" customHeight="1" x14ac:dyDescent="0.2">
      <c r="A6" s="14">
        <v>1</v>
      </c>
      <c r="B6" s="15" t="s">
        <v>187</v>
      </c>
      <c r="C6" s="26" t="s">
        <v>189</v>
      </c>
      <c r="D6" s="27" t="s">
        <v>186</v>
      </c>
      <c r="E6" s="16" t="s">
        <v>19</v>
      </c>
      <c r="F6" s="18">
        <v>44691</v>
      </c>
      <c r="G6" s="19">
        <v>10</v>
      </c>
      <c r="H6" s="20">
        <v>16</v>
      </c>
      <c r="I6" s="21">
        <f>SUM(G6*H6)</f>
        <v>160</v>
      </c>
      <c r="J6" s="22">
        <f>I6*13%</f>
        <v>20.8</v>
      </c>
      <c r="K6" s="23">
        <f>I6-J6</f>
        <v>139.19999999999999</v>
      </c>
      <c r="L6" s="28"/>
    </row>
    <row r="7" spans="1:29" s="25" customFormat="1" ht="44.25" customHeight="1" x14ac:dyDescent="0.2">
      <c r="A7" s="14">
        <v>2</v>
      </c>
      <c r="B7" s="15" t="s">
        <v>24</v>
      </c>
      <c r="C7" s="26" t="s">
        <v>25</v>
      </c>
      <c r="D7" s="27" t="s">
        <v>26</v>
      </c>
      <c r="E7" s="16" t="s">
        <v>19</v>
      </c>
      <c r="F7" s="18">
        <v>44327</v>
      </c>
      <c r="G7" s="19">
        <v>10</v>
      </c>
      <c r="H7" s="20">
        <v>21</v>
      </c>
      <c r="I7" s="21">
        <f t="shared" ref="I7" si="0">SUM(G7*H7)</f>
        <v>210</v>
      </c>
      <c r="J7" s="22">
        <f t="shared" ref="J7" si="1">I7*13%</f>
        <v>27.3</v>
      </c>
      <c r="K7" s="23">
        <f t="shared" ref="K7" si="2">I7-J7</f>
        <v>182.7</v>
      </c>
      <c r="L7" s="28"/>
    </row>
    <row r="8" spans="1:29" s="25" customFormat="1" ht="39.950000000000003" customHeight="1" x14ac:dyDescent="0.2">
      <c r="A8" s="14">
        <v>3</v>
      </c>
      <c r="B8" s="15" t="s">
        <v>20</v>
      </c>
      <c r="C8" s="26" t="s">
        <v>21</v>
      </c>
      <c r="D8" s="27" t="s">
        <v>190</v>
      </c>
      <c r="E8" s="16" t="s">
        <v>23</v>
      </c>
      <c r="F8" s="18">
        <v>43475</v>
      </c>
      <c r="G8" s="19">
        <v>10</v>
      </c>
      <c r="H8" s="20">
        <v>21</v>
      </c>
      <c r="I8" s="21">
        <f t="shared" ref="I8:I52" si="3">SUM(G8*H8)</f>
        <v>210</v>
      </c>
      <c r="J8" s="22">
        <f t="shared" ref="J8:J52" si="4">I8*13%</f>
        <v>27.3</v>
      </c>
      <c r="K8" s="23">
        <f t="shared" ref="K8:K52" si="5">I8-J8</f>
        <v>182.7</v>
      </c>
      <c r="L8" s="28"/>
    </row>
    <row r="9" spans="1:29" s="25" customFormat="1" ht="39.950000000000003" customHeight="1" x14ac:dyDescent="0.2">
      <c r="A9" s="14">
        <v>4</v>
      </c>
      <c r="B9" s="15" t="s">
        <v>27</v>
      </c>
      <c r="C9" s="29" t="s">
        <v>28</v>
      </c>
      <c r="D9" s="27" t="s">
        <v>191</v>
      </c>
      <c r="E9" s="16" t="s">
        <v>19</v>
      </c>
      <c r="F9" s="29">
        <v>44328</v>
      </c>
      <c r="G9" s="19">
        <v>10</v>
      </c>
      <c r="H9" s="20">
        <v>19</v>
      </c>
      <c r="I9" s="21">
        <f t="shared" si="3"/>
        <v>190</v>
      </c>
      <c r="J9" s="22">
        <f t="shared" si="4"/>
        <v>24.7</v>
      </c>
      <c r="K9" s="23">
        <f t="shared" si="5"/>
        <v>165.3</v>
      </c>
      <c r="L9" s="28"/>
    </row>
    <row r="10" spans="1:29" s="30" customFormat="1" ht="39.950000000000003" customHeight="1" x14ac:dyDescent="0.2">
      <c r="A10" s="14">
        <v>5</v>
      </c>
      <c r="B10" s="15" t="s">
        <v>30</v>
      </c>
      <c r="C10" s="26" t="s">
        <v>31</v>
      </c>
      <c r="D10" s="17" t="s">
        <v>192</v>
      </c>
      <c r="E10" s="16" t="s">
        <v>23</v>
      </c>
      <c r="F10" s="18">
        <v>44340</v>
      </c>
      <c r="G10" s="19">
        <v>10</v>
      </c>
      <c r="H10" s="20">
        <v>19</v>
      </c>
      <c r="I10" s="21">
        <f t="shared" si="3"/>
        <v>190</v>
      </c>
      <c r="J10" s="22">
        <f t="shared" si="4"/>
        <v>24.7</v>
      </c>
      <c r="K10" s="23">
        <f t="shared" si="5"/>
        <v>165.3</v>
      </c>
      <c r="L10" s="28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</row>
    <row r="11" spans="1:29" s="25" customFormat="1" ht="39.950000000000003" customHeight="1" x14ac:dyDescent="0.2">
      <c r="A11" s="14">
        <v>6</v>
      </c>
      <c r="B11" s="31" t="s">
        <v>33</v>
      </c>
      <c r="C11" s="26" t="s">
        <v>34</v>
      </c>
      <c r="D11" s="27" t="s">
        <v>35</v>
      </c>
      <c r="E11" s="16" t="s">
        <v>23</v>
      </c>
      <c r="F11" s="18">
        <v>44330</v>
      </c>
      <c r="G11" s="19">
        <v>10</v>
      </c>
      <c r="H11" s="20">
        <v>21</v>
      </c>
      <c r="I11" s="21">
        <f t="shared" si="3"/>
        <v>210</v>
      </c>
      <c r="J11" s="22">
        <f t="shared" si="4"/>
        <v>27.3</v>
      </c>
      <c r="K11" s="23">
        <f t="shared" si="5"/>
        <v>182.7</v>
      </c>
      <c r="L11" s="28"/>
    </row>
    <row r="12" spans="1:29" s="25" customFormat="1" ht="39.950000000000003" customHeight="1" x14ac:dyDescent="0.2">
      <c r="A12" s="14">
        <v>7</v>
      </c>
      <c r="B12" s="31" t="s">
        <v>36</v>
      </c>
      <c r="C12" s="32" t="s">
        <v>37</v>
      </c>
      <c r="D12" s="17" t="s">
        <v>38</v>
      </c>
      <c r="E12" s="16" t="s">
        <v>23</v>
      </c>
      <c r="F12" s="32">
        <v>44328</v>
      </c>
      <c r="G12" s="19">
        <v>10</v>
      </c>
      <c r="H12" s="20">
        <v>21</v>
      </c>
      <c r="I12" s="21">
        <f t="shared" si="3"/>
        <v>210</v>
      </c>
      <c r="J12" s="22">
        <f t="shared" si="4"/>
        <v>27.3</v>
      </c>
      <c r="K12" s="23">
        <f t="shared" si="5"/>
        <v>182.7</v>
      </c>
      <c r="L12" s="24"/>
    </row>
    <row r="13" spans="1:29" s="25" customFormat="1" ht="39.950000000000003" customHeight="1" x14ac:dyDescent="0.2">
      <c r="A13" s="14">
        <v>8</v>
      </c>
      <c r="B13" s="31" t="s">
        <v>39</v>
      </c>
      <c r="C13" s="16" t="s">
        <v>40</v>
      </c>
      <c r="D13" s="27" t="s">
        <v>41</v>
      </c>
      <c r="E13" s="16" t="s">
        <v>19</v>
      </c>
      <c r="F13" s="18">
        <v>43206</v>
      </c>
      <c r="G13" s="19">
        <v>10</v>
      </c>
      <c r="H13" s="20">
        <v>21</v>
      </c>
      <c r="I13" s="21">
        <f t="shared" si="3"/>
        <v>210</v>
      </c>
      <c r="J13" s="22">
        <f t="shared" si="4"/>
        <v>27.3</v>
      </c>
      <c r="K13" s="23">
        <f t="shared" si="5"/>
        <v>182.7</v>
      </c>
      <c r="L13" s="28"/>
    </row>
    <row r="14" spans="1:29" s="25" customFormat="1" ht="39.950000000000003" customHeight="1" x14ac:dyDescent="0.2">
      <c r="A14" s="14">
        <v>9</v>
      </c>
      <c r="B14" s="33" t="s">
        <v>42</v>
      </c>
      <c r="C14" s="16" t="s">
        <v>43</v>
      </c>
      <c r="D14" s="17" t="s">
        <v>44</v>
      </c>
      <c r="E14" s="16" t="s">
        <v>23</v>
      </c>
      <c r="F14" s="32">
        <v>43838</v>
      </c>
      <c r="G14" s="19">
        <v>10</v>
      </c>
      <c r="H14" s="20">
        <v>21</v>
      </c>
      <c r="I14" s="21">
        <f t="shared" si="3"/>
        <v>210</v>
      </c>
      <c r="J14" s="22">
        <f t="shared" si="4"/>
        <v>27.3</v>
      </c>
      <c r="K14" s="23">
        <f t="shared" si="5"/>
        <v>182.7</v>
      </c>
      <c r="L14" s="28"/>
    </row>
    <row r="15" spans="1:29" s="25" customFormat="1" ht="39.950000000000003" customHeight="1" x14ac:dyDescent="0.2">
      <c r="A15" s="14">
        <v>10</v>
      </c>
      <c r="B15" s="31" t="s">
        <v>45</v>
      </c>
      <c r="C15" s="16" t="s">
        <v>46</v>
      </c>
      <c r="D15" s="27" t="s">
        <v>47</v>
      </c>
      <c r="E15" s="16" t="s">
        <v>19</v>
      </c>
      <c r="F15" s="18">
        <v>44327</v>
      </c>
      <c r="G15" s="19">
        <v>10</v>
      </c>
      <c r="H15" s="20">
        <v>21</v>
      </c>
      <c r="I15" s="21">
        <f t="shared" si="3"/>
        <v>210</v>
      </c>
      <c r="J15" s="22">
        <f t="shared" si="4"/>
        <v>27.3</v>
      </c>
      <c r="K15" s="23">
        <f t="shared" si="5"/>
        <v>182.7</v>
      </c>
      <c r="L15" s="34"/>
      <c r="N15" s="35"/>
    </row>
    <row r="16" spans="1:29" s="25" customFormat="1" ht="39.950000000000003" customHeight="1" x14ac:dyDescent="0.2">
      <c r="A16" s="14">
        <v>11</v>
      </c>
      <c r="B16" s="31" t="s">
        <v>48</v>
      </c>
      <c r="C16" s="26" t="s">
        <v>49</v>
      </c>
      <c r="D16" s="27" t="s">
        <v>188</v>
      </c>
      <c r="E16" s="16" t="s">
        <v>19</v>
      </c>
      <c r="F16" s="18">
        <v>44330</v>
      </c>
      <c r="G16" s="19">
        <v>10</v>
      </c>
      <c r="H16" s="20">
        <v>21</v>
      </c>
      <c r="I16" s="21">
        <f t="shared" si="3"/>
        <v>210</v>
      </c>
      <c r="J16" s="22">
        <f t="shared" si="4"/>
        <v>27.3</v>
      </c>
      <c r="K16" s="23">
        <f t="shared" si="5"/>
        <v>182.7</v>
      </c>
      <c r="L16" s="28"/>
    </row>
    <row r="17" spans="1:29" s="25" customFormat="1" ht="39.950000000000003" customHeight="1" x14ac:dyDescent="0.2">
      <c r="A17" s="14">
        <v>12</v>
      </c>
      <c r="B17" s="15" t="s">
        <v>51</v>
      </c>
      <c r="C17" s="26" t="s">
        <v>52</v>
      </c>
      <c r="D17" s="27" t="s">
        <v>53</v>
      </c>
      <c r="E17" s="16" t="s">
        <v>19</v>
      </c>
      <c r="F17" s="18">
        <v>44341</v>
      </c>
      <c r="G17" s="19">
        <v>10</v>
      </c>
      <c r="H17" s="20">
        <v>21</v>
      </c>
      <c r="I17" s="21">
        <f t="shared" si="3"/>
        <v>210</v>
      </c>
      <c r="J17" s="22">
        <f t="shared" si="4"/>
        <v>27.3</v>
      </c>
      <c r="K17" s="23">
        <f t="shared" si="5"/>
        <v>182.7</v>
      </c>
      <c r="L17" s="28"/>
    </row>
    <row r="18" spans="1:29" s="30" customFormat="1" ht="39.950000000000003" customHeight="1" x14ac:dyDescent="0.2">
      <c r="A18" s="14">
        <v>13</v>
      </c>
      <c r="B18" s="31" t="s">
        <v>54</v>
      </c>
      <c r="C18" s="26" t="s">
        <v>55</v>
      </c>
      <c r="D18" s="27" t="s">
        <v>56</v>
      </c>
      <c r="E18" s="16" t="s">
        <v>23</v>
      </c>
      <c r="F18" s="18">
        <v>44389</v>
      </c>
      <c r="G18" s="19">
        <v>10</v>
      </c>
      <c r="H18" s="20">
        <v>21</v>
      </c>
      <c r="I18" s="21">
        <f t="shared" si="3"/>
        <v>210</v>
      </c>
      <c r="J18" s="22">
        <f t="shared" si="4"/>
        <v>27.3</v>
      </c>
      <c r="K18" s="23">
        <f t="shared" si="5"/>
        <v>182.7</v>
      </c>
      <c r="L18" s="28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</row>
    <row r="19" spans="1:29" s="25" customFormat="1" ht="39.950000000000003" customHeight="1" x14ac:dyDescent="0.2">
      <c r="A19" s="14">
        <v>14</v>
      </c>
      <c r="B19" s="31" t="s">
        <v>57</v>
      </c>
      <c r="C19" s="16" t="s">
        <v>58</v>
      </c>
      <c r="D19" s="27" t="s">
        <v>59</v>
      </c>
      <c r="E19" s="16" t="s">
        <v>23</v>
      </c>
      <c r="F19" s="18">
        <v>44223</v>
      </c>
      <c r="G19" s="19">
        <v>10</v>
      </c>
      <c r="H19" s="20">
        <v>21</v>
      </c>
      <c r="I19" s="21">
        <f t="shared" si="3"/>
        <v>210</v>
      </c>
      <c r="J19" s="22">
        <f t="shared" si="4"/>
        <v>27.3</v>
      </c>
      <c r="K19" s="23">
        <f t="shared" si="5"/>
        <v>182.7</v>
      </c>
      <c r="L19" s="34"/>
    </row>
    <row r="20" spans="1:29" s="25" customFormat="1" ht="39.950000000000003" customHeight="1" x14ac:dyDescent="0.2">
      <c r="A20" s="14">
        <v>15</v>
      </c>
      <c r="B20" s="31" t="s">
        <v>60</v>
      </c>
      <c r="C20" s="26" t="s">
        <v>61</v>
      </c>
      <c r="D20" s="17" t="s">
        <v>62</v>
      </c>
      <c r="E20" s="16" t="s">
        <v>19</v>
      </c>
      <c r="F20" s="18">
        <v>44337</v>
      </c>
      <c r="G20" s="19">
        <v>10</v>
      </c>
      <c r="H20" s="20">
        <v>21</v>
      </c>
      <c r="I20" s="21">
        <f t="shared" si="3"/>
        <v>210</v>
      </c>
      <c r="J20" s="22">
        <f t="shared" si="4"/>
        <v>27.3</v>
      </c>
      <c r="K20" s="23">
        <f t="shared" si="5"/>
        <v>182.7</v>
      </c>
      <c r="L20" s="28"/>
    </row>
    <row r="21" spans="1:29" s="25" customFormat="1" ht="44.25" customHeight="1" x14ac:dyDescent="0.2">
      <c r="A21" s="14">
        <v>16</v>
      </c>
      <c r="B21" s="15" t="s">
        <v>63</v>
      </c>
      <c r="C21" s="26" t="s">
        <v>64</v>
      </c>
      <c r="D21" s="27" t="s">
        <v>65</v>
      </c>
      <c r="E21" s="16" t="s">
        <v>19</v>
      </c>
      <c r="F21" s="18">
        <v>44344</v>
      </c>
      <c r="G21" s="19">
        <v>10</v>
      </c>
      <c r="H21" s="20">
        <v>21</v>
      </c>
      <c r="I21" s="21">
        <f t="shared" si="3"/>
        <v>210</v>
      </c>
      <c r="J21" s="22">
        <f t="shared" si="4"/>
        <v>27.3</v>
      </c>
      <c r="K21" s="23">
        <f t="shared" si="5"/>
        <v>182.7</v>
      </c>
      <c r="L21" s="28"/>
    </row>
    <row r="22" spans="1:29" s="25" customFormat="1" ht="39.950000000000003" customHeight="1" x14ac:dyDescent="0.2">
      <c r="A22" s="14">
        <v>17</v>
      </c>
      <c r="B22" s="31" t="s">
        <v>69</v>
      </c>
      <c r="C22" s="16" t="s">
        <v>70</v>
      </c>
      <c r="D22" s="17" t="s">
        <v>71</v>
      </c>
      <c r="E22" s="16" t="s">
        <v>19</v>
      </c>
      <c r="F22" s="32">
        <v>44362</v>
      </c>
      <c r="G22" s="19">
        <v>10</v>
      </c>
      <c r="H22" s="20">
        <v>21</v>
      </c>
      <c r="I22" s="21">
        <f t="shared" si="3"/>
        <v>210</v>
      </c>
      <c r="J22" s="22">
        <f t="shared" si="4"/>
        <v>27.3</v>
      </c>
      <c r="K22" s="23">
        <f t="shared" si="5"/>
        <v>182.7</v>
      </c>
      <c r="L22" s="24"/>
    </row>
    <row r="23" spans="1:29" s="25" customFormat="1" ht="39.950000000000003" customHeight="1" x14ac:dyDescent="0.2">
      <c r="A23" s="14">
        <v>18</v>
      </c>
      <c r="B23" s="15" t="s">
        <v>72</v>
      </c>
      <c r="C23" s="16" t="s">
        <v>73</v>
      </c>
      <c r="D23" s="17" t="s">
        <v>74</v>
      </c>
      <c r="E23" s="16" t="s">
        <v>19</v>
      </c>
      <c r="F23" s="32">
        <v>44385</v>
      </c>
      <c r="G23" s="19">
        <v>10</v>
      </c>
      <c r="H23" s="20">
        <v>21</v>
      </c>
      <c r="I23" s="21">
        <f t="shared" si="3"/>
        <v>210</v>
      </c>
      <c r="J23" s="22">
        <f t="shared" si="4"/>
        <v>27.3</v>
      </c>
      <c r="K23" s="23">
        <f t="shared" si="5"/>
        <v>182.7</v>
      </c>
      <c r="L23" s="24"/>
    </row>
    <row r="24" spans="1:29" s="25" customFormat="1" ht="39.950000000000003" customHeight="1" x14ac:dyDescent="0.2">
      <c r="A24" s="14">
        <v>19</v>
      </c>
      <c r="B24" s="33" t="s">
        <v>78</v>
      </c>
      <c r="C24" s="16" t="s">
        <v>79</v>
      </c>
      <c r="D24" s="17" t="s">
        <v>77</v>
      </c>
      <c r="E24" s="16" t="s">
        <v>19</v>
      </c>
      <c r="F24" s="32">
        <v>44572</v>
      </c>
      <c r="G24" s="19">
        <v>10</v>
      </c>
      <c r="H24" s="20">
        <v>21</v>
      </c>
      <c r="I24" s="21">
        <f t="shared" si="3"/>
        <v>210</v>
      </c>
      <c r="J24" s="22">
        <f t="shared" si="4"/>
        <v>27.3</v>
      </c>
      <c r="K24" s="23">
        <f t="shared" si="5"/>
        <v>182.7</v>
      </c>
      <c r="L24" s="34"/>
    </row>
    <row r="25" spans="1:29" s="25" customFormat="1" ht="39.950000000000003" customHeight="1" x14ac:dyDescent="0.2">
      <c r="A25" s="14">
        <v>20</v>
      </c>
      <c r="B25" s="15" t="s">
        <v>80</v>
      </c>
      <c r="C25" s="16" t="s">
        <v>81</v>
      </c>
      <c r="D25" s="17" t="s">
        <v>82</v>
      </c>
      <c r="E25" s="16" t="s">
        <v>23</v>
      </c>
      <c r="F25" s="32">
        <v>43838</v>
      </c>
      <c r="G25" s="19">
        <v>10</v>
      </c>
      <c r="H25" s="20">
        <v>20</v>
      </c>
      <c r="I25" s="21">
        <f t="shared" si="3"/>
        <v>200</v>
      </c>
      <c r="J25" s="22">
        <f t="shared" si="4"/>
        <v>26</v>
      </c>
      <c r="K25" s="23">
        <f t="shared" si="5"/>
        <v>174</v>
      </c>
      <c r="L25" s="24"/>
    </row>
    <row r="26" spans="1:29" s="25" customFormat="1" ht="39.950000000000003" customHeight="1" x14ac:dyDescent="0.2">
      <c r="A26" s="14">
        <v>21</v>
      </c>
      <c r="B26" s="31" t="s">
        <v>83</v>
      </c>
      <c r="C26" s="16" t="s">
        <v>84</v>
      </c>
      <c r="D26" s="27" t="s">
        <v>85</v>
      </c>
      <c r="E26" s="16" t="s">
        <v>19</v>
      </c>
      <c r="F26" s="32">
        <v>43369</v>
      </c>
      <c r="G26" s="19">
        <v>10</v>
      </c>
      <c r="H26" s="20">
        <v>21</v>
      </c>
      <c r="I26" s="21">
        <f t="shared" si="3"/>
        <v>210</v>
      </c>
      <c r="J26" s="22">
        <f t="shared" si="4"/>
        <v>27.3</v>
      </c>
      <c r="K26" s="23">
        <f t="shared" si="5"/>
        <v>182.7</v>
      </c>
      <c r="L26" s="24"/>
    </row>
    <row r="27" spans="1:29" s="25" customFormat="1" ht="49.5" customHeight="1" x14ac:dyDescent="0.2">
      <c r="A27" s="14">
        <v>22</v>
      </c>
      <c r="B27" s="31" t="s">
        <v>86</v>
      </c>
      <c r="C27" s="16" t="s">
        <v>87</v>
      </c>
      <c r="D27" s="17" t="s">
        <v>88</v>
      </c>
      <c r="E27" s="16" t="s">
        <v>23</v>
      </c>
      <c r="F27" s="32">
        <v>43843</v>
      </c>
      <c r="G27" s="19">
        <v>10</v>
      </c>
      <c r="H27" s="20">
        <v>21</v>
      </c>
      <c r="I27" s="21">
        <f t="shared" si="3"/>
        <v>210</v>
      </c>
      <c r="J27" s="22">
        <f t="shared" si="4"/>
        <v>27.3</v>
      </c>
      <c r="K27" s="23">
        <f t="shared" si="5"/>
        <v>182.7</v>
      </c>
      <c r="L27" s="24"/>
    </row>
    <row r="28" spans="1:29" s="25" customFormat="1" ht="39.950000000000003" customHeight="1" x14ac:dyDescent="0.2">
      <c r="A28" s="14">
        <v>23</v>
      </c>
      <c r="B28" s="31" t="s">
        <v>89</v>
      </c>
      <c r="C28" s="16" t="s">
        <v>90</v>
      </c>
      <c r="D28" s="17" t="s">
        <v>91</v>
      </c>
      <c r="E28" s="16" t="s">
        <v>23</v>
      </c>
      <c r="F28" s="32">
        <v>44341</v>
      </c>
      <c r="G28" s="19">
        <v>10</v>
      </c>
      <c r="H28" s="20">
        <v>21</v>
      </c>
      <c r="I28" s="21">
        <f t="shared" si="3"/>
        <v>210</v>
      </c>
      <c r="J28" s="22">
        <f t="shared" si="4"/>
        <v>27.3</v>
      </c>
      <c r="K28" s="23">
        <f t="shared" si="5"/>
        <v>182.7</v>
      </c>
      <c r="L28" s="24"/>
    </row>
    <row r="29" spans="1:29" s="25" customFormat="1" ht="39.950000000000003" customHeight="1" x14ac:dyDescent="0.2">
      <c r="A29" s="14">
        <v>24</v>
      </c>
      <c r="B29" s="15" t="s">
        <v>95</v>
      </c>
      <c r="C29" s="16" t="s">
        <v>96</v>
      </c>
      <c r="D29" s="27" t="s">
        <v>97</v>
      </c>
      <c r="E29" s="16" t="s">
        <v>23</v>
      </c>
      <c r="F29" s="32">
        <v>44348</v>
      </c>
      <c r="G29" s="19">
        <v>10</v>
      </c>
      <c r="H29" s="20">
        <v>21</v>
      </c>
      <c r="I29" s="21">
        <f t="shared" si="3"/>
        <v>210</v>
      </c>
      <c r="J29" s="22">
        <f t="shared" si="4"/>
        <v>27.3</v>
      </c>
      <c r="K29" s="23">
        <f t="shared" si="5"/>
        <v>182.7</v>
      </c>
      <c r="L29" s="24"/>
    </row>
    <row r="30" spans="1:29" s="25" customFormat="1" ht="39.950000000000003" customHeight="1" x14ac:dyDescent="0.2">
      <c r="A30" s="14">
        <v>25</v>
      </c>
      <c r="B30" s="31" t="s">
        <v>98</v>
      </c>
      <c r="C30" s="16" t="s">
        <v>52</v>
      </c>
      <c r="D30" s="27" t="s">
        <v>99</v>
      </c>
      <c r="E30" s="16" t="s">
        <v>19</v>
      </c>
      <c r="F30" s="32">
        <v>44410</v>
      </c>
      <c r="G30" s="19">
        <v>10</v>
      </c>
      <c r="H30" s="20">
        <v>21</v>
      </c>
      <c r="I30" s="21">
        <f t="shared" si="3"/>
        <v>210</v>
      </c>
      <c r="J30" s="22">
        <f t="shared" si="4"/>
        <v>27.3</v>
      </c>
      <c r="K30" s="23">
        <f t="shared" si="5"/>
        <v>182.7</v>
      </c>
      <c r="L30" s="34"/>
    </row>
    <row r="31" spans="1:29" s="25" customFormat="1" ht="39.950000000000003" customHeight="1" x14ac:dyDescent="0.2">
      <c r="A31" s="14">
        <v>26</v>
      </c>
      <c r="B31" s="31" t="s">
        <v>100</v>
      </c>
      <c r="C31" s="16" t="s">
        <v>101</v>
      </c>
      <c r="D31" s="27" t="s">
        <v>102</v>
      </c>
      <c r="E31" s="16" t="s">
        <v>23</v>
      </c>
      <c r="F31" s="32">
        <v>44256</v>
      </c>
      <c r="G31" s="19">
        <v>10</v>
      </c>
      <c r="H31" s="20">
        <v>21</v>
      </c>
      <c r="I31" s="21">
        <f t="shared" si="3"/>
        <v>210</v>
      </c>
      <c r="J31" s="22">
        <f t="shared" si="4"/>
        <v>27.3</v>
      </c>
      <c r="K31" s="23">
        <f t="shared" si="5"/>
        <v>182.7</v>
      </c>
      <c r="L31" s="24"/>
    </row>
    <row r="32" spans="1:29" s="25" customFormat="1" ht="39.950000000000003" customHeight="1" x14ac:dyDescent="0.2">
      <c r="A32" s="14">
        <v>27</v>
      </c>
      <c r="B32" s="15" t="s">
        <v>103</v>
      </c>
      <c r="C32" s="16" t="s">
        <v>104</v>
      </c>
      <c r="D32" s="27" t="s">
        <v>105</v>
      </c>
      <c r="E32" s="16" t="s">
        <v>19</v>
      </c>
      <c r="F32" s="32">
        <v>44330</v>
      </c>
      <c r="G32" s="19">
        <v>10</v>
      </c>
      <c r="H32" s="20">
        <v>21</v>
      </c>
      <c r="I32" s="21">
        <f t="shared" si="3"/>
        <v>210</v>
      </c>
      <c r="J32" s="22">
        <f t="shared" si="4"/>
        <v>27.3</v>
      </c>
      <c r="K32" s="23">
        <f t="shared" si="5"/>
        <v>182.7</v>
      </c>
      <c r="L32" s="36"/>
    </row>
    <row r="33" spans="1:12" s="25" customFormat="1" ht="39.950000000000003" customHeight="1" x14ac:dyDescent="0.2">
      <c r="A33" s="14">
        <v>28</v>
      </c>
      <c r="B33" s="15" t="s">
        <v>106</v>
      </c>
      <c r="C33" s="16" t="s">
        <v>107</v>
      </c>
      <c r="D33" s="17" t="s">
        <v>108</v>
      </c>
      <c r="E33" s="16" t="s">
        <v>19</v>
      </c>
      <c r="F33" s="32">
        <v>44333</v>
      </c>
      <c r="G33" s="19">
        <v>10</v>
      </c>
      <c r="H33" s="20">
        <v>19</v>
      </c>
      <c r="I33" s="21">
        <f t="shared" si="3"/>
        <v>190</v>
      </c>
      <c r="J33" s="22">
        <f t="shared" si="4"/>
        <v>24.7</v>
      </c>
      <c r="K33" s="23">
        <f t="shared" si="5"/>
        <v>165.3</v>
      </c>
      <c r="L33" s="24"/>
    </row>
    <row r="34" spans="1:12" s="25" customFormat="1" ht="39.950000000000003" customHeight="1" x14ac:dyDescent="0.2">
      <c r="A34" s="14">
        <v>29</v>
      </c>
      <c r="B34" s="31" t="s">
        <v>109</v>
      </c>
      <c r="C34" s="16" t="s">
        <v>110</v>
      </c>
      <c r="D34" s="27" t="s">
        <v>111</v>
      </c>
      <c r="E34" s="16" t="s">
        <v>19</v>
      </c>
      <c r="F34" s="32">
        <v>44337</v>
      </c>
      <c r="G34" s="19">
        <v>10</v>
      </c>
      <c r="H34" s="20">
        <v>21</v>
      </c>
      <c r="I34" s="21">
        <f t="shared" si="3"/>
        <v>210</v>
      </c>
      <c r="J34" s="22">
        <f t="shared" si="4"/>
        <v>27.3</v>
      </c>
      <c r="K34" s="23">
        <f t="shared" si="5"/>
        <v>182.7</v>
      </c>
      <c r="L34" s="24"/>
    </row>
    <row r="35" spans="1:12" s="25" customFormat="1" ht="39.950000000000003" customHeight="1" x14ac:dyDescent="0.2">
      <c r="A35" s="14">
        <v>30</v>
      </c>
      <c r="B35" s="31" t="s">
        <v>112</v>
      </c>
      <c r="C35" s="16" t="s">
        <v>113</v>
      </c>
      <c r="D35" s="17" t="s">
        <v>114</v>
      </c>
      <c r="E35" s="16" t="s">
        <v>19</v>
      </c>
      <c r="F35" s="32">
        <v>41789</v>
      </c>
      <c r="G35" s="19">
        <v>10</v>
      </c>
      <c r="H35" s="20">
        <v>11</v>
      </c>
      <c r="I35" s="21">
        <f t="shared" si="3"/>
        <v>110</v>
      </c>
      <c r="J35" s="22">
        <f t="shared" si="4"/>
        <v>14.3</v>
      </c>
      <c r="K35" s="23">
        <f t="shared" si="5"/>
        <v>95.7</v>
      </c>
      <c r="L35" s="24"/>
    </row>
    <row r="36" spans="1:12" s="25" customFormat="1" ht="39.950000000000003" customHeight="1" x14ac:dyDescent="0.2">
      <c r="A36" s="14">
        <v>31</v>
      </c>
      <c r="B36" s="15" t="s">
        <v>115</v>
      </c>
      <c r="C36" s="16" t="s">
        <v>116</v>
      </c>
      <c r="D36" s="17" t="s">
        <v>117</v>
      </c>
      <c r="E36" s="16" t="s">
        <v>19</v>
      </c>
      <c r="F36" s="32">
        <v>44564</v>
      </c>
      <c r="G36" s="19">
        <v>10</v>
      </c>
      <c r="H36" s="20">
        <v>21</v>
      </c>
      <c r="I36" s="21">
        <f t="shared" si="3"/>
        <v>210</v>
      </c>
      <c r="J36" s="22">
        <f t="shared" si="4"/>
        <v>27.3</v>
      </c>
      <c r="K36" s="23">
        <f t="shared" si="5"/>
        <v>182.7</v>
      </c>
      <c r="L36" s="24"/>
    </row>
    <row r="37" spans="1:12" s="25" customFormat="1" ht="39.950000000000003" customHeight="1" x14ac:dyDescent="0.2">
      <c r="A37" s="14">
        <v>32</v>
      </c>
      <c r="B37" s="31" t="s">
        <v>118</v>
      </c>
      <c r="C37" s="16" t="s">
        <v>119</v>
      </c>
      <c r="D37" s="17" t="s">
        <v>120</v>
      </c>
      <c r="E37" s="16" t="s">
        <v>23</v>
      </c>
      <c r="F37" s="32">
        <v>44578</v>
      </c>
      <c r="G37" s="19">
        <v>10</v>
      </c>
      <c r="H37" s="20">
        <v>19</v>
      </c>
      <c r="I37" s="21">
        <f t="shared" si="3"/>
        <v>190</v>
      </c>
      <c r="J37" s="22">
        <f t="shared" si="4"/>
        <v>24.7</v>
      </c>
      <c r="K37" s="23">
        <f t="shared" si="5"/>
        <v>165.3</v>
      </c>
      <c r="L37" s="24"/>
    </row>
    <row r="38" spans="1:12" s="25" customFormat="1" ht="39.950000000000003" customHeight="1" x14ac:dyDescent="0.2">
      <c r="A38" s="14">
        <v>33</v>
      </c>
      <c r="B38" s="31" t="s">
        <v>121</v>
      </c>
      <c r="C38" s="16" t="s">
        <v>122</v>
      </c>
      <c r="D38" s="17" t="s">
        <v>123</v>
      </c>
      <c r="E38" s="16" t="s">
        <v>23</v>
      </c>
      <c r="F38" s="32">
        <v>44578</v>
      </c>
      <c r="G38" s="19">
        <v>10</v>
      </c>
      <c r="H38" s="20">
        <v>21</v>
      </c>
      <c r="I38" s="21">
        <f t="shared" si="3"/>
        <v>210</v>
      </c>
      <c r="J38" s="22">
        <f t="shared" si="4"/>
        <v>27.3</v>
      </c>
      <c r="K38" s="23">
        <f t="shared" si="5"/>
        <v>182.7</v>
      </c>
      <c r="L38" s="24"/>
    </row>
    <row r="39" spans="1:12" s="25" customFormat="1" ht="39.950000000000003" customHeight="1" x14ac:dyDescent="0.2">
      <c r="A39" s="14">
        <v>34</v>
      </c>
      <c r="B39" s="15" t="s">
        <v>124</v>
      </c>
      <c r="C39" s="16" t="s">
        <v>125</v>
      </c>
      <c r="D39" s="17" t="s">
        <v>123</v>
      </c>
      <c r="E39" s="16" t="s">
        <v>23</v>
      </c>
      <c r="F39" s="32">
        <v>44578</v>
      </c>
      <c r="G39" s="19">
        <v>10</v>
      </c>
      <c r="H39" s="20">
        <v>21</v>
      </c>
      <c r="I39" s="21">
        <f t="shared" si="3"/>
        <v>210</v>
      </c>
      <c r="J39" s="22">
        <f t="shared" si="4"/>
        <v>27.3</v>
      </c>
      <c r="K39" s="23">
        <f t="shared" si="5"/>
        <v>182.7</v>
      </c>
      <c r="L39" s="24"/>
    </row>
    <row r="40" spans="1:12" s="25" customFormat="1" ht="39.950000000000003" customHeight="1" x14ac:dyDescent="0.2">
      <c r="A40" s="14">
        <v>35</v>
      </c>
      <c r="B40" s="31" t="s">
        <v>126</v>
      </c>
      <c r="C40" s="16" t="s">
        <v>127</v>
      </c>
      <c r="D40" s="17" t="s">
        <v>128</v>
      </c>
      <c r="E40" s="16" t="s">
        <v>23</v>
      </c>
      <c r="F40" s="32">
        <v>44578</v>
      </c>
      <c r="G40" s="19">
        <v>10</v>
      </c>
      <c r="H40" s="20">
        <v>21</v>
      </c>
      <c r="I40" s="21">
        <f t="shared" si="3"/>
        <v>210</v>
      </c>
      <c r="J40" s="22">
        <f t="shared" si="4"/>
        <v>27.3</v>
      </c>
      <c r="K40" s="23">
        <f t="shared" si="5"/>
        <v>182.7</v>
      </c>
      <c r="L40" s="24"/>
    </row>
    <row r="41" spans="1:12" s="25" customFormat="1" ht="39.950000000000003" customHeight="1" x14ac:dyDescent="0.2">
      <c r="A41" s="14">
        <v>36</v>
      </c>
      <c r="B41" s="15" t="s">
        <v>129</v>
      </c>
      <c r="C41" s="16" t="s">
        <v>130</v>
      </c>
      <c r="D41" s="17" t="s">
        <v>131</v>
      </c>
      <c r="E41" s="16" t="s">
        <v>23</v>
      </c>
      <c r="F41" s="32">
        <v>44578</v>
      </c>
      <c r="G41" s="19">
        <v>10</v>
      </c>
      <c r="H41" s="20">
        <v>21</v>
      </c>
      <c r="I41" s="21">
        <f t="shared" si="3"/>
        <v>210</v>
      </c>
      <c r="J41" s="22">
        <f t="shared" si="4"/>
        <v>27.3</v>
      </c>
      <c r="K41" s="23">
        <f t="shared" si="5"/>
        <v>182.7</v>
      </c>
      <c r="L41" s="24"/>
    </row>
    <row r="42" spans="1:12" s="25" customFormat="1" ht="39.950000000000003" customHeight="1" x14ac:dyDescent="0.2">
      <c r="A42" s="14">
        <v>37</v>
      </c>
      <c r="B42" s="31" t="s">
        <v>135</v>
      </c>
      <c r="C42" s="16" t="s">
        <v>136</v>
      </c>
      <c r="D42" s="17" t="s">
        <v>137</v>
      </c>
      <c r="E42" s="16" t="s">
        <v>23</v>
      </c>
      <c r="F42" s="32">
        <v>44578</v>
      </c>
      <c r="G42" s="19">
        <v>10</v>
      </c>
      <c r="H42" s="20">
        <v>21</v>
      </c>
      <c r="I42" s="21">
        <f t="shared" si="3"/>
        <v>210</v>
      </c>
      <c r="J42" s="22">
        <f t="shared" si="4"/>
        <v>27.3</v>
      </c>
      <c r="K42" s="23">
        <f t="shared" si="5"/>
        <v>182.7</v>
      </c>
      <c r="L42" s="24"/>
    </row>
    <row r="43" spans="1:12" s="25" customFormat="1" ht="39.950000000000003" customHeight="1" x14ac:dyDescent="0.2">
      <c r="A43" s="14">
        <v>38</v>
      </c>
      <c r="B43" s="31" t="s">
        <v>138</v>
      </c>
      <c r="C43" s="16" t="s">
        <v>139</v>
      </c>
      <c r="D43" s="17" t="s">
        <v>140</v>
      </c>
      <c r="E43" s="16" t="s">
        <v>23</v>
      </c>
      <c r="F43" s="32">
        <v>44578</v>
      </c>
      <c r="G43" s="19">
        <v>10</v>
      </c>
      <c r="H43" s="20">
        <v>21</v>
      </c>
      <c r="I43" s="21">
        <f t="shared" si="3"/>
        <v>210</v>
      </c>
      <c r="J43" s="22">
        <f t="shared" si="4"/>
        <v>27.3</v>
      </c>
      <c r="K43" s="23">
        <f t="shared" si="5"/>
        <v>182.7</v>
      </c>
      <c r="L43" s="24"/>
    </row>
    <row r="44" spans="1:12" s="25" customFormat="1" ht="39.950000000000003" customHeight="1" x14ac:dyDescent="0.2">
      <c r="A44" s="14">
        <v>39</v>
      </c>
      <c r="B44" s="31" t="s">
        <v>141</v>
      </c>
      <c r="C44" s="16" t="s">
        <v>142</v>
      </c>
      <c r="D44" s="17" t="s">
        <v>143</v>
      </c>
      <c r="E44" s="16" t="s">
        <v>23</v>
      </c>
      <c r="F44" s="32">
        <v>44578</v>
      </c>
      <c r="G44" s="19">
        <v>10</v>
      </c>
      <c r="H44" s="20">
        <v>21</v>
      </c>
      <c r="I44" s="21">
        <f t="shared" si="3"/>
        <v>210</v>
      </c>
      <c r="J44" s="22">
        <f t="shared" si="4"/>
        <v>27.3</v>
      </c>
      <c r="K44" s="23">
        <f t="shared" si="5"/>
        <v>182.7</v>
      </c>
      <c r="L44" s="24"/>
    </row>
    <row r="45" spans="1:12" s="25" customFormat="1" ht="39.950000000000003" customHeight="1" x14ac:dyDescent="0.2">
      <c r="A45" s="14">
        <v>40</v>
      </c>
      <c r="B45" s="15" t="s">
        <v>144</v>
      </c>
      <c r="C45" s="16" t="s">
        <v>145</v>
      </c>
      <c r="D45" s="17" t="s">
        <v>146</v>
      </c>
      <c r="E45" s="16" t="s">
        <v>23</v>
      </c>
      <c r="F45" s="32">
        <v>44578</v>
      </c>
      <c r="G45" s="19">
        <v>10</v>
      </c>
      <c r="H45" s="20">
        <v>21</v>
      </c>
      <c r="I45" s="21">
        <f t="shared" si="3"/>
        <v>210</v>
      </c>
      <c r="J45" s="22">
        <f t="shared" si="4"/>
        <v>27.3</v>
      </c>
      <c r="K45" s="23">
        <f t="shared" si="5"/>
        <v>182.7</v>
      </c>
      <c r="L45" s="24"/>
    </row>
    <row r="46" spans="1:12" s="25" customFormat="1" ht="39.950000000000003" customHeight="1" x14ac:dyDescent="0.2">
      <c r="A46" s="14">
        <v>41</v>
      </c>
      <c r="B46" s="15" t="s">
        <v>147</v>
      </c>
      <c r="C46" s="18" t="s">
        <v>148</v>
      </c>
      <c r="D46" s="27" t="s">
        <v>149</v>
      </c>
      <c r="E46" s="16" t="s">
        <v>23</v>
      </c>
      <c r="F46" s="32">
        <v>44578</v>
      </c>
      <c r="G46" s="19">
        <v>10</v>
      </c>
      <c r="H46" s="20">
        <v>21</v>
      </c>
      <c r="I46" s="21">
        <f t="shared" si="3"/>
        <v>210</v>
      </c>
      <c r="J46" s="22">
        <f t="shared" si="4"/>
        <v>27.3</v>
      </c>
      <c r="K46" s="23">
        <f t="shared" si="5"/>
        <v>182.7</v>
      </c>
      <c r="L46" s="24"/>
    </row>
    <row r="47" spans="1:12" s="25" customFormat="1" ht="39.950000000000003" customHeight="1" x14ac:dyDescent="0.2">
      <c r="A47" s="14">
        <v>42</v>
      </c>
      <c r="B47" s="15" t="s">
        <v>150</v>
      </c>
      <c r="C47" s="18" t="s">
        <v>151</v>
      </c>
      <c r="D47" s="27" t="s">
        <v>152</v>
      </c>
      <c r="E47" s="16" t="s">
        <v>19</v>
      </c>
      <c r="F47" s="32">
        <v>44578</v>
      </c>
      <c r="G47" s="19">
        <v>10</v>
      </c>
      <c r="H47" s="20">
        <v>21</v>
      </c>
      <c r="I47" s="21">
        <f t="shared" si="3"/>
        <v>210</v>
      </c>
      <c r="J47" s="22">
        <f t="shared" si="4"/>
        <v>27.3</v>
      </c>
      <c r="K47" s="23">
        <f t="shared" si="5"/>
        <v>182.7</v>
      </c>
      <c r="L47" s="24"/>
    </row>
    <row r="48" spans="1:12" s="25" customFormat="1" ht="39.950000000000003" customHeight="1" x14ac:dyDescent="0.2">
      <c r="A48" s="14">
        <v>43</v>
      </c>
      <c r="B48" s="31" t="s">
        <v>156</v>
      </c>
      <c r="C48" s="16" t="s">
        <v>157</v>
      </c>
      <c r="D48" s="17" t="s">
        <v>158</v>
      </c>
      <c r="E48" s="16" t="s">
        <v>23</v>
      </c>
      <c r="F48" s="32">
        <v>44578</v>
      </c>
      <c r="G48" s="19">
        <v>10</v>
      </c>
      <c r="H48" s="20">
        <v>21</v>
      </c>
      <c r="I48" s="21">
        <f t="shared" si="3"/>
        <v>210</v>
      </c>
      <c r="J48" s="22">
        <f t="shared" si="4"/>
        <v>27.3</v>
      </c>
      <c r="K48" s="23">
        <f t="shared" si="5"/>
        <v>182.7</v>
      </c>
      <c r="L48" s="24"/>
    </row>
    <row r="49" spans="1:12" s="25" customFormat="1" ht="39.950000000000003" customHeight="1" x14ac:dyDescent="0.2">
      <c r="A49" s="14">
        <v>44</v>
      </c>
      <c r="B49" s="15" t="s">
        <v>159</v>
      </c>
      <c r="C49" s="16" t="s">
        <v>160</v>
      </c>
      <c r="D49" s="17" t="s">
        <v>161</v>
      </c>
      <c r="E49" s="16" t="s">
        <v>23</v>
      </c>
      <c r="F49" s="32">
        <v>44578</v>
      </c>
      <c r="G49" s="19">
        <v>10</v>
      </c>
      <c r="H49" s="20">
        <v>21</v>
      </c>
      <c r="I49" s="21">
        <f t="shared" si="3"/>
        <v>210</v>
      </c>
      <c r="J49" s="22">
        <f t="shared" si="4"/>
        <v>27.3</v>
      </c>
      <c r="K49" s="23">
        <f t="shared" si="5"/>
        <v>182.7</v>
      </c>
      <c r="L49" s="24"/>
    </row>
    <row r="50" spans="1:12" s="25" customFormat="1" ht="39.950000000000003" customHeight="1" x14ac:dyDescent="0.2">
      <c r="A50" s="14">
        <v>45</v>
      </c>
      <c r="B50" s="31" t="s">
        <v>165</v>
      </c>
      <c r="C50" s="16" t="s">
        <v>166</v>
      </c>
      <c r="D50" s="17" t="s">
        <v>167</v>
      </c>
      <c r="E50" s="16" t="s">
        <v>19</v>
      </c>
      <c r="F50" s="32">
        <v>44578</v>
      </c>
      <c r="G50" s="19">
        <v>10</v>
      </c>
      <c r="H50" s="20">
        <v>21</v>
      </c>
      <c r="I50" s="21">
        <f t="shared" si="3"/>
        <v>210</v>
      </c>
      <c r="J50" s="22">
        <f t="shared" si="4"/>
        <v>27.3</v>
      </c>
      <c r="K50" s="23">
        <f t="shared" si="5"/>
        <v>182.7</v>
      </c>
      <c r="L50" s="24"/>
    </row>
    <row r="51" spans="1:12" s="25" customFormat="1" ht="49.5" customHeight="1" x14ac:dyDescent="0.2">
      <c r="A51" s="14">
        <v>46</v>
      </c>
      <c r="B51" s="15" t="s">
        <v>168</v>
      </c>
      <c r="C51" s="16" t="s">
        <v>169</v>
      </c>
      <c r="D51" s="17" t="s">
        <v>170</v>
      </c>
      <c r="E51" s="16" t="s">
        <v>23</v>
      </c>
      <c r="F51" s="32">
        <v>44578</v>
      </c>
      <c r="G51" s="19">
        <v>10</v>
      </c>
      <c r="H51" s="20">
        <v>21</v>
      </c>
      <c r="I51" s="21">
        <f t="shared" si="3"/>
        <v>210</v>
      </c>
      <c r="J51" s="22">
        <f t="shared" si="4"/>
        <v>27.3</v>
      </c>
      <c r="K51" s="23">
        <f t="shared" si="5"/>
        <v>182.7</v>
      </c>
      <c r="L51" s="24"/>
    </row>
    <row r="52" spans="1:12" s="25" customFormat="1" ht="49.5" customHeight="1" x14ac:dyDescent="0.2">
      <c r="A52" s="14">
        <v>47</v>
      </c>
      <c r="B52" s="15" t="s">
        <v>173</v>
      </c>
      <c r="C52" s="16" t="s">
        <v>180</v>
      </c>
      <c r="D52" s="17" t="s">
        <v>174</v>
      </c>
      <c r="E52" s="16" t="s">
        <v>19</v>
      </c>
      <c r="F52" s="32">
        <v>44595</v>
      </c>
      <c r="G52" s="19">
        <v>10</v>
      </c>
      <c r="H52" s="20">
        <v>21</v>
      </c>
      <c r="I52" s="21">
        <f t="shared" si="3"/>
        <v>210</v>
      </c>
      <c r="J52" s="22">
        <f t="shared" si="4"/>
        <v>27.3</v>
      </c>
      <c r="K52" s="23">
        <f t="shared" si="5"/>
        <v>182.7</v>
      </c>
      <c r="L52" s="24"/>
    </row>
    <row r="53" spans="1:12" s="2" customFormat="1" ht="39.75" customHeight="1" thickBot="1" x14ac:dyDescent="0.25">
      <c r="A53" s="37" t="s">
        <v>181</v>
      </c>
      <c r="B53" s="37"/>
      <c r="C53" s="37"/>
      <c r="D53" s="37"/>
      <c r="E53" s="37"/>
      <c r="F53" s="37"/>
      <c r="G53" s="37"/>
      <c r="H53" s="38"/>
      <c r="I53" s="39">
        <f>SUM(I6:I52)</f>
        <v>9630</v>
      </c>
      <c r="J53" s="40">
        <f>SUM(J6:J52)</f>
        <v>1251.8999999999992</v>
      </c>
      <c r="K53" s="40">
        <f>SUM(K6:K52)</f>
        <v>8378.0999999999967</v>
      </c>
      <c r="L53" s="41"/>
    </row>
  </sheetData>
  <mergeCells count="3">
    <mergeCell ref="C1:L1"/>
    <mergeCell ref="C2:L2"/>
    <mergeCell ref="C3:L3"/>
  </mergeCells>
  <printOptions horizontalCentered="1"/>
  <pageMargins left="0" right="1.0236220472440944" top="0.74803149606299213" bottom="1.1417322834645669" header="0.31496062992125984" footer="0.31496062992125984"/>
  <pageSetup paperSize="5" scale="80" orientation="landscape" horizontalDpi="4294967294" verticalDpi="4294967294" r:id="rId1"/>
  <headerFooter>
    <oddFooter>Página 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AC58"/>
  <sheetViews>
    <sheetView zoomScale="80" zoomScaleNormal="80" workbookViewId="0">
      <selection activeCell="L7" sqref="L7"/>
    </sheetView>
  </sheetViews>
  <sheetFormatPr defaultColWidth="11.42578125" defaultRowHeight="18" x14ac:dyDescent="0.25"/>
  <cols>
    <col min="1" max="1" width="4.85546875" style="3" customWidth="1"/>
    <col min="2" max="2" width="23.140625" style="42" customWidth="1"/>
    <col min="3" max="3" width="16.5703125" style="3" bestFit="1" customWidth="1"/>
    <col min="4" max="4" width="32.28515625" style="3" customWidth="1"/>
    <col min="5" max="5" width="14.5703125" style="3" bestFit="1" customWidth="1"/>
    <col min="6" max="6" width="14.5703125" style="43" bestFit="1" customWidth="1"/>
    <col min="7" max="7" width="15" style="44" customWidth="1"/>
    <col min="8" max="8" width="8.7109375" style="3" customWidth="1"/>
    <col min="9" max="9" width="12" style="3" customWidth="1"/>
    <col min="10" max="10" width="11" style="3" customWidth="1"/>
    <col min="11" max="11" width="13.28515625" style="44" customWidth="1"/>
    <col min="12" max="12" width="27.42578125" style="3" customWidth="1"/>
    <col min="13" max="13" width="27.42578125" style="2" customWidth="1"/>
    <col min="14" max="14" width="9.140625" style="2" customWidth="1"/>
    <col min="15" max="16" width="10.28515625" style="2" customWidth="1"/>
    <col min="17" max="17" width="26.7109375" style="2" customWidth="1"/>
    <col min="18" max="18" width="28.140625" style="2" customWidth="1"/>
    <col min="19" max="19" width="19.85546875" style="2" customWidth="1"/>
    <col min="20" max="29" width="11.42578125" style="2"/>
    <col min="30" max="16384" width="11.42578125" style="3"/>
  </cols>
  <sheetData>
    <row r="1" spans="1:29" ht="22.5" x14ac:dyDescent="0.3">
      <c r="A1" s="1"/>
      <c r="B1" s="1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</row>
    <row r="2" spans="1:29" ht="19.5" x14ac:dyDescent="0.25">
      <c r="A2" s="4"/>
      <c r="B2" s="4"/>
      <c r="C2" s="56" t="s">
        <v>1</v>
      </c>
      <c r="D2" s="56"/>
      <c r="E2" s="56"/>
      <c r="F2" s="56"/>
      <c r="G2" s="56"/>
      <c r="H2" s="56"/>
      <c r="I2" s="56"/>
      <c r="J2" s="56"/>
      <c r="K2" s="56"/>
      <c r="L2" s="56"/>
    </row>
    <row r="3" spans="1:29" ht="22.5" x14ac:dyDescent="0.3">
      <c r="A3" s="5"/>
      <c r="B3" s="5"/>
      <c r="C3" s="57" t="s">
        <v>2</v>
      </c>
      <c r="D3" s="57"/>
      <c r="E3" s="57"/>
      <c r="F3" s="57"/>
      <c r="G3" s="57"/>
      <c r="H3" s="57"/>
      <c r="I3" s="57"/>
      <c r="J3" s="57"/>
      <c r="K3" s="57"/>
      <c r="L3" s="57"/>
    </row>
    <row r="4" spans="1:29" ht="18.75" thickBot="1" x14ac:dyDescent="0.3">
      <c r="A4" s="6"/>
      <c r="B4" s="7"/>
      <c r="C4" s="6"/>
      <c r="D4" s="8"/>
      <c r="E4" s="8"/>
      <c r="F4" s="6"/>
      <c r="G4" s="6"/>
      <c r="H4" s="6"/>
      <c r="I4" s="6"/>
      <c r="J4" s="6"/>
      <c r="K4" s="6"/>
      <c r="L4" s="9" t="s">
        <v>3</v>
      </c>
    </row>
    <row r="5" spans="1:29" s="13" customFormat="1" ht="45" x14ac:dyDescent="0.2">
      <c r="A5" s="10" t="s">
        <v>4</v>
      </c>
      <c r="B5" s="10" t="s">
        <v>5</v>
      </c>
      <c r="C5" s="10" t="s">
        <v>6</v>
      </c>
      <c r="D5" s="10" t="s">
        <v>7</v>
      </c>
      <c r="E5" s="10" t="s">
        <v>8</v>
      </c>
      <c r="F5" s="10" t="s">
        <v>9</v>
      </c>
      <c r="G5" s="10" t="s">
        <v>10</v>
      </c>
      <c r="H5" s="10" t="s">
        <v>11</v>
      </c>
      <c r="I5" s="10" t="s">
        <v>12</v>
      </c>
      <c r="J5" s="10" t="s">
        <v>13</v>
      </c>
      <c r="K5" s="10" t="s">
        <v>14</v>
      </c>
      <c r="L5" s="11" t="s">
        <v>15</v>
      </c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</row>
    <row r="6" spans="1:29" s="25" customFormat="1" ht="50.25" customHeight="1" x14ac:dyDescent="0.2">
      <c r="A6" s="14">
        <v>1</v>
      </c>
      <c r="B6" s="15" t="s">
        <v>16</v>
      </c>
      <c r="C6" s="16" t="s">
        <v>17</v>
      </c>
      <c r="D6" s="17" t="s">
        <v>18</v>
      </c>
      <c r="E6" s="16" t="s">
        <v>19</v>
      </c>
      <c r="F6" s="18">
        <v>44329</v>
      </c>
      <c r="G6" s="19">
        <v>10</v>
      </c>
      <c r="H6" s="20">
        <v>21</v>
      </c>
      <c r="I6" s="21">
        <f t="shared" ref="I6:I57" si="0">SUM(G6*H6)</f>
        <v>210</v>
      </c>
      <c r="J6" s="22">
        <f t="shared" ref="J6:J57" si="1">I6*13%</f>
        <v>27.3</v>
      </c>
      <c r="K6" s="23">
        <f t="shared" ref="K6:K57" si="2">I6-J6</f>
        <v>182.7</v>
      </c>
      <c r="L6" s="24"/>
    </row>
    <row r="7" spans="1:29" s="25" customFormat="1" ht="39.950000000000003" customHeight="1" x14ac:dyDescent="0.2">
      <c r="A7" s="14">
        <f>A6+1</f>
        <v>2</v>
      </c>
      <c r="B7" s="15" t="s">
        <v>20</v>
      </c>
      <c r="C7" s="26" t="s">
        <v>21</v>
      </c>
      <c r="D7" s="27" t="s">
        <v>22</v>
      </c>
      <c r="E7" s="16" t="s">
        <v>23</v>
      </c>
      <c r="F7" s="18">
        <v>43475</v>
      </c>
      <c r="G7" s="19">
        <v>10</v>
      </c>
      <c r="H7" s="20">
        <v>21</v>
      </c>
      <c r="I7" s="21">
        <f t="shared" si="0"/>
        <v>210</v>
      </c>
      <c r="J7" s="22">
        <f t="shared" si="1"/>
        <v>27.3</v>
      </c>
      <c r="K7" s="23">
        <f t="shared" si="2"/>
        <v>182.7</v>
      </c>
      <c r="L7" s="28"/>
    </row>
    <row r="8" spans="1:29" s="25" customFormat="1" ht="44.25" customHeight="1" x14ac:dyDescent="0.2">
      <c r="A8" s="14">
        <f t="shared" ref="A8:A57" si="3">A7+1</f>
        <v>3</v>
      </c>
      <c r="B8" s="15" t="s">
        <v>24</v>
      </c>
      <c r="C8" s="26" t="s">
        <v>25</v>
      </c>
      <c r="D8" s="27" t="s">
        <v>26</v>
      </c>
      <c r="E8" s="16" t="s">
        <v>19</v>
      </c>
      <c r="F8" s="18">
        <v>44327</v>
      </c>
      <c r="G8" s="19">
        <v>10</v>
      </c>
      <c r="H8" s="20">
        <v>21</v>
      </c>
      <c r="I8" s="21">
        <f t="shared" si="0"/>
        <v>210</v>
      </c>
      <c r="J8" s="22">
        <f t="shared" si="1"/>
        <v>27.3</v>
      </c>
      <c r="K8" s="23">
        <f t="shared" si="2"/>
        <v>182.7</v>
      </c>
      <c r="L8" s="28"/>
    </row>
    <row r="9" spans="1:29" s="25" customFormat="1" ht="39.950000000000003" customHeight="1" x14ac:dyDescent="0.2">
      <c r="A9" s="14">
        <f t="shared" si="3"/>
        <v>4</v>
      </c>
      <c r="B9" s="15" t="s">
        <v>27</v>
      </c>
      <c r="C9" s="29" t="s">
        <v>28</v>
      </c>
      <c r="D9" s="27" t="s">
        <v>29</v>
      </c>
      <c r="E9" s="16" t="s">
        <v>19</v>
      </c>
      <c r="F9" s="29">
        <v>44328</v>
      </c>
      <c r="G9" s="19">
        <v>10</v>
      </c>
      <c r="H9" s="20">
        <v>21</v>
      </c>
      <c r="I9" s="21">
        <f t="shared" si="0"/>
        <v>210</v>
      </c>
      <c r="J9" s="22">
        <f t="shared" si="1"/>
        <v>27.3</v>
      </c>
      <c r="K9" s="23">
        <f t="shared" si="2"/>
        <v>182.7</v>
      </c>
      <c r="L9" s="28"/>
    </row>
    <row r="10" spans="1:29" s="30" customFormat="1" ht="39.950000000000003" customHeight="1" x14ac:dyDescent="0.2">
      <c r="A10" s="14">
        <f t="shared" si="3"/>
        <v>5</v>
      </c>
      <c r="B10" s="15" t="s">
        <v>30</v>
      </c>
      <c r="C10" s="26" t="s">
        <v>31</v>
      </c>
      <c r="D10" s="17" t="s">
        <v>32</v>
      </c>
      <c r="E10" s="16" t="s">
        <v>23</v>
      </c>
      <c r="F10" s="18">
        <v>44340</v>
      </c>
      <c r="G10" s="19">
        <v>10</v>
      </c>
      <c r="H10" s="20">
        <v>14</v>
      </c>
      <c r="I10" s="21">
        <f t="shared" si="0"/>
        <v>140</v>
      </c>
      <c r="J10" s="22">
        <f t="shared" si="1"/>
        <v>18.2</v>
      </c>
      <c r="K10" s="23">
        <f t="shared" si="2"/>
        <v>121.8</v>
      </c>
      <c r="L10" s="28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</row>
    <row r="11" spans="1:29" s="25" customFormat="1" ht="39.950000000000003" customHeight="1" x14ac:dyDescent="0.2">
      <c r="A11" s="14">
        <f t="shared" si="3"/>
        <v>6</v>
      </c>
      <c r="B11" s="31" t="s">
        <v>33</v>
      </c>
      <c r="C11" s="26" t="s">
        <v>34</v>
      </c>
      <c r="D11" s="27" t="s">
        <v>35</v>
      </c>
      <c r="E11" s="16" t="s">
        <v>23</v>
      </c>
      <c r="F11" s="18">
        <v>44330</v>
      </c>
      <c r="G11" s="19">
        <v>10</v>
      </c>
      <c r="H11" s="20">
        <v>21</v>
      </c>
      <c r="I11" s="21">
        <f t="shared" si="0"/>
        <v>210</v>
      </c>
      <c r="J11" s="22">
        <f t="shared" si="1"/>
        <v>27.3</v>
      </c>
      <c r="K11" s="23">
        <f t="shared" si="2"/>
        <v>182.7</v>
      </c>
      <c r="L11" s="28"/>
    </row>
    <row r="12" spans="1:29" s="25" customFormat="1" ht="39.950000000000003" customHeight="1" x14ac:dyDescent="0.2">
      <c r="A12" s="14">
        <f t="shared" si="3"/>
        <v>7</v>
      </c>
      <c r="B12" s="31" t="s">
        <v>36</v>
      </c>
      <c r="C12" s="32" t="s">
        <v>37</v>
      </c>
      <c r="D12" s="17" t="s">
        <v>38</v>
      </c>
      <c r="E12" s="16" t="s">
        <v>23</v>
      </c>
      <c r="F12" s="32">
        <v>44328</v>
      </c>
      <c r="G12" s="19">
        <v>10</v>
      </c>
      <c r="H12" s="20">
        <v>21</v>
      </c>
      <c r="I12" s="21">
        <f t="shared" si="0"/>
        <v>210</v>
      </c>
      <c r="J12" s="22">
        <f t="shared" si="1"/>
        <v>27.3</v>
      </c>
      <c r="K12" s="23">
        <f t="shared" si="2"/>
        <v>182.7</v>
      </c>
      <c r="L12" s="24"/>
    </row>
    <row r="13" spans="1:29" s="25" customFormat="1" ht="39.950000000000003" customHeight="1" x14ac:dyDescent="0.2">
      <c r="A13" s="14">
        <f t="shared" si="3"/>
        <v>8</v>
      </c>
      <c r="B13" s="31" t="s">
        <v>39</v>
      </c>
      <c r="C13" s="16" t="s">
        <v>40</v>
      </c>
      <c r="D13" s="27" t="s">
        <v>41</v>
      </c>
      <c r="E13" s="16" t="s">
        <v>19</v>
      </c>
      <c r="F13" s="18">
        <v>43206</v>
      </c>
      <c r="G13" s="19">
        <v>10</v>
      </c>
      <c r="H13" s="20">
        <v>19</v>
      </c>
      <c r="I13" s="21">
        <f t="shared" si="0"/>
        <v>190</v>
      </c>
      <c r="J13" s="22">
        <f t="shared" si="1"/>
        <v>24.7</v>
      </c>
      <c r="K13" s="23">
        <f t="shared" si="2"/>
        <v>165.3</v>
      </c>
      <c r="L13" s="28"/>
    </row>
    <row r="14" spans="1:29" s="25" customFormat="1" ht="39.950000000000003" customHeight="1" x14ac:dyDescent="0.2">
      <c r="A14" s="14">
        <f t="shared" si="3"/>
        <v>9</v>
      </c>
      <c r="B14" s="33" t="s">
        <v>42</v>
      </c>
      <c r="C14" s="16" t="s">
        <v>43</v>
      </c>
      <c r="D14" s="17" t="s">
        <v>44</v>
      </c>
      <c r="E14" s="16" t="s">
        <v>23</v>
      </c>
      <c r="F14" s="32">
        <v>43838</v>
      </c>
      <c r="G14" s="19">
        <v>10</v>
      </c>
      <c r="H14" s="20">
        <v>21</v>
      </c>
      <c r="I14" s="21">
        <f t="shared" si="0"/>
        <v>210</v>
      </c>
      <c r="J14" s="22">
        <f t="shared" si="1"/>
        <v>27.3</v>
      </c>
      <c r="K14" s="23">
        <f t="shared" si="2"/>
        <v>182.7</v>
      </c>
      <c r="L14" s="28"/>
    </row>
    <row r="15" spans="1:29" s="25" customFormat="1" ht="39.950000000000003" customHeight="1" x14ac:dyDescent="0.2">
      <c r="A15" s="14">
        <f t="shared" si="3"/>
        <v>10</v>
      </c>
      <c r="B15" s="31" t="s">
        <v>45</v>
      </c>
      <c r="C15" s="16" t="s">
        <v>46</v>
      </c>
      <c r="D15" s="27" t="s">
        <v>47</v>
      </c>
      <c r="E15" s="16" t="s">
        <v>19</v>
      </c>
      <c r="F15" s="18">
        <v>44327</v>
      </c>
      <c r="G15" s="19">
        <v>10</v>
      </c>
      <c r="H15" s="20">
        <v>12</v>
      </c>
      <c r="I15" s="21">
        <f t="shared" si="0"/>
        <v>120</v>
      </c>
      <c r="J15" s="22">
        <f t="shared" si="1"/>
        <v>15.600000000000001</v>
      </c>
      <c r="K15" s="23">
        <f t="shared" si="2"/>
        <v>104.4</v>
      </c>
      <c r="L15" s="34"/>
      <c r="N15" s="35"/>
    </row>
    <row r="16" spans="1:29" s="25" customFormat="1" ht="39.950000000000003" customHeight="1" x14ac:dyDescent="0.2">
      <c r="A16" s="14">
        <f t="shared" si="3"/>
        <v>11</v>
      </c>
      <c r="B16" s="31" t="s">
        <v>48</v>
      </c>
      <c r="C16" s="26" t="s">
        <v>49</v>
      </c>
      <c r="D16" s="27" t="s">
        <v>50</v>
      </c>
      <c r="E16" s="16" t="s">
        <v>19</v>
      </c>
      <c r="F16" s="18">
        <v>44330</v>
      </c>
      <c r="G16" s="19">
        <v>10</v>
      </c>
      <c r="H16" s="20">
        <v>21</v>
      </c>
      <c r="I16" s="21">
        <f t="shared" si="0"/>
        <v>210</v>
      </c>
      <c r="J16" s="22">
        <f t="shared" si="1"/>
        <v>27.3</v>
      </c>
      <c r="K16" s="23">
        <f t="shared" si="2"/>
        <v>182.7</v>
      </c>
      <c r="L16" s="28"/>
    </row>
    <row r="17" spans="1:29" s="25" customFormat="1" ht="39.950000000000003" customHeight="1" x14ac:dyDescent="0.2">
      <c r="A17" s="14">
        <f t="shared" si="3"/>
        <v>12</v>
      </c>
      <c r="B17" s="15" t="s">
        <v>51</v>
      </c>
      <c r="C17" s="26" t="s">
        <v>52</v>
      </c>
      <c r="D17" s="27" t="s">
        <v>53</v>
      </c>
      <c r="E17" s="16" t="s">
        <v>19</v>
      </c>
      <c r="F17" s="18">
        <v>44341</v>
      </c>
      <c r="G17" s="19">
        <v>10</v>
      </c>
      <c r="H17" s="20">
        <v>21</v>
      </c>
      <c r="I17" s="21">
        <f t="shared" si="0"/>
        <v>210</v>
      </c>
      <c r="J17" s="22">
        <f t="shared" si="1"/>
        <v>27.3</v>
      </c>
      <c r="K17" s="23">
        <f t="shared" si="2"/>
        <v>182.7</v>
      </c>
      <c r="L17" s="28"/>
    </row>
    <row r="18" spans="1:29" s="30" customFormat="1" ht="39.950000000000003" customHeight="1" x14ac:dyDescent="0.2">
      <c r="A18" s="14">
        <f t="shared" si="3"/>
        <v>13</v>
      </c>
      <c r="B18" s="31" t="s">
        <v>54</v>
      </c>
      <c r="C18" s="26" t="s">
        <v>55</v>
      </c>
      <c r="D18" s="27" t="s">
        <v>56</v>
      </c>
      <c r="E18" s="16" t="s">
        <v>23</v>
      </c>
      <c r="F18" s="18">
        <v>44389</v>
      </c>
      <c r="G18" s="19">
        <v>10</v>
      </c>
      <c r="H18" s="20">
        <v>12</v>
      </c>
      <c r="I18" s="21">
        <f t="shared" si="0"/>
        <v>120</v>
      </c>
      <c r="J18" s="22">
        <f t="shared" si="1"/>
        <v>15.600000000000001</v>
      </c>
      <c r="K18" s="23">
        <f t="shared" si="2"/>
        <v>104.4</v>
      </c>
      <c r="L18" s="28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</row>
    <row r="19" spans="1:29" s="25" customFormat="1" ht="39.950000000000003" customHeight="1" x14ac:dyDescent="0.2">
      <c r="A19" s="14">
        <f t="shared" si="3"/>
        <v>14</v>
      </c>
      <c r="B19" s="31" t="s">
        <v>57</v>
      </c>
      <c r="C19" s="16" t="s">
        <v>58</v>
      </c>
      <c r="D19" s="27" t="s">
        <v>59</v>
      </c>
      <c r="E19" s="16" t="s">
        <v>23</v>
      </c>
      <c r="F19" s="18">
        <v>44223</v>
      </c>
      <c r="G19" s="19">
        <v>10</v>
      </c>
      <c r="H19" s="20">
        <v>21</v>
      </c>
      <c r="I19" s="21">
        <f t="shared" si="0"/>
        <v>210</v>
      </c>
      <c r="J19" s="22">
        <f t="shared" si="1"/>
        <v>27.3</v>
      </c>
      <c r="K19" s="23">
        <f t="shared" si="2"/>
        <v>182.7</v>
      </c>
      <c r="L19" s="34"/>
    </row>
    <row r="20" spans="1:29" s="25" customFormat="1" ht="39.950000000000003" customHeight="1" x14ac:dyDescent="0.2">
      <c r="A20" s="14">
        <f t="shared" si="3"/>
        <v>15</v>
      </c>
      <c r="B20" s="31" t="s">
        <v>60</v>
      </c>
      <c r="C20" s="26" t="s">
        <v>61</v>
      </c>
      <c r="D20" s="17" t="s">
        <v>62</v>
      </c>
      <c r="E20" s="16" t="s">
        <v>19</v>
      </c>
      <c r="F20" s="18">
        <v>44337</v>
      </c>
      <c r="G20" s="19">
        <v>10</v>
      </c>
      <c r="H20" s="20">
        <v>16</v>
      </c>
      <c r="I20" s="21">
        <f t="shared" si="0"/>
        <v>160</v>
      </c>
      <c r="J20" s="22">
        <f t="shared" si="1"/>
        <v>20.8</v>
      </c>
      <c r="K20" s="23">
        <f t="shared" si="2"/>
        <v>139.19999999999999</v>
      </c>
      <c r="L20" s="28"/>
    </row>
    <row r="21" spans="1:29" s="25" customFormat="1" ht="44.25" customHeight="1" x14ac:dyDescent="0.2">
      <c r="A21" s="14">
        <f t="shared" si="3"/>
        <v>16</v>
      </c>
      <c r="B21" s="15" t="s">
        <v>63</v>
      </c>
      <c r="C21" s="26" t="s">
        <v>64</v>
      </c>
      <c r="D21" s="27" t="s">
        <v>65</v>
      </c>
      <c r="E21" s="16" t="s">
        <v>19</v>
      </c>
      <c r="F21" s="18">
        <v>44344</v>
      </c>
      <c r="G21" s="19">
        <v>10</v>
      </c>
      <c r="H21" s="20">
        <v>19</v>
      </c>
      <c r="I21" s="21">
        <f t="shared" si="0"/>
        <v>190</v>
      </c>
      <c r="J21" s="22">
        <f t="shared" si="1"/>
        <v>24.7</v>
      </c>
      <c r="K21" s="23">
        <f t="shared" si="2"/>
        <v>165.3</v>
      </c>
      <c r="L21" s="28"/>
    </row>
    <row r="22" spans="1:29" s="25" customFormat="1" ht="50.25" customHeight="1" x14ac:dyDescent="0.2">
      <c r="A22" s="14">
        <f t="shared" si="3"/>
        <v>17</v>
      </c>
      <c r="B22" s="15" t="s">
        <v>66</v>
      </c>
      <c r="C22" s="16" t="s">
        <v>67</v>
      </c>
      <c r="D22" s="17" t="s">
        <v>68</v>
      </c>
      <c r="E22" s="16" t="s">
        <v>19</v>
      </c>
      <c r="F22" s="32">
        <v>44357</v>
      </c>
      <c r="G22" s="19">
        <v>10</v>
      </c>
      <c r="H22" s="20">
        <v>21</v>
      </c>
      <c r="I22" s="21">
        <f t="shared" si="0"/>
        <v>210</v>
      </c>
      <c r="J22" s="22">
        <f t="shared" si="1"/>
        <v>27.3</v>
      </c>
      <c r="K22" s="23">
        <f t="shared" si="2"/>
        <v>182.7</v>
      </c>
      <c r="L22" s="24"/>
    </row>
    <row r="23" spans="1:29" s="25" customFormat="1" ht="39.950000000000003" customHeight="1" x14ac:dyDescent="0.2">
      <c r="A23" s="14">
        <f t="shared" si="3"/>
        <v>18</v>
      </c>
      <c r="B23" s="31" t="s">
        <v>69</v>
      </c>
      <c r="C23" s="16" t="s">
        <v>70</v>
      </c>
      <c r="D23" s="17" t="s">
        <v>71</v>
      </c>
      <c r="E23" s="16" t="s">
        <v>19</v>
      </c>
      <c r="F23" s="32">
        <v>44362</v>
      </c>
      <c r="G23" s="19">
        <v>10</v>
      </c>
      <c r="H23" s="20">
        <v>16</v>
      </c>
      <c r="I23" s="21">
        <f t="shared" si="0"/>
        <v>160</v>
      </c>
      <c r="J23" s="22">
        <f t="shared" si="1"/>
        <v>20.8</v>
      </c>
      <c r="K23" s="23">
        <f t="shared" si="2"/>
        <v>139.19999999999999</v>
      </c>
      <c r="L23" s="24"/>
    </row>
    <row r="24" spans="1:29" s="25" customFormat="1" ht="39.950000000000003" customHeight="1" x14ac:dyDescent="0.2">
      <c r="A24" s="14">
        <f t="shared" si="3"/>
        <v>19</v>
      </c>
      <c r="B24" s="15" t="s">
        <v>72</v>
      </c>
      <c r="C24" s="16" t="s">
        <v>73</v>
      </c>
      <c r="D24" s="17" t="s">
        <v>74</v>
      </c>
      <c r="E24" s="16" t="s">
        <v>19</v>
      </c>
      <c r="F24" s="32">
        <v>44385</v>
      </c>
      <c r="G24" s="19">
        <v>10</v>
      </c>
      <c r="H24" s="20">
        <v>21</v>
      </c>
      <c r="I24" s="21">
        <f t="shared" si="0"/>
        <v>210</v>
      </c>
      <c r="J24" s="22">
        <f t="shared" si="1"/>
        <v>27.3</v>
      </c>
      <c r="K24" s="23">
        <f t="shared" si="2"/>
        <v>182.7</v>
      </c>
      <c r="L24" s="24"/>
    </row>
    <row r="25" spans="1:29" s="25" customFormat="1" ht="39.950000000000003" customHeight="1" x14ac:dyDescent="0.2">
      <c r="A25" s="14">
        <f t="shared" si="3"/>
        <v>20</v>
      </c>
      <c r="B25" s="33" t="s">
        <v>75</v>
      </c>
      <c r="C25" s="16" t="s">
        <v>76</v>
      </c>
      <c r="D25" s="17" t="s">
        <v>77</v>
      </c>
      <c r="E25" s="16" t="s">
        <v>19</v>
      </c>
      <c r="F25" s="32">
        <v>44329</v>
      </c>
      <c r="G25" s="19">
        <v>10</v>
      </c>
      <c r="H25" s="20">
        <v>3</v>
      </c>
      <c r="I25" s="21">
        <f>SUM(G25*H25)</f>
        <v>30</v>
      </c>
      <c r="J25" s="22">
        <f>I25*13%</f>
        <v>3.9000000000000004</v>
      </c>
      <c r="K25" s="23">
        <f>I25-J25</f>
        <v>26.1</v>
      </c>
      <c r="L25" s="34"/>
    </row>
    <row r="26" spans="1:29" s="25" customFormat="1" ht="39.950000000000003" customHeight="1" x14ac:dyDescent="0.2">
      <c r="A26" s="14">
        <f t="shared" si="3"/>
        <v>21</v>
      </c>
      <c r="B26" s="33" t="s">
        <v>78</v>
      </c>
      <c r="C26" s="16" t="s">
        <v>79</v>
      </c>
      <c r="D26" s="17" t="s">
        <v>77</v>
      </c>
      <c r="E26" s="16" t="s">
        <v>19</v>
      </c>
      <c r="F26" s="32">
        <v>44572</v>
      </c>
      <c r="G26" s="19">
        <v>10</v>
      </c>
      <c r="H26" s="20">
        <v>15</v>
      </c>
      <c r="I26" s="21">
        <f t="shared" si="0"/>
        <v>150</v>
      </c>
      <c r="J26" s="22">
        <f t="shared" si="1"/>
        <v>19.5</v>
      </c>
      <c r="K26" s="23">
        <f t="shared" si="2"/>
        <v>130.5</v>
      </c>
      <c r="L26" s="34"/>
    </row>
    <row r="27" spans="1:29" s="25" customFormat="1" ht="39.950000000000003" customHeight="1" x14ac:dyDescent="0.2">
      <c r="A27" s="14">
        <f t="shared" si="3"/>
        <v>22</v>
      </c>
      <c r="B27" s="15" t="s">
        <v>80</v>
      </c>
      <c r="C27" s="16" t="s">
        <v>81</v>
      </c>
      <c r="D27" s="17" t="s">
        <v>82</v>
      </c>
      <c r="E27" s="16" t="s">
        <v>23</v>
      </c>
      <c r="F27" s="32">
        <v>43838</v>
      </c>
      <c r="G27" s="19">
        <v>10</v>
      </c>
      <c r="H27" s="20">
        <v>20</v>
      </c>
      <c r="I27" s="21">
        <f t="shared" si="0"/>
        <v>200</v>
      </c>
      <c r="J27" s="22">
        <f t="shared" si="1"/>
        <v>26</v>
      </c>
      <c r="K27" s="23">
        <f t="shared" si="2"/>
        <v>174</v>
      </c>
      <c r="L27" s="24"/>
    </row>
    <row r="28" spans="1:29" s="25" customFormat="1" ht="39.950000000000003" customHeight="1" x14ac:dyDescent="0.2">
      <c r="A28" s="14">
        <f t="shared" si="3"/>
        <v>23</v>
      </c>
      <c r="B28" s="31" t="s">
        <v>83</v>
      </c>
      <c r="C28" s="16" t="s">
        <v>84</v>
      </c>
      <c r="D28" s="27" t="s">
        <v>85</v>
      </c>
      <c r="E28" s="16" t="s">
        <v>19</v>
      </c>
      <c r="F28" s="32">
        <v>43369</v>
      </c>
      <c r="G28" s="19">
        <v>10</v>
      </c>
      <c r="H28" s="20">
        <v>16</v>
      </c>
      <c r="I28" s="21">
        <f t="shared" si="0"/>
        <v>160</v>
      </c>
      <c r="J28" s="22">
        <f t="shared" si="1"/>
        <v>20.8</v>
      </c>
      <c r="K28" s="23">
        <f t="shared" si="2"/>
        <v>139.19999999999999</v>
      </c>
      <c r="L28" s="24"/>
    </row>
    <row r="29" spans="1:29" s="25" customFormat="1" ht="49.5" customHeight="1" x14ac:dyDescent="0.2">
      <c r="A29" s="14">
        <f t="shared" si="3"/>
        <v>24</v>
      </c>
      <c r="B29" s="31" t="s">
        <v>86</v>
      </c>
      <c r="C29" s="16" t="s">
        <v>87</v>
      </c>
      <c r="D29" s="17" t="s">
        <v>88</v>
      </c>
      <c r="E29" s="16" t="s">
        <v>23</v>
      </c>
      <c r="F29" s="32">
        <v>43843</v>
      </c>
      <c r="G29" s="19">
        <v>10</v>
      </c>
      <c r="H29" s="20">
        <v>18</v>
      </c>
      <c r="I29" s="21">
        <f t="shared" si="0"/>
        <v>180</v>
      </c>
      <c r="J29" s="22">
        <f t="shared" si="1"/>
        <v>23.400000000000002</v>
      </c>
      <c r="K29" s="23">
        <f t="shared" si="2"/>
        <v>156.6</v>
      </c>
      <c r="L29" s="24"/>
    </row>
    <row r="30" spans="1:29" s="25" customFormat="1" ht="39.950000000000003" customHeight="1" x14ac:dyDescent="0.2">
      <c r="A30" s="14">
        <f t="shared" si="3"/>
        <v>25</v>
      </c>
      <c r="B30" s="31" t="s">
        <v>89</v>
      </c>
      <c r="C30" s="16" t="s">
        <v>90</v>
      </c>
      <c r="D30" s="17" t="s">
        <v>91</v>
      </c>
      <c r="E30" s="16" t="s">
        <v>23</v>
      </c>
      <c r="F30" s="32">
        <v>44341</v>
      </c>
      <c r="G30" s="19">
        <v>10</v>
      </c>
      <c r="H30" s="20">
        <v>21</v>
      </c>
      <c r="I30" s="21">
        <f t="shared" si="0"/>
        <v>210</v>
      </c>
      <c r="J30" s="22">
        <f t="shared" si="1"/>
        <v>27.3</v>
      </c>
      <c r="K30" s="23">
        <f t="shared" si="2"/>
        <v>182.7</v>
      </c>
      <c r="L30" s="24"/>
    </row>
    <row r="31" spans="1:29" s="25" customFormat="1" ht="39.950000000000003" customHeight="1" x14ac:dyDescent="0.2">
      <c r="A31" s="14">
        <f t="shared" si="3"/>
        <v>26</v>
      </c>
      <c r="B31" s="15" t="s">
        <v>92</v>
      </c>
      <c r="C31" s="16" t="s">
        <v>93</v>
      </c>
      <c r="D31" s="27" t="s">
        <v>94</v>
      </c>
      <c r="E31" s="16" t="s">
        <v>19</v>
      </c>
      <c r="F31" s="32">
        <v>44348</v>
      </c>
      <c r="G31" s="19">
        <v>10</v>
      </c>
      <c r="H31" s="20">
        <v>21</v>
      </c>
      <c r="I31" s="21">
        <f t="shared" si="0"/>
        <v>210</v>
      </c>
      <c r="J31" s="22">
        <f t="shared" si="1"/>
        <v>27.3</v>
      </c>
      <c r="K31" s="23">
        <f t="shared" si="2"/>
        <v>182.7</v>
      </c>
      <c r="L31" s="24"/>
    </row>
    <row r="32" spans="1:29" s="25" customFormat="1" ht="39.950000000000003" customHeight="1" x14ac:dyDescent="0.2">
      <c r="A32" s="14">
        <f t="shared" si="3"/>
        <v>27</v>
      </c>
      <c r="B32" s="15" t="s">
        <v>95</v>
      </c>
      <c r="C32" s="16" t="s">
        <v>96</v>
      </c>
      <c r="D32" s="27" t="s">
        <v>97</v>
      </c>
      <c r="E32" s="16" t="s">
        <v>23</v>
      </c>
      <c r="F32" s="32">
        <v>44348</v>
      </c>
      <c r="G32" s="19">
        <v>10</v>
      </c>
      <c r="H32" s="20">
        <v>21</v>
      </c>
      <c r="I32" s="21">
        <f t="shared" si="0"/>
        <v>210</v>
      </c>
      <c r="J32" s="22">
        <f t="shared" si="1"/>
        <v>27.3</v>
      </c>
      <c r="K32" s="23">
        <f t="shared" si="2"/>
        <v>182.7</v>
      </c>
      <c r="L32" s="24"/>
    </row>
    <row r="33" spans="1:12" s="25" customFormat="1" ht="39.950000000000003" customHeight="1" x14ac:dyDescent="0.2">
      <c r="A33" s="14">
        <f t="shared" si="3"/>
        <v>28</v>
      </c>
      <c r="B33" s="31" t="s">
        <v>98</v>
      </c>
      <c r="C33" s="16" t="s">
        <v>52</v>
      </c>
      <c r="D33" s="27" t="s">
        <v>99</v>
      </c>
      <c r="E33" s="16" t="s">
        <v>19</v>
      </c>
      <c r="F33" s="32">
        <v>44410</v>
      </c>
      <c r="G33" s="19">
        <v>10</v>
      </c>
      <c r="H33" s="20">
        <v>21</v>
      </c>
      <c r="I33" s="21">
        <f t="shared" si="0"/>
        <v>210</v>
      </c>
      <c r="J33" s="22">
        <f t="shared" si="1"/>
        <v>27.3</v>
      </c>
      <c r="K33" s="23">
        <f t="shared" si="2"/>
        <v>182.7</v>
      </c>
      <c r="L33" s="34"/>
    </row>
    <row r="34" spans="1:12" s="25" customFormat="1" ht="39.950000000000003" customHeight="1" x14ac:dyDescent="0.2">
      <c r="A34" s="14">
        <f t="shared" si="3"/>
        <v>29</v>
      </c>
      <c r="B34" s="31" t="s">
        <v>100</v>
      </c>
      <c r="C34" s="16" t="s">
        <v>101</v>
      </c>
      <c r="D34" s="27" t="s">
        <v>102</v>
      </c>
      <c r="E34" s="16" t="s">
        <v>23</v>
      </c>
      <c r="F34" s="32">
        <v>44256</v>
      </c>
      <c r="G34" s="19">
        <v>10</v>
      </c>
      <c r="H34" s="20">
        <v>21</v>
      </c>
      <c r="I34" s="21">
        <f t="shared" si="0"/>
        <v>210</v>
      </c>
      <c r="J34" s="22">
        <f t="shared" si="1"/>
        <v>27.3</v>
      </c>
      <c r="K34" s="23">
        <f t="shared" si="2"/>
        <v>182.7</v>
      </c>
      <c r="L34" s="24"/>
    </row>
    <row r="35" spans="1:12" s="25" customFormat="1" ht="39.950000000000003" customHeight="1" x14ac:dyDescent="0.2">
      <c r="A35" s="14">
        <f t="shared" si="3"/>
        <v>30</v>
      </c>
      <c r="B35" s="15" t="s">
        <v>103</v>
      </c>
      <c r="C35" s="16" t="s">
        <v>104</v>
      </c>
      <c r="D35" s="27" t="s">
        <v>105</v>
      </c>
      <c r="E35" s="16" t="s">
        <v>19</v>
      </c>
      <c r="F35" s="32">
        <v>44330</v>
      </c>
      <c r="G35" s="19">
        <v>10</v>
      </c>
      <c r="H35" s="20">
        <v>16</v>
      </c>
      <c r="I35" s="21">
        <f t="shared" si="0"/>
        <v>160</v>
      </c>
      <c r="J35" s="22">
        <f t="shared" si="1"/>
        <v>20.8</v>
      </c>
      <c r="K35" s="23">
        <f t="shared" si="2"/>
        <v>139.19999999999999</v>
      </c>
      <c r="L35" s="36"/>
    </row>
    <row r="36" spans="1:12" s="25" customFormat="1" ht="39.950000000000003" customHeight="1" x14ac:dyDescent="0.2">
      <c r="A36" s="14">
        <f t="shared" si="3"/>
        <v>31</v>
      </c>
      <c r="B36" s="15" t="s">
        <v>106</v>
      </c>
      <c r="C36" s="16" t="s">
        <v>107</v>
      </c>
      <c r="D36" s="17" t="s">
        <v>108</v>
      </c>
      <c r="E36" s="16" t="s">
        <v>19</v>
      </c>
      <c r="F36" s="32">
        <v>44333</v>
      </c>
      <c r="G36" s="19">
        <v>10</v>
      </c>
      <c r="H36" s="20">
        <v>21</v>
      </c>
      <c r="I36" s="21">
        <f t="shared" si="0"/>
        <v>210</v>
      </c>
      <c r="J36" s="22">
        <f t="shared" si="1"/>
        <v>27.3</v>
      </c>
      <c r="K36" s="23">
        <f t="shared" si="2"/>
        <v>182.7</v>
      </c>
      <c r="L36" s="24"/>
    </row>
    <row r="37" spans="1:12" s="25" customFormat="1" ht="39.950000000000003" customHeight="1" x14ac:dyDescent="0.2">
      <c r="A37" s="14">
        <f t="shared" si="3"/>
        <v>32</v>
      </c>
      <c r="B37" s="31" t="s">
        <v>109</v>
      </c>
      <c r="C37" s="16" t="s">
        <v>110</v>
      </c>
      <c r="D37" s="27" t="s">
        <v>111</v>
      </c>
      <c r="E37" s="16" t="s">
        <v>19</v>
      </c>
      <c r="F37" s="32">
        <v>44337</v>
      </c>
      <c r="G37" s="19">
        <v>10</v>
      </c>
      <c r="H37" s="20">
        <v>21</v>
      </c>
      <c r="I37" s="21">
        <f t="shared" si="0"/>
        <v>210</v>
      </c>
      <c r="J37" s="22">
        <f t="shared" si="1"/>
        <v>27.3</v>
      </c>
      <c r="K37" s="23">
        <f t="shared" si="2"/>
        <v>182.7</v>
      </c>
      <c r="L37" s="24"/>
    </row>
    <row r="38" spans="1:12" s="25" customFormat="1" ht="39.950000000000003" customHeight="1" x14ac:dyDescent="0.2">
      <c r="A38" s="14">
        <f t="shared" si="3"/>
        <v>33</v>
      </c>
      <c r="B38" s="31" t="s">
        <v>112</v>
      </c>
      <c r="C38" s="16" t="s">
        <v>113</v>
      </c>
      <c r="D38" s="17" t="s">
        <v>114</v>
      </c>
      <c r="E38" s="16" t="s">
        <v>19</v>
      </c>
      <c r="F38" s="32">
        <v>41789</v>
      </c>
      <c r="G38" s="19">
        <v>10</v>
      </c>
      <c r="H38" s="20">
        <v>21</v>
      </c>
      <c r="I38" s="21">
        <f t="shared" si="0"/>
        <v>210</v>
      </c>
      <c r="J38" s="22">
        <f t="shared" si="1"/>
        <v>27.3</v>
      </c>
      <c r="K38" s="23">
        <f t="shared" si="2"/>
        <v>182.7</v>
      </c>
      <c r="L38" s="24"/>
    </row>
    <row r="39" spans="1:12" s="25" customFormat="1" ht="39.950000000000003" customHeight="1" x14ac:dyDescent="0.2">
      <c r="A39" s="14">
        <f t="shared" si="3"/>
        <v>34</v>
      </c>
      <c r="B39" s="15" t="s">
        <v>115</v>
      </c>
      <c r="C39" s="16" t="s">
        <v>116</v>
      </c>
      <c r="D39" s="17" t="s">
        <v>117</v>
      </c>
      <c r="E39" s="16" t="s">
        <v>19</v>
      </c>
      <c r="F39" s="32">
        <v>44564</v>
      </c>
      <c r="G39" s="19">
        <v>10</v>
      </c>
      <c r="H39" s="20">
        <v>15</v>
      </c>
      <c r="I39" s="21">
        <f t="shared" si="0"/>
        <v>150</v>
      </c>
      <c r="J39" s="22">
        <f t="shared" si="1"/>
        <v>19.5</v>
      </c>
      <c r="K39" s="23">
        <f t="shared" si="2"/>
        <v>130.5</v>
      </c>
      <c r="L39" s="24"/>
    </row>
    <row r="40" spans="1:12" s="25" customFormat="1" ht="39.950000000000003" customHeight="1" x14ac:dyDescent="0.2">
      <c r="A40" s="14">
        <f t="shared" si="3"/>
        <v>35</v>
      </c>
      <c r="B40" s="31" t="s">
        <v>118</v>
      </c>
      <c r="C40" s="16" t="s">
        <v>119</v>
      </c>
      <c r="D40" s="17" t="s">
        <v>120</v>
      </c>
      <c r="E40" s="16" t="s">
        <v>23</v>
      </c>
      <c r="F40" s="32">
        <v>44578</v>
      </c>
      <c r="G40" s="19">
        <v>10</v>
      </c>
      <c r="H40" s="20">
        <v>11</v>
      </c>
      <c r="I40" s="21">
        <f t="shared" si="0"/>
        <v>110</v>
      </c>
      <c r="J40" s="22">
        <f t="shared" si="1"/>
        <v>14.3</v>
      </c>
      <c r="K40" s="23">
        <f t="shared" si="2"/>
        <v>95.7</v>
      </c>
      <c r="L40" s="24"/>
    </row>
    <row r="41" spans="1:12" s="25" customFormat="1" ht="39.950000000000003" customHeight="1" x14ac:dyDescent="0.2">
      <c r="A41" s="14">
        <f t="shared" si="3"/>
        <v>36</v>
      </c>
      <c r="B41" s="31" t="s">
        <v>121</v>
      </c>
      <c r="C41" s="16" t="s">
        <v>122</v>
      </c>
      <c r="D41" s="17" t="s">
        <v>123</v>
      </c>
      <c r="E41" s="16" t="s">
        <v>23</v>
      </c>
      <c r="F41" s="32">
        <v>44578</v>
      </c>
      <c r="G41" s="19">
        <v>10</v>
      </c>
      <c r="H41" s="20">
        <v>11</v>
      </c>
      <c r="I41" s="21">
        <f t="shared" si="0"/>
        <v>110</v>
      </c>
      <c r="J41" s="22">
        <f t="shared" si="1"/>
        <v>14.3</v>
      </c>
      <c r="K41" s="23">
        <f t="shared" si="2"/>
        <v>95.7</v>
      </c>
      <c r="L41" s="24"/>
    </row>
    <row r="42" spans="1:12" s="25" customFormat="1" ht="39.950000000000003" customHeight="1" x14ac:dyDescent="0.2">
      <c r="A42" s="14">
        <f t="shared" si="3"/>
        <v>37</v>
      </c>
      <c r="B42" s="15" t="s">
        <v>124</v>
      </c>
      <c r="C42" s="16" t="s">
        <v>125</v>
      </c>
      <c r="D42" s="17" t="s">
        <v>123</v>
      </c>
      <c r="E42" s="16" t="s">
        <v>23</v>
      </c>
      <c r="F42" s="32">
        <v>44578</v>
      </c>
      <c r="G42" s="19">
        <v>10</v>
      </c>
      <c r="H42" s="20">
        <v>11</v>
      </c>
      <c r="I42" s="21">
        <f t="shared" si="0"/>
        <v>110</v>
      </c>
      <c r="J42" s="22">
        <f t="shared" si="1"/>
        <v>14.3</v>
      </c>
      <c r="K42" s="23">
        <f t="shared" si="2"/>
        <v>95.7</v>
      </c>
      <c r="L42" s="24"/>
    </row>
    <row r="43" spans="1:12" s="25" customFormat="1" ht="39.950000000000003" customHeight="1" x14ac:dyDescent="0.2">
      <c r="A43" s="14">
        <f t="shared" si="3"/>
        <v>38</v>
      </c>
      <c r="B43" s="31" t="s">
        <v>126</v>
      </c>
      <c r="C43" s="16" t="s">
        <v>127</v>
      </c>
      <c r="D43" s="17" t="s">
        <v>128</v>
      </c>
      <c r="E43" s="16" t="s">
        <v>23</v>
      </c>
      <c r="F43" s="32">
        <v>44578</v>
      </c>
      <c r="G43" s="19">
        <v>10</v>
      </c>
      <c r="H43" s="20">
        <v>11</v>
      </c>
      <c r="I43" s="21">
        <f t="shared" si="0"/>
        <v>110</v>
      </c>
      <c r="J43" s="22">
        <f t="shared" si="1"/>
        <v>14.3</v>
      </c>
      <c r="K43" s="23">
        <f t="shared" si="2"/>
        <v>95.7</v>
      </c>
      <c r="L43" s="24"/>
    </row>
    <row r="44" spans="1:12" s="25" customFormat="1" ht="39.950000000000003" customHeight="1" x14ac:dyDescent="0.2">
      <c r="A44" s="14">
        <f t="shared" si="3"/>
        <v>39</v>
      </c>
      <c r="B44" s="15" t="s">
        <v>129</v>
      </c>
      <c r="C44" s="16" t="s">
        <v>130</v>
      </c>
      <c r="D44" s="17" t="s">
        <v>131</v>
      </c>
      <c r="E44" s="16" t="s">
        <v>23</v>
      </c>
      <c r="F44" s="32">
        <v>44578</v>
      </c>
      <c r="G44" s="19">
        <v>10</v>
      </c>
      <c r="H44" s="20">
        <v>11</v>
      </c>
      <c r="I44" s="21">
        <f t="shared" si="0"/>
        <v>110</v>
      </c>
      <c r="J44" s="22">
        <f t="shared" si="1"/>
        <v>14.3</v>
      </c>
      <c r="K44" s="23">
        <f t="shared" si="2"/>
        <v>95.7</v>
      </c>
      <c r="L44" s="24"/>
    </row>
    <row r="45" spans="1:12" s="25" customFormat="1" ht="39.950000000000003" customHeight="1" x14ac:dyDescent="0.2">
      <c r="A45" s="14">
        <f t="shared" si="3"/>
        <v>40</v>
      </c>
      <c r="B45" s="15" t="s">
        <v>132</v>
      </c>
      <c r="C45" s="16" t="s">
        <v>133</v>
      </c>
      <c r="D45" s="17" t="s">
        <v>134</v>
      </c>
      <c r="E45" s="16" t="s">
        <v>23</v>
      </c>
      <c r="F45" s="32">
        <v>44578</v>
      </c>
      <c r="G45" s="19">
        <v>10</v>
      </c>
      <c r="H45" s="20">
        <v>11</v>
      </c>
      <c r="I45" s="21">
        <f t="shared" si="0"/>
        <v>110</v>
      </c>
      <c r="J45" s="22">
        <f t="shared" si="1"/>
        <v>14.3</v>
      </c>
      <c r="K45" s="23">
        <f t="shared" si="2"/>
        <v>95.7</v>
      </c>
      <c r="L45" s="24"/>
    </row>
    <row r="46" spans="1:12" s="25" customFormat="1" ht="39.950000000000003" customHeight="1" x14ac:dyDescent="0.2">
      <c r="A46" s="14">
        <f t="shared" si="3"/>
        <v>41</v>
      </c>
      <c r="B46" s="31" t="s">
        <v>135</v>
      </c>
      <c r="C46" s="16" t="s">
        <v>136</v>
      </c>
      <c r="D46" s="17" t="s">
        <v>137</v>
      </c>
      <c r="E46" s="16" t="s">
        <v>23</v>
      </c>
      <c r="F46" s="32">
        <v>44578</v>
      </c>
      <c r="G46" s="19">
        <v>10</v>
      </c>
      <c r="H46" s="20">
        <v>11</v>
      </c>
      <c r="I46" s="21">
        <f t="shared" si="0"/>
        <v>110</v>
      </c>
      <c r="J46" s="22">
        <f t="shared" si="1"/>
        <v>14.3</v>
      </c>
      <c r="K46" s="23">
        <f t="shared" si="2"/>
        <v>95.7</v>
      </c>
      <c r="L46" s="24"/>
    </row>
    <row r="47" spans="1:12" s="25" customFormat="1" ht="39.950000000000003" customHeight="1" x14ac:dyDescent="0.2">
      <c r="A47" s="14">
        <f t="shared" si="3"/>
        <v>42</v>
      </c>
      <c r="B47" s="31" t="s">
        <v>138</v>
      </c>
      <c r="C47" s="16" t="s">
        <v>139</v>
      </c>
      <c r="D47" s="17" t="s">
        <v>140</v>
      </c>
      <c r="E47" s="16" t="s">
        <v>23</v>
      </c>
      <c r="F47" s="32">
        <v>44578</v>
      </c>
      <c r="G47" s="19">
        <v>10</v>
      </c>
      <c r="H47" s="20">
        <v>11</v>
      </c>
      <c r="I47" s="21">
        <f t="shared" si="0"/>
        <v>110</v>
      </c>
      <c r="J47" s="22">
        <f t="shared" si="1"/>
        <v>14.3</v>
      </c>
      <c r="K47" s="23">
        <f t="shared" si="2"/>
        <v>95.7</v>
      </c>
      <c r="L47" s="24"/>
    </row>
    <row r="48" spans="1:12" s="25" customFormat="1" ht="39.950000000000003" customHeight="1" x14ac:dyDescent="0.2">
      <c r="A48" s="14">
        <f t="shared" si="3"/>
        <v>43</v>
      </c>
      <c r="B48" s="31" t="s">
        <v>141</v>
      </c>
      <c r="C48" s="16" t="s">
        <v>142</v>
      </c>
      <c r="D48" s="17" t="s">
        <v>143</v>
      </c>
      <c r="E48" s="16" t="s">
        <v>23</v>
      </c>
      <c r="F48" s="32">
        <v>44578</v>
      </c>
      <c r="G48" s="19">
        <v>10</v>
      </c>
      <c r="H48" s="20">
        <v>11</v>
      </c>
      <c r="I48" s="21">
        <f t="shared" si="0"/>
        <v>110</v>
      </c>
      <c r="J48" s="22">
        <f t="shared" si="1"/>
        <v>14.3</v>
      </c>
      <c r="K48" s="23">
        <f t="shared" si="2"/>
        <v>95.7</v>
      </c>
      <c r="L48" s="24"/>
    </row>
    <row r="49" spans="1:13" s="25" customFormat="1" ht="39.950000000000003" customHeight="1" x14ac:dyDescent="0.2">
      <c r="A49" s="14">
        <f t="shared" si="3"/>
        <v>44</v>
      </c>
      <c r="B49" s="15" t="s">
        <v>144</v>
      </c>
      <c r="C49" s="16" t="s">
        <v>145</v>
      </c>
      <c r="D49" s="17" t="s">
        <v>146</v>
      </c>
      <c r="E49" s="16" t="s">
        <v>23</v>
      </c>
      <c r="F49" s="32">
        <v>44578</v>
      </c>
      <c r="G49" s="19">
        <v>10</v>
      </c>
      <c r="H49" s="20">
        <v>11</v>
      </c>
      <c r="I49" s="21">
        <f t="shared" si="0"/>
        <v>110</v>
      </c>
      <c r="J49" s="22">
        <f t="shared" si="1"/>
        <v>14.3</v>
      </c>
      <c r="K49" s="23">
        <f t="shared" si="2"/>
        <v>95.7</v>
      </c>
      <c r="L49" s="24"/>
    </row>
    <row r="50" spans="1:13" s="25" customFormat="1" ht="39.950000000000003" customHeight="1" x14ac:dyDescent="0.2">
      <c r="A50" s="14">
        <f t="shared" si="3"/>
        <v>45</v>
      </c>
      <c r="B50" s="15" t="s">
        <v>147</v>
      </c>
      <c r="C50" s="18" t="s">
        <v>148</v>
      </c>
      <c r="D50" s="27" t="s">
        <v>149</v>
      </c>
      <c r="E50" s="16" t="s">
        <v>23</v>
      </c>
      <c r="F50" s="32">
        <v>44578</v>
      </c>
      <c r="G50" s="19">
        <v>10</v>
      </c>
      <c r="H50" s="20">
        <v>11</v>
      </c>
      <c r="I50" s="21">
        <f t="shared" si="0"/>
        <v>110</v>
      </c>
      <c r="J50" s="22">
        <f t="shared" si="1"/>
        <v>14.3</v>
      </c>
      <c r="K50" s="23">
        <f t="shared" si="2"/>
        <v>95.7</v>
      </c>
      <c r="L50" s="24"/>
    </row>
    <row r="51" spans="1:13" s="25" customFormat="1" ht="39.950000000000003" customHeight="1" x14ac:dyDescent="0.2">
      <c r="A51" s="14">
        <f t="shared" si="3"/>
        <v>46</v>
      </c>
      <c r="B51" s="15" t="s">
        <v>150</v>
      </c>
      <c r="C51" s="18" t="s">
        <v>151</v>
      </c>
      <c r="D51" s="27" t="s">
        <v>152</v>
      </c>
      <c r="E51" s="16" t="s">
        <v>19</v>
      </c>
      <c r="F51" s="32">
        <v>44578</v>
      </c>
      <c r="G51" s="19">
        <v>10</v>
      </c>
      <c r="H51" s="20">
        <v>11</v>
      </c>
      <c r="I51" s="21">
        <f t="shared" si="0"/>
        <v>110</v>
      </c>
      <c r="J51" s="22">
        <f t="shared" si="1"/>
        <v>14.3</v>
      </c>
      <c r="K51" s="23">
        <f t="shared" si="2"/>
        <v>95.7</v>
      </c>
      <c r="L51" s="24"/>
    </row>
    <row r="52" spans="1:13" s="25" customFormat="1" ht="39.950000000000003" customHeight="1" x14ac:dyDescent="0.2">
      <c r="A52" s="14">
        <f t="shared" si="3"/>
        <v>47</v>
      </c>
      <c r="B52" s="15" t="s">
        <v>153</v>
      </c>
      <c r="C52" s="18" t="s">
        <v>154</v>
      </c>
      <c r="D52" s="27" t="s">
        <v>155</v>
      </c>
      <c r="E52" s="16" t="s">
        <v>19</v>
      </c>
      <c r="F52" s="32">
        <v>44578</v>
      </c>
      <c r="G52" s="19">
        <v>10</v>
      </c>
      <c r="H52" s="20">
        <v>11</v>
      </c>
      <c r="I52" s="21">
        <f t="shared" si="0"/>
        <v>110</v>
      </c>
      <c r="J52" s="22">
        <f t="shared" si="1"/>
        <v>14.3</v>
      </c>
      <c r="K52" s="23">
        <f t="shared" si="2"/>
        <v>95.7</v>
      </c>
      <c r="L52" s="24"/>
    </row>
    <row r="53" spans="1:13" s="25" customFormat="1" ht="39.950000000000003" customHeight="1" x14ac:dyDescent="0.2">
      <c r="A53" s="14">
        <f t="shared" si="3"/>
        <v>48</v>
      </c>
      <c r="B53" s="31" t="s">
        <v>156</v>
      </c>
      <c r="C53" s="16" t="s">
        <v>157</v>
      </c>
      <c r="D53" s="17" t="s">
        <v>158</v>
      </c>
      <c r="E53" s="16" t="s">
        <v>23</v>
      </c>
      <c r="F53" s="32">
        <v>44578</v>
      </c>
      <c r="G53" s="19">
        <v>10</v>
      </c>
      <c r="H53" s="20">
        <v>11</v>
      </c>
      <c r="I53" s="21">
        <f t="shared" si="0"/>
        <v>110</v>
      </c>
      <c r="J53" s="22">
        <f t="shared" si="1"/>
        <v>14.3</v>
      </c>
      <c r="K53" s="23">
        <f t="shared" si="2"/>
        <v>95.7</v>
      </c>
      <c r="L53" s="24"/>
    </row>
    <row r="54" spans="1:13" s="25" customFormat="1" ht="39.950000000000003" customHeight="1" x14ac:dyDescent="0.2">
      <c r="A54" s="14">
        <f t="shared" si="3"/>
        <v>49</v>
      </c>
      <c r="B54" s="15" t="s">
        <v>159</v>
      </c>
      <c r="C54" s="16" t="s">
        <v>160</v>
      </c>
      <c r="D54" s="17" t="s">
        <v>161</v>
      </c>
      <c r="E54" s="16" t="s">
        <v>23</v>
      </c>
      <c r="F54" s="32">
        <v>44578</v>
      </c>
      <c r="G54" s="19">
        <v>10</v>
      </c>
      <c r="H54" s="20">
        <v>11</v>
      </c>
      <c r="I54" s="21">
        <f t="shared" si="0"/>
        <v>110</v>
      </c>
      <c r="J54" s="22">
        <f t="shared" si="1"/>
        <v>14.3</v>
      </c>
      <c r="K54" s="23">
        <f t="shared" si="2"/>
        <v>95.7</v>
      </c>
      <c r="L54" s="24"/>
    </row>
    <row r="55" spans="1:13" s="25" customFormat="1" ht="39.950000000000003" customHeight="1" x14ac:dyDescent="0.2">
      <c r="A55" s="14">
        <f t="shared" si="3"/>
        <v>50</v>
      </c>
      <c r="B55" s="31" t="s">
        <v>162</v>
      </c>
      <c r="C55" s="16" t="s">
        <v>163</v>
      </c>
      <c r="D55" s="17" t="s">
        <v>164</v>
      </c>
      <c r="E55" s="16" t="s">
        <v>23</v>
      </c>
      <c r="F55" s="32">
        <v>44578</v>
      </c>
      <c r="G55" s="19">
        <v>10</v>
      </c>
      <c r="H55" s="20">
        <v>11</v>
      </c>
      <c r="I55" s="21">
        <f t="shared" si="0"/>
        <v>110</v>
      </c>
      <c r="J55" s="22">
        <f t="shared" si="1"/>
        <v>14.3</v>
      </c>
      <c r="K55" s="23">
        <f t="shared" si="2"/>
        <v>95.7</v>
      </c>
      <c r="L55" s="24"/>
    </row>
    <row r="56" spans="1:13" s="25" customFormat="1" ht="39.950000000000003" customHeight="1" x14ac:dyDescent="0.2">
      <c r="A56" s="14">
        <f t="shared" si="3"/>
        <v>51</v>
      </c>
      <c r="B56" s="31" t="s">
        <v>165</v>
      </c>
      <c r="C56" s="16" t="s">
        <v>166</v>
      </c>
      <c r="D56" s="17" t="s">
        <v>167</v>
      </c>
      <c r="E56" s="16" t="s">
        <v>19</v>
      </c>
      <c r="F56" s="32">
        <v>44578</v>
      </c>
      <c r="G56" s="19">
        <v>10</v>
      </c>
      <c r="H56" s="20">
        <v>11</v>
      </c>
      <c r="I56" s="21">
        <f t="shared" si="0"/>
        <v>110</v>
      </c>
      <c r="J56" s="22">
        <f t="shared" si="1"/>
        <v>14.3</v>
      </c>
      <c r="K56" s="23">
        <f t="shared" si="2"/>
        <v>95.7</v>
      </c>
      <c r="L56" s="24"/>
    </row>
    <row r="57" spans="1:13" s="25" customFormat="1" ht="49.5" customHeight="1" x14ac:dyDescent="0.2">
      <c r="A57" s="14">
        <f t="shared" si="3"/>
        <v>52</v>
      </c>
      <c r="B57" s="15" t="s">
        <v>168</v>
      </c>
      <c r="C57" s="16" t="s">
        <v>169</v>
      </c>
      <c r="D57" s="17" t="s">
        <v>170</v>
      </c>
      <c r="E57" s="16" t="s">
        <v>23</v>
      </c>
      <c r="F57" s="32">
        <v>44578</v>
      </c>
      <c r="G57" s="19">
        <v>10</v>
      </c>
      <c r="H57" s="20">
        <v>11</v>
      </c>
      <c r="I57" s="21">
        <f t="shared" si="0"/>
        <v>110</v>
      </c>
      <c r="J57" s="22">
        <f t="shared" si="1"/>
        <v>14.3</v>
      </c>
      <c r="K57" s="23">
        <f t="shared" si="2"/>
        <v>95.7</v>
      </c>
      <c r="L57" s="24"/>
    </row>
    <row r="58" spans="1:13" ht="39.75" customHeight="1" thickBot="1" x14ac:dyDescent="0.25">
      <c r="A58" s="37" t="s">
        <v>171</v>
      </c>
      <c r="B58" s="37"/>
      <c r="C58" s="37"/>
      <c r="D58" s="37"/>
      <c r="E58" s="37"/>
      <c r="F58" s="37"/>
      <c r="G58" s="37"/>
      <c r="H58" s="38"/>
      <c r="I58" s="39">
        <f>SUM(I6:I57)</f>
        <v>8290</v>
      </c>
      <c r="J58" s="40">
        <f>SUM(J6:J57)</f>
        <v>1077.6999999999989</v>
      </c>
      <c r="K58" s="40">
        <f>SUM(K6:K57)</f>
        <v>7212.2999999999947</v>
      </c>
      <c r="L58" s="41"/>
      <c r="M58" s="2">
        <v>5</v>
      </c>
    </row>
  </sheetData>
  <mergeCells count="3">
    <mergeCell ref="C1:L1"/>
    <mergeCell ref="C2:L2"/>
    <mergeCell ref="C3:L3"/>
  </mergeCells>
  <printOptions horizontalCentered="1"/>
  <pageMargins left="0" right="1.0236220472440944" top="0.74803149606299213" bottom="1.1417322834645669" header="0.31496062992125984" footer="0.31496062992125984"/>
  <pageSetup paperSize="5" scale="80" orientation="landscape" horizontalDpi="4294967294" verticalDpi="4294967294" r:id="rId1"/>
  <headerFooter>
    <oddFooter>Página &amp;P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00"/>
  </sheetPr>
  <dimension ref="A1:AC57"/>
  <sheetViews>
    <sheetView zoomScale="80" zoomScaleNormal="80" workbookViewId="0">
      <selection activeCell="E9" sqref="E9"/>
    </sheetView>
  </sheetViews>
  <sheetFormatPr defaultColWidth="11.42578125" defaultRowHeight="18" x14ac:dyDescent="0.25"/>
  <cols>
    <col min="1" max="1" width="4.85546875" style="3" customWidth="1"/>
    <col min="2" max="2" width="23.140625" style="42" customWidth="1"/>
    <col min="3" max="3" width="16.5703125" style="3" bestFit="1" customWidth="1"/>
    <col min="4" max="4" width="32.28515625" style="3" customWidth="1"/>
    <col min="5" max="5" width="14.5703125" style="3" bestFit="1" customWidth="1"/>
    <col min="6" max="6" width="14.5703125" style="43" bestFit="1" customWidth="1"/>
    <col min="7" max="7" width="15" style="44" customWidth="1"/>
    <col min="8" max="8" width="8.7109375" style="3" customWidth="1"/>
    <col min="9" max="9" width="12" style="3" customWidth="1"/>
    <col min="10" max="10" width="11" style="3" customWidth="1"/>
    <col min="11" max="11" width="13.28515625" style="44" customWidth="1"/>
    <col min="12" max="12" width="27.42578125" style="3" customWidth="1"/>
    <col min="13" max="13" width="27.42578125" style="2" customWidth="1"/>
    <col min="14" max="14" width="9.140625" style="2" customWidth="1"/>
    <col min="15" max="16" width="10.28515625" style="2" customWidth="1"/>
    <col min="17" max="17" width="26.7109375" style="2" customWidth="1"/>
    <col min="18" max="18" width="28.140625" style="2" customWidth="1"/>
    <col min="19" max="19" width="19.85546875" style="2" customWidth="1"/>
    <col min="20" max="29" width="11.42578125" style="2"/>
    <col min="30" max="16384" width="11.42578125" style="3"/>
  </cols>
  <sheetData>
    <row r="1" spans="1:29" ht="22.5" x14ac:dyDescent="0.3">
      <c r="A1" s="1"/>
      <c r="B1" s="1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</row>
    <row r="2" spans="1:29" ht="19.5" x14ac:dyDescent="0.25">
      <c r="A2" s="4"/>
      <c r="B2" s="4"/>
      <c r="C2" s="56" t="s">
        <v>172</v>
      </c>
      <c r="D2" s="56"/>
      <c r="E2" s="56"/>
      <c r="F2" s="56"/>
      <c r="G2" s="56"/>
      <c r="H2" s="56"/>
      <c r="I2" s="56"/>
      <c r="J2" s="56"/>
      <c r="K2" s="56"/>
      <c r="L2" s="56"/>
    </row>
    <row r="3" spans="1:29" ht="22.5" x14ac:dyDescent="0.3">
      <c r="A3" s="5"/>
      <c r="B3" s="5"/>
      <c r="C3" s="57" t="s">
        <v>2</v>
      </c>
      <c r="D3" s="57"/>
      <c r="E3" s="57"/>
      <c r="F3" s="57"/>
      <c r="G3" s="57"/>
      <c r="H3" s="57"/>
      <c r="I3" s="57"/>
      <c r="J3" s="57"/>
      <c r="K3" s="57"/>
      <c r="L3" s="57"/>
    </row>
    <row r="4" spans="1:29" ht="18.75" thickBot="1" x14ac:dyDescent="0.3">
      <c r="A4" s="6"/>
      <c r="B4" s="7"/>
      <c r="C4" s="6"/>
      <c r="D4" s="8"/>
      <c r="E4" s="8"/>
      <c r="F4" s="6"/>
      <c r="G4" s="6"/>
      <c r="H4" s="6"/>
      <c r="I4" s="6"/>
      <c r="J4" s="6"/>
      <c r="K4" s="6"/>
      <c r="L4" s="9" t="s">
        <v>3</v>
      </c>
    </row>
    <row r="5" spans="1:29" s="13" customFormat="1" ht="45" x14ac:dyDescent="0.2">
      <c r="A5" s="10" t="s">
        <v>4</v>
      </c>
      <c r="B5" s="10" t="s">
        <v>5</v>
      </c>
      <c r="C5" s="10" t="s">
        <v>6</v>
      </c>
      <c r="D5" s="10" t="s">
        <v>7</v>
      </c>
      <c r="E5" s="10" t="s">
        <v>8</v>
      </c>
      <c r="F5" s="10" t="s">
        <v>9</v>
      </c>
      <c r="G5" s="10" t="s">
        <v>10</v>
      </c>
      <c r="H5" s="10" t="s">
        <v>11</v>
      </c>
      <c r="I5" s="10" t="s">
        <v>12</v>
      </c>
      <c r="J5" s="10" t="s">
        <v>13</v>
      </c>
      <c r="K5" s="10" t="s">
        <v>14</v>
      </c>
      <c r="L5" s="11" t="s">
        <v>15</v>
      </c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</row>
    <row r="6" spans="1:29" s="25" customFormat="1" ht="50.25" customHeight="1" x14ac:dyDescent="0.2">
      <c r="A6" s="14">
        <v>1</v>
      </c>
      <c r="B6" s="15" t="s">
        <v>16</v>
      </c>
      <c r="C6" s="16" t="s">
        <v>17</v>
      </c>
      <c r="D6" s="17" t="s">
        <v>18</v>
      </c>
      <c r="E6" s="16" t="s">
        <v>19</v>
      </c>
      <c r="F6" s="18">
        <v>44329</v>
      </c>
      <c r="G6" s="19">
        <v>10</v>
      </c>
      <c r="H6" s="20">
        <v>19</v>
      </c>
      <c r="I6" s="21">
        <f t="shared" ref="I6:I56" si="0">SUM(G6*H6)</f>
        <v>190</v>
      </c>
      <c r="J6" s="22">
        <f t="shared" ref="J6:J56" si="1">I6*13%</f>
        <v>24.7</v>
      </c>
      <c r="K6" s="23">
        <f t="shared" ref="K6:K56" si="2">I6-J6</f>
        <v>165.3</v>
      </c>
      <c r="L6" s="24"/>
    </row>
    <row r="7" spans="1:29" s="25" customFormat="1" ht="39.950000000000003" customHeight="1" x14ac:dyDescent="0.2">
      <c r="A7" s="14">
        <f>A6+1</f>
        <v>2</v>
      </c>
      <c r="B7" s="15" t="s">
        <v>20</v>
      </c>
      <c r="C7" s="26" t="s">
        <v>21</v>
      </c>
      <c r="D7" s="27" t="s">
        <v>22</v>
      </c>
      <c r="E7" s="16" t="s">
        <v>23</v>
      </c>
      <c r="F7" s="18">
        <v>43475</v>
      </c>
      <c r="G7" s="19">
        <v>10</v>
      </c>
      <c r="H7" s="20">
        <v>19</v>
      </c>
      <c r="I7" s="21">
        <f t="shared" si="0"/>
        <v>190</v>
      </c>
      <c r="J7" s="22">
        <f t="shared" si="1"/>
        <v>24.7</v>
      </c>
      <c r="K7" s="23">
        <f t="shared" si="2"/>
        <v>165.3</v>
      </c>
      <c r="L7" s="28"/>
    </row>
    <row r="8" spans="1:29" s="25" customFormat="1" ht="44.25" customHeight="1" x14ac:dyDescent="0.2">
      <c r="A8" s="14">
        <f t="shared" ref="A8:A56" si="3">A7+1</f>
        <v>3</v>
      </c>
      <c r="B8" s="15" t="s">
        <v>24</v>
      </c>
      <c r="C8" s="26" t="s">
        <v>25</v>
      </c>
      <c r="D8" s="27" t="s">
        <v>26</v>
      </c>
      <c r="E8" s="16" t="s">
        <v>19</v>
      </c>
      <c r="F8" s="18">
        <v>44327</v>
      </c>
      <c r="G8" s="19">
        <v>10</v>
      </c>
      <c r="H8" s="20">
        <v>19</v>
      </c>
      <c r="I8" s="21">
        <f t="shared" si="0"/>
        <v>190</v>
      </c>
      <c r="J8" s="22">
        <f t="shared" si="1"/>
        <v>24.7</v>
      </c>
      <c r="K8" s="23">
        <f t="shared" si="2"/>
        <v>165.3</v>
      </c>
      <c r="L8" s="28"/>
    </row>
    <row r="9" spans="1:29" s="25" customFormat="1" ht="39.950000000000003" customHeight="1" x14ac:dyDescent="0.2">
      <c r="A9" s="14">
        <f t="shared" si="3"/>
        <v>4</v>
      </c>
      <c r="B9" s="15" t="s">
        <v>27</v>
      </c>
      <c r="C9" s="29" t="s">
        <v>28</v>
      </c>
      <c r="D9" s="27" t="s">
        <v>29</v>
      </c>
      <c r="E9" s="16" t="s">
        <v>19</v>
      </c>
      <c r="F9" s="29">
        <v>44328</v>
      </c>
      <c r="G9" s="19">
        <v>10</v>
      </c>
      <c r="H9" s="20">
        <v>19</v>
      </c>
      <c r="I9" s="21">
        <f t="shared" si="0"/>
        <v>190</v>
      </c>
      <c r="J9" s="22">
        <f t="shared" si="1"/>
        <v>24.7</v>
      </c>
      <c r="K9" s="23">
        <f t="shared" si="2"/>
        <v>165.3</v>
      </c>
      <c r="L9" s="28"/>
    </row>
    <row r="10" spans="1:29" s="30" customFormat="1" ht="39.950000000000003" customHeight="1" x14ac:dyDescent="0.2">
      <c r="A10" s="14">
        <f t="shared" si="3"/>
        <v>5</v>
      </c>
      <c r="B10" s="15" t="s">
        <v>30</v>
      </c>
      <c r="C10" s="26" t="s">
        <v>31</v>
      </c>
      <c r="D10" s="17" t="s">
        <v>32</v>
      </c>
      <c r="E10" s="16" t="s">
        <v>23</v>
      </c>
      <c r="F10" s="18">
        <v>44340</v>
      </c>
      <c r="G10" s="19">
        <v>10</v>
      </c>
      <c r="H10" s="20">
        <v>19</v>
      </c>
      <c r="I10" s="21">
        <f t="shared" si="0"/>
        <v>190</v>
      </c>
      <c r="J10" s="22">
        <f t="shared" si="1"/>
        <v>24.7</v>
      </c>
      <c r="K10" s="23">
        <f t="shared" si="2"/>
        <v>165.3</v>
      </c>
      <c r="L10" s="28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</row>
    <row r="11" spans="1:29" s="25" customFormat="1" ht="39.950000000000003" customHeight="1" x14ac:dyDescent="0.2">
      <c r="A11" s="14">
        <f t="shared" si="3"/>
        <v>6</v>
      </c>
      <c r="B11" s="31" t="s">
        <v>33</v>
      </c>
      <c r="C11" s="26" t="s">
        <v>34</v>
      </c>
      <c r="D11" s="27" t="s">
        <v>35</v>
      </c>
      <c r="E11" s="16" t="s">
        <v>23</v>
      </c>
      <c r="F11" s="18">
        <v>44330</v>
      </c>
      <c r="G11" s="19">
        <v>10</v>
      </c>
      <c r="H11" s="20">
        <v>19</v>
      </c>
      <c r="I11" s="21">
        <f t="shared" si="0"/>
        <v>190</v>
      </c>
      <c r="J11" s="22">
        <f t="shared" si="1"/>
        <v>24.7</v>
      </c>
      <c r="K11" s="23">
        <f t="shared" si="2"/>
        <v>165.3</v>
      </c>
      <c r="L11" s="28"/>
    </row>
    <row r="12" spans="1:29" s="25" customFormat="1" ht="39.950000000000003" customHeight="1" x14ac:dyDescent="0.2">
      <c r="A12" s="14">
        <f t="shared" si="3"/>
        <v>7</v>
      </c>
      <c r="B12" s="31" t="s">
        <v>36</v>
      </c>
      <c r="C12" s="32" t="s">
        <v>37</v>
      </c>
      <c r="D12" s="17" t="s">
        <v>38</v>
      </c>
      <c r="E12" s="16" t="s">
        <v>23</v>
      </c>
      <c r="F12" s="32">
        <v>44328</v>
      </c>
      <c r="G12" s="19">
        <v>10</v>
      </c>
      <c r="H12" s="20">
        <v>19</v>
      </c>
      <c r="I12" s="21">
        <f t="shared" si="0"/>
        <v>190</v>
      </c>
      <c r="J12" s="22">
        <f t="shared" si="1"/>
        <v>24.7</v>
      </c>
      <c r="K12" s="23">
        <f t="shared" si="2"/>
        <v>165.3</v>
      </c>
      <c r="L12" s="24"/>
    </row>
    <row r="13" spans="1:29" s="25" customFormat="1" ht="39.950000000000003" customHeight="1" x14ac:dyDescent="0.2">
      <c r="A13" s="14">
        <f t="shared" si="3"/>
        <v>8</v>
      </c>
      <c r="B13" s="31" t="s">
        <v>39</v>
      </c>
      <c r="C13" s="16" t="s">
        <v>40</v>
      </c>
      <c r="D13" s="27" t="s">
        <v>41</v>
      </c>
      <c r="E13" s="16" t="s">
        <v>19</v>
      </c>
      <c r="F13" s="18">
        <v>43206</v>
      </c>
      <c r="G13" s="19">
        <v>10</v>
      </c>
      <c r="H13" s="20">
        <v>16</v>
      </c>
      <c r="I13" s="21">
        <f t="shared" si="0"/>
        <v>160</v>
      </c>
      <c r="J13" s="22">
        <f t="shared" si="1"/>
        <v>20.8</v>
      </c>
      <c r="K13" s="23">
        <f t="shared" si="2"/>
        <v>139.19999999999999</v>
      </c>
      <c r="L13" s="28"/>
    </row>
    <row r="14" spans="1:29" s="25" customFormat="1" ht="39.950000000000003" customHeight="1" x14ac:dyDescent="0.2">
      <c r="A14" s="14">
        <f t="shared" si="3"/>
        <v>9</v>
      </c>
      <c r="B14" s="33" t="s">
        <v>42</v>
      </c>
      <c r="C14" s="16" t="s">
        <v>43</v>
      </c>
      <c r="D14" s="17" t="s">
        <v>44</v>
      </c>
      <c r="E14" s="16" t="s">
        <v>23</v>
      </c>
      <c r="F14" s="32">
        <v>43838</v>
      </c>
      <c r="G14" s="19">
        <v>10</v>
      </c>
      <c r="H14" s="20">
        <v>19</v>
      </c>
      <c r="I14" s="21">
        <f t="shared" si="0"/>
        <v>190</v>
      </c>
      <c r="J14" s="22">
        <f t="shared" si="1"/>
        <v>24.7</v>
      </c>
      <c r="K14" s="23">
        <f t="shared" si="2"/>
        <v>165.3</v>
      </c>
      <c r="L14" s="28"/>
    </row>
    <row r="15" spans="1:29" s="25" customFormat="1" ht="39.950000000000003" customHeight="1" x14ac:dyDescent="0.2">
      <c r="A15" s="14">
        <f t="shared" si="3"/>
        <v>10</v>
      </c>
      <c r="B15" s="31" t="s">
        <v>45</v>
      </c>
      <c r="C15" s="16" t="s">
        <v>46</v>
      </c>
      <c r="D15" s="27" t="s">
        <v>47</v>
      </c>
      <c r="E15" s="16" t="s">
        <v>19</v>
      </c>
      <c r="F15" s="18">
        <v>44327</v>
      </c>
      <c r="G15" s="19">
        <v>10</v>
      </c>
      <c r="H15" s="20">
        <v>19</v>
      </c>
      <c r="I15" s="21">
        <f t="shared" si="0"/>
        <v>190</v>
      </c>
      <c r="J15" s="22">
        <f t="shared" si="1"/>
        <v>24.7</v>
      </c>
      <c r="K15" s="23">
        <f t="shared" si="2"/>
        <v>165.3</v>
      </c>
      <c r="L15" s="34"/>
      <c r="N15" s="35"/>
    </row>
    <row r="16" spans="1:29" s="25" customFormat="1" ht="39.950000000000003" customHeight="1" x14ac:dyDescent="0.2">
      <c r="A16" s="14">
        <f t="shared" si="3"/>
        <v>11</v>
      </c>
      <c r="B16" s="31" t="s">
        <v>48</v>
      </c>
      <c r="C16" s="26" t="s">
        <v>49</v>
      </c>
      <c r="D16" s="27" t="s">
        <v>50</v>
      </c>
      <c r="E16" s="16" t="s">
        <v>19</v>
      </c>
      <c r="F16" s="18">
        <v>44330</v>
      </c>
      <c r="G16" s="19">
        <v>10</v>
      </c>
      <c r="H16" s="20">
        <v>19</v>
      </c>
      <c r="I16" s="21">
        <f t="shared" si="0"/>
        <v>190</v>
      </c>
      <c r="J16" s="22">
        <f t="shared" si="1"/>
        <v>24.7</v>
      </c>
      <c r="K16" s="23">
        <f t="shared" si="2"/>
        <v>165.3</v>
      </c>
      <c r="L16" s="28"/>
    </row>
    <row r="17" spans="1:29" s="25" customFormat="1" ht="39.950000000000003" customHeight="1" x14ac:dyDescent="0.2">
      <c r="A17" s="14">
        <f t="shared" si="3"/>
        <v>12</v>
      </c>
      <c r="B17" s="15" t="s">
        <v>51</v>
      </c>
      <c r="C17" s="26" t="s">
        <v>52</v>
      </c>
      <c r="D17" s="27" t="s">
        <v>53</v>
      </c>
      <c r="E17" s="16" t="s">
        <v>19</v>
      </c>
      <c r="F17" s="18">
        <v>44341</v>
      </c>
      <c r="G17" s="19">
        <v>10</v>
      </c>
      <c r="H17" s="20">
        <v>19</v>
      </c>
      <c r="I17" s="21">
        <f t="shared" si="0"/>
        <v>190</v>
      </c>
      <c r="J17" s="22">
        <f t="shared" si="1"/>
        <v>24.7</v>
      </c>
      <c r="K17" s="23">
        <f t="shared" si="2"/>
        <v>165.3</v>
      </c>
      <c r="L17" s="28"/>
    </row>
    <row r="18" spans="1:29" s="30" customFormat="1" ht="39.950000000000003" customHeight="1" x14ac:dyDescent="0.2">
      <c r="A18" s="14">
        <f t="shared" si="3"/>
        <v>13</v>
      </c>
      <c r="B18" s="31" t="s">
        <v>54</v>
      </c>
      <c r="C18" s="26" t="s">
        <v>55</v>
      </c>
      <c r="D18" s="27" t="s">
        <v>56</v>
      </c>
      <c r="E18" s="16" t="s">
        <v>23</v>
      </c>
      <c r="F18" s="18">
        <v>44389</v>
      </c>
      <c r="G18" s="19">
        <v>10</v>
      </c>
      <c r="H18" s="20">
        <v>19</v>
      </c>
      <c r="I18" s="21">
        <f t="shared" si="0"/>
        <v>190</v>
      </c>
      <c r="J18" s="22">
        <f t="shared" si="1"/>
        <v>24.7</v>
      </c>
      <c r="K18" s="23">
        <f t="shared" si="2"/>
        <v>165.3</v>
      </c>
      <c r="L18" s="28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</row>
    <row r="19" spans="1:29" s="25" customFormat="1" ht="39.950000000000003" customHeight="1" x14ac:dyDescent="0.2">
      <c r="A19" s="14">
        <f t="shared" si="3"/>
        <v>14</v>
      </c>
      <c r="B19" s="31" t="s">
        <v>57</v>
      </c>
      <c r="C19" s="16" t="s">
        <v>58</v>
      </c>
      <c r="D19" s="27" t="s">
        <v>59</v>
      </c>
      <c r="E19" s="16" t="s">
        <v>23</v>
      </c>
      <c r="F19" s="18">
        <v>44223</v>
      </c>
      <c r="G19" s="19">
        <v>10</v>
      </c>
      <c r="H19" s="20">
        <v>19</v>
      </c>
      <c r="I19" s="21">
        <f t="shared" si="0"/>
        <v>190</v>
      </c>
      <c r="J19" s="22">
        <f t="shared" si="1"/>
        <v>24.7</v>
      </c>
      <c r="K19" s="23">
        <f t="shared" si="2"/>
        <v>165.3</v>
      </c>
      <c r="L19" s="34"/>
    </row>
    <row r="20" spans="1:29" s="25" customFormat="1" ht="39.950000000000003" customHeight="1" x14ac:dyDescent="0.2">
      <c r="A20" s="14">
        <f t="shared" si="3"/>
        <v>15</v>
      </c>
      <c r="B20" s="31" t="s">
        <v>60</v>
      </c>
      <c r="C20" s="26" t="s">
        <v>61</v>
      </c>
      <c r="D20" s="17" t="s">
        <v>62</v>
      </c>
      <c r="E20" s="16" t="s">
        <v>19</v>
      </c>
      <c r="F20" s="18">
        <v>44337</v>
      </c>
      <c r="G20" s="19">
        <v>10</v>
      </c>
      <c r="H20" s="20">
        <v>19</v>
      </c>
      <c r="I20" s="21">
        <f t="shared" si="0"/>
        <v>190</v>
      </c>
      <c r="J20" s="22">
        <f t="shared" si="1"/>
        <v>24.7</v>
      </c>
      <c r="K20" s="23">
        <f t="shared" si="2"/>
        <v>165.3</v>
      </c>
      <c r="L20" s="28"/>
    </row>
    <row r="21" spans="1:29" s="25" customFormat="1" ht="44.25" customHeight="1" x14ac:dyDescent="0.2">
      <c r="A21" s="14">
        <f t="shared" si="3"/>
        <v>16</v>
      </c>
      <c r="B21" s="15" t="s">
        <v>63</v>
      </c>
      <c r="C21" s="26" t="s">
        <v>64</v>
      </c>
      <c r="D21" s="27" t="s">
        <v>65</v>
      </c>
      <c r="E21" s="16" t="s">
        <v>19</v>
      </c>
      <c r="F21" s="18">
        <v>44344</v>
      </c>
      <c r="G21" s="19">
        <v>10</v>
      </c>
      <c r="H21" s="20">
        <v>19</v>
      </c>
      <c r="I21" s="21">
        <f t="shared" si="0"/>
        <v>190</v>
      </c>
      <c r="J21" s="22">
        <f t="shared" si="1"/>
        <v>24.7</v>
      </c>
      <c r="K21" s="23">
        <f t="shared" si="2"/>
        <v>165.3</v>
      </c>
      <c r="L21" s="28"/>
    </row>
    <row r="22" spans="1:29" s="25" customFormat="1" ht="50.25" customHeight="1" x14ac:dyDescent="0.2">
      <c r="A22" s="14">
        <f t="shared" si="3"/>
        <v>17</v>
      </c>
      <c r="B22" s="15" t="s">
        <v>66</v>
      </c>
      <c r="C22" s="16" t="s">
        <v>67</v>
      </c>
      <c r="D22" s="17" t="s">
        <v>68</v>
      </c>
      <c r="E22" s="16" t="s">
        <v>19</v>
      </c>
      <c r="F22" s="32">
        <v>44357</v>
      </c>
      <c r="G22" s="19">
        <v>10</v>
      </c>
      <c r="H22" s="20">
        <v>19</v>
      </c>
      <c r="I22" s="21">
        <f t="shared" si="0"/>
        <v>190</v>
      </c>
      <c r="J22" s="22">
        <f t="shared" si="1"/>
        <v>24.7</v>
      </c>
      <c r="K22" s="23">
        <f t="shared" si="2"/>
        <v>165.3</v>
      </c>
      <c r="L22" s="24"/>
    </row>
    <row r="23" spans="1:29" s="25" customFormat="1" ht="39.950000000000003" customHeight="1" x14ac:dyDescent="0.2">
      <c r="A23" s="14">
        <f t="shared" si="3"/>
        <v>18</v>
      </c>
      <c r="B23" s="31" t="s">
        <v>69</v>
      </c>
      <c r="C23" s="16" t="s">
        <v>70</v>
      </c>
      <c r="D23" s="17" t="s">
        <v>71</v>
      </c>
      <c r="E23" s="16" t="s">
        <v>19</v>
      </c>
      <c r="F23" s="32">
        <v>44362</v>
      </c>
      <c r="G23" s="19">
        <v>10</v>
      </c>
      <c r="H23" s="20">
        <v>19</v>
      </c>
      <c r="I23" s="21">
        <f t="shared" si="0"/>
        <v>190</v>
      </c>
      <c r="J23" s="22">
        <f t="shared" si="1"/>
        <v>24.7</v>
      </c>
      <c r="K23" s="23">
        <f t="shared" si="2"/>
        <v>165.3</v>
      </c>
      <c r="L23" s="24"/>
    </row>
    <row r="24" spans="1:29" s="25" customFormat="1" ht="39.950000000000003" customHeight="1" x14ac:dyDescent="0.2">
      <c r="A24" s="14">
        <f t="shared" si="3"/>
        <v>19</v>
      </c>
      <c r="B24" s="15" t="s">
        <v>72</v>
      </c>
      <c r="C24" s="16" t="s">
        <v>73</v>
      </c>
      <c r="D24" s="17" t="s">
        <v>74</v>
      </c>
      <c r="E24" s="16" t="s">
        <v>19</v>
      </c>
      <c r="F24" s="32">
        <v>44385</v>
      </c>
      <c r="G24" s="19">
        <v>10</v>
      </c>
      <c r="H24" s="20">
        <v>19</v>
      </c>
      <c r="I24" s="21">
        <f t="shared" si="0"/>
        <v>190</v>
      </c>
      <c r="J24" s="22">
        <f t="shared" si="1"/>
        <v>24.7</v>
      </c>
      <c r="K24" s="23">
        <f t="shared" si="2"/>
        <v>165.3</v>
      </c>
      <c r="L24" s="24"/>
    </row>
    <row r="25" spans="1:29" s="25" customFormat="1" ht="39.950000000000003" customHeight="1" x14ac:dyDescent="0.2">
      <c r="A25" s="14">
        <f t="shared" si="3"/>
        <v>20</v>
      </c>
      <c r="B25" s="33" t="s">
        <v>78</v>
      </c>
      <c r="C25" s="16" t="s">
        <v>79</v>
      </c>
      <c r="D25" s="17" t="s">
        <v>77</v>
      </c>
      <c r="E25" s="16" t="s">
        <v>19</v>
      </c>
      <c r="F25" s="32">
        <v>44572</v>
      </c>
      <c r="G25" s="19">
        <v>10</v>
      </c>
      <c r="H25" s="20">
        <v>19</v>
      </c>
      <c r="I25" s="21">
        <f t="shared" si="0"/>
        <v>190</v>
      </c>
      <c r="J25" s="22">
        <f t="shared" si="1"/>
        <v>24.7</v>
      </c>
      <c r="K25" s="23">
        <f t="shared" si="2"/>
        <v>165.3</v>
      </c>
      <c r="L25" s="34"/>
    </row>
    <row r="26" spans="1:29" s="25" customFormat="1" ht="39.950000000000003" customHeight="1" x14ac:dyDescent="0.2">
      <c r="A26" s="14">
        <f t="shared" si="3"/>
        <v>21</v>
      </c>
      <c r="B26" s="15" t="s">
        <v>80</v>
      </c>
      <c r="C26" s="16" t="s">
        <v>81</v>
      </c>
      <c r="D26" s="17" t="s">
        <v>82</v>
      </c>
      <c r="E26" s="16" t="s">
        <v>23</v>
      </c>
      <c r="F26" s="32">
        <v>43838</v>
      </c>
      <c r="G26" s="19">
        <v>10</v>
      </c>
      <c r="H26" s="20">
        <v>19</v>
      </c>
      <c r="I26" s="21">
        <f t="shared" si="0"/>
        <v>190</v>
      </c>
      <c r="J26" s="22">
        <f t="shared" si="1"/>
        <v>24.7</v>
      </c>
      <c r="K26" s="23">
        <f t="shared" si="2"/>
        <v>165.3</v>
      </c>
      <c r="L26" s="24"/>
    </row>
    <row r="27" spans="1:29" s="25" customFormat="1" ht="39.950000000000003" customHeight="1" x14ac:dyDescent="0.2">
      <c r="A27" s="14">
        <f t="shared" si="3"/>
        <v>22</v>
      </c>
      <c r="B27" s="31" t="s">
        <v>83</v>
      </c>
      <c r="C27" s="16" t="s">
        <v>84</v>
      </c>
      <c r="D27" s="27" t="s">
        <v>85</v>
      </c>
      <c r="E27" s="16" t="s">
        <v>19</v>
      </c>
      <c r="F27" s="32">
        <v>43369</v>
      </c>
      <c r="G27" s="19">
        <v>10</v>
      </c>
      <c r="H27" s="20">
        <v>19</v>
      </c>
      <c r="I27" s="21">
        <f t="shared" si="0"/>
        <v>190</v>
      </c>
      <c r="J27" s="22">
        <f t="shared" si="1"/>
        <v>24.7</v>
      </c>
      <c r="K27" s="23">
        <f t="shared" si="2"/>
        <v>165.3</v>
      </c>
      <c r="L27" s="24"/>
    </row>
    <row r="28" spans="1:29" s="25" customFormat="1" ht="49.5" customHeight="1" x14ac:dyDescent="0.2">
      <c r="A28" s="14">
        <f t="shared" si="3"/>
        <v>23</v>
      </c>
      <c r="B28" s="31" t="s">
        <v>86</v>
      </c>
      <c r="C28" s="16" t="s">
        <v>87</v>
      </c>
      <c r="D28" s="17" t="s">
        <v>88</v>
      </c>
      <c r="E28" s="16" t="s">
        <v>23</v>
      </c>
      <c r="F28" s="32">
        <v>43843</v>
      </c>
      <c r="G28" s="19">
        <v>10</v>
      </c>
      <c r="H28" s="20">
        <v>15</v>
      </c>
      <c r="I28" s="21">
        <f t="shared" si="0"/>
        <v>150</v>
      </c>
      <c r="J28" s="22">
        <f t="shared" si="1"/>
        <v>19.5</v>
      </c>
      <c r="K28" s="23">
        <f t="shared" si="2"/>
        <v>130.5</v>
      </c>
      <c r="L28" s="24"/>
    </row>
    <row r="29" spans="1:29" s="25" customFormat="1" ht="39.950000000000003" customHeight="1" x14ac:dyDescent="0.2">
      <c r="A29" s="14">
        <f t="shared" si="3"/>
        <v>24</v>
      </c>
      <c r="B29" s="31" t="s">
        <v>89</v>
      </c>
      <c r="C29" s="16" t="s">
        <v>90</v>
      </c>
      <c r="D29" s="17" t="s">
        <v>91</v>
      </c>
      <c r="E29" s="16" t="s">
        <v>23</v>
      </c>
      <c r="F29" s="32">
        <v>44341</v>
      </c>
      <c r="G29" s="19">
        <v>10</v>
      </c>
      <c r="H29" s="20">
        <v>19</v>
      </c>
      <c r="I29" s="21">
        <f t="shared" si="0"/>
        <v>190</v>
      </c>
      <c r="J29" s="22">
        <f t="shared" si="1"/>
        <v>24.7</v>
      </c>
      <c r="K29" s="23">
        <f t="shared" si="2"/>
        <v>165.3</v>
      </c>
      <c r="L29" s="24"/>
    </row>
    <row r="30" spans="1:29" s="25" customFormat="1" ht="39.950000000000003" customHeight="1" x14ac:dyDescent="0.2">
      <c r="A30" s="14">
        <f t="shared" si="3"/>
        <v>25</v>
      </c>
      <c r="B30" s="15" t="s">
        <v>92</v>
      </c>
      <c r="C30" s="16" t="s">
        <v>93</v>
      </c>
      <c r="D30" s="27" t="s">
        <v>94</v>
      </c>
      <c r="E30" s="16" t="s">
        <v>19</v>
      </c>
      <c r="F30" s="32">
        <v>44348</v>
      </c>
      <c r="G30" s="19">
        <v>10</v>
      </c>
      <c r="H30" s="20">
        <v>19</v>
      </c>
      <c r="I30" s="21">
        <f t="shared" si="0"/>
        <v>190</v>
      </c>
      <c r="J30" s="22">
        <f t="shared" si="1"/>
        <v>24.7</v>
      </c>
      <c r="K30" s="23">
        <f t="shared" si="2"/>
        <v>165.3</v>
      </c>
      <c r="L30" s="24"/>
    </row>
    <row r="31" spans="1:29" s="25" customFormat="1" ht="39.950000000000003" customHeight="1" x14ac:dyDescent="0.2">
      <c r="A31" s="14">
        <f t="shared" si="3"/>
        <v>26</v>
      </c>
      <c r="B31" s="15" t="s">
        <v>95</v>
      </c>
      <c r="C31" s="16" t="s">
        <v>96</v>
      </c>
      <c r="D31" s="27" t="s">
        <v>97</v>
      </c>
      <c r="E31" s="16" t="s">
        <v>23</v>
      </c>
      <c r="F31" s="32">
        <v>44348</v>
      </c>
      <c r="G31" s="19">
        <v>10</v>
      </c>
      <c r="H31" s="20">
        <v>19</v>
      </c>
      <c r="I31" s="21">
        <f t="shared" si="0"/>
        <v>190</v>
      </c>
      <c r="J31" s="22">
        <f t="shared" si="1"/>
        <v>24.7</v>
      </c>
      <c r="K31" s="23">
        <f t="shared" si="2"/>
        <v>165.3</v>
      </c>
      <c r="L31" s="24"/>
    </row>
    <row r="32" spans="1:29" s="25" customFormat="1" ht="39.950000000000003" customHeight="1" x14ac:dyDescent="0.2">
      <c r="A32" s="14">
        <f t="shared" si="3"/>
        <v>27</v>
      </c>
      <c r="B32" s="31" t="s">
        <v>98</v>
      </c>
      <c r="C32" s="16" t="s">
        <v>52</v>
      </c>
      <c r="D32" s="27" t="s">
        <v>99</v>
      </c>
      <c r="E32" s="16" t="s">
        <v>19</v>
      </c>
      <c r="F32" s="32">
        <v>44410</v>
      </c>
      <c r="G32" s="19">
        <v>10</v>
      </c>
      <c r="H32" s="20">
        <v>19</v>
      </c>
      <c r="I32" s="21">
        <f t="shared" si="0"/>
        <v>190</v>
      </c>
      <c r="J32" s="22">
        <f t="shared" si="1"/>
        <v>24.7</v>
      </c>
      <c r="K32" s="23">
        <f t="shared" si="2"/>
        <v>165.3</v>
      </c>
      <c r="L32" s="34"/>
    </row>
    <row r="33" spans="1:12" s="25" customFormat="1" ht="39.950000000000003" customHeight="1" x14ac:dyDescent="0.2">
      <c r="A33" s="14">
        <f t="shared" si="3"/>
        <v>28</v>
      </c>
      <c r="B33" s="31" t="s">
        <v>100</v>
      </c>
      <c r="C33" s="16" t="s">
        <v>101</v>
      </c>
      <c r="D33" s="27" t="s">
        <v>102</v>
      </c>
      <c r="E33" s="16" t="s">
        <v>23</v>
      </c>
      <c r="F33" s="32">
        <v>44256</v>
      </c>
      <c r="G33" s="19">
        <v>10</v>
      </c>
      <c r="H33" s="20">
        <v>19</v>
      </c>
      <c r="I33" s="21">
        <f t="shared" si="0"/>
        <v>190</v>
      </c>
      <c r="J33" s="22">
        <f t="shared" si="1"/>
        <v>24.7</v>
      </c>
      <c r="K33" s="23">
        <f t="shared" si="2"/>
        <v>165.3</v>
      </c>
      <c r="L33" s="24"/>
    </row>
    <row r="34" spans="1:12" s="25" customFormat="1" ht="39.950000000000003" customHeight="1" x14ac:dyDescent="0.2">
      <c r="A34" s="14">
        <f t="shared" si="3"/>
        <v>29</v>
      </c>
      <c r="B34" s="15" t="s">
        <v>103</v>
      </c>
      <c r="C34" s="16" t="s">
        <v>104</v>
      </c>
      <c r="D34" s="27" t="s">
        <v>105</v>
      </c>
      <c r="E34" s="16" t="s">
        <v>19</v>
      </c>
      <c r="F34" s="32">
        <v>44330</v>
      </c>
      <c r="G34" s="19">
        <v>10</v>
      </c>
      <c r="H34" s="20">
        <v>19</v>
      </c>
      <c r="I34" s="21">
        <f t="shared" si="0"/>
        <v>190</v>
      </c>
      <c r="J34" s="22">
        <f t="shared" si="1"/>
        <v>24.7</v>
      </c>
      <c r="K34" s="23">
        <f t="shared" si="2"/>
        <v>165.3</v>
      </c>
      <c r="L34" s="36"/>
    </row>
    <row r="35" spans="1:12" s="25" customFormat="1" ht="39.950000000000003" customHeight="1" x14ac:dyDescent="0.2">
      <c r="A35" s="14">
        <f t="shared" si="3"/>
        <v>30</v>
      </c>
      <c r="B35" s="15" t="s">
        <v>106</v>
      </c>
      <c r="C35" s="16" t="s">
        <v>107</v>
      </c>
      <c r="D35" s="17" t="s">
        <v>108</v>
      </c>
      <c r="E35" s="16" t="s">
        <v>19</v>
      </c>
      <c r="F35" s="32">
        <v>44333</v>
      </c>
      <c r="G35" s="19">
        <v>10</v>
      </c>
      <c r="H35" s="20">
        <v>19</v>
      </c>
      <c r="I35" s="21">
        <f t="shared" si="0"/>
        <v>190</v>
      </c>
      <c r="J35" s="22">
        <f t="shared" si="1"/>
        <v>24.7</v>
      </c>
      <c r="K35" s="23">
        <f t="shared" si="2"/>
        <v>165.3</v>
      </c>
      <c r="L35" s="24"/>
    </row>
    <row r="36" spans="1:12" s="25" customFormat="1" ht="39.950000000000003" customHeight="1" x14ac:dyDescent="0.2">
      <c r="A36" s="14">
        <f t="shared" si="3"/>
        <v>31</v>
      </c>
      <c r="B36" s="31" t="s">
        <v>109</v>
      </c>
      <c r="C36" s="16" t="s">
        <v>110</v>
      </c>
      <c r="D36" s="27" t="s">
        <v>111</v>
      </c>
      <c r="E36" s="16" t="s">
        <v>19</v>
      </c>
      <c r="F36" s="32">
        <v>44337</v>
      </c>
      <c r="G36" s="19">
        <v>10</v>
      </c>
      <c r="H36" s="20">
        <v>19</v>
      </c>
      <c r="I36" s="21">
        <f t="shared" si="0"/>
        <v>190</v>
      </c>
      <c r="J36" s="22">
        <f t="shared" si="1"/>
        <v>24.7</v>
      </c>
      <c r="K36" s="23">
        <f t="shared" si="2"/>
        <v>165.3</v>
      </c>
      <c r="L36" s="24"/>
    </row>
    <row r="37" spans="1:12" s="25" customFormat="1" ht="39.950000000000003" customHeight="1" x14ac:dyDescent="0.2">
      <c r="A37" s="14">
        <f t="shared" si="3"/>
        <v>32</v>
      </c>
      <c r="B37" s="31" t="s">
        <v>112</v>
      </c>
      <c r="C37" s="16" t="s">
        <v>113</v>
      </c>
      <c r="D37" s="17" t="s">
        <v>114</v>
      </c>
      <c r="E37" s="16" t="s">
        <v>19</v>
      </c>
      <c r="F37" s="32">
        <v>41789</v>
      </c>
      <c r="G37" s="19">
        <v>10</v>
      </c>
      <c r="H37" s="20">
        <v>19</v>
      </c>
      <c r="I37" s="21">
        <f t="shared" si="0"/>
        <v>190</v>
      </c>
      <c r="J37" s="22">
        <f t="shared" si="1"/>
        <v>24.7</v>
      </c>
      <c r="K37" s="23">
        <f t="shared" si="2"/>
        <v>165.3</v>
      </c>
      <c r="L37" s="24"/>
    </row>
    <row r="38" spans="1:12" s="25" customFormat="1" ht="39.950000000000003" customHeight="1" x14ac:dyDescent="0.2">
      <c r="A38" s="14">
        <f t="shared" si="3"/>
        <v>33</v>
      </c>
      <c r="B38" s="15" t="s">
        <v>115</v>
      </c>
      <c r="C38" s="16" t="s">
        <v>116</v>
      </c>
      <c r="D38" s="17" t="s">
        <v>117</v>
      </c>
      <c r="E38" s="16" t="s">
        <v>19</v>
      </c>
      <c r="F38" s="32">
        <v>44564</v>
      </c>
      <c r="G38" s="19">
        <v>10</v>
      </c>
      <c r="H38" s="20">
        <v>19</v>
      </c>
      <c r="I38" s="21">
        <f t="shared" si="0"/>
        <v>190</v>
      </c>
      <c r="J38" s="22">
        <f t="shared" si="1"/>
        <v>24.7</v>
      </c>
      <c r="K38" s="23">
        <f t="shared" si="2"/>
        <v>165.3</v>
      </c>
      <c r="L38" s="24"/>
    </row>
    <row r="39" spans="1:12" s="25" customFormat="1" ht="39.950000000000003" customHeight="1" x14ac:dyDescent="0.2">
      <c r="A39" s="14">
        <f t="shared" si="3"/>
        <v>34</v>
      </c>
      <c r="B39" s="31" t="s">
        <v>118</v>
      </c>
      <c r="C39" s="16" t="s">
        <v>119</v>
      </c>
      <c r="D39" s="17" t="s">
        <v>120</v>
      </c>
      <c r="E39" s="16" t="s">
        <v>23</v>
      </c>
      <c r="F39" s="32">
        <v>44578</v>
      </c>
      <c r="G39" s="19">
        <v>10</v>
      </c>
      <c r="H39" s="20">
        <v>19</v>
      </c>
      <c r="I39" s="21">
        <f t="shared" si="0"/>
        <v>190</v>
      </c>
      <c r="J39" s="22">
        <f t="shared" si="1"/>
        <v>24.7</v>
      </c>
      <c r="K39" s="23">
        <f t="shared" si="2"/>
        <v>165.3</v>
      </c>
      <c r="L39" s="24"/>
    </row>
    <row r="40" spans="1:12" s="25" customFormat="1" ht="39.950000000000003" customHeight="1" x14ac:dyDescent="0.2">
      <c r="A40" s="14">
        <f t="shared" si="3"/>
        <v>35</v>
      </c>
      <c r="B40" s="31" t="s">
        <v>121</v>
      </c>
      <c r="C40" s="16" t="s">
        <v>122</v>
      </c>
      <c r="D40" s="17" t="s">
        <v>123</v>
      </c>
      <c r="E40" s="16" t="s">
        <v>23</v>
      </c>
      <c r="F40" s="32">
        <v>44578</v>
      </c>
      <c r="G40" s="19">
        <v>10</v>
      </c>
      <c r="H40" s="20">
        <v>19</v>
      </c>
      <c r="I40" s="21">
        <f t="shared" si="0"/>
        <v>190</v>
      </c>
      <c r="J40" s="22">
        <f t="shared" si="1"/>
        <v>24.7</v>
      </c>
      <c r="K40" s="23">
        <f t="shared" si="2"/>
        <v>165.3</v>
      </c>
      <c r="L40" s="24"/>
    </row>
    <row r="41" spans="1:12" s="25" customFormat="1" ht="39.950000000000003" customHeight="1" x14ac:dyDescent="0.2">
      <c r="A41" s="14">
        <f t="shared" si="3"/>
        <v>36</v>
      </c>
      <c r="B41" s="15" t="s">
        <v>124</v>
      </c>
      <c r="C41" s="16" t="s">
        <v>125</v>
      </c>
      <c r="D41" s="17" t="s">
        <v>123</v>
      </c>
      <c r="E41" s="16" t="s">
        <v>23</v>
      </c>
      <c r="F41" s="32">
        <v>44578</v>
      </c>
      <c r="G41" s="19">
        <v>10</v>
      </c>
      <c r="H41" s="20">
        <v>19</v>
      </c>
      <c r="I41" s="21">
        <f t="shared" si="0"/>
        <v>190</v>
      </c>
      <c r="J41" s="22">
        <f t="shared" si="1"/>
        <v>24.7</v>
      </c>
      <c r="K41" s="23">
        <f t="shared" si="2"/>
        <v>165.3</v>
      </c>
      <c r="L41" s="24"/>
    </row>
    <row r="42" spans="1:12" s="25" customFormat="1" ht="39.950000000000003" customHeight="1" x14ac:dyDescent="0.2">
      <c r="A42" s="14">
        <f t="shared" si="3"/>
        <v>37</v>
      </c>
      <c r="B42" s="31" t="s">
        <v>126</v>
      </c>
      <c r="C42" s="16" t="s">
        <v>127</v>
      </c>
      <c r="D42" s="17" t="s">
        <v>128</v>
      </c>
      <c r="E42" s="16" t="s">
        <v>23</v>
      </c>
      <c r="F42" s="32">
        <v>44578</v>
      </c>
      <c r="G42" s="19">
        <v>10</v>
      </c>
      <c r="H42" s="20">
        <v>19</v>
      </c>
      <c r="I42" s="21">
        <f t="shared" si="0"/>
        <v>190</v>
      </c>
      <c r="J42" s="22">
        <f t="shared" si="1"/>
        <v>24.7</v>
      </c>
      <c r="K42" s="23">
        <f t="shared" si="2"/>
        <v>165.3</v>
      </c>
      <c r="L42" s="24"/>
    </row>
    <row r="43" spans="1:12" s="25" customFormat="1" ht="39.950000000000003" customHeight="1" x14ac:dyDescent="0.2">
      <c r="A43" s="14">
        <f t="shared" si="3"/>
        <v>38</v>
      </c>
      <c r="B43" s="15" t="s">
        <v>129</v>
      </c>
      <c r="C43" s="16" t="s">
        <v>130</v>
      </c>
      <c r="D43" s="17" t="s">
        <v>131</v>
      </c>
      <c r="E43" s="16" t="s">
        <v>23</v>
      </c>
      <c r="F43" s="32">
        <v>44578</v>
      </c>
      <c r="G43" s="19">
        <v>10</v>
      </c>
      <c r="H43" s="20">
        <v>19</v>
      </c>
      <c r="I43" s="21">
        <f t="shared" si="0"/>
        <v>190</v>
      </c>
      <c r="J43" s="22">
        <f t="shared" si="1"/>
        <v>24.7</v>
      </c>
      <c r="K43" s="23">
        <f t="shared" si="2"/>
        <v>165.3</v>
      </c>
      <c r="L43" s="24"/>
    </row>
    <row r="44" spans="1:12" s="25" customFormat="1" ht="39.950000000000003" customHeight="1" x14ac:dyDescent="0.2">
      <c r="A44" s="14">
        <f t="shared" si="3"/>
        <v>39</v>
      </c>
      <c r="B44" s="15" t="s">
        <v>132</v>
      </c>
      <c r="C44" s="16" t="s">
        <v>133</v>
      </c>
      <c r="D44" s="17" t="s">
        <v>134</v>
      </c>
      <c r="E44" s="16" t="s">
        <v>23</v>
      </c>
      <c r="F44" s="32">
        <v>44578</v>
      </c>
      <c r="G44" s="19">
        <v>10</v>
      </c>
      <c r="H44" s="20">
        <v>19</v>
      </c>
      <c r="I44" s="21">
        <f t="shared" si="0"/>
        <v>190</v>
      </c>
      <c r="J44" s="22">
        <f t="shared" si="1"/>
        <v>24.7</v>
      </c>
      <c r="K44" s="23">
        <f t="shared" si="2"/>
        <v>165.3</v>
      </c>
      <c r="L44" s="24"/>
    </row>
    <row r="45" spans="1:12" s="25" customFormat="1" ht="39.950000000000003" customHeight="1" x14ac:dyDescent="0.2">
      <c r="A45" s="14">
        <f t="shared" si="3"/>
        <v>40</v>
      </c>
      <c r="B45" s="31" t="s">
        <v>135</v>
      </c>
      <c r="C45" s="16" t="s">
        <v>136</v>
      </c>
      <c r="D45" s="17" t="s">
        <v>137</v>
      </c>
      <c r="E45" s="16" t="s">
        <v>23</v>
      </c>
      <c r="F45" s="32">
        <v>44578</v>
      </c>
      <c r="G45" s="19">
        <v>10</v>
      </c>
      <c r="H45" s="20">
        <v>19</v>
      </c>
      <c r="I45" s="21">
        <f t="shared" si="0"/>
        <v>190</v>
      </c>
      <c r="J45" s="22">
        <f t="shared" si="1"/>
        <v>24.7</v>
      </c>
      <c r="K45" s="23">
        <f t="shared" si="2"/>
        <v>165.3</v>
      </c>
      <c r="L45" s="24"/>
    </row>
    <row r="46" spans="1:12" s="25" customFormat="1" ht="39.950000000000003" customHeight="1" x14ac:dyDescent="0.2">
      <c r="A46" s="14">
        <f t="shared" si="3"/>
        <v>41</v>
      </c>
      <c r="B46" s="31" t="s">
        <v>138</v>
      </c>
      <c r="C46" s="16" t="s">
        <v>139</v>
      </c>
      <c r="D46" s="17" t="s">
        <v>140</v>
      </c>
      <c r="E46" s="16" t="s">
        <v>23</v>
      </c>
      <c r="F46" s="32">
        <v>44578</v>
      </c>
      <c r="G46" s="19">
        <v>10</v>
      </c>
      <c r="H46" s="20">
        <v>19</v>
      </c>
      <c r="I46" s="21">
        <f t="shared" si="0"/>
        <v>190</v>
      </c>
      <c r="J46" s="22">
        <f t="shared" si="1"/>
        <v>24.7</v>
      </c>
      <c r="K46" s="23">
        <f t="shared" si="2"/>
        <v>165.3</v>
      </c>
      <c r="L46" s="24"/>
    </row>
    <row r="47" spans="1:12" s="25" customFormat="1" ht="39.950000000000003" customHeight="1" x14ac:dyDescent="0.2">
      <c r="A47" s="14">
        <f t="shared" si="3"/>
        <v>42</v>
      </c>
      <c r="B47" s="31" t="s">
        <v>141</v>
      </c>
      <c r="C47" s="16" t="s">
        <v>142</v>
      </c>
      <c r="D47" s="17" t="s">
        <v>143</v>
      </c>
      <c r="E47" s="16" t="s">
        <v>23</v>
      </c>
      <c r="F47" s="32">
        <v>44578</v>
      </c>
      <c r="G47" s="19">
        <v>10</v>
      </c>
      <c r="H47" s="20">
        <v>19</v>
      </c>
      <c r="I47" s="21">
        <f t="shared" si="0"/>
        <v>190</v>
      </c>
      <c r="J47" s="22">
        <f t="shared" si="1"/>
        <v>24.7</v>
      </c>
      <c r="K47" s="23">
        <f t="shared" si="2"/>
        <v>165.3</v>
      </c>
      <c r="L47" s="24"/>
    </row>
    <row r="48" spans="1:12" s="25" customFormat="1" ht="39.950000000000003" customHeight="1" x14ac:dyDescent="0.2">
      <c r="A48" s="14">
        <f t="shared" si="3"/>
        <v>43</v>
      </c>
      <c r="B48" s="15" t="s">
        <v>144</v>
      </c>
      <c r="C48" s="16" t="s">
        <v>145</v>
      </c>
      <c r="D48" s="17" t="s">
        <v>146</v>
      </c>
      <c r="E48" s="16" t="s">
        <v>23</v>
      </c>
      <c r="F48" s="32">
        <v>44578</v>
      </c>
      <c r="G48" s="19">
        <v>10</v>
      </c>
      <c r="H48" s="20">
        <v>19</v>
      </c>
      <c r="I48" s="21">
        <f t="shared" si="0"/>
        <v>190</v>
      </c>
      <c r="J48" s="22">
        <f t="shared" si="1"/>
        <v>24.7</v>
      </c>
      <c r="K48" s="23">
        <f t="shared" si="2"/>
        <v>165.3</v>
      </c>
      <c r="L48" s="24"/>
    </row>
    <row r="49" spans="1:13" s="25" customFormat="1" ht="39.950000000000003" customHeight="1" x14ac:dyDescent="0.2">
      <c r="A49" s="14">
        <f t="shared" si="3"/>
        <v>44</v>
      </c>
      <c r="B49" s="15" t="s">
        <v>147</v>
      </c>
      <c r="C49" s="18" t="s">
        <v>148</v>
      </c>
      <c r="D49" s="27" t="s">
        <v>149</v>
      </c>
      <c r="E49" s="16" t="s">
        <v>23</v>
      </c>
      <c r="F49" s="32">
        <v>44578</v>
      </c>
      <c r="G49" s="19">
        <v>10</v>
      </c>
      <c r="H49" s="20">
        <v>19</v>
      </c>
      <c r="I49" s="21">
        <f t="shared" si="0"/>
        <v>190</v>
      </c>
      <c r="J49" s="22">
        <f t="shared" si="1"/>
        <v>24.7</v>
      </c>
      <c r="K49" s="23">
        <f t="shared" si="2"/>
        <v>165.3</v>
      </c>
      <c r="L49" s="24"/>
    </row>
    <row r="50" spans="1:13" s="25" customFormat="1" ht="39.950000000000003" customHeight="1" x14ac:dyDescent="0.2">
      <c r="A50" s="14">
        <f t="shared" si="3"/>
        <v>45</v>
      </c>
      <c r="B50" s="15" t="s">
        <v>150</v>
      </c>
      <c r="C50" s="18" t="s">
        <v>151</v>
      </c>
      <c r="D50" s="27" t="s">
        <v>152</v>
      </c>
      <c r="E50" s="16" t="s">
        <v>19</v>
      </c>
      <c r="F50" s="32">
        <v>44578</v>
      </c>
      <c r="G50" s="19">
        <v>10</v>
      </c>
      <c r="H50" s="20">
        <v>19</v>
      </c>
      <c r="I50" s="21">
        <f t="shared" si="0"/>
        <v>190</v>
      </c>
      <c r="J50" s="22">
        <f t="shared" si="1"/>
        <v>24.7</v>
      </c>
      <c r="K50" s="23">
        <f t="shared" si="2"/>
        <v>165.3</v>
      </c>
      <c r="L50" s="24"/>
    </row>
    <row r="51" spans="1:13" s="25" customFormat="1" ht="39.950000000000003" customHeight="1" x14ac:dyDescent="0.2">
      <c r="A51" s="14">
        <f t="shared" si="3"/>
        <v>46</v>
      </c>
      <c r="B51" s="31" t="s">
        <v>156</v>
      </c>
      <c r="C51" s="16" t="s">
        <v>157</v>
      </c>
      <c r="D51" s="17" t="s">
        <v>158</v>
      </c>
      <c r="E51" s="16" t="s">
        <v>23</v>
      </c>
      <c r="F51" s="32">
        <v>44578</v>
      </c>
      <c r="G51" s="19">
        <v>10</v>
      </c>
      <c r="H51" s="20">
        <v>19</v>
      </c>
      <c r="I51" s="21">
        <f t="shared" si="0"/>
        <v>190</v>
      </c>
      <c r="J51" s="22">
        <f t="shared" si="1"/>
        <v>24.7</v>
      </c>
      <c r="K51" s="23">
        <f t="shared" si="2"/>
        <v>165.3</v>
      </c>
      <c r="L51" s="24"/>
    </row>
    <row r="52" spans="1:13" s="25" customFormat="1" ht="39.950000000000003" customHeight="1" x14ac:dyDescent="0.2">
      <c r="A52" s="14">
        <f t="shared" si="3"/>
        <v>47</v>
      </c>
      <c r="B52" s="15" t="s">
        <v>159</v>
      </c>
      <c r="C52" s="16" t="s">
        <v>160</v>
      </c>
      <c r="D52" s="17" t="s">
        <v>161</v>
      </c>
      <c r="E52" s="16" t="s">
        <v>23</v>
      </c>
      <c r="F52" s="32">
        <v>44578</v>
      </c>
      <c r="G52" s="19">
        <v>10</v>
      </c>
      <c r="H52" s="20">
        <v>19</v>
      </c>
      <c r="I52" s="21">
        <f t="shared" si="0"/>
        <v>190</v>
      </c>
      <c r="J52" s="22">
        <f t="shared" si="1"/>
        <v>24.7</v>
      </c>
      <c r="K52" s="23">
        <f t="shared" si="2"/>
        <v>165.3</v>
      </c>
      <c r="L52" s="24"/>
    </row>
    <row r="53" spans="1:13" s="25" customFormat="1" ht="39.950000000000003" customHeight="1" x14ac:dyDescent="0.2">
      <c r="A53" s="14">
        <f t="shared" si="3"/>
        <v>48</v>
      </c>
      <c r="B53" s="31" t="s">
        <v>162</v>
      </c>
      <c r="C53" s="16" t="s">
        <v>163</v>
      </c>
      <c r="D53" s="17" t="s">
        <v>164</v>
      </c>
      <c r="E53" s="16" t="s">
        <v>23</v>
      </c>
      <c r="F53" s="32">
        <v>44578</v>
      </c>
      <c r="G53" s="19">
        <v>10</v>
      </c>
      <c r="H53" s="20">
        <v>19</v>
      </c>
      <c r="I53" s="21">
        <f t="shared" si="0"/>
        <v>190</v>
      </c>
      <c r="J53" s="22">
        <f t="shared" si="1"/>
        <v>24.7</v>
      </c>
      <c r="K53" s="23">
        <f t="shared" si="2"/>
        <v>165.3</v>
      </c>
      <c r="L53" s="24"/>
    </row>
    <row r="54" spans="1:13" s="25" customFormat="1" ht="39.950000000000003" customHeight="1" x14ac:dyDescent="0.2">
      <c r="A54" s="14">
        <f t="shared" si="3"/>
        <v>49</v>
      </c>
      <c r="B54" s="31" t="s">
        <v>165</v>
      </c>
      <c r="C54" s="16" t="s">
        <v>166</v>
      </c>
      <c r="D54" s="17" t="s">
        <v>167</v>
      </c>
      <c r="E54" s="16" t="s">
        <v>19</v>
      </c>
      <c r="F54" s="32">
        <v>44578</v>
      </c>
      <c r="G54" s="19">
        <v>10</v>
      </c>
      <c r="H54" s="20">
        <v>19</v>
      </c>
      <c r="I54" s="21">
        <f t="shared" si="0"/>
        <v>190</v>
      </c>
      <c r="J54" s="22">
        <f t="shared" si="1"/>
        <v>24.7</v>
      </c>
      <c r="K54" s="23">
        <f t="shared" si="2"/>
        <v>165.3</v>
      </c>
      <c r="L54" s="24"/>
    </row>
    <row r="55" spans="1:13" s="25" customFormat="1" ht="49.5" customHeight="1" x14ac:dyDescent="0.2">
      <c r="A55" s="14">
        <f t="shared" si="3"/>
        <v>50</v>
      </c>
      <c r="B55" s="15" t="s">
        <v>168</v>
      </c>
      <c r="C55" s="16" t="s">
        <v>169</v>
      </c>
      <c r="D55" s="17" t="s">
        <v>170</v>
      </c>
      <c r="E55" s="16" t="s">
        <v>23</v>
      </c>
      <c r="F55" s="32">
        <v>44578</v>
      </c>
      <c r="G55" s="19">
        <v>10</v>
      </c>
      <c r="H55" s="20">
        <v>19</v>
      </c>
      <c r="I55" s="21">
        <f>SUM(G55*H55)</f>
        <v>190</v>
      </c>
      <c r="J55" s="22">
        <f>I55*13%</f>
        <v>24.7</v>
      </c>
      <c r="K55" s="23">
        <f>I55-J55</f>
        <v>165.3</v>
      </c>
      <c r="L55" s="24"/>
    </row>
    <row r="56" spans="1:13" s="25" customFormat="1" ht="49.5" customHeight="1" x14ac:dyDescent="0.2">
      <c r="A56" s="14">
        <f t="shared" si="3"/>
        <v>51</v>
      </c>
      <c r="B56" s="15" t="s">
        <v>173</v>
      </c>
      <c r="C56" s="16" t="s">
        <v>76</v>
      </c>
      <c r="D56" s="17" t="s">
        <v>174</v>
      </c>
      <c r="E56" s="16" t="s">
        <v>19</v>
      </c>
      <c r="F56" s="32">
        <v>44595</v>
      </c>
      <c r="G56" s="19">
        <v>10</v>
      </c>
      <c r="H56" s="20">
        <v>17</v>
      </c>
      <c r="I56" s="21">
        <f t="shared" si="0"/>
        <v>170</v>
      </c>
      <c r="J56" s="22">
        <f t="shared" si="1"/>
        <v>22.1</v>
      </c>
      <c r="K56" s="23">
        <f t="shared" si="2"/>
        <v>147.9</v>
      </c>
      <c r="L56" s="24"/>
    </row>
    <row r="57" spans="1:13" ht="39.75" customHeight="1" thickBot="1" x14ac:dyDescent="0.25">
      <c r="A57" s="37" t="s">
        <v>175</v>
      </c>
      <c r="B57" s="37"/>
      <c r="C57" s="37"/>
      <c r="D57" s="37"/>
      <c r="E57" s="37"/>
      <c r="F57" s="37"/>
      <c r="G57" s="37"/>
      <c r="H57" s="38"/>
      <c r="I57" s="39">
        <f>SUM(I6:I56)</f>
        <v>9600</v>
      </c>
      <c r="J57" s="40">
        <f>SUM(J6:J56)</f>
        <v>1248.0000000000009</v>
      </c>
      <c r="K57" s="40">
        <f>SUM(K6:K56)</f>
        <v>8352.0000000000055</v>
      </c>
      <c r="L57" s="41"/>
      <c r="M57" s="2">
        <v>5</v>
      </c>
    </row>
  </sheetData>
  <mergeCells count="3">
    <mergeCell ref="C1:L1"/>
    <mergeCell ref="C2:L2"/>
    <mergeCell ref="C3:L3"/>
  </mergeCells>
  <printOptions horizontalCentered="1"/>
  <pageMargins left="0" right="1.0236220472440944" top="0.74803149606299213" bottom="1.1417322834645669" header="0.31496062992125984" footer="0.31496062992125984"/>
  <pageSetup paperSize="5" scale="80" orientation="landscape" horizontalDpi="4294967294" verticalDpi="4294967294" r:id="rId1"/>
  <headerFooter>
    <oddFooter>Página 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00"/>
  </sheetPr>
  <dimension ref="A1:AC57"/>
  <sheetViews>
    <sheetView zoomScale="80" zoomScaleNormal="80" workbookViewId="0">
      <selection activeCell="E9" sqref="E9"/>
    </sheetView>
  </sheetViews>
  <sheetFormatPr defaultColWidth="11.42578125" defaultRowHeight="18" x14ac:dyDescent="0.25"/>
  <cols>
    <col min="1" max="1" width="4.85546875" style="3" customWidth="1"/>
    <col min="2" max="2" width="23.140625" style="42" customWidth="1"/>
    <col min="3" max="3" width="16.5703125" style="3" bestFit="1" customWidth="1"/>
    <col min="4" max="4" width="32.28515625" style="3" customWidth="1"/>
    <col min="5" max="5" width="14.5703125" style="3" bestFit="1" customWidth="1"/>
    <col min="6" max="6" width="14.5703125" style="43" bestFit="1" customWidth="1"/>
    <col min="7" max="7" width="15" style="44" customWidth="1"/>
    <col min="8" max="8" width="8.7109375" style="3" customWidth="1"/>
    <col min="9" max="9" width="13.140625" style="3" customWidth="1"/>
    <col min="10" max="10" width="11" style="3" customWidth="1"/>
    <col min="11" max="11" width="13.28515625" style="44" customWidth="1"/>
    <col min="12" max="12" width="27.42578125" style="3" customWidth="1"/>
    <col min="13" max="13" width="27.42578125" style="2" customWidth="1"/>
    <col min="14" max="14" width="9.140625" style="2" customWidth="1"/>
    <col min="15" max="16" width="10.28515625" style="2" customWidth="1"/>
    <col min="17" max="17" width="26.7109375" style="2" customWidth="1"/>
    <col min="18" max="18" width="28.140625" style="2" customWidth="1"/>
    <col min="19" max="19" width="19.85546875" style="2" customWidth="1"/>
    <col min="20" max="29" width="11.42578125" style="2"/>
    <col min="30" max="16384" width="11.42578125" style="3"/>
  </cols>
  <sheetData>
    <row r="1" spans="1:29" ht="22.5" x14ac:dyDescent="0.3">
      <c r="A1" s="1"/>
      <c r="B1" s="1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</row>
    <row r="2" spans="1:29" ht="19.5" x14ac:dyDescent="0.25">
      <c r="A2" s="4"/>
      <c r="B2" s="4"/>
      <c r="C2" s="56" t="s">
        <v>176</v>
      </c>
      <c r="D2" s="56"/>
      <c r="E2" s="56"/>
      <c r="F2" s="56"/>
      <c r="G2" s="56"/>
      <c r="H2" s="56"/>
      <c r="I2" s="56"/>
      <c r="J2" s="56"/>
      <c r="K2" s="56"/>
      <c r="L2" s="56"/>
    </row>
    <row r="3" spans="1:29" ht="22.5" x14ac:dyDescent="0.3">
      <c r="A3" s="5"/>
      <c r="B3" s="5"/>
      <c r="C3" s="57" t="s">
        <v>2</v>
      </c>
      <c r="D3" s="57"/>
      <c r="E3" s="57"/>
      <c r="F3" s="57"/>
      <c r="G3" s="57"/>
      <c r="H3" s="57"/>
      <c r="I3" s="57"/>
      <c r="J3" s="57"/>
      <c r="K3" s="57"/>
      <c r="L3" s="57"/>
    </row>
    <row r="4" spans="1:29" ht="18.75" thickBot="1" x14ac:dyDescent="0.3">
      <c r="A4" s="6"/>
      <c r="B4" s="7"/>
      <c r="C4" s="6"/>
      <c r="D4" s="8"/>
      <c r="E4" s="8"/>
      <c r="F4" s="6"/>
      <c r="G4" s="6"/>
      <c r="H4" s="6"/>
      <c r="I4" s="6"/>
      <c r="J4" s="6"/>
      <c r="K4" s="6"/>
      <c r="L4" s="9" t="s">
        <v>3</v>
      </c>
    </row>
    <row r="5" spans="1:29" s="13" customFormat="1" ht="45" x14ac:dyDescent="0.2">
      <c r="A5" s="10" t="s">
        <v>4</v>
      </c>
      <c r="B5" s="10" t="s">
        <v>5</v>
      </c>
      <c r="C5" s="10" t="s">
        <v>6</v>
      </c>
      <c r="D5" s="10" t="s">
        <v>7</v>
      </c>
      <c r="E5" s="10" t="s">
        <v>8</v>
      </c>
      <c r="F5" s="10" t="s">
        <v>9</v>
      </c>
      <c r="G5" s="10" t="s">
        <v>10</v>
      </c>
      <c r="H5" s="10" t="s">
        <v>11</v>
      </c>
      <c r="I5" s="10" t="s">
        <v>12</v>
      </c>
      <c r="J5" s="10" t="s">
        <v>13</v>
      </c>
      <c r="K5" s="10" t="s">
        <v>14</v>
      </c>
      <c r="L5" s="11" t="s">
        <v>15</v>
      </c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</row>
    <row r="6" spans="1:29" s="25" customFormat="1" ht="50.25" customHeight="1" x14ac:dyDescent="0.2">
      <c r="A6" s="14">
        <v>1</v>
      </c>
      <c r="B6" s="15" t="s">
        <v>16</v>
      </c>
      <c r="C6" s="16" t="s">
        <v>17</v>
      </c>
      <c r="D6" s="17" t="s">
        <v>18</v>
      </c>
      <c r="E6" s="16" t="s">
        <v>19</v>
      </c>
      <c r="F6" s="18">
        <v>44329</v>
      </c>
      <c r="G6" s="19">
        <v>10</v>
      </c>
      <c r="H6" s="20">
        <v>3</v>
      </c>
      <c r="I6" s="21">
        <f t="shared" ref="I6:I56" si="0">SUM(G6*H6)</f>
        <v>30</v>
      </c>
      <c r="J6" s="22">
        <f t="shared" ref="J6:J56" si="1">I6*13%</f>
        <v>3.9000000000000004</v>
      </c>
      <c r="K6" s="23">
        <f t="shared" ref="K6:K56" si="2">I6-J6</f>
        <v>26.1</v>
      </c>
      <c r="L6" s="24"/>
    </row>
    <row r="7" spans="1:29" s="25" customFormat="1" ht="39.950000000000003" customHeight="1" x14ac:dyDescent="0.2">
      <c r="A7" s="14">
        <f>A6+1</f>
        <v>2</v>
      </c>
      <c r="B7" s="15" t="s">
        <v>20</v>
      </c>
      <c r="C7" s="26" t="s">
        <v>21</v>
      </c>
      <c r="D7" s="27" t="s">
        <v>22</v>
      </c>
      <c r="E7" s="16" t="s">
        <v>23</v>
      </c>
      <c r="F7" s="18">
        <v>43475</v>
      </c>
      <c r="G7" s="19">
        <v>10</v>
      </c>
      <c r="H7" s="20">
        <v>21</v>
      </c>
      <c r="I7" s="21">
        <f t="shared" si="0"/>
        <v>210</v>
      </c>
      <c r="J7" s="22">
        <f t="shared" si="1"/>
        <v>27.3</v>
      </c>
      <c r="K7" s="23">
        <f t="shared" si="2"/>
        <v>182.7</v>
      </c>
      <c r="L7" s="28"/>
    </row>
    <row r="8" spans="1:29" s="25" customFormat="1" ht="44.25" customHeight="1" x14ac:dyDescent="0.2">
      <c r="A8" s="14">
        <f t="shared" ref="A8:A56" si="3">A7+1</f>
        <v>3</v>
      </c>
      <c r="B8" s="15" t="s">
        <v>24</v>
      </c>
      <c r="C8" s="26" t="s">
        <v>25</v>
      </c>
      <c r="D8" s="27" t="s">
        <v>26</v>
      </c>
      <c r="E8" s="16" t="s">
        <v>19</v>
      </c>
      <c r="F8" s="18">
        <v>44327</v>
      </c>
      <c r="G8" s="19">
        <v>10</v>
      </c>
      <c r="H8" s="20">
        <v>21</v>
      </c>
      <c r="I8" s="21">
        <f t="shared" si="0"/>
        <v>210</v>
      </c>
      <c r="J8" s="22">
        <f t="shared" si="1"/>
        <v>27.3</v>
      </c>
      <c r="K8" s="23">
        <f t="shared" si="2"/>
        <v>182.7</v>
      </c>
      <c r="L8" s="28"/>
    </row>
    <row r="9" spans="1:29" s="25" customFormat="1" ht="39.950000000000003" customHeight="1" x14ac:dyDescent="0.2">
      <c r="A9" s="14">
        <f t="shared" si="3"/>
        <v>4</v>
      </c>
      <c r="B9" s="15" t="s">
        <v>27</v>
      </c>
      <c r="C9" s="29" t="s">
        <v>28</v>
      </c>
      <c r="D9" s="27" t="s">
        <v>29</v>
      </c>
      <c r="E9" s="16" t="s">
        <v>19</v>
      </c>
      <c r="F9" s="29">
        <v>44328</v>
      </c>
      <c r="G9" s="19">
        <v>10</v>
      </c>
      <c r="H9" s="20">
        <v>21</v>
      </c>
      <c r="I9" s="21">
        <f t="shared" si="0"/>
        <v>210</v>
      </c>
      <c r="J9" s="22">
        <f t="shared" si="1"/>
        <v>27.3</v>
      </c>
      <c r="K9" s="23">
        <f t="shared" si="2"/>
        <v>182.7</v>
      </c>
      <c r="L9" s="28"/>
    </row>
    <row r="10" spans="1:29" s="30" customFormat="1" ht="39.950000000000003" customHeight="1" x14ac:dyDescent="0.2">
      <c r="A10" s="14">
        <f t="shared" si="3"/>
        <v>5</v>
      </c>
      <c r="B10" s="15" t="s">
        <v>30</v>
      </c>
      <c r="C10" s="26" t="s">
        <v>31</v>
      </c>
      <c r="D10" s="17" t="s">
        <v>32</v>
      </c>
      <c r="E10" s="16" t="s">
        <v>23</v>
      </c>
      <c r="F10" s="18">
        <v>44340</v>
      </c>
      <c r="G10" s="19">
        <v>10</v>
      </c>
      <c r="H10" s="20">
        <v>21</v>
      </c>
      <c r="I10" s="21">
        <f t="shared" si="0"/>
        <v>210</v>
      </c>
      <c r="J10" s="22">
        <f t="shared" si="1"/>
        <v>27.3</v>
      </c>
      <c r="K10" s="23">
        <f t="shared" si="2"/>
        <v>182.7</v>
      </c>
      <c r="L10" s="28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</row>
    <row r="11" spans="1:29" s="25" customFormat="1" ht="39.950000000000003" customHeight="1" x14ac:dyDescent="0.2">
      <c r="A11" s="14">
        <f t="shared" si="3"/>
        <v>6</v>
      </c>
      <c r="B11" s="31" t="s">
        <v>33</v>
      </c>
      <c r="C11" s="26" t="s">
        <v>34</v>
      </c>
      <c r="D11" s="27" t="s">
        <v>35</v>
      </c>
      <c r="E11" s="16" t="s">
        <v>23</v>
      </c>
      <c r="F11" s="18">
        <v>44330</v>
      </c>
      <c r="G11" s="19">
        <v>10</v>
      </c>
      <c r="H11" s="20">
        <v>21</v>
      </c>
      <c r="I11" s="21">
        <f t="shared" si="0"/>
        <v>210</v>
      </c>
      <c r="J11" s="22">
        <f t="shared" si="1"/>
        <v>27.3</v>
      </c>
      <c r="K11" s="23">
        <f t="shared" si="2"/>
        <v>182.7</v>
      </c>
      <c r="L11" s="28"/>
    </row>
    <row r="12" spans="1:29" s="25" customFormat="1" ht="39.950000000000003" customHeight="1" x14ac:dyDescent="0.2">
      <c r="A12" s="14">
        <f t="shared" si="3"/>
        <v>7</v>
      </c>
      <c r="B12" s="31" t="s">
        <v>36</v>
      </c>
      <c r="C12" s="32" t="s">
        <v>37</v>
      </c>
      <c r="D12" s="17" t="s">
        <v>38</v>
      </c>
      <c r="E12" s="16" t="s">
        <v>23</v>
      </c>
      <c r="F12" s="32">
        <v>44328</v>
      </c>
      <c r="G12" s="19">
        <v>10</v>
      </c>
      <c r="H12" s="20">
        <v>21</v>
      </c>
      <c r="I12" s="21">
        <f t="shared" si="0"/>
        <v>210</v>
      </c>
      <c r="J12" s="22">
        <f t="shared" si="1"/>
        <v>27.3</v>
      </c>
      <c r="K12" s="23">
        <f t="shared" si="2"/>
        <v>182.7</v>
      </c>
      <c r="L12" s="24"/>
    </row>
    <row r="13" spans="1:29" s="25" customFormat="1" ht="39.950000000000003" customHeight="1" x14ac:dyDescent="0.2">
      <c r="A13" s="14">
        <f t="shared" si="3"/>
        <v>8</v>
      </c>
      <c r="B13" s="31" t="s">
        <v>39</v>
      </c>
      <c r="C13" s="16" t="s">
        <v>40</v>
      </c>
      <c r="D13" s="27" t="s">
        <v>41</v>
      </c>
      <c r="E13" s="16" t="s">
        <v>19</v>
      </c>
      <c r="F13" s="18">
        <v>43206</v>
      </c>
      <c r="G13" s="19">
        <v>10</v>
      </c>
      <c r="H13" s="20">
        <v>19</v>
      </c>
      <c r="I13" s="21">
        <f t="shared" si="0"/>
        <v>190</v>
      </c>
      <c r="J13" s="22">
        <f t="shared" si="1"/>
        <v>24.7</v>
      </c>
      <c r="K13" s="23">
        <f t="shared" si="2"/>
        <v>165.3</v>
      </c>
      <c r="L13" s="28"/>
    </row>
    <row r="14" spans="1:29" s="25" customFormat="1" ht="39.950000000000003" customHeight="1" x14ac:dyDescent="0.2">
      <c r="A14" s="14">
        <f t="shared" si="3"/>
        <v>9</v>
      </c>
      <c r="B14" s="33" t="s">
        <v>42</v>
      </c>
      <c r="C14" s="16" t="s">
        <v>43</v>
      </c>
      <c r="D14" s="17" t="s">
        <v>44</v>
      </c>
      <c r="E14" s="16" t="s">
        <v>23</v>
      </c>
      <c r="F14" s="32">
        <v>43838</v>
      </c>
      <c r="G14" s="19">
        <v>10</v>
      </c>
      <c r="H14" s="20">
        <v>21</v>
      </c>
      <c r="I14" s="21">
        <f t="shared" si="0"/>
        <v>210</v>
      </c>
      <c r="J14" s="22">
        <f t="shared" si="1"/>
        <v>27.3</v>
      </c>
      <c r="K14" s="23">
        <f t="shared" si="2"/>
        <v>182.7</v>
      </c>
      <c r="L14" s="28"/>
    </row>
    <row r="15" spans="1:29" s="25" customFormat="1" ht="39.950000000000003" customHeight="1" x14ac:dyDescent="0.2">
      <c r="A15" s="14">
        <f t="shared" si="3"/>
        <v>10</v>
      </c>
      <c r="B15" s="31" t="s">
        <v>45</v>
      </c>
      <c r="C15" s="16" t="s">
        <v>46</v>
      </c>
      <c r="D15" s="27" t="s">
        <v>47</v>
      </c>
      <c r="E15" s="16" t="s">
        <v>19</v>
      </c>
      <c r="F15" s="18">
        <v>44327</v>
      </c>
      <c r="G15" s="19">
        <v>10</v>
      </c>
      <c r="H15" s="20">
        <v>21</v>
      </c>
      <c r="I15" s="21">
        <f t="shared" si="0"/>
        <v>210</v>
      </c>
      <c r="J15" s="22">
        <f t="shared" si="1"/>
        <v>27.3</v>
      </c>
      <c r="K15" s="23">
        <f t="shared" si="2"/>
        <v>182.7</v>
      </c>
      <c r="L15" s="34"/>
      <c r="N15" s="35"/>
    </row>
    <row r="16" spans="1:29" s="25" customFormat="1" ht="39.950000000000003" customHeight="1" x14ac:dyDescent="0.2">
      <c r="A16" s="14">
        <f t="shared" si="3"/>
        <v>11</v>
      </c>
      <c r="B16" s="31" t="s">
        <v>48</v>
      </c>
      <c r="C16" s="26" t="s">
        <v>49</v>
      </c>
      <c r="D16" s="27" t="s">
        <v>50</v>
      </c>
      <c r="E16" s="16" t="s">
        <v>19</v>
      </c>
      <c r="F16" s="18">
        <v>44330</v>
      </c>
      <c r="G16" s="19">
        <v>10</v>
      </c>
      <c r="H16" s="20">
        <v>21</v>
      </c>
      <c r="I16" s="21">
        <f t="shared" si="0"/>
        <v>210</v>
      </c>
      <c r="J16" s="22">
        <f t="shared" si="1"/>
        <v>27.3</v>
      </c>
      <c r="K16" s="23">
        <f t="shared" si="2"/>
        <v>182.7</v>
      </c>
      <c r="L16" s="28"/>
    </row>
    <row r="17" spans="1:29" s="25" customFormat="1" ht="39.950000000000003" customHeight="1" x14ac:dyDescent="0.2">
      <c r="A17" s="14">
        <f t="shared" si="3"/>
        <v>12</v>
      </c>
      <c r="B17" s="15" t="s">
        <v>51</v>
      </c>
      <c r="C17" s="26" t="s">
        <v>52</v>
      </c>
      <c r="D17" s="27" t="s">
        <v>53</v>
      </c>
      <c r="E17" s="16" t="s">
        <v>19</v>
      </c>
      <c r="F17" s="18">
        <v>44341</v>
      </c>
      <c r="G17" s="19">
        <v>10</v>
      </c>
      <c r="H17" s="20">
        <v>21</v>
      </c>
      <c r="I17" s="21">
        <f t="shared" si="0"/>
        <v>210</v>
      </c>
      <c r="J17" s="22">
        <f t="shared" si="1"/>
        <v>27.3</v>
      </c>
      <c r="K17" s="23">
        <f t="shared" si="2"/>
        <v>182.7</v>
      </c>
      <c r="L17" s="28"/>
    </row>
    <row r="18" spans="1:29" s="30" customFormat="1" ht="39.950000000000003" customHeight="1" x14ac:dyDescent="0.2">
      <c r="A18" s="14">
        <f t="shared" si="3"/>
        <v>13</v>
      </c>
      <c r="B18" s="31" t="s">
        <v>54</v>
      </c>
      <c r="C18" s="26" t="s">
        <v>55</v>
      </c>
      <c r="D18" s="27" t="s">
        <v>56</v>
      </c>
      <c r="E18" s="16" t="s">
        <v>23</v>
      </c>
      <c r="F18" s="18">
        <v>44389</v>
      </c>
      <c r="G18" s="19">
        <v>10</v>
      </c>
      <c r="H18" s="20">
        <v>21</v>
      </c>
      <c r="I18" s="21">
        <f t="shared" si="0"/>
        <v>210</v>
      </c>
      <c r="J18" s="22">
        <f t="shared" si="1"/>
        <v>27.3</v>
      </c>
      <c r="K18" s="23">
        <f t="shared" si="2"/>
        <v>182.7</v>
      </c>
      <c r="L18" s="28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</row>
    <row r="19" spans="1:29" s="25" customFormat="1" ht="39.950000000000003" customHeight="1" x14ac:dyDescent="0.2">
      <c r="A19" s="14">
        <f t="shared" si="3"/>
        <v>14</v>
      </c>
      <c r="B19" s="31" t="s">
        <v>57</v>
      </c>
      <c r="C19" s="16" t="s">
        <v>58</v>
      </c>
      <c r="D19" s="27" t="s">
        <v>59</v>
      </c>
      <c r="E19" s="16" t="s">
        <v>23</v>
      </c>
      <c r="F19" s="18">
        <v>44223</v>
      </c>
      <c r="G19" s="19">
        <v>10</v>
      </c>
      <c r="H19" s="20">
        <v>20</v>
      </c>
      <c r="I19" s="21">
        <f t="shared" si="0"/>
        <v>200</v>
      </c>
      <c r="J19" s="22">
        <f t="shared" si="1"/>
        <v>26</v>
      </c>
      <c r="K19" s="23">
        <f t="shared" si="2"/>
        <v>174</v>
      </c>
      <c r="L19" s="34"/>
    </row>
    <row r="20" spans="1:29" s="25" customFormat="1" ht="39.950000000000003" customHeight="1" x14ac:dyDescent="0.2">
      <c r="A20" s="14">
        <f t="shared" si="3"/>
        <v>15</v>
      </c>
      <c r="B20" s="31" t="s">
        <v>60</v>
      </c>
      <c r="C20" s="26" t="s">
        <v>61</v>
      </c>
      <c r="D20" s="17" t="s">
        <v>62</v>
      </c>
      <c r="E20" s="16" t="s">
        <v>19</v>
      </c>
      <c r="F20" s="18">
        <v>44337</v>
      </c>
      <c r="G20" s="19">
        <v>10</v>
      </c>
      <c r="H20" s="20">
        <v>21</v>
      </c>
      <c r="I20" s="21">
        <f t="shared" si="0"/>
        <v>210</v>
      </c>
      <c r="J20" s="22">
        <f t="shared" si="1"/>
        <v>27.3</v>
      </c>
      <c r="K20" s="23">
        <f t="shared" si="2"/>
        <v>182.7</v>
      </c>
      <c r="L20" s="28"/>
    </row>
    <row r="21" spans="1:29" s="25" customFormat="1" ht="44.25" customHeight="1" x14ac:dyDescent="0.2">
      <c r="A21" s="14">
        <f t="shared" si="3"/>
        <v>16</v>
      </c>
      <c r="B21" s="15" t="s">
        <v>63</v>
      </c>
      <c r="C21" s="26" t="s">
        <v>64</v>
      </c>
      <c r="D21" s="27" t="s">
        <v>65</v>
      </c>
      <c r="E21" s="16" t="s">
        <v>19</v>
      </c>
      <c r="F21" s="18">
        <v>44344</v>
      </c>
      <c r="G21" s="19">
        <v>10</v>
      </c>
      <c r="H21" s="20">
        <v>21</v>
      </c>
      <c r="I21" s="21">
        <f t="shared" si="0"/>
        <v>210</v>
      </c>
      <c r="J21" s="22">
        <f t="shared" si="1"/>
        <v>27.3</v>
      </c>
      <c r="K21" s="23">
        <f t="shared" si="2"/>
        <v>182.7</v>
      </c>
      <c r="L21" s="28"/>
    </row>
    <row r="22" spans="1:29" s="25" customFormat="1" ht="50.25" customHeight="1" x14ac:dyDescent="0.2">
      <c r="A22" s="14">
        <f t="shared" si="3"/>
        <v>17</v>
      </c>
      <c r="B22" s="15" t="s">
        <v>66</v>
      </c>
      <c r="C22" s="16" t="s">
        <v>67</v>
      </c>
      <c r="D22" s="17" t="s">
        <v>68</v>
      </c>
      <c r="E22" s="16" t="s">
        <v>19</v>
      </c>
      <c r="F22" s="32">
        <v>44357</v>
      </c>
      <c r="G22" s="19">
        <v>10</v>
      </c>
      <c r="H22" s="20">
        <v>11</v>
      </c>
      <c r="I22" s="21">
        <f t="shared" si="0"/>
        <v>110</v>
      </c>
      <c r="J22" s="22">
        <f t="shared" si="1"/>
        <v>14.3</v>
      </c>
      <c r="K22" s="23">
        <f t="shared" si="2"/>
        <v>95.7</v>
      </c>
      <c r="L22" s="24"/>
    </row>
    <row r="23" spans="1:29" s="25" customFormat="1" ht="39.950000000000003" customHeight="1" x14ac:dyDescent="0.2">
      <c r="A23" s="14">
        <f t="shared" si="3"/>
        <v>18</v>
      </c>
      <c r="B23" s="31" t="s">
        <v>69</v>
      </c>
      <c r="C23" s="16" t="s">
        <v>70</v>
      </c>
      <c r="D23" s="17" t="s">
        <v>71</v>
      </c>
      <c r="E23" s="16" t="s">
        <v>19</v>
      </c>
      <c r="F23" s="32">
        <v>44362</v>
      </c>
      <c r="G23" s="19">
        <v>10</v>
      </c>
      <c r="H23" s="20">
        <v>21</v>
      </c>
      <c r="I23" s="21">
        <f t="shared" si="0"/>
        <v>210</v>
      </c>
      <c r="J23" s="22">
        <f t="shared" si="1"/>
        <v>27.3</v>
      </c>
      <c r="K23" s="23">
        <f t="shared" si="2"/>
        <v>182.7</v>
      </c>
      <c r="L23" s="24"/>
    </row>
    <row r="24" spans="1:29" s="25" customFormat="1" ht="39.950000000000003" customHeight="1" x14ac:dyDescent="0.2">
      <c r="A24" s="14">
        <f t="shared" si="3"/>
        <v>19</v>
      </c>
      <c r="B24" s="15" t="s">
        <v>72</v>
      </c>
      <c r="C24" s="16" t="s">
        <v>73</v>
      </c>
      <c r="D24" s="17" t="s">
        <v>74</v>
      </c>
      <c r="E24" s="16" t="s">
        <v>19</v>
      </c>
      <c r="F24" s="32">
        <v>44385</v>
      </c>
      <c r="G24" s="19">
        <v>10</v>
      </c>
      <c r="H24" s="20">
        <v>21</v>
      </c>
      <c r="I24" s="21">
        <f t="shared" si="0"/>
        <v>210</v>
      </c>
      <c r="J24" s="22">
        <f t="shared" si="1"/>
        <v>27.3</v>
      </c>
      <c r="K24" s="23">
        <f t="shared" si="2"/>
        <v>182.7</v>
      </c>
      <c r="L24" s="24"/>
    </row>
    <row r="25" spans="1:29" s="25" customFormat="1" ht="39.950000000000003" customHeight="1" x14ac:dyDescent="0.2">
      <c r="A25" s="14">
        <f t="shared" si="3"/>
        <v>20</v>
      </c>
      <c r="B25" s="33" t="s">
        <v>78</v>
      </c>
      <c r="C25" s="16" t="s">
        <v>79</v>
      </c>
      <c r="D25" s="17" t="s">
        <v>77</v>
      </c>
      <c r="E25" s="16" t="s">
        <v>19</v>
      </c>
      <c r="F25" s="32">
        <v>44572</v>
      </c>
      <c r="G25" s="19">
        <v>10</v>
      </c>
      <c r="H25" s="20">
        <v>21</v>
      </c>
      <c r="I25" s="21">
        <f t="shared" si="0"/>
        <v>210</v>
      </c>
      <c r="J25" s="22">
        <f t="shared" si="1"/>
        <v>27.3</v>
      </c>
      <c r="K25" s="23">
        <f t="shared" si="2"/>
        <v>182.7</v>
      </c>
      <c r="L25" s="34"/>
    </row>
    <row r="26" spans="1:29" s="25" customFormat="1" ht="39.950000000000003" customHeight="1" x14ac:dyDescent="0.2">
      <c r="A26" s="14">
        <f t="shared" si="3"/>
        <v>21</v>
      </c>
      <c r="B26" s="15" t="s">
        <v>80</v>
      </c>
      <c r="C26" s="16" t="s">
        <v>81</v>
      </c>
      <c r="D26" s="17" t="s">
        <v>82</v>
      </c>
      <c r="E26" s="16" t="s">
        <v>23</v>
      </c>
      <c r="F26" s="32">
        <v>43838</v>
      </c>
      <c r="G26" s="19">
        <v>10</v>
      </c>
      <c r="H26" s="20">
        <v>21</v>
      </c>
      <c r="I26" s="21">
        <f t="shared" si="0"/>
        <v>210</v>
      </c>
      <c r="J26" s="22">
        <f t="shared" si="1"/>
        <v>27.3</v>
      </c>
      <c r="K26" s="23">
        <f t="shared" si="2"/>
        <v>182.7</v>
      </c>
      <c r="L26" s="24"/>
    </row>
    <row r="27" spans="1:29" s="25" customFormat="1" ht="39.950000000000003" customHeight="1" x14ac:dyDescent="0.2">
      <c r="A27" s="14">
        <f t="shared" si="3"/>
        <v>22</v>
      </c>
      <c r="B27" s="31" t="s">
        <v>83</v>
      </c>
      <c r="C27" s="16" t="s">
        <v>84</v>
      </c>
      <c r="D27" s="27" t="s">
        <v>85</v>
      </c>
      <c r="E27" s="16" t="s">
        <v>19</v>
      </c>
      <c r="F27" s="32">
        <v>43369</v>
      </c>
      <c r="G27" s="19">
        <v>10</v>
      </c>
      <c r="H27" s="20">
        <v>19</v>
      </c>
      <c r="I27" s="21">
        <f t="shared" si="0"/>
        <v>190</v>
      </c>
      <c r="J27" s="22">
        <f t="shared" si="1"/>
        <v>24.7</v>
      </c>
      <c r="K27" s="23">
        <f t="shared" si="2"/>
        <v>165.3</v>
      </c>
      <c r="L27" s="24"/>
    </row>
    <row r="28" spans="1:29" s="25" customFormat="1" ht="49.5" customHeight="1" x14ac:dyDescent="0.2">
      <c r="A28" s="14">
        <f t="shared" si="3"/>
        <v>23</v>
      </c>
      <c r="B28" s="31" t="s">
        <v>86</v>
      </c>
      <c r="C28" s="16" t="s">
        <v>87</v>
      </c>
      <c r="D28" s="17" t="s">
        <v>88</v>
      </c>
      <c r="E28" s="16" t="s">
        <v>23</v>
      </c>
      <c r="F28" s="32">
        <v>43843</v>
      </c>
      <c r="G28" s="19">
        <v>10</v>
      </c>
      <c r="H28" s="20">
        <v>17</v>
      </c>
      <c r="I28" s="21">
        <f t="shared" si="0"/>
        <v>170</v>
      </c>
      <c r="J28" s="22">
        <f t="shared" si="1"/>
        <v>22.1</v>
      </c>
      <c r="K28" s="23">
        <f t="shared" si="2"/>
        <v>147.9</v>
      </c>
      <c r="L28" s="24"/>
    </row>
    <row r="29" spans="1:29" s="25" customFormat="1" ht="39.950000000000003" customHeight="1" x14ac:dyDescent="0.2">
      <c r="A29" s="14">
        <f t="shared" si="3"/>
        <v>24</v>
      </c>
      <c r="B29" s="31" t="s">
        <v>89</v>
      </c>
      <c r="C29" s="16" t="s">
        <v>90</v>
      </c>
      <c r="D29" s="17" t="s">
        <v>91</v>
      </c>
      <c r="E29" s="16" t="s">
        <v>23</v>
      </c>
      <c r="F29" s="32">
        <v>44341</v>
      </c>
      <c r="G29" s="19">
        <v>10</v>
      </c>
      <c r="H29" s="20">
        <v>21</v>
      </c>
      <c r="I29" s="21">
        <f t="shared" si="0"/>
        <v>210</v>
      </c>
      <c r="J29" s="22">
        <f t="shared" si="1"/>
        <v>27.3</v>
      </c>
      <c r="K29" s="23">
        <f t="shared" si="2"/>
        <v>182.7</v>
      </c>
      <c r="L29" s="24"/>
    </row>
    <row r="30" spans="1:29" s="25" customFormat="1" ht="39.950000000000003" customHeight="1" x14ac:dyDescent="0.2">
      <c r="A30" s="14">
        <f t="shared" si="3"/>
        <v>25</v>
      </c>
      <c r="B30" s="15" t="s">
        <v>92</v>
      </c>
      <c r="C30" s="16" t="s">
        <v>93</v>
      </c>
      <c r="D30" s="27" t="s">
        <v>94</v>
      </c>
      <c r="E30" s="16" t="s">
        <v>19</v>
      </c>
      <c r="F30" s="32">
        <v>44348</v>
      </c>
      <c r="G30" s="19">
        <v>10</v>
      </c>
      <c r="H30" s="20">
        <v>2</v>
      </c>
      <c r="I30" s="21">
        <f t="shared" si="0"/>
        <v>20</v>
      </c>
      <c r="J30" s="22">
        <f t="shared" si="1"/>
        <v>2.6</v>
      </c>
      <c r="K30" s="23">
        <f t="shared" si="2"/>
        <v>17.399999999999999</v>
      </c>
      <c r="L30" s="24"/>
    </row>
    <row r="31" spans="1:29" s="25" customFormat="1" ht="39.950000000000003" customHeight="1" x14ac:dyDescent="0.2">
      <c r="A31" s="14">
        <f t="shared" si="3"/>
        <v>26</v>
      </c>
      <c r="B31" s="15" t="s">
        <v>95</v>
      </c>
      <c r="C31" s="16" t="s">
        <v>96</v>
      </c>
      <c r="D31" s="27" t="s">
        <v>97</v>
      </c>
      <c r="E31" s="16" t="s">
        <v>23</v>
      </c>
      <c r="F31" s="32">
        <v>44348</v>
      </c>
      <c r="G31" s="19">
        <v>10</v>
      </c>
      <c r="H31" s="20">
        <v>21</v>
      </c>
      <c r="I31" s="21">
        <f t="shared" si="0"/>
        <v>210</v>
      </c>
      <c r="J31" s="22">
        <f t="shared" si="1"/>
        <v>27.3</v>
      </c>
      <c r="K31" s="23">
        <f t="shared" si="2"/>
        <v>182.7</v>
      </c>
      <c r="L31" s="24"/>
    </row>
    <row r="32" spans="1:29" s="25" customFormat="1" ht="39.950000000000003" customHeight="1" x14ac:dyDescent="0.2">
      <c r="A32" s="14">
        <f t="shared" si="3"/>
        <v>27</v>
      </c>
      <c r="B32" s="31" t="s">
        <v>98</v>
      </c>
      <c r="C32" s="16" t="s">
        <v>52</v>
      </c>
      <c r="D32" s="27" t="s">
        <v>99</v>
      </c>
      <c r="E32" s="16" t="s">
        <v>19</v>
      </c>
      <c r="F32" s="32">
        <v>44410</v>
      </c>
      <c r="G32" s="19">
        <v>10</v>
      </c>
      <c r="H32" s="20">
        <v>21</v>
      </c>
      <c r="I32" s="21">
        <f t="shared" si="0"/>
        <v>210</v>
      </c>
      <c r="J32" s="22">
        <f t="shared" si="1"/>
        <v>27.3</v>
      </c>
      <c r="K32" s="23">
        <f t="shared" si="2"/>
        <v>182.7</v>
      </c>
      <c r="L32" s="34"/>
    </row>
    <row r="33" spans="1:12" s="25" customFormat="1" ht="39.950000000000003" customHeight="1" x14ac:dyDescent="0.2">
      <c r="A33" s="14">
        <f t="shared" si="3"/>
        <v>28</v>
      </c>
      <c r="B33" s="31" t="s">
        <v>100</v>
      </c>
      <c r="C33" s="16" t="s">
        <v>101</v>
      </c>
      <c r="D33" s="27" t="s">
        <v>102</v>
      </c>
      <c r="E33" s="16" t="s">
        <v>23</v>
      </c>
      <c r="F33" s="32">
        <v>44256</v>
      </c>
      <c r="G33" s="19">
        <v>10</v>
      </c>
      <c r="H33" s="20">
        <v>21</v>
      </c>
      <c r="I33" s="21">
        <f t="shared" si="0"/>
        <v>210</v>
      </c>
      <c r="J33" s="22">
        <f t="shared" si="1"/>
        <v>27.3</v>
      </c>
      <c r="K33" s="23">
        <f t="shared" si="2"/>
        <v>182.7</v>
      </c>
      <c r="L33" s="24"/>
    </row>
    <row r="34" spans="1:12" s="25" customFormat="1" ht="39.950000000000003" customHeight="1" x14ac:dyDescent="0.2">
      <c r="A34" s="14">
        <f t="shared" si="3"/>
        <v>29</v>
      </c>
      <c r="B34" s="15" t="s">
        <v>103</v>
      </c>
      <c r="C34" s="16" t="s">
        <v>104</v>
      </c>
      <c r="D34" s="27" t="s">
        <v>105</v>
      </c>
      <c r="E34" s="16" t="s">
        <v>19</v>
      </c>
      <c r="F34" s="32">
        <v>44330</v>
      </c>
      <c r="G34" s="19">
        <v>10</v>
      </c>
      <c r="H34" s="20">
        <v>21</v>
      </c>
      <c r="I34" s="21">
        <f t="shared" si="0"/>
        <v>210</v>
      </c>
      <c r="J34" s="22">
        <f t="shared" si="1"/>
        <v>27.3</v>
      </c>
      <c r="K34" s="23">
        <f t="shared" si="2"/>
        <v>182.7</v>
      </c>
      <c r="L34" s="36"/>
    </row>
    <row r="35" spans="1:12" s="25" customFormat="1" ht="39.950000000000003" customHeight="1" x14ac:dyDescent="0.2">
      <c r="A35" s="14">
        <f t="shared" si="3"/>
        <v>30</v>
      </c>
      <c r="B35" s="15" t="s">
        <v>106</v>
      </c>
      <c r="C35" s="16" t="s">
        <v>107</v>
      </c>
      <c r="D35" s="17" t="s">
        <v>108</v>
      </c>
      <c r="E35" s="16" t="s">
        <v>19</v>
      </c>
      <c r="F35" s="32">
        <v>44333</v>
      </c>
      <c r="G35" s="19">
        <v>10</v>
      </c>
      <c r="H35" s="20">
        <v>21</v>
      </c>
      <c r="I35" s="21">
        <f t="shared" si="0"/>
        <v>210</v>
      </c>
      <c r="J35" s="22">
        <f t="shared" si="1"/>
        <v>27.3</v>
      </c>
      <c r="K35" s="23">
        <f t="shared" si="2"/>
        <v>182.7</v>
      </c>
      <c r="L35" s="24"/>
    </row>
    <row r="36" spans="1:12" s="25" customFormat="1" ht="39.950000000000003" customHeight="1" x14ac:dyDescent="0.2">
      <c r="A36" s="14">
        <f t="shared" si="3"/>
        <v>31</v>
      </c>
      <c r="B36" s="31" t="s">
        <v>109</v>
      </c>
      <c r="C36" s="16" t="s">
        <v>110</v>
      </c>
      <c r="D36" s="27" t="s">
        <v>111</v>
      </c>
      <c r="E36" s="16" t="s">
        <v>19</v>
      </c>
      <c r="F36" s="32">
        <v>44337</v>
      </c>
      <c r="G36" s="19">
        <v>10</v>
      </c>
      <c r="H36" s="20">
        <v>21</v>
      </c>
      <c r="I36" s="21">
        <f t="shared" si="0"/>
        <v>210</v>
      </c>
      <c r="J36" s="22">
        <f t="shared" si="1"/>
        <v>27.3</v>
      </c>
      <c r="K36" s="23">
        <f t="shared" si="2"/>
        <v>182.7</v>
      </c>
      <c r="L36" s="24"/>
    </row>
    <row r="37" spans="1:12" s="25" customFormat="1" ht="39.950000000000003" customHeight="1" x14ac:dyDescent="0.2">
      <c r="A37" s="14">
        <f t="shared" si="3"/>
        <v>32</v>
      </c>
      <c r="B37" s="31" t="s">
        <v>112</v>
      </c>
      <c r="C37" s="16" t="s">
        <v>113</v>
      </c>
      <c r="D37" s="17" t="s">
        <v>114</v>
      </c>
      <c r="E37" s="16" t="s">
        <v>19</v>
      </c>
      <c r="F37" s="32">
        <v>41789</v>
      </c>
      <c r="G37" s="19">
        <v>10</v>
      </c>
      <c r="H37" s="20">
        <v>19</v>
      </c>
      <c r="I37" s="21">
        <f t="shared" si="0"/>
        <v>190</v>
      </c>
      <c r="J37" s="22">
        <f t="shared" si="1"/>
        <v>24.7</v>
      </c>
      <c r="K37" s="23">
        <f t="shared" si="2"/>
        <v>165.3</v>
      </c>
      <c r="L37" s="24"/>
    </row>
    <row r="38" spans="1:12" s="25" customFormat="1" ht="39.950000000000003" customHeight="1" x14ac:dyDescent="0.2">
      <c r="A38" s="14">
        <f t="shared" si="3"/>
        <v>33</v>
      </c>
      <c r="B38" s="15" t="s">
        <v>115</v>
      </c>
      <c r="C38" s="16" t="s">
        <v>116</v>
      </c>
      <c r="D38" s="17" t="s">
        <v>117</v>
      </c>
      <c r="E38" s="16" t="s">
        <v>19</v>
      </c>
      <c r="F38" s="32">
        <v>44564</v>
      </c>
      <c r="G38" s="19">
        <v>10</v>
      </c>
      <c r="H38" s="20">
        <v>21</v>
      </c>
      <c r="I38" s="21">
        <f t="shared" si="0"/>
        <v>210</v>
      </c>
      <c r="J38" s="22">
        <f t="shared" si="1"/>
        <v>27.3</v>
      </c>
      <c r="K38" s="23">
        <f t="shared" si="2"/>
        <v>182.7</v>
      </c>
      <c r="L38" s="24"/>
    </row>
    <row r="39" spans="1:12" s="25" customFormat="1" ht="39.950000000000003" customHeight="1" x14ac:dyDescent="0.2">
      <c r="A39" s="14">
        <f t="shared" si="3"/>
        <v>34</v>
      </c>
      <c r="B39" s="31" t="s">
        <v>118</v>
      </c>
      <c r="C39" s="16" t="s">
        <v>119</v>
      </c>
      <c r="D39" s="17" t="s">
        <v>120</v>
      </c>
      <c r="E39" s="16" t="s">
        <v>23</v>
      </c>
      <c r="F39" s="32">
        <v>44578</v>
      </c>
      <c r="G39" s="19">
        <v>10</v>
      </c>
      <c r="H39" s="20">
        <v>21</v>
      </c>
      <c r="I39" s="21">
        <f t="shared" si="0"/>
        <v>210</v>
      </c>
      <c r="J39" s="22">
        <f t="shared" si="1"/>
        <v>27.3</v>
      </c>
      <c r="K39" s="23">
        <f t="shared" si="2"/>
        <v>182.7</v>
      </c>
      <c r="L39" s="24"/>
    </row>
    <row r="40" spans="1:12" s="25" customFormat="1" ht="39.950000000000003" customHeight="1" x14ac:dyDescent="0.2">
      <c r="A40" s="14">
        <f t="shared" si="3"/>
        <v>35</v>
      </c>
      <c r="B40" s="31" t="s">
        <v>121</v>
      </c>
      <c r="C40" s="16" t="s">
        <v>122</v>
      </c>
      <c r="D40" s="17" t="s">
        <v>123</v>
      </c>
      <c r="E40" s="16" t="s">
        <v>23</v>
      </c>
      <c r="F40" s="32">
        <v>44578</v>
      </c>
      <c r="G40" s="19">
        <v>10</v>
      </c>
      <c r="H40" s="20">
        <v>16</v>
      </c>
      <c r="I40" s="21">
        <f t="shared" si="0"/>
        <v>160</v>
      </c>
      <c r="J40" s="22">
        <f t="shared" si="1"/>
        <v>20.8</v>
      </c>
      <c r="K40" s="23">
        <f t="shared" si="2"/>
        <v>139.19999999999999</v>
      </c>
      <c r="L40" s="24"/>
    </row>
    <row r="41" spans="1:12" s="25" customFormat="1" ht="39.950000000000003" customHeight="1" x14ac:dyDescent="0.2">
      <c r="A41" s="14">
        <f t="shared" si="3"/>
        <v>36</v>
      </c>
      <c r="B41" s="15" t="s">
        <v>124</v>
      </c>
      <c r="C41" s="16" t="s">
        <v>125</v>
      </c>
      <c r="D41" s="17" t="s">
        <v>123</v>
      </c>
      <c r="E41" s="16" t="s">
        <v>23</v>
      </c>
      <c r="F41" s="32">
        <v>44578</v>
      </c>
      <c r="G41" s="19">
        <v>10</v>
      </c>
      <c r="H41" s="20">
        <v>20</v>
      </c>
      <c r="I41" s="21">
        <f t="shared" si="0"/>
        <v>200</v>
      </c>
      <c r="J41" s="22">
        <f t="shared" si="1"/>
        <v>26</v>
      </c>
      <c r="K41" s="23">
        <f t="shared" si="2"/>
        <v>174</v>
      </c>
      <c r="L41" s="24"/>
    </row>
    <row r="42" spans="1:12" s="25" customFormat="1" ht="39.950000000000003" customHeight="1" x14ac:dyDescent="0.2">
      <c r="A42" s="14">
        <f t="shared" si="3"/>
        <v>37</v>
      </c>
      <c r="B42" s="31" t="s">
        <v>126</v>
      </c>
      <c r="C42" s="16" t="s">
        <v>127</v>
      </c>
      <c r="D42" s="17" t="s">
        <v>128</v>
      </c>
      <c r="E42" s="16" t="s">
        <v>23</v>
      </c>
      <c r="F42" s="32">
        <v>44578</v>
      </c>
      <c r="G42" s="19">
        <v>10</v>
      </c>
      <c r="H42" s="20">
        <v>20</v>
      </c>
      <c r="I42" s="21">
        <f t="shared" si="0"/>
        <v>200</v>
      </c>
      <c r="J42" s="22">
        <f t="shared" si="1"/>
        <v>26</v>
      </c>
      <c r="K42" s="23">
        <f t="shared" si="2"/>
        <v>174</v>
      </c>
      <c r="L42" s="24"/>
    </row>
    <row r="43" spans="1:12" s="25" customFormat="1" ht="39.950000000000003" customHeight="1" x14ac:dyDescent="0.2">
      <c r="A43" s="14">
        <f t="shared" si="3"/>
        <v>38</v>
      </c>
      <c r="B43" s="15" t="s">
        <v>129</v>
      </c>
      <c r="C43" s="16" t="s">
        <v>130</v>
      </c>
      <c r="D43" s="17" t="s">
        <v>131</v>
      </c>
      <c r="E43" s="16" t="s">
        <v>23</v>
      </c>
      <c r="F43" s="32">
        <v>44578</v>
      </c>
      <c r="G43" s="19">
        <v>10</v>
      </c>
      <c r="H43" s="20">
        <v>21</v>
      </c>
      <c r="I43" s="21">
        <f t="shared" si="0"/>
        <v>210</v>
      </c>
      <c r="J43" s="22">
        <f t="shared" si="1"/>
        <v>27.3</v>
      </c>
      <c r="K43" s="23">
        <f t="shared" si="2"/>
        <v>182.7</v>
      </c>
      <c r="L43" s="24"/>
    </row>
    <row r="44" spans="1:12" s="25" customFormat="1" ht="39.950000000000003" customHeight="1" x14ac:dyDescent="0.2">
      <c r="A44" s="14">
        <f t="shared" si="3"/>
        <v>39</v>
      </c>
      <c r="B44" s="15" t="s">
        <v>132</v>
      </c>
      <c r="C44" s="16" t="s">
        <v>133</v>
      </c>
      <c r="D44" s="17" t="s">
        <v>134</v>
      </c>
      <c r="E44" s="16" t="s">
        <v>23</v>
      </c>
      <c r="F44" s="32">
        <v>44578</v>
      </c>
      <c r="G44" s="19">
        <v>10</v>
      </c>
      <c r="H44" s="20">
        <v>20</v>
      </c>
      <c r="I44" s="21">
        <f t="shared" si="0"/>
        <v>200</v>
      </c>
      <c r="J44" s="22">
        <f t="shared" si="1"/>
        <v>26</v>
      </c>
      <c r="K44" s="23">
        <f t="shared" si="2"/>
        <v>174</v>
      </c>
      <c r="L44" s="24"/>
    </row>
    <row r="45" spans="1:12" s="25" customFormat="1" ht="39.950000000000003" customHeight="1" x14ac:dyDescent="0.2">
      <c r="A45" s="14">
        <f t="shared" si="3"/>
        <v>40</v>
      </c>
      <c r="B45" s="31" t="s">
        <v>135</v>
      </c>
      <c r="C45" s="16" t="s">
        <v>136</v>
      </c>
      <c r="D45" s="17" t="s">
        <v>137</v>
      </c>
      <c r="E45" s="16" t="s">
        <v>23</v>
      </c>
      <c r="F45" s="32">
        <v>44578</v>
      </c>
      <c r="G45" s="19">
        <v>10</v>
      </c>
      <c r="H45" s="20">
        <v>21</v>
      </c>
      <c r="I45" s="21">
        <f t="shared" si="0"/>
        <v>210</v>
      </c>
      <c r="J45" s="22">
        <f t="shared" si="1"/>
        <v>27.3</v>
      </c>
      <c r="K45" s="23">
        <f t="shared" si="2"/>
        <v>182.7</v>
      </c>
      <c r="L45" s="24"/>
    </row>
    <row r="46" spans="1:12" s="25" customFormat="1" ht="39.950000000000003" customHeight="1" x14ac:dyDescent="0.2">
      <c r="A46" s="14">
        <f t="shared" si="3"/>
        <v>41</v>
      </c>
      <c r="B46" s="31" t="s">
        <v>138</v>
      </c>
      <c r="C46" s="16" t="s">
        <v>139</v>
      </c>
      <c r="D46" s="17" t="s">
        <v>140</v>
      </c>
      <c r="E46" s="16" t="s">
        <v>23</v>
      </c>
      <c r="F46" s="32">
        <v>44578</v>
      </c>
      <c r="G46" s="19">
        <v>10</v>
      </c>
      <c r="H46" s="20">
        <v>21</v>
      </c>
      <c r="I46" s="21">
        <f t="shared" si="0"/>
        <v>210</v>
      </c>
      <c r="J46" s="22">
        <f t="shared" si="1"/>
        <v>27.3</v>
      </c>
      <c r="K46" s="23">
        <f t="shared" si="2"/>
        <v>182.7</v>
      </c>
      <c r="L46" s="24"/>
    </row>
    <row r="47" spans="1:12" s="25" customFormat="1" ht="39.950000000000003" customHeight="1" x14ac:dyDescent="0.2">
      <c r="A47" s="14">
        <f t="shared" si="3"/>
        <v>42</v>
      </c>
      <c r="B47" s="31" t="s">
        <v>141</v>
      </c>
      <c r="C47" s="16" t="s">
        <v>142</v>
      </c>
      <c r="D47" s="17" t="s">
        <v>143</v>
      </c>
      <c r="E47" s="16" t="s">
        <v>23</v>
      </c>
      <c r="F47" s="32">
        <v>44578</v>
      </c>
      <c r="G47" s="19">
        <v>10</v>
      </c>
      <c r="H47" s="20">
        <v>21</v>
      </c>
      <c r="I47" s="21">
        <f t="shared" si="0"/>
        <v>210</v>
      </c>
      <c r="J47" s="22">
        <f t="shared" si="1"/>
        <v>27.3</v>
      </c>
      <c r="K47" s="23">
        <f t="shared" si="2"/>
        <v>182.7</v>
      </c>
      <c r="L47" s="24"/>
    </row>
    <row r="48" spans="1:12" s="25" customFormat="1" ht="39.950000000000003" customHeight="1" x14ac:dyDescent="0.2">
      <c r="A48" s="14">
        <f t="shared" si="3"/>
        <v>43</v>
      </c>
      <c r="B48" s="15" t="s">
        <v>144</v>
      </c>
      <c r="C48" s="16" t="s">
        <v>145</v>
      </c>
      <c r="D48" s="17" t="s">
        <v>146</v>
      </c>
      <c r="E48" s="16" t="s">
        <v>23</v>
      </c>
      <c r="F48" s="32">
        <v>44578</v>
      </c>
      <c r="G48" s="19">
        <v>10</v>
      </c>
      <c r="H48" s="20">
        <v>21</v>
      </c>
      <c r="I48" s="21">
        <f t="shared" si="0"/>
        <v>210</v>
      </c>
      <c r="J48" s="22">
        <f t="shared" si="1"/>
        <v>27.3</v>
      </c>
      <c r="K48" s="23">
        <f t="shared" si="2"/>
        <v>182.7</v>
      </c>
      <c r="L48" s="24"/>
    </row>
    <row r="49" spans="1:13" s="25" customFormat="1" ht="39.950000000000003" customHeight="1" x14ac:dyDescent="0.2">
      <c r="A49" s="14">
        <f t="shared" si="3"/>
        <v>44</v>
      </c>
      <c r="B49" s="15" t="s">
        <v>147</v>
      </c>
      <c r="C49" s="18" t="s">
        <v>148</v>
      </c>
      <c r="D49" s="27" t="s">
        <v>149</v>
      </c>
      <c r="E49" s="16" t="s">
        <v>23</v>
      </c>
      <c r="F49" s="32">
        <v>44578</v>
      </c>
      <c r="G49" s="19">
        <v>10</v>
      </c>
      <c r="H49" s="20">
        <v>21</v>
      </c>
      <c r="I49" s="21">
        <f t="shared" si="0"/>
        <v>210</v>
      </c>
      <c r="J49" s="22">
        <f t="shared" si="1"/>
        <v>27.3</v>
      </c>
      <c r="K49" s="23">
        <f t="shared" si="2"/>
        <v>182.7</v>
      </c>
      <c r="L49" s="24"/>
    </row>
    <row r="50" spans="1:13" s="25" customFormat="1" ht="39.950000000000003" customHeight="1" x14ac:dyDescent="0.2">
      <c r="A50" s="14">
        <f t="shared" si="3"/>
        <v>45</v>
      </c>
      <c r="B50" s="15" t="s">
        <v>150</v>
      </c>
      <c r="C50" s="18" t="s">
        <v>151</v>
      </c>
      <c r="D50" s="27" t="s">
        <v>152</v>
      </c>
      <c r="E50" s="16" t="s">
        <v>19</v>
      </c>
      <c r="F50" s="32">
        <v>44578</v>
      </c>
      <c r="G50" s="19">
        <v>10</v>
      </c>
      <c r="H50" s="20">
        <v>19</v>
      </c>
      <c r="I50" s="21">
        <f t="shared" si="0"/>
        <v>190</v>
      </c>
      <c r="J50" s="22">
        <f t="shared" si="1"/>
        <v>24.7</v>
      </c>
      <c r="K50" s="23">
        <f t="shared" si="2"/>
        <v>165.3</v>
      </c>
      <c r="L50" s="24"/>
    </row>
    <row r="51" spans="1:13" s="25" customFormat="1" ht="39.950000000000003" customHeight="1" x14ac:dyDescent="0.2">
      <c r="A51" s="14">
        <f t="shared" si="3"/>
        <v>46</v>
      </c>
      <c r="B51" s="31" t="s">
        <v>156</v>
      </c>
      <c r="C51" s="16" t="s">
        <v>157</v>
      </c>
      <c r="D51" s="17" t="s">
        <v>158</v>
      </c>
      <c r="E51" s="16" t="s">
        <v>23</v>
      </c>
      <c r="F51" s="32">
        <v>44578</v>
      </c>
      <c r="G51" s="19">
        <v>10</v>
      </c>
      <c r="H51" s="20">
        <v>21</v>
      </c>
      <c r="I51" s="21">
        <f t="shared" si="0"/>
        <v>210</v>
      </c>
      <c r="J51" s="22">
        <f t="shared" si="1"/>
        <v>27.3</v>
      </c>
      <c r="K51" s="23">
        <f t="shared" si="2"/>
        <v>182.7</v>
      </c>
      <c r="L51" s="24"/>
    </row>
    <row r="52" spans="1:13" s="25" customFormat="1" ht="39.950000000000003" customHeight="1" x14ac:dyDescent="0.2">
      <c r="A52" s="14">
        <f t="shared" si="3"/>
        <v>47</v>
      </c>
      <c r="B52" s="15" t="s">
        <v>159</v>
      </c>
      <c r="C52" s="16" t="s">
        <v>160</v>
      </c>
      <c r="D52" s="17" t="s">
        <v>161</v>
      </c>
      <c r="E52" s="16" t="s">
        <v>23</v>
      </c>
      <c r="F52" s="32">
        <v>44578</v>
      </c>
      <c r="G52" s="19">
        <v>10</v>
      </c>
      <c r="H52" s="20">
        <v>21</v>
      </c>
      <c r="I52" s="21">
        <f t="shared" si="0"/>
        <v>210</v>
      </c>
      <c r="J52" s="22">
        <f t="shared" si="1"/>
        <v>27.3</v>
      </c>
      <c r="K52" s="23">
        <f t="shared" si="2"/>
        <v>182.7</v>
      </c>
      <c r="L52" s="24"/>
    </row>
    <row r="53" spans="1:13" s="25" customFormat="1" ht="39.950000000000003" customHeight="1" x14ac:dyDescent="0.2">
      <c r="A53" s="14">
        <f t="shared" si="3"/>
        <v>48</v>
      </c>
      <c r="B53" s="31" t="s">
        <v>162</v>
      </c>
      <c r="C53" s="16" t="s">
        <v>163</v>
      </c>
      <c r="D53" s="17" t="s">
        <v>164</v>
      </c>
      <c r="E53" s="16" t="s">
        <v>23</v>
      </c>
      <c r="F53" s="32">
        <v>44578</v>
      </c>
      <c r="G53" s="19">
        <v>10</v>
      </c>
      <c r="H53" s="20">
        <v>21</v>
      </c>
      <c r="I53" s="21">
        <f t="shared" si="0"/>
        <v>210</v>
      </c>
      <c r="J53" s="22">
        <f t="shared" si="1"/>
        <v>27.3</v>
      </c>
      <c r="K53" s="23">
        <f t="shared" si="2"/>
        <v>182.7</v>
      </c>
      <c r="L53" s="24"/>
    </row>
    <row r="54" spans="1:13" s="25" customFormat="1" ht="39.950000000000003" customHeight="1" x14ac:dyDescent="0.2">
      <c r="A54" s="14">
        <f t="shared" si="3"/>
        <v>49</v>
      </c>
      <c r="B54" s="31" t="s">
        <v>165</v>
      </c>
      <c r="C54" s="16" t="s">
        <v>166</v>
      </c>
      <c r="D54" s="17" t="s">
        <v>167</v>
      </c>
      <c r="E54" s="16" t="s">
        <v>19</v>
      </c>
      <c r="F54" s="32">
        <v>44578</v>
      </c>
      <c r="G54" s="19">
        <v>10</v>
      </c>
      <c r="H54" s="20">
        <v>21</v>
      </c>
      <c r="I54" s="21">
        <f t="shared" si="0"/>
        <v>210</v>
      </c>
      <c r="J54" s="22">
        <f t="shared" si="1"/>
        <v>27.3</v>
      </c>
      <c r="K54" s="23">
        <f t="shared" si="2"/>
        <v>182.7</v>
      </c>
      <c r="L54" s="24"/>
    </row>
    <row r="55" spans="1:13" s="25" customFormat="1" ht="49.5" customHeight="1" x14ac:dyDescent="0.2">
      <c r="A55" s="14">
        <f t="shared" si="3"/>
        <v>50</v>
      </c>
      <c r="B55" s="15" t="s">
        <v>168</v>
      </c>
      <c r="C55" s="16" t="s">
        <v>169</v>
      </c>
      <c r="D55" s="17" t="s">
        <v>170</v>
      </c>
      <c r="E55" s="16" t="s">
        <v>23</v>
      </c>
      <c r="F55" s="32">
        <v>44578</v>
      </c>
      <c r="G55" s="19">
        <v>10</v>
      </c>
      <c r="H55" s="20">
        <v>21</v>
      </c>
      <c r="I55" s="21">
        <f t="shared" si="0"/>
        <v>210</v>
      </c>
      <c r="J55" s="22">
        <f t="shared" si="1"/>
        <v>27.3</v>
      </c>
      <c r="K55" s="23">
        <f t="shared" si="2"/>
        <v>182.7</v>
      </c>
      <c r="L55" s="24"/>
    </row>
    <row r="56" spans="1:13" s="25" customFormat="1" ht="49.5" customHeight="1" x14ac:dyDescent="0.2">
      <c r="A56" s="14">
        <f t="shared" si="3"/>
        <v>51</v>
      </c>
      <c r="B56" s="15" t="s">
        <v>173</v>
      </c>
      <c r="C56" s="16" t="s">
        <v>76</v>
      </c>
      <c r="D56" s="17" t="s">
        <v>174</v>
      </c>
      <c r="E56" s="16" t="s">
        <v>19</v>
      </c>
      <c r="F56" s="32">
        <v>44595</v>
      </c>
      <c r="G56" s="19">
        <v>10</v>
      </c>
      <c r="H56" s="20">
        <v>21</v>
      </c>
      <c r="I56" s="21">
        <f t="shared" si="0"/>
        <v>210</v>
      </c>
      <c r="J56" s="22">
        <f t="shared" si="1"/>
        <v>27.3</v>
      </c>
      <c r="K56" s="23">
        <f t="shared" si="2"/>
        <v>182.7</v>
      </c>
      <c r="L56" s="24"/>
    </row>
    <row r="57" spans="1:13" ht="39.75" customHeight="1" thickBot="1" x14ac:dyDescent="0.25">
      <c r="A57" s="37" t="s">
        <v>177</v>
      </c>
      <c r="B57" s="37"/>
      <c r="C57" s="37"/>
      <c r="D57" s="37"/>
      <c r="E57" s="37"/>
      <c r="F57" s="37"/>
      <c r="G57" s="37"/>
      <c r="H57" s="38"/>
      <c r="I57" s="39">
        <f>SUM(I6:I56)</f>
        <v>10030</v>
      </c>
      <c r="J57" s="40">
        <f>SUM(J6:J56)</f>
        <v>1303.8999999999994</v>
      </c>
      <c r="K57" s="40">
        <f>SUM(K6:K56)</f>
        <v>8726.0999999999985</v>
      </c>
      <c r="L57" s="41"/>
      <c r="M57" s="2">
        <v>5</v>
      </c>
    </row>
  </sheetData>
  <mergeCells count="3">
    <mergeCell ref="C1:L1"/>
    <mergeCell ref="C2:L2"/>
    <mergeCell ref="C3:L3"/>
  </mergeCells>
  <printOptions horizontalCentered="1"/>
  <pageMargins left="0" right="1.0236220472440944" top="0.74803149606299213" bottom="1.1417322834645669" header="0.31496062992125984" footer="0.31496062992125984"/>
  <pageSetup paperSize="5" scale="80" orientation="landscape" horizontalDpi="4294967294" verticalDpi="4294967294" r:id="rId1"/>
  <headerFooter>
    <oddFooter>Página &amp;P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0000"/>
  </sheetPr>
  <dimension ref="A1:AC52"/>
  <sheetViews>
    <sheetView topLeftCell="A28" zoomScale="80" zoomScaleNormal="80" workbookViewId="0">
      <selection activeCell="B14" sqref="B14"/>
    </sheetView>
  </sheetViews>
  <sheetFormatPr defaultColWidth="11.42578125" defaultRowHeight="18" x14ac:dyDescent="0.25"/>
  <cols>
    <col min="1" max="1" width="4.85546875" style="3" customWidth="1"/>
    <col min="2" max="2" width="23.140625" style="42" customWidth="1"/>
    <col min="3" max="3" width="16.5703125" style="3" bestFit="1" customWidth="1"/>
    <col min="4" max="4" width="32.28515625" style="3" customWidth="1"/>
    <col min="5" max="5" width="14.5703125" style="3" bestFit="1" customWidth="1"/>
    <col min="6" max="6" width="14.5703125" style="43" bestFit="1" customWidth="1"/>
    <col min="7" max="7" width="15" style="44" customWidth="1"/>
    <col min="8" max="8" width="8.7109375" style="3" customWidth="1"/>
    <col min="9" max="9" width="13.140625" style="3" customWidth="1"/>
    <col min="10" max="10" width="11" style="3" customWidth="1"/>
    <col min="11" max="11" width="13.28515625" style="44" customWidth="1"/>
    <col min="12" max="12" width="27.42578125" style="3" customWidth="1"/>
    <col min="13" max="13" width="27.42578125" style="2" customWidth="1"/>
    <col min="14" max="14" width="9.140625" style="2" customWidth="1"/>
    <col min="15" max="16" width="10.28515625" style="2" customWidth="1"/>
    <col min="17" max="17" width="26.7109375" style="2" customWidth="1"/>
    <col min="18" max="18" width="28.140625" style="2" customWidth="1"/>
    <col min="19" max="19" width="19.85546875" style="2" customWidth="1"/>
    <col min="20" max="29" width="11.42578125" style="2"/>
    <col min="30" max="16384" width="11.42578125" style="3"/>
  </cols>
  <sheetData>
    <row r="1" spans="1:29" ht="22.5" x14ac:dyDescent="0.3">
      <c r="A1" s="1"/>
      <c r="B1" s="1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</row>
    <row r="2" spans="1:29" ht="19.5" x14ac:dyDescent="0.25">
      <c r="A2" s="4"/>
      <c r="B2" s="4"/>
      <c r="C2" s="56" t="s">
        <v>178</v>
      </c>
      <c r="D2" s="56"/>
      <c r="E2" s="56"/>
      <c r="F2" s="56"/>
      <c r="G2" s="56"/>
      <c r="H2" s="56"/>
      <c r="I2" s="56"/>
      <c r="J2" s="56"/>
      <c r="K2" s="56"/>
      <c r="L2" s="56"/>
    </row>
    <row r="3" spans="1:29" ht="22.5" x14ac:dyDescent="0.3">
      <c r="A3" s="5"/>
      <c r="B3" s="5"/>
      <c r="C3" s="57" t="s">
        <v>2</v>
      </c>
      <c r="D3" s="57"/>
      <c r="E3" s="57"/>
      <c r="F3" s="57"/>
      <c r="G3" s="57"/>
      <c r="H3" s="57"/>
      <c r="I3" s="57"/>
      <c r="J3" s="57"/>
      <c r="K3" s="57"/>
      <c r="L3" s="57"/>
    </row>
    <row r="4" spans="1:29" ht="18.75" thickBot="1" x14ac:dyDescent="0.3">
      <c r="A4" s="6"/>
      <c r="B4" s="7"/>
      <c r="C4" s="6"/>
      <c r="D4" s="8"/>
      <c r="E4" s="8"/>
      <c r="F4" s="6"/>
      <c r="G4" s="6"/>
      <c r="H4" s="6"/>
      <c r="I4" s="6"/>
      <c r="J4" s="6"/>
      <c r="K4" s="6"/>
      <c r="L4" s="9" t="s">
        <v>3</v>
      </c>
    </row>
    <row r="5" spans="1:29" s="13" customFormat="1" ht="45" x14ac:dyDescent="0.2">
      <c r="A5" s="10" t="s">
        <v>4</v>
      </c>
      <c r="B5" s="10" t="s">
        <v>5</v>
      </c>
      <c r="C5" s="10" t="s">
        <v>6</v>
      </c>
      <c r="D5" s="10" t="s">
        <v>7</v>
      </c>
      <c r="E5" s="10" t="s">
        <v>8</v>
      </c>
      <c r="F5" s="10" t="s">
        <v>9</v>
      </c>
      <c r="G5" s="10" t="s">
        <v>10</v>
      </c>
      <c r="H5" s="10" t="s">
        <v>11</v>
      </c>
      <c r="I5" s="10" t="s">
        <v>12</v>
      </c>
      <c r="J5" s="10" t="s">
        <v>13</v>
      </c>
      <c r="K5" s="10" t="s">
        <v>14</v>
      </c>
      <c r="L5" s="11" t="s">
        <v>15</v>
      </c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</row>
    <row r="6" spans="1:29" s="25" customFormat="1" ht="44.25" customHeight="1" x14ac:dyDescent="0.2">
      <c r="A6" s="14">
        <v>1</v>
      </c>
      <c r="B6" s="15" t="s">
        <v>24</v>
      </c>
      <c r="C6" s="26" t="s">
        <v>25</v>
      </c>
      <c r="D6" s="27" t="s">
        <v>179</v>
      </c>
      <c r="E6" s="16" t="s">
        <v>19</v>
      </c>
      <c r="F6" s="18">
        <v>44327</v>
      </c>
      <c r="G6" s="19">
        <v>10</v>
      </c>
      <c r="H6" s="20">
        <v>20</v>
      </c>
      <c r="I6" s="21">
        <f>SUM(G6*H6)</f>
        <v>200</v>
      </c>
      <c r="J6" s="22">
        <f>I6*13%</f>
        <v>26</v>
      </c>
      <c r="K6" s="23">
        <f>I6-J6</f>
        <v>174</v>
      </c>
      <c r="L6" s="28"/>
    </row>
    <row r="7" spans="1:29" s="25" customFormat="1" ht="39.950000000000003" customHeight="1" x14ac:dyDescent="0.2">
      <c r="A7" s="14">
        <f>A6+1</f>
        <v>2</v>
      </c>
      <c r="B7" s="15" t="s">
        <v>20</v>
      </c>
      <c r="C7" s="26" t="s">
        <v>21</v>
      </c>
      <c r="D7" s="27" t="s">
        <v>22</v>
      </c>
      <c r="E7" s="16" t="s">
        <v>23</v>
      </c>
      <c r="F7" s="18">
        <v>43475</v>
      </c>
      <c r="G7" s="19">
        <v>10</v>
      </c>
      <c r="H7" s="20">
        <v>20</v>
      </c>
      <c r="I7" s="21">
        <f t="shared" ref="I7:I51" si="0">SUM(G7*H7)</f>
        <v>200</v>
      </c>
      <c r="J7" s="22">
        <f t="shared" ref="J7:J51" si="1">I7*13%</f>
        <v>26</v>
      </c>
      <c r="K7" s="23">
        <f t="shared" ref="K7:K51" si="2">I7-J7</f>
        <v>174</v>
      </c>
      <c r="L7" s="28"/>
    </row>
    <row r="8" spans="1:29" s="25" customFormat="1" ht="39.950000000000003" customHeight="1" x14ac:dyDescent="0.2">
      <c r="A8" s="14">
        <f t="shared" ref="A8:A51" si="3">A7+1</f>
        <v>3</v>
      </c>
      <c r="B8" s="15" t="s">
        <v>27</v>
      </c>
      <c r="C8" s="29" t="s">
        <v>28</v>
      </c>
      <c r="D8" s="27" t="s">
        <v>29</v>
      </c>
      <c r="E8" s="16" t="s">
        <v>19</v>
      </c>
      <c r="F8" s="29">
        <v>44328</v>
      </c>
      <c r="G8" s="19">
        <v>10</v>
      </c>
      <c r="H8" s="20">
        <v>20</v>
      </c>
      <c r="I8" s="21">
        <f t="shared" si="0"/>
        <v>200</v>
      </c>
      <c r="J8" s="22">
        <f t="shared" si="1"/>
        <v>26</v>
      </c>
      <c r="K8" s="23">
        <f t="shared" si="2"/>
        <v>174</v>
      </c>
      <c r="L8" s="28"/>
    </row>
    <row r="9" spans="1:29" s="30" customFormat="1" ht="39.950000000000003" customHeight="1" x14ac:dyDescent="0.2">
      <c r="A9" s="14">
        <f t="shared" si="3"/>
        <v>4</v>
      </c>
      <c r="B9" s="15" t="s">
        <v>30</v>
      </c>
      <c r="C9" s="26" t="s">
        <v>31</v>
      </c>
      <c r="D9" s="17" t="s">
        <v>32</v>
      </c>
      <c r="E9" s="16" t="s">
        <v>23</v>
      </c>
      <c r="F9" s="18">
        <v>44340</v>
      </c>
      <c r="G9" s="19">
        <v>10</v>
      </c>
      <c r="H9" s="20">
        <v>20</v>
      </c>
      <c r="I9" s="21">
        <f t="shared" si="0"/>
        <v>200</v>
      </c>
      <c r="J9" s="22">
        <f t="shared" si="1"/>
        <v>26</v>
      </c>
      <c r="K9" s="23">
        <f t="shared" si="2"/>
        <v>174</v>
      </c>
      <c r="L9" s="28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</row>
    <row r="10" spans="1:29" s="25" customFormat="1" ht="39.950000000000003" customHeight="1" x14ac:dyDescent="0.2">
      <c r="A10" s="14">
        <f t="shared" si="3"/>
        <v>5</v>
      </c>
      <c r="B10" s="31" t="s">
        <v>33</v>
      </c>
      <c r="C10" s="26" t="s">
        <v>34</v>
      </c>
      <c r="D10" s="27" t="s">
        <v>35</v>
      </c>
      <c r="E10" s="16" t="s">
        <v>23</v>
      </c>
      <c r="F10" s="18">
        <v>44330</v>
      </c>
      <c r="G10" s="19">
        <v>10</v>
      </c>
      <c r="H10" s="20">
        <v>20</v>
      </c>
      <c r="I10" s="21">
        <f t="shared" si="0"/>
        <v>200</v>
      </c>
      <c r="J10" s="22">
        <f t="shared" si="1"/>
        <v>26</v>
      </c>
      <c r="K10" s="23">
        <f t="shared" si="2"/>
        <v>174</v>
      </c>
      <c r="L10" s="28"/>
    </row>
    <row r="11" spans="1:29" s="25" customFormat="1" ht="39.950000000000003" customHeight="1" x14ac:dyDescent="0.2">
      <c r="A11" s="14">
        <f t="shared" si="3"/>
        <v>6</v>
      </c>
      <c r="B11" s="31" t="s">
        <v>36</v>
      </c>
      <c r="C11" s="32" t="s">
        <v>37</v>
      </c>
      <c r="D11" s="17" t="s">
        <v>38</v>
      </c>
      <c r="E11" s="16" t="s">
        <v>23</v>
      </c>
      <c r="F11" s="32">
        <v>44328</v>
      </c>
      <c r="G11" s="19">
        <v>10</v>
      </c>
      <c r="H11" s="20">
        <v>20</v>
      </c>
      <c r="I11" s="21">
        <f t="shared" si="0"/>
        <v>200</v>
      </c>
      <c r="J11" s="22">
        <f t="shared" si="1"/>
        <v>26</v>
      </c>
      <c r="K11" s="23">
        <f t="shared" si="2"/>
        <v>174</v>
      </c>
      <c r="L11" s="24"/>
    </row>
    <row r="12" spans="1:29" s="25" customFormat="1" ht="39.950000000000003" customHeight="1" x14ac:dyDescent="0.2">
      <c r="A12" s="14">
        <f t="shared" si="3"/>
        <v>7</v>
      </c>
      <c r="B12" s="31" t="s">
        <v>39</v>
      </c>
      <c r="C12" s="16" t="s">
        <v>40</v>
      </c>
      <c r="D12" s="27" t="s">
        <v>41</v>
      </c>
      <c r="E12" s="16" t="s">
        <v>19</v>
      </c>
      <c r="F12" s="18">
        <v>43206</v>
      </c>
      <c r="G12" s="19">
        <v>10</v>
      </c>
      <c r="H12" s="20">
        <v>20</v>
      </c>
      <c r="I12" s="21">
        <f t="shared" si="0"/>
        <v>200</v>
      </c>
      <c r="J12" s="22">
        <f t="shared" si="1"/>
        <v>26</v>
      </c>
      <c r="K12" s="23">
        <f t="shared" si="2"/>
        <v>174</v>
      </c>
      <c r="L12" s="28"/>
    </row>
    <row r="13" spans="1:29" s="25" customFormat="1" ht="39.950000000000003" customHeight="1" x14ac:dyDescent="0.2">
      <c r="A13" s="14">
        <f t="shared" si="3"/>
        <v>8</v>
      </c>
      <c r="B13" s="33" t="s">
        <v>42</v>
      </c>
      <c r="C13" s="16" t="s">
        <v>43</v>
      </c>
      <c r="D13" s="17" t="s">
        <v>44</v>
      </c>
      <c r="E13" s="16" t="s">
        <v>23</v>
      </c>
      <c r="F13" s="32">
        <v>43838</v>
      </c>
      <c r="G13" s="19">
        <v>10</v>
      </c>
      <c r="H13" s="20">
        <v>20</v>
      </c>
      <c r="I13" s="21">
        <f t="shared" si="0"/>
        <v>200</v>
      </c>
      <c r="J13" s="22">
        <f t="shared" si="1"/>
        <v>26</v>
      </c>
      <c r="K13" s="23">
        <f t="shared" si="2"/>
        <v>174</v>
      </c>
      <c r="L13" s="28"/>
    </row>
    <row r="14" spans="1:29" s="25" customFormat="1" ht="39.950000000000003" customHeight="1" x14ac:dyDescent="0.2">
      <c r="A14" s="14">
        <f t="shared" si="3"/>
        <v>9</v>
      </c>
      <c r="B14" s="31" t="s">
        <v>45</v>
      </c>
      <c r="C14" s="16" t="s">
        <v>46</v>
      </c>
      <c r="D14" s="27" t="s">
        <v>47</v>
      </c>
      <c r="E14" s="16" t="s">
        <v>19</v>
      </c>
      <c r="F14" s="18">
        <v>44327</v>
      </c>
      <c r="G14" s="19">
        <v>10</v>
      </c>
      <c r="H14" s="20">
        <v>20</v>
      </c>
      <c r="I14" s="21">
        <f t="shared" si="0"/>
        <v>200</v>
      </c>
      <c r="J14" s="22">
        <f t="shared" si="1"/>
        <v>26</v>
      </c>
      <c r="K14" s="23">
        <f t="shared" si="2"/>
        <v>174</v>
      </c>
      <c r="L14" s="34"/>
      <c r="N14" s="35"/>
    </row>
    <row r="15" spans="1:29" s="25" customFormat="1" ht="39.950000000000003" customHeight="1" x14ac:dyDescent="0.2">
      <c r="A15" s="14">
        <f t="shared" si="3"/>
        <v>10</v>
      </c>
      <c r="B15" s="31" t="s">
        <v>48</v>
      </c>
      <c r="C15" s="26" t="s">
        <v>49</v>
      </c>
      <c r="D15" s="27" t="s">
        <v>50</v>
      </c>
      <c r="E15" s="16" t="s">
        <v>19</v>
      </c>
      <c r="F15" s="18">
        <v>44330</v>
      </c>
      <c r="G15" s="19">
        <v>10</v>
      </c>
      <c r="H15" s="20">
        <v>20</v>
      </c>
      <c r="I15" s="21">
        <f t="shared" si="0"/>
        <v>200</v>
      </c>
      <c r="J15" s="22">
        <f t="shared" si="1"/>
        <v>26</v>
      </c>
      <c r="K15" s="23">
        <f t="shared" si="2"/>
        <v>174</v>
      </c>
      <c r="L15" s="28"/>
    </row>
    <row r="16" spans="1:29" s="25" customFormat="1" ht="39.950000000000003" customHeight="1" x14ac:dyDescent="0.2">
      <c r="A16" s="14">
        <f t="shared" si="3"/>
        <v>11</v>
      </c>
      <c r="B16" s="15" t="s">
        <v>51</v>
      </c>
      <c r="C16" s="26" t="s">
        <v>52</v>
      </c>
      <c r="D16" s="27" t="s">
        <v>53</v>
      </c>
      <c r="E16" s="16" t="s">
        <v>19</v>
      </c>
      <c r="F16" s="18">
        <v>44341</v>
      </c>
      <c r="G16" s="19">
        <v>10</v>
      </c>
      <c r="H16" s="20">
        <v>20</v>
      </c>
      <c r="I16" s="21">
        <f t="shared" si="0"/>
        <v>200</v>
      </c>
      <c r="J16" s="22">
        <f t="shared" si="1"/>
        <v>26</v>
      </c>
      <c r="K16" s="23">
        <f t="shared" si="2"/>
        <v>174</v>
      </c>
      <c r="L16" s="28"/>
    </row>
    <row r="17" spans="1:29" s="30" customFormat="1" ht="39.950000000000003" customHeight="1" x14ac:dyDescent="0.2">
      <c r="A17" s="14">
        <f t="shared" si="3"/>
        <v>12</v>
      </c>
      <c r="B17" s="31" t="s">
        <v>54</v>
      </c>
      <c r="C17" s="26" t="s">
        <v>55</v>
      </c>
      <c r="D17" s="27" t="s">
        <v>56</v>
      </c>
      <c r="E17" s="16" t="s">
        <v>23</v>
      </c>
      <c r="F17" s="18">
        <v>44389</v>
      </c>
      <c r="G17" s="19">
        <v>10</v>
      </c>
      <c r="H17" s="20">
        <v>20</v>
      </c>
      <c r="I17" s="21">
        <f t="shared" si="0"/>
        <v>200</v>
      </c>
      <c r="J17" s="22">
        <f t="shared" si="1"/>
        <v>26</v>
      </c>
      <c r="K17" s="23">
        <f t="shared" si="2"/>
        <v>174</v>
      </c>
      <c r="L17" s="28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</row>
    <row r="18" spans="1:29" s="25" customFormat="1" ht="39.950000000000003" customHeight="1" x14ac:dyDescent="0.2">
      <c r="A18" s="14">
        <f t="shared" si="3"/>
        <v>13</v>
      </c>
      <c r="B18" s="31" t="s">
        <v>57</v>
      </c>
      <c r="C18" s="16" t="s">
        <v>58</v>
      </c>
      <c r="D18" s="27" t="s">
        <v>59</v>
      </c>
      <c r="E18" s="16" t="s">
        <v>23</v>
      </c>
      <c r="F18" s="18">
        <v>44223</v>
      </c>
      <c r="G18" s="19">
        <v>10</v>
      </c>
      <c r="H18" s="20">
        <v>20</v>
      </c>
      <c r="I18" s="21">
        <f t="shared" si="0"/>
        <v>200</v>
      </c>
      <c r="J18" s="22">
        <f t="shared" si="1"/>
        <v>26</v>
      </c>
      <c r="K18" s="23">
        <f t="shared" si="2"/>
        <v>174</v>
      </c>
      <c r="L18" s="34"/>
    </row>
    <row r="19" spans="1:29" s="25" customFormat="1" ht="39.950000000000003" customHeight="1" x14ac:dyDescent="0.2">
      <c r="A19" s="14">
        <f t="shared" si="3"/>
        <v>14</v>
      </c>
      <c r="B19" s="31" t="s">
        <v>60</v>
      </c>
      <c r="C19" s="26" t="s">
        <v>61</v>
      </c>
      <c r="D19" s="17" t="s">
        <v>62</v>
      </c>
      <c r="E19" s="16" t="s">
        <v>19</v>
      </c>
      <c r="F19" s="18">
        <v>44337</v>
      </c>
      <c r="G19" s="19">
        <v>10</v>
      </c>
      <c r="H19" s="20">
        <v>20</v>
      </c>
      <c r="I19" s="21">
        <f t="shared" si="0"/>
        <v>200</v>
      </c>
      <c r="J19" s="22">
        <f t="shared" si="1"/>
        <v>26</v>
      </c>
      <c r="K19" s="23">
        <f t="shared" si="2"/>
        <v>174</v>
      </c>
      <c r="L19" s="28"/>
    </row>
    <row r="20" spans="1:29" s="25" customFormat="1" ht="44.25" customHeight="1" x14ac:dyDescent="0.2">
      <c r="A20" s="14">
        <f t="shared" si="3"/>
        <v>15</v>
      </c>
      <c r="B20" s="15" t="s">
        <v>63</v>
      </c>
      <c r="C20" s="26" t="s">
        <v>64</v>
      </c>
      <c r="D20" s="27" t="s">
        <v>65</v>
      </c>
      <c r="E20" s="16" t="s">
        <v>19</v>
      </c>
      <c r="F20" s="18">
        <v>44344</v>
      </c>
      <c r="G20" s="19">
        <v>10</v>
      </c>
      <c r="H20" s="20">
        <v>19</v>
      </c>
      <c r="I20" s="21">
        <f t="shared" si="0"/>
        <v>190</v>
      </c>
      <c r="J20" s="22">
        <f t="shared" si="1"/>
        <v>24.7</v>
      </c>
      <c r="K20" s="23">
        <f t="shared" si="2"/>
        <v>165.3</v>
      </c>
      <c r="L20" s="28"/>
    </row>
    <row r="21" spans="1:29" s="25" customFormat="1" ht="39.950000000000003" customHeight="1" x14ac:dyDescent="0.2">
      <c r="A21" s="14">
        <f t="shared" si="3"/>
        <v>16</v>
      </c>
      <c r="B21" s="31" t="s">
        <v>69</v>
      </c>
      <c r="C21" s="16" t="s">
        <v>70</v>
      </c>
      <c r="D21" s="17" t="s">
        <v>71</v>
      </c>
      <c r="E21" s="16" t="s">
        <v>19</v>
      </c>
      <c r="F21" s="32">
        <v>44362</v>
      </c>
      <c r="G21" s="19">
        <v>10</v>
      </c>
      <c r="H21" s="20">
        <v>19</v>
      </c>
      <c r="I21" s="21">
        <f t="shared" si="0"/>
        <v>190</v>
      </c>
      <c r="J21" s="22">
        <f t="shared" si="1"/>
        <v>24.7</v>
      </c>
      <c r="K21" s="23">
        <f t="shared" si="2"/>
        <v>165.3</v>
      </c>
      <c r="L21" s="24"/>
    </row>
    <row r="22" spans="1:29" s="25" customFormat="1" ht="39.950000000000003" customHeight="1" x14ac:dyDescent="0.2">
      <c r="A22" s="14">
        <f t="shared" si="3"/>
        <v>17</v>
      </c>
      <c r="B22" s="15" t="s">
        <v>72</v>
      </c>
      <c r="C22" s="16" t="s">
        <v>73</v>
      </c>
      <c r="D22" s="17" t="s">
        <v>74</v>
      </c>
      <c r="E22" s="16" t="s">
        <v>19</v>
      </c>
      <c r="F22" s="32">
        <v>44385</v>
      </c>
      <c r="G22" s="19">
        <v>10</v>
      </c>
      <c r="H22" s="20">
        <v>20</v>
      </c>
      <c r="I22" s="21">
        <f t="shared" si="0"/>
        <v>200</v>
      </c>
      <c r="J22" s="22">
        <f t="shared" si="1"/>
        <v>26</v>
      </c>
      <c r="K22" s="23">
        <f t="shared" si="2"/>
        <v>174</v>
      </c>
      <c r="L22" s="24"/>
    </row>
    <row r="23" spans="1:29" s="25" customFormat="1" ht="39.950000000000003" customHeight="1" x14ac:dyDescent="0.2">
      <c r="A23" s="14">
        <f t="shared" si="3"/>
        <v>18</v>
      </c>
      <c r="B23" s="33" t="s">
        <v>78</v>
      </c>
      <c r="C23" s="16" t="s">
        <v>79</v>
      </c>
      <c r="D23" s="17" t="s">
        <v>77</v>
      </c>
      <c r="E23" s="16" t="s">
        <v>19</v>
      </c>
      <c r="F23" s="32">
        <v>44572</v>
      </c>
      <c r="G23" s="19">
        <v>10</v>
      </c>
      <c r="H23" s="20">
        <v>20</v>
      </c>
      <c r="I23" s="21">
        <f t="shared" si="0"/>
        <v>200</v>
      </c>
      <c r="J23" s="22">
        <f t="shared" si="1"/>
        <v>26</v>
      </c>
      <c r="K23" s="23">
        <f t="shared" si="2"/>
        <v>174</v>
      </c>
      <c r="L23" s="34"/>
    </row>
    <row r="24" spans="1:29" s="25" customFormat="1" ht="39.950000000000003" customHeight="1" x14ac:dyDescent="0.2">
      <c r="A24" s="14">
        <f t="shared" si="3"/>
        <v>19</v>
      </c>
      <c r="B24" s="15" t="s">
        <v>80</v>
      </c>
      <c r="C24" s="16" t="s">
        <v>81</v>
      </c>
      <c r="D24" s="17" t="s">
        <v>82</v>
      </c>
      <c r="E24" s="16" t="s">
        <v>23</v>
      </c>
      <c r="F24" s="32">
        <v>43838</v>
      </c>
      <c r="G24" s="19">
        <v>10</v>
      </c>
      <c r="H24" s="20">
        <v>18</v>
      </c>
      <c r="I24" s="21">
        <f t="shared" si="0"/>
        <v>180</v>
      </c>
      <c r="J24" s="22">
        <f t="shared" si="1"/>
        <v>23.400000000000002</v>
      </c>
      <c r="K24" s="23">
        <f t="shared" si="2"/>
        <v>156.6</v>
      </c>
      <c r="L24" s="24"/>
    </row>
    <row r="25" spans="1:29" s="25" customFormat="1" ht="39.950000000000003" customHeight="1" x14ac:dyDescent="0.2">
      <c r="A25" s="14">
        <f t="shared" si="3"/>
        <v>20</v>
      </c>
      <c r="B25" s="31" t="s">
        <v>83</v>
      </c>
      <c r="C25" s="16" t="s">
        <v>84</v>
      </c>
      <c r="D25" s="27" t="s">
        <v>85</v>
      </c>
      <c r="E25" s="16" t="s">
        <v>19</v>
      </c>
      <c r="F25" s="32">
        <v>43369</v>
      </c>
      <c r="G25" s="19">
        <v>10</v>
      </c>
      <c r="H25" s="20">
        <v>18</v>
      </c>
      <c r="I25" s="21">
        <f t="shared" si="0"/>
        <v>180</v>
      </c>
      <c r="J25" s="22">
        <f t="shared" si="1"/>
        <v>23.400000000000002</v>
      </c>
      <c r="K25" s="23">
        <f t="shared" si="2"/>
        <v>156.6</v>
      </c>
      <c r="L25" s="24"/>
    </row>
    <row r="26" spans="1:29" s="25" customFormat="1" ht="49.5" customHeight="1" x14ac:dyDescent="0.2">
      <c r="A26" s="14">
        <f t="shared" si="3"/>
        <v>21</v>
      </c>
      <c r="B26" s="31" t="s">
        <v>86</v>
      </c>
      <c r="C26" s="16" t="s">
        <v>87</v>
      </c>
      <c r="D26" s="17" t="s">
        <v>88</v>
      </c>
      <c r="E26" s="16" t="s">
        <v>23</v>
      </c>
      <c r="F26" s="32">
        <v>43843</v>
      </c>
      <c r="G26" s="19">
        <v>10</v>
      </c>
      <c r="H26" s="20">
        <v>17</v>
      </c>
      <c r="I26" s="21">
        <f t="shared" si="0"/>
        <v>170</v>
      </c>
      <c r="J26" s="22">
        <f t="shared" si="1"/>
        <v>22.1</v>
      </c>
      <c r="K26" s="23">
        <f t="shared" si="2"/>
        <v>147.9</v>
      </c>
      <c r="L26" s="24"/>
    </row>
    <row r="27" spans="1:29" s="25" customFormat="1" ht="39.950000000000003" customHeight="1" x14ac:dyDescent="0.2">
      <c r="A27" s="14">
        <f t="shared" si="3"/>
        <v>22</v>
      </c>
      <c r="B27" s="31" t="s">
        <v>89</v>
      </c>
      <c r="C27" s="16" t="s">
        <v>90</v>
      </c>
      <c r="D27" s="17" t="s">
        <v>91</v>
      </c>
      <c r="E27" s="16" t="s">
        <v>23</v>
      </c>
      <c r="F27" s="32">
        <v>44341</v>
      </c>
      <c r="G27" s="19">
        <v>10</v>
      </c>
      <c r="H27" s="20">
        <v>20</v>
      </c>
      <c r="I27" s="21">
        <f t="shared" si="0"/>
        <v>200</v>
      </c>
      <c r="J27" s="22">
        <f t="shared" si="1"/>
        <v>26</v>
      </c>
      <c r="K27" s="23">
        <f t="shared" si="2"/>
        <v>174</v>
      </c>
      <c r="L27" s="24"/>
    </row>
    <row r="28" spans="1:29" s="25" customFormat="1" ht="39.950000000000003" customHeight="1" x14ac:dyDescent="0.2">
      <c r="A28" s="14">
        <f t="shared" si="3"/>
        <v>23</v>
      </c>
      <c r="B28" s="15" t="s">
        <v>95</v>
      </c>
      <c r="C28" s="16" t="s">
        <v>96</v>
      </c>
      <c r="D28" s="27" t="s">
        <v>97</v>
      </c>
      <c r="E28" s="16" t="s">
        <v>23</v>
      </c>
      <c r="F28" s="32">
        <v>44348</v>
      </c>
      <c r="G28" s="19">
        <v>10</v>
      </c>
      <c r="H28" s="20">
        <v>20</v>
      </c>
      <c r="I28" s="21">
        <f t="shared" si="0"/>
        <v>200</v>
      </c>
      <c r="J28" s="22">
        <f t="shared" si="1"/>
        <v>26</v>
      </c>
      <c r="K28" s="23">
        <f t="shared" si="2"/>
        <v>174</v>
      </c>
      <c r="L28" s="24"/>
    </row>
    <row r="29" spans="1:29" s="25" customFormat="1" ht="39.950000000000003" customHeight="1" x14ac:dyDescent="0.2">
      <c r="A29" s="14">
        <f t="shared" si="3"/>
        <v>24</v>
      </c>
      <c r="B29" s="31" t="s">
        <v>98</v>
      </c>
      <c r="C29" s="16" t="s">
        <v>52</v>
      </c>
      <c r="D29" s="27" t="s">
        <v>99</v>
      </c>
      <c r="E29" s="16" t="s">
        <v>19</v>
      </c>
      <c r="F29" s="32">
        <v>44410</v>
      </c>
      <c r="G29" s="19">
        <v>10</v>
      </c>
      <c r="H29" s="20">
        <v>20</v>
      </c>
      <c r="I29" s="21">
        <f t="shared" si="0"/>
        <v>200</v>
      </c>
      <c r="J29" s="22">
        <f t="shared" si="1"/>
        <v>26</v>
      </c>
      <c r="K29" s="23">
        <f t="shared" si="2"/>
        <v>174</v>
      </c>
      <c r="L29" s="34"/>
    </row>
    <row r="30" spans="1:29" s="25" customFormat="1" ht="39.950000000000003" customHeight="1" x14ac:dyDescent="0.2">
      <c r="A30" s="14">
        <f t="shared" si="3"/>
        <v>25</v>
      </c>
      <c r="B30" s="31" t="s">
        <v>100</v>
      </c>
      <c r="C30" s="16" t="s">
        <v>101</v>
      </c>
      <c r="D30" s="27" t="s">
        <v>102</v>
      </c>
      <c r="E30" s="16" t="s">
        <v>23</v>
      </c>
      <c r="F30" s="32">
        <v>44256</v>
      </c>
      <c r="G30" s="19">
        <v>10</v>
      </c>
      <c r="H30" s="20">
        <v>20</v>
      </c>
      <c r="I30" s="21">
        <f t="shared" si="0"/>
        <v>200</v>
      </c>
      <c r="J30" s="22">
        <f t="shared" si="1"/>
        <v>26</v>
      </c>
      <c r="K30" s="23">
        <f t="shared" si="2"/>
        <v>174</v>
      </c>
      <c r="L30" s="24"/>
    </row>
    <row r="31" spans="1:29" s="25" customFormat="1" ht="39.950000000000003" customHeight="1" x14ac:dyDescent="0.2">
      <c r="A31" s="14">
        <f t="shared" si="3"/>
        <v>26</v>
      </c>
      <c r="B31" s="15" t="s">
        <v>103</v>
      </c>
      <c r="C31" s="16" t="s">
        <v>104</v>
      </c>
      <c r="D31" s="27" t="s">
        <v>105</v>
      </c>
      <c r="E31" s="16" t="s">
        <v>19</v>
      </c>
      <c r="F31" s="32">
        <v>44330</v>
      </c>
      <c r="G31" s="19">
        <v>10</v>
      </c>
      <c r="H31" s="20">
        <v>20</v>
      </c>
      <c r="I31" s="21">
        <f t="shared" si="0"/>
        <v>200</v>
      </c>
      <c r="J31" s="22">
        <f t="shared" si="1"/>
        <v>26</v>
      </c>
      <c r="K31" s="23">
        <f t="shared" si="2"/>
        <v>174</v>
      </c>
      <c r="L31" s="36"/>
    </row>
    <row r="32" spans="1:29" s="25" customFormat="1" ht="39.950000000000003" customHeight="1" x14ac:dyDescent="0.2">
      <c r="A32" s="14">
        <f t="shared" si="3"/>
        <v>27</v>
      </c>
      <c r="B32" s="15" t="s">
        <v>106</v>
      </c>
      <c r="C32" s="16" t="s">
        <v>107</v>
      </c>
      <c r="D32" s="17" t="s">
        <v>108</v>
      </c>
      <c r="E32" s="16" t="s">
        <v>19</v>
      </c>
      <c r="F32" s="32">
        <v>44333</v>
      </c>
      <c r="G32" s="19">
        <v>10</v>
      </c>
      <c r="H32" s="20">
        <v>20</v>
      </c>
      <c r="I32" s="21">
        <f t="shared" si="0"/>
        <v>200</v>
      </c>
      <c r="J32" s="22">
        <f t="shared" si="1"/>
        <v>26</v>
      </c>
      <c r="K32" s="23">
        <f t="shared" si="2"/>
        <v>174</v>
      </c>
      <c r="L32" s="24"/>
    </row>
    <row r="33" spans="1:12" s="25" customFormat="1" ht="39.950000000000003" customHeight="1" x14ac:dyDescent="0.2">
      <c r="A33" s="14">
        <f t="shared" si="3"/>
        <v>28</v>
      </c>
      <c r="B33" s="31" t="s">
        <v>109</v>
      </c>
      <c r="C33" s="16" t="s">
        <v>110</v>
      </c>
      <c r="D33" s="27" t="s">
        <v>111</v>
      </c>
      <c r="E33" s="16" t="s">
        <v>19</v>
      </c>
      <c r="F33" s="32">
        <v>44337</v>
      </c>
      <c r="G33" s="19">
        <v>10</v>
      </c>
      <c r="H33" s="20">
        <v>20</v>
      </c>
      <c r="I33" s="21">
        <f t="shared" si="0"/>
        <v>200</v>
      </c>
      <c r="J33" s="22">
        <f t="shared" si="1"/>
        <v>26</v>
      </c>
      <c r="K33" s="23">
        <f t="shared" si="2"/>
        <v>174</v>
      </c>
      <c r="L33" s="24"/>
    </row>
    <row r="34" spans="1:12" s="25" customFormat="1" ht="39.950000000000003" customHeight="1" x14ac:dyDescent="0.2">
      <c r="A34" s="14">
        <f t="shared" si="3"/>
        <v>29</v>
      </c>
      <c r="B34" s="31" t="s">
        <v>112</v>
      </c>
      <c r="C34" s="16" t="s">
        <v>113</v>
      </c>
      <c r="D34" s="17" t="s">
        <v>114</v>
      </c>
      <c r="E34" s="16" t="s">
        <v>19</v>
      </c>
      <c r="F34" s="32">
        <v>41789</v>
      </c>
      <c r="G34" s="19">
        <v>10</v>
      </c>
      <c r="H34" s="20">
        <v>14</v>
      </c>
      <c r="I34" s="21">
        <f t="shared" si="0"/>
        <v>140</v>
      </c>
      <c r="J34" s="22">
        <f t="shared" si="1"/>
        <v>18.2</v>
      </c>
      <c r="K34" s="23">
        <f t="shared" si="2"/>
        <v>121.8</v>
      </c>
      <c r="L34" s="24"/>
    </row>
    <row r="35" spans="1:12" s="25" customFormat="1" ht="39.950000000000003" customHeight="1" x14ac:dyDescent="0.2">
      <c r="A35" s="14">
        <f t="shared" si="3"/>
        <v>30</v>
      </c>
      <c r="B35" s="15" t="s">
        <v>115</v>
      </c>
      <c r="C35" s="16" t="s">
        <v>116</v>
      </c>
      <c r="D35" s="17" t="s">
        <v>117</v>
      </c>
      <c r="E35" s="16" t="s">
        <v>19</v>
      </c>
      <c r="F35" s="32">
        <v>44564</v>
      </c>
      <c r="G35" s="19">
        <v>10</v>
      </c>
      <c r="H35" s="20">
        <v>20</v>
      </c>
      <c r="I35" s="21">
        <f t="shared" si="0"/>
        <v>200</v>
      </c>
      <c r="J35" s="22">
        <f t="shared" si="1"/>
        <v>26</v>
      </c>
      <c r="K35" s="23">
        <f t="shared" si="2"/>
        <v>174</v>
      </c>
      <c r="L35" s="24"/>
    </row>
    <row r="36" spans="1:12" s="25" customFormat="1" ht="39.950000000000003" customHeight="1" x14ac:dyDescent="0.2">
      <c r="A36" s="14">
        <f t="shared" si="3"/>
        <v>31</v>
      </c>
      <c r="B36" s="31" t="s">
        <v>118</v>
      </c>
      <c r="C36" s="16" t="s">
        <v>119</v>
      </c>
      <c r="D36" s="17" t="s">
        <v>120</v>
      </c>
      <c r="E36" s="16" t="s">
        <v>23</v>
      </c>
      <c r="F36" s="32">
        <v>44578</v>
      </c>
      <c r="G36" s="19">
        <v>10</v>
      </c>
      <c r="H36" s="20">
        <v>20</v>
      </c>
      <c r="I36" s="21">
        <f t="shared" si="0"/>
        <v>200</v>
      </c>
      <c r="J36" s="22">
        <f t="shared" si="1"/>
        <v>26</v>
      </c>
      <c r="K36" s="23">
        <f t="shared" si="2"/>
        <v>174</v>
      </c>
      <c r="L36" s="24"/>
    </row>
    <row r="37" spans="1:12" s="25" customFormat="1" ht="39.950000000000003" customHeight="1" x14ac:dyDescent="0.2">
      <c r="A37" s="14">
        <f t="shared" si="3"/>
        <v>32</v>
      </c>
      <c r="B37" s="31" t="s">
        <v>121</v>
      </c>
      <c r="C37" s="16" t="s">
        <v>122</v>
      </c>
      <c r="D37" s="17" t="s">
        <v>123</v>
      </c>
      <c r="E37" s="16" t="s">
        <v>23</v>
      </c>
      <c r="F37" s="32">
        <v>44578</v>
      </c>
      <c r="G37" s="19">
        <v>10</v>
      </c>
      <c r="H37" s="20">
        <v>17</v>
      </c>
      <c r="I37" s="21">
        <f t="shared" si="0"/>
        <v>170</v>
      </c>
      <c r="J37" s="22">
        <f t="shared" si="1"/>
        <v>22.1</v>
      </c>
      <c r="K37" s="23">
        <f t="shared" si="2"/>
        <v>147.9</v>
      </c>
      <c r="L37" s="24"/>
    </row>
    <row r="38" spans="1:12" s="25" customFormat="1" ht="39.950000000000003" customHeight="1" x14ac:dyDescent="0.2">
      <c r="A38" s="14">
        <f t="shared" si="3"/>
        <v>33</v>
      </c>
      <c r="B38" s="15" t="s">
        <v>124</v>
      </c>
      <c r="C38" s="16" t="s">
        <v>125</v>
      </c>
      <c r="D38" s="17" t="s">
        <v>123</v>
      </c>
      <c r="E38" s="16" t="s">
        <v>23</v>
      </c>
      <c r="F38" s="32">
        <v>44578</v>
      </c>
      <c r="G38" s="19">
        <v>10</v>
      </c>
      <c r="H38" s="20">
        <v>19</v>
      </c>
      <c r="I38" s="21">
        <f t="shared" si="0"/>
        <v>190</v>
      </c>
      <c r="J38" s="22">
        <f t="shared" si="1"/>
        <v>24.7</v>
      </c>
      <c r="K38" s="23">
        <f t="shared" si="2"/>
        <v>165.3</v>
      </c>
      <c r="L38" s="24"/>
    </row>
    <row r="39" spans="1:12" s="25" customFormat="1" ht="39.950000000000003" customHeight="1" x14ac:dyDescent="0.2">
      <c r="A39" s="14">
        <f t="shared" si="3"/>
        <v>34</v>
      </c>
      <c r="B39" s="31" t="s">
        <v>126</v>
      </c>
      <c r="C39" s="16" t="s">
        <v>127</v>
      </c>
      <c r="D39" s="17" t="s">
        <v>128</v>
      </c>
      <c r="E39" s="16" t="s">
        <v>23</v>
      </c>
      <c r="F39" s="32">
        <v>44578</v>
      </c>
      <c r="G39" s="19">
        <v>10</v>
      </c>
      <c r="H39" s="20">
        <v>18</v>
      </c>
      <c r="I39" s="21">
        <f t="shared" si="0"/>
        <v>180</v>
      </c>
      <c r="J39" s="22">
        <f t="shared" si="1"/>
        <v>23.400000000000002</v>
      </c>
      <c r="K39" s="23">
        <f t="shared" si="2"/>
        <v>156.6</v>
      </c>
      <c r="L39" s="24"/>
    </row>
    <row r="40" spans="1:12" s="25" customFormat="1" ht="39.950000000000003" customHeight="1" x14ac:dyDescent="0.2">
      <c r="A40" s="14">
        <f t="shared" si="3"/>
        <v>35</v>
      </c>
      <c r="B40" s="15" t="s">
        <v>129</v>
      </c>
      <c r="C40" s="16" t="s">
        <v>130</v>
      </c>
      <c r="D40" s="17" t="s">
        <v>131</v>
      </c>
      <c r="E40" s="16" t="s">
        <v>23</v>
      </c>
      <c r="F40" s="32">
        <v>44578</v>
      </c>
      <c r="G40" s="19">
        <v>10</v>
      </c>
      <c r="H40" s="20">
        <v>20</v>
      </c>
      <c r="I40" s="21">
        <f t="shared" si="0"/>
        <v>200</v>
      </c>
      <c r="J40" s="22">
        <f t="shared" si="1"/>
        <v>26</v>
      </c>
      <c r="K40" s="23">
        <f t="shared" si="2"/>
        <v>174</v>
      </c>
      <c r="L40" s="24"/>
    </row>
    <row r="41" spans="1:12" s="25" customFormat="1" ht="39.950000000000003" customHeight="1" x14ac:dyDescent="0.2">
      <c r="A41" s="14">
        <f t="shared" si="3"/>
        <v>36</v>
      </c>
      <c r="B41" s="31" t="s">
        <v>135</v>
      </c>
      <c r="C41" s="16" t="s">
        <v>136</v>
      </c>
      <c r="D41" s="17" t="s">
        <v>137</v>
      </c>
      <c r="E41" s="16" t="s">
        <v>23</v>
      </c>
      <c r="F41" s="32">
        <v>44578</v>
      </c>
      <c r="G41" s="19">
        <v>10</v>
      </c>
      <c r="H41" s="20">
        <v>20</v>
      </c>
      <c r="I41" s="21">
        <f t="shared" si="0"/>
        <v>200</v>
      </c>
      <c r="J41" s="22">
        <f t="shared" si="1"/>
        <v>26</v>
      </c>
      <c r="K41" s="23">
        <f t="shared" si="2"/>
        <v>174</v>
      </c>
      <c r="L41" s="24"/>
    </row>
    <row r="42" spans="1:12" s="25" customFormat="1" ht="39.950000000000003" customHeight="1" x14ac:dyDescent="0.2">
      <c r="A42" s="14">
        <f t="shared" si="3"/>
        <v>37</v>
      </c>
      <c r="B42" s="31" t="s">
        <v>138</v>
      </c>
      <c r="C42" s="16" t="s">
        <v>139</v>
      </c>
      <c r="D42" s="17" t="s">
        <v>140</v>
      </c>
      <c r="E42" s="16" t="s">
        <v>23</v>
      </c>
      <c r="F42" s="32">
        <v>44578</v>
      </c>
      <c r="G42" s="19">
        <v>10</v>
      </c>
      <c r="H42" s="20">
        <v>20</v>
      </c>
      <c r="I42" s="21">
        <f t="shared" si="0"/>
        <v>200</v>
      </c>
      <c r="J42" s="22">
        <f t="shared" si="1"/>
        <v>26</v>
      </c>
      <c r="K42" s="23">
        <f t="shared" si="2"/>
        <v>174</v>
      </c>
      <c r="L42" s="24"/>
    </row>
    <row r="43" spans="1:12" s="25" customFormat="1" ht="39.950000000000003" customHeight="1" x14ac:dyDescent="0.2">
      <c r="A43" s="14">
        <f t="shared" si="3"/>
        <v>38</v>
      </c>
      <c r="B43" s="31" t="s">
        <v>141</v>
      </c>
      <c r="C43" s="16" t="s">
        <v>142</v>
      </c>
      <c r="D43" s="17" t="s">
        <v>143</v>
      </c>
      <c r="E43" s="16" t="s">
        <v>23</v>
      </c>
      <c r="F43" s="32">
        <v>44578</v>
      </c>
      <c r="G43" s="19">
        <v>10</v>
      </c>
      <c r="H43" s="20">
        <v>20</v>
      </c>
      <c r="I43" s="21">
        <f t="shared" si="0"/>
        <v>200</v>
      </c>
      <c r="J43" s="22">
        <f t="shared" si="1"/>
        <v>26</v>
      </c>
      <c r="K43" s="23">
        <f t="shared" si="2"/>
        <v>174</v>
      </c>
      <c r="L43" s="24"/>
    </row>
    <row r="44" spans="1:12" s="25" customFormat="1" ht="39.950000000000003" customHeight="1" x14ac:dyDescent="0.2">
      <c r="A44" s="14">
        <f t="shared" si="3"/>
        <v>39</v>
      </c>
      <c r="B44" s="15" t="s">
        <v>144</v>
      </c>
      <c r="C44" s="16" t="s">
        <v>145</v>
      </c>
      <c r="D44" s="17" t="s">
        <v>146</v>
      </c>
      <c r="E44" s="16" t="s">
        <v>23</v>
      </c>
      <c r="F44" s="32">
        <v>44578</v>
      </c>
      <c r="G44" s="19">
        <v>10</v>
      </c>
      <c r="H44" s="20">
        <v>20</v>
      </c>
      <c r="I44" s="21">
        <f t="shared" si="0"/>
        <v>200</v>
      </c>
      <c r="J44" s="22">
        <f t="shared" si="1"/>
        <v>26</v>
      </c>
      <c r="K44" s="23">
        <f t="shared" si="2"/>
        <v>174</v>
      </c>
      <c r="L44" s="24"/>
    </row>
    <row r="45" spans="1:12" s="25" customFormat="1" ht="39.950000000000003" customHeight="1" x14ac:dyDescent="0.2">
      <c r="A45" s="14">
        <f t="shared" si="3"/>
        <v>40</v>
      </c>
      <c r="B45" s="15" t="s">
        <v>147</v>
      </c>
      <c r="C45" s="18" t="s">
        <v>148</v>
      </c>
      <c r="D45" s="27" t="s">
        <v>149</v>
      </c>
      <c r="E45" s="16" t="s">
        <v>23</v>
      </c>
      <c r="F45" s="32">
        <v>44578</v>
      </c>
      <c r="G45" s="19">
        <v>10</v>
      </c>
      <c r="H45" s="20">
        <v>20</v>
      </c>
      <c r="I45" s="21">
        <f t="shared" si="0"/>
        <v>200</v>
      </c>
      <c r="J45" s="22">
        <f t="shared" si="1"/>
        <v>26</v>
      </c>
      <c r="K45" s="23">
        <f t="shared" si="2"/>
        <v>174</v>
      </c>
      <c r="L45" s="24"/>
    </row>
    <row r="46" spans="1:12" s="25" customFormat="1" ht="39.950000000000003" customHeight="1" x14ac:dyDescent="0.2">
      <c r="A46" s="14">
        <f t="shared" si="3"/>
        <v>41</v>
      </c>
      <c r="B46" s="15" t="s">
        <v>150</v>
      </c>
      <c r="C46" s="18" t="s">
        <v>151</v>
      </c>
      <c r="D46" s="27" t="s">
        <v>152</v>
      </c>
      <c r="E46" s="16" t="s">
        <v>19</v>
      </c>
      <c r="F46" s="32">
        <v>44578</v>
      </c>
      <c r="G46" s="19">
        <v>10</v>
      </c>
      <c r="H46" s="20">
        <v>20</v>
      </c>
      <c r="I46" s="21">
        <f t="shared" si="0"/>
        <v>200</v>
      </c>
      <c r="J46" s="22">
        <f t="shared" si="1"/>
        <v>26</v>
      </c>
      <c r="K46" s="23">
        <f t="shared" si="2"/>
        <v>174</v>
      </c>
      <c r="L46" s="24"/>
    </row>
    <row r="47" spans="1:12" s="25" customFormat="1" ht="39.950000000000003" customHeight="1" x14ac:dyDescent="0.2">
      <c r="A47" s="14">
        <f t="shared" si="3"/>
        <v>42</v>
      </c>
      <c r="B47" s="31" t="s">
        <v>156</v>
      </c>
      <c r="C47" s="16" t="s">
        <v>157</v>
      </c>
      <c r="D47" s="17" t="s">
        <v>158</v>
      </c>
      <c r="E47" s="16" t="s">
        <v>23</v>
      </c>
      <c r="F47" s="32">
        <v>44578</v>
      </c>
      <c r="G47" s="19">
        <v>10</v>
      </c>
      <c r="H47" s="20">
        <v>20</v>
      </c>
      <c r="I47" s="21">
        <f t="shared" si="0"/>
        <v>200</v>
      </c>
      <c r="J47" s="22">
        <f t="shared" si="1"/>
        <v>26</v>
      </c>
      <c r="K47" s="23">
        <f t="shared" si="2"/>
        <v>174</v>
      </c>
      <c r="L47" s="24"/>
    </row>
    <row r="48" spans="1:12" s="25" customFormat="1" ht="39.950000000000003" customHeight="1" x14ac:dyDescent="0.2">
      <c r="A48" s="14">
        <f t="shared" si="3"/>
        <v>43</v>
      </c>
      <c r="B48" s="15" t="s">
        <v>159</v>
      </c>
      <c r="C48" s="16" t="s">
        <v>160</v>
      </c>
      <c r="D48" s="17" t="s">
        <v>161</v>
      </c>
      <c r="E48" s="16" t="s">
        <v>23</v>
      </c>
      <c r="F48" s="32">
        <v>44578</v>
      </c>
      <c r="G48" s="19">
        <v>10</v>
      </c>
      <c r="H48" s="20">
        <v>20</v>
      </c>
      <c r="I48" s="21">
        <f t="shared" si="0"/>
        <v>200</v>
      </c>
      <c r="J48" s="22">
        <f t="shared" si="1"/>
        <v>26</v>
      </c>
      <c r="K48" s="23">
        <f t="shared" si="2"/>
        <v>174</v>
      </c>
      <c r="L48" s="24"/>
    </row>
    <row r="49" spans="1:13" s="25" customFormat="1" ht="39.950000000000003" customHeight="1" x14ac:dyDescent="0.2">
      <c r="A49" s="14">
        <f t="shared" si="3"/>
        <v>44</v>
      </c>
      <c r="B49" s="31" t="s">
        <v>165</v>
      </c>
      <c r="C49" s="16" t="s">
        <v>166</v>
      </c>
      <c r="D49" s="17" t="s">
        <v>167</v>
      </c>
      <c r="E49" s="16" t="s">
        <v>19</v>
      </c>
      <c r="F49" s="32">
        <v>44578</v>
      </c>
      <c r="G49" s="19">
        <v>10</v>
      </c>
      <c r="H49" s="20">
        <v>20</v>
      </c>
      <c r="I49" s="21">
        <f t="shared" si="0"/>
        <v>200</v>
      </c>
      <c r="J49" s="22">
        <f t="shared" si="1"/>
        <v>26</v>
      </c>
      <c r="K49" s="23">
        <f t="shared" si="2"/>
        <v>174</v>
      </c>
      <c r="L49" s="24"/>
    </row>
    <row r="50" spans="1:13" s="25" customFormat="1" ht="49.5" customHeight="1" x14ac:dyDescent="0.2">
      <c r="A50" s="14">
        <f t="shared" si="3"/>
        <v>45</v>
      </c>
      <c r="B50" s="15" t="s">
        <v>168</v>
      </c>
      <c r="C50" s="16" t="s">
        <v>169</v>
      </c>
      <c r="D50" s="17" t="s">
        <v>170</v>
      </c>
      <c r="E50" s="16" t="s">
        <v>23</v>
      </c>
      <c r="F50" s="32">
        <v>44578</v>
      </c>
      <c r="G50" s="19">
        <v>10</v>
      </c>
      <c r="H50" s="20">
        <v>20</v>
      </c>
      <c r="I50" s="21">
        <f t="shared" si="0"/>
        <v>200</v>
      </c>
      <c r="J50" s="22">
        <f t="shared" si="1"/>
        <v>26</v>
      </c>
      <c r="K50" s="23">
        <f t="shared" si="2"/>
        <v>174</v>
      </c>
      <c r="L50" s="24"/>
    </row>
    <row r="51" spans="1:13" s="25" customFormat="1" ht="49.5" customHeight="1" x14ac:dyDescent="0.2">
      <c r="A51" s="14">
        <f t="shared" si="3"/>
        <v>46</v>
      </c>
      <c r="B51" s="15" t="s">
        <v>173</v>
      </c>
      <c r="C51" s="16" t="s">
        <v>180</v>
      </c>
      <c r="D51" s="17" t="s">
        <v>174</v>
      </c>
      <c r="E51" s="16" t="s">
        <v>19</v>
      </c>
      <c r="F51" s="32">
        <v>44595</v>
      </c>
      <c r="G51" s="19">
        <v>10</v>
      </c>
      <c r="H51" s="20">
        <v>20</v>
      </c>
      <c r="I51" s="21">
        <f t="shared" si="0"/>
        <v>200</v>
      </c>
      <c r="J51" s="22">
        <f t="shared" si="1"/>
        <v>26</v>
      </c>
      <c r="K51" s="23">
        <f t="shared" si="2"/>
        <v>174</v>
      </c>
      <c r="L51" s="24"/>
    </row>
    <row r="52" spans="1:13" s="2" customFormat="1" ht="39.75" customHeight="1" thickBot="1" x14ac:dyDescent="0.25">
      <c r="A52" s="37" t="s">
        <v>181</v>
      </c>
      <c r="B52" s="37"/>
      <c r="C52" s="37"/>
      <c r="D52" s="37"/>
      <c r="E52" s="37"/>
      <c r="F52" s="37"/>
      <c r="G52" s="37"/>
      <c r="H52" s="38"/>
      <c r="I52" s="39">
        <f>SUM(I6:I51)</f>
        <v>8990</v>
      </c>
      <c r="J52" s="40">
        <f>SUM(J6:J51)</f>
        <v>1168.7</v>
      </c>
      <c r="K52" s="40">
        <f>SUM(K6:K51)</f>
        <v>7821.3000000000011</v>
      </c>
      <c r="L52" s="41"/>
      <c r="M52" s="2">
        <v>5</v>
      </c>
    </row>
  </sheetData>
  <mergeCells count="3">
    <mergeCell ref="C1:L1"/>
    <mergeCell ref="C2:L2"/>
    <mergeCell ref="C3:L3"/>
  </mergeCells>
  <printOptions horizontalCentered="1"/>
  <pageMargins left="0" right="1.0236220472440944" top="0.74803149606299213" bottom="1.1417322834645669" header="0.31496062992125984" footer="0.31496062992125984"/>
  <pageSetup paperSize="5" scale="80" orientation="landscape" horizontalDpi="4294967294" verticalDpi="4294967294" r:id="rId1"/>
  <headerFooter>
    <oddFooter>Página &amp;P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0000"/>
  </sheetPr>
  <dimension ref="A1:AC55"/>
  <sheetViews>
    <sheetView zoomScale="80" zoomScaleNormal="80" workbookViewId="0">
      <selection activeCell="A60" sqref="A60"/>
    </sheetView>
  </sheetViews>
  <sheetFormatPr defaultColWidth="11.42578125" defaultRowHeight="18" outlineLevelRow="2" x14ac:dyDescent="0.25"/>
  <cols>
    <col min="1" max="1" width="4.85546875" style="3" customWidth="1"/>
    <col min="2" max="2" width="23.140625" style="42" customWidth="1"/>
    <col min="3" max="3" width="16.5703125" style="3" bestFit="1" customWidth="1"/>
    <col min="4" max="4" width="2.28515625" style="3" customWidth="1"/>
    <col min="5" max="5" width="14.5703125" style="3" bestFit="1" customWidth="1"/>
    <col min="6" max="6" width="14.5703125" style="43" bestFit="1" customWidth="1"/>
    <col min="7" max="7" width="15" style="44" customWidth="1"/>
    <col min="8" max="8" width="8.7109375" style="3" customWidth="1"/>
    <col min="9" max="9" width="13.140625" style="3" customWidth="1"/>
    <col min="10" max="10" width="11" style="3" customWidth="1"/>
    <col min="11" max="11" width="13.28515625" style="44" customWidth="1"/>
    <col min="12" max="12" width="27.42578125" style="3" customWidth="1"/>
    <col min="13" max="13" width="27.42578125" style="2" customWidth="1"/>
    <col min="14" max="14" width="9.140625" style="2" customWidth="1"/>
    <col min="15" max="16" width="10.28515625" style="2" customWidth="1"/>
    <col min="17" max="17" width="26.7109375" style="2" customWidth="1"/>
    <col min="18" max="18" width="28.140625" style="2" customWidth="1"/>
    <col min="19" max="19" width="19.85546875" style="2" customWidth="1"/>
    <col min="20" max="29" width="11.42578125" style="2"/>
    <col min="30" max="16384" width="11.42578125" style="3"/>
  </cols>
  <sheetData>
    <row r="1" spans="1:29" ht="22.5" x14ac:dyDescent="0.3">
      <c r="A1" s="1"/>
      <c r="B1" s="1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</row>
    <row r="2" spans="1:29" ht="19.5" x14ac:dyDescent="0.25">
      <c r="A2" s="4"/>
      <c r="B2" s="4"/>
      <c r="C2" s="56" t="s">
        <v>178</v>
      </c>
      <c r="D2" s="56"/>
      <c r="E2" s="56"/>
      <c r="F2" s="56"/>
      <c r="G2" s="56"/>
      <c r="H2" s="56"/>
      <c r="I2" s="56"/>
      <c r="J2" s="56"/>
      <c r="K2" s="56"/>
      <c r="L2" s="56"/>
    </row>
    <row r="3" spans="1:29" ht="22.5" x14ac:dyDescent="0.3">
      <c r="A3" s="5"/>
      <c r="B3" s="5"/>
      <c r="C3" s="57" t="s">
        <v>2</v>
      </c>
      <c r="D3" s="57"/>
      <c r="E3" s="57"/>
      <c r="F3" s="57"/>
      <c r="G3" s="57"/>
      <c r="H3" s="57"/>
      <c r="I3" s="57"/>
      <c r="J3" s="57"/>
      <c r="K3" s="57"/>
      <c r="L3" s="57"/>
    </row>
    <row r="4" spans="1:29" ht="18.75" thickBot="1" x14ac:dyDescent="0.3">
      <c r="A4" s="6"/>
      <c r="B4" s="7"/>
      <c r="C4" s="6"/>
      <c r="D4" s="8"/>
      <c r="E4" s="8"/>
      <c r="F4" s="6"/>
      <c r="G4" s="6"/>
      <c r="H4" s="6"/>
      <c r="I4" s="6"/>
      <c r="J4" s="6"/>
      <c r="K4" s="6"/>
      <c r="L4" s="9" t="s">
        <v>3</v>
      </c>
    </row>
    <row r="5" spans="1:29" s="13" customFormat="1" ht="75" x14ac:dyDescent="0.2">
      <c r="A5" s="10" t="s">
        <v>4</v>
      </c>
      <c r="B5" s="10" t="s">
        <v>5</v>
      </c>
      <c r="C5" s="10" t="s">
        <v>6</v>
      </c>
      <c r="D5" s="10" t="s">
        <v>7</v>
      </c>
      <c r="E5" s="10" t="s">
        <v>8</v>
      </c>
      <c r="F5" s="10" t="s">
        <v>9</v>
      </c>
      <c r="G5" s="10" t="s">
        <v>10</v>
      </c>
      <c r="H5" s="10" t="s">
        <v>11</v>
      </c>
      <c r="I5" s="10" t="s">
        <v>12</v>
      </c>
      <c r="J5" s="10" t="s">
        <v>13</v>
      </c>
      <c r="K5" s="10" t="s">
        <v>14</v>
      </c>
      <c r="L5" s="11" t="s">
        <v>15</v>
      </c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</row>
    <row r="6" spans="1:29" s="25" customFormat="1" ht="44.25" hidden="1" customHeight="1" outlineLevel="2" x14ac:dyDescent="0.2">
      <c r="A6" s="14" t="e">
        <f t="shared" ref="A6:A30" si="0">A5+1</f>
        <v>#VALUE!</v>
      </c>
      <c r="B6" s="15" t="s">
        <v>20</v>
      </c>
      <c r="C6" s="26" t="s">
        <v>21</v>
      </c>
      <c r="D6" s="27" t="s">
        <v>22</v>
      </c>
      <c r="E6" s="16" t="s">
        <v>23</v>
      </c>
      <c r="F6" s="18">
        <v>43475</v>
      </c>
      <c r="G6" s="19">
        <v>10</v>
      </c>
      <c r="H6" s="20">
        <v>20</v>
      </c>
      <c r="I6" s="21">
        <f t="shared" ref="I6:I30" si="1">SUM(G6*H6)</f>
        <v>200</v>
      </c>
      <c r="J6" s="22">
        <f t="shared" ref="J6:J30" si="2">I6*13%</f>
        <v>26</v>
      </c>
      <c r="K6" s="23">
        <f t="shared" ref="K6:K30" si="3">I6-J6</f>
        <v>174</v>
      </c>
      <c r="L6" s="28"/>
    </row>
    <row r="7" spans="1:29" s="25" customFormat="1" ht="39.950000000000003" hidden="1" customHeight="1" outlineLevel="2" x14ac:dyDescent="0.2">
      <c r="A7" s="14" t="e">
        <f t="shared" si="0"/>
        <v>#VALUE!</v>
      </c>
      <c r="B7" s="15" t="s">
        <v>30</v>
      </c>
      <c r="C7" s="26" t="s">
        <v>31</v>
      </c>
      <c r="D7" s="17" t="s">
        <v>32</v>
      </c>
      <c r="E7" s="16" t="s">
        <v>23</v>
      </c>
      <c r="F7" s="18">
        <v>44340</v>
      </c>
      <c r="G7" s="19">
        <v>10</v>
      </c>
      <c r="H7" s="20">
        <v>20</v>
      </c>
      <c r="I7" s="21">
        <f t="shared" si="1"/>
        <v>200</v>
      </c>
      <c r="J7" s="22">
        <f t="shared" si="2"/>
        <v>26</v>
      </c>
      <c r="K7" s="23">
        <f t="shared" si="3"/>
        <v>174</v>
      </c>
      <c r="L7" s="28"/>
    </row>
    <row r="8" spans="1:29" s="25" customFormat="1" ht="39.950000000000003" hidden="1" customHeight="1" outlineLevel="2" x14ac:dyDescent="0.2">
      <c r="A8" s="14" t="e">
        <f t="shared" si="0"/>
        <v>#VALUE!</v>
      </c>
      <c r="B8" s="31" t="s">
        <v>33</v>
      </c>
      <c r="C8" s="26" t="s">
        <v>34</v>
      </c>
      <c r="D8" s="27" t="s">
        <v>35</v>
      </c>
      <c r="E8" s="16" t="s">
        <v>23</v>
      </c>
      <c r="F8" s="18">
        <v>44330</v>
      </c>
      <c r="G8" s="19">
        <v>10</v>
      </c>
      <c r="H8" s="20">
        <v>20</v>
      </c>
      <c r="I8" s="21">
        <f t="shared" si="1"/>
        <v>200</v>
      </c>
      <c r="J8" s="22">
        <f t="shared" si="2"/>
        <v>26</v>
      </c>
      <c r="K8" s="23">
        <f t="shared" si="3"/>
        <v>174</v>
      </c>
      <c r="L8" s="28"/>
    </row>
    <row r="9" spans="1:29" s="30" customFormat="1" ht="39.950000000000003" hidden="1" customHeight="1" outlineLevel="2" x14ac:dyDescent="0.2">
      <c r="A9" s="14" t="e">
        <f t="shared" si="0"/>
        <v>#VALUE!</v>
      </c>
      <c r="B9" s="31" t="s">
        <v>36</v>
      </c>
      <c r="C9" s="32" t="s">
        <v>37</v>
      </c>
      <c r="D9" s="17" t="s">
        <v>38</v>
      </c>
      <c r="E9" s="16" t="s">
        <v>23</v>
      </c>
      <c r="F9" s="32">
        <v>44328</v>
      </c>
      <c r="G9" s="19">
        <v>10</v>
      </c>
      <c r="H9" s="20">
        <v>20</v>
      </c>
      <c r="I9" s="21">
        <f t="shared" si="1"/>
        <v>200</v>
      </c>
      <c r="J9" s="22">
        <f t="shared" si="2"/>
        <v>26</v>
      </c>
      <c r="K9" s="23">
        <f t="shared" si="3"/>
        <v>174</v>
      </c>
      <c r="L9" s="24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</row>
    <row r="10" spans="1:29" s="25" customFormat="1" ht="39.950000000000003" hidden="1" customHeight="1" outlineLevel="2" x14ac:dyDescent="0.2">
      <c r="A10" s="14" t="e">
        <f t="shared" si="0"/>
        <v>#VALUE!</v>
      </c>
      <c r="B10" s="33" t="s">
        <v>42</v>
      </c>
      <c r="C10" s="16" t="s">
        <v>43</v>
      </c>
      <c r="D10" s="17" t="s">
        <v>44</v>
      </c>
      <c r="E10" s="16" t="s">
        <v>23</v>
      </c>
      <c r="F10" s="32">
        <v>43838</v>
      </c>
      <c r="G10" s="19">
        <v>10</v>
      </c>
      <c r="H10" s="20">
        <v>20</v>
      </c>
      <c r="I10" s="21">
        <f t="shared" si="1"/>
        <v>200</v>
      </c>
      <c r="J10" s="22">
        <f t="shared" si="2"/>
        <v>26</v>
      </c>
      <c r="K10" s="23">
        <f t="shared" si="3"/>
        <v>174</v>
      </c>
      <c r="L10" s="28"/>
    </row>
    <row r="11" spans="1:29" s="25" customFormat="1" ht="39.950000000000003" hidden="1" customHeight="1" outlineLevel="2" x14ac:dyDescent="0.2">
      <c r="A11" s="14" t="e">
        <f t="shared" si="0"/>
        <v>#VALUE!</v>
      </c>
      <c r="B11" s="31" t="s">
        <v>54</v>
      </c>
      <c r="C11" s="26" t="s">
        <v>55</v>
      </c>
      <c r="D11" s="27" t="s">
        <v>56</v>
      </c>
      <c r="E11" s="16" t="s">
        <v>23</v>
      </c>
      <c r="F11" s="18">
        <v>44389</v>
      </c>
      <c r="G11" s="19">
        <v>10</v>
      </c>
      <c r="H11" s="20">
        <v>20</v>
      </c>
      <c r="I11" s="21">
        <f t="shared" si="1"/>
        <v>200</v>
      </c>
      <c r="J11" s="22">
        <f t="shared" si="2"/>
        <v>26</v>
      </c>
      <c r="K11" s="23">
        <f t="shared" si="3"/>
        <v>174</v>
      </c>
      <c r="L11" s="28"/>
    </row>
    <row r="12" spans="1:29" s="25" customFormat="1" ht="39.950000000000003" hidden="1" customHeight="1" outlineLevel="2" x14ac:dyDescent="0.2">
      <c r="A12" s="14" t="e">
        <f t="shared" si="0"/>
        <v>#VALUE!</v>
      </c>
      <c r="B12" s="31" t="s">
        <v>57</v>
      </c>
      <c r="C12" s="16" t="s">
        <v>58</v>
      </c>
      <c r="D12" s="27" t="s">
        <v>59</v>
      </c>
      <c r="E12" s="16" t="s">
        <v>23</v>
      </c>
      <c r="F12" s="18">
        <v>44223</v>
      </c>
      <c r="G12" s="19">
        <v>10</v>
      </c>
      <c r="H12" s="20">
        <v>20</v>
      </c>
      <c r="I12" s="21">
        <f t="shared" si="1"/>
        <v>200</v>
      </c>
      <c r="J12" s="22">
        <f t="shared" si="2"/>
        <v>26</v>
      </c>
      <c r="K12" s="23">
        <f t="shared" si="3"/>
        <v>174</v>
      </c>
      <c r="L12" s="34"/>
    </row>
    <row r="13" spans="1:29" s="25" customFormat="1" ht="39.950000000000003" hidden="1" customHeight="1" outlineLevel="2" x14ac:dyDescent="0.2">
      <c r="A13" s="14" t="e">
        <f t="shared" si="0"/>
        <v>#VALUE!</v>
      </c>
      <c r="B13" s="15" t="s">
        <v>80</v>
      </c>
      <c r="C13" s="16" t="s">
        <v>81</v>
      </c>
      <c r="D13" s="17" t="s">
        <v>82</v>
      </c>
      <c r="E13" s="16" t="s">
        <v>23</v>
      </c>
      <c r="F13" s="32">
        <v>43838</v>
      </c>
      <c r="G13" s="19">
        <v>10</v>
      </c>
      <c r="H13" s="20">
        <v>18</v>
      </c>
      <c r="I13" s="21">
        <f t="shared" si="1"/>
        <v>180</v>
      </c>
      <c r="J13" s="22">
        <f t="shared" si="2"/>
        <v>23.400000000000002</v>
      </c>
      <c r="K13" s="23">
        <f t="shared" si="3"/>
        <v>156.6</v>
      </c>
      <c r="L13" s="24"/>
    </row>
    <row r="14" spans="1:29" s="25" customFormat="1" ht="39.950000000000003" hidden="1" customHeight="1" outlineLevel="2" x14ac:dyDescent="0.2">
      <c r="A14" s="14" t="e">
        <f t="shared" si="0"/>
        <v>#VALUE!</v>
      </c>
      <c r="B14" s="31" t="s">
        <v>86</v>
      </c>
      <c r="C14" s="16" t="s">
        <v>87</v>
      </c>
      <c r="D14" s="17" t="s">
        <v>88</v>
      </c>
      <c r="E14" s="16" t="s">
        <v>23</v>
      </c>
      <c r="F14" s="32">
        <v>43843</v>
      </c>
      <c r="G14" s="19">
        <v>10</v>
      </c>
      <c r="H14" s="20">
        <v>17</v>
      </c>
      <c r="I14" s="21">
        <f t="shared" si="1"/>
        <v>170</v>
      </c>
      <c r="J14" s="22">
        <f t="shared" si="2"/>
        <v>22.1</v>
      </c>
      <c r="K14" s="23">
        <f t="shared" si="3"/>
        <v>147.9</v>
      </c>
      <c r="L14" s="24"/>
    </row>
    <row r="15" spans="1:29" s="25" customFormat="1" ht="39.950000000000003" hidden="1" customHeight="1" outlineLevel="2" x14ac:dyDescent="0.2">
      <c r="A15" s="14" t="e">
        <f t="shared" si="0"/>
        <v>#VALUE!</v>
      </c>
      <c r="B15" s="31" t="s">
        <v>89</v>
      </c>
      <c r="C15" s="16" t="s">
        <v>90</v>
      </c>
      <c r="D15" s="17" t="s">
        <v>91</v>
      </c>
      <c r="E15" s="16" t="s">
        <v>23</v>
      </c>
      <c r="F15" s="32">
        <v>44341</v>
      </c>
      <c r="G15" s="19">
        <v>10</v>
      </c>
      <c r="H15" s="20">
        <v>20</v>
      </c>
      <c r="I15" s="21">
        <f t="shared" si="1"/>
        <v>200</v>
      </c>
      <c r="J15" s="22">
        <f t="shared" si="2"/>
        <v>26</v>
      </c>
      <c r="K15" s="23">
        <f t="shared" si="3"/>
        <v>174</v>
      </c>
      <c r="L15" s="24"/>
    </row>
    <row r="16" spans="1:29" s="25" customFormat="1" ht="39.950000000000003" hidden="1" customHeight="1" outlineLevel="2" x14ac:dyDescent="0.2">
      <c r="A16" s="14" t="e">
        <f t="shared" si="0"/>
        <v>#VALUE!</v>
      </c>
      <c r="B16" s="15" t="s">
        <v>95</v>
      </c>
      <c r="C16" s="16" t="s">
        <v>96</v>
      </c>
      <c r="D16" s="27" t="s">
        <v>97</v>
      </c>
      <c r="E16" s="16" t="s">
        <v>23</v>
      </c>
      <c r="F16" s="32">
        <v>44348</v>
      </c>
      <c r="G16" s="19">
        <v>10</v>
      </c>
      <c r="H16" s="20">
        <v>20</v>
      </c>
      <c r="I16" s="21">
        <f t="shared" si="1"/>
        <v>200</v>
      </c>
      <c r="J16" s="22">
        <f t="shared" si="2"/>
        <v>26</v>
      </c>
      <c r="K16" s="23">
        <f t="shared" si="3"/>
        <v>174</v>
      </c>
      <c r="L16" s="24"/>
    </row>
    <row r="17" spans="1:29" s="30" customFormat="1" ht="39.950000000000003" hidden="1" customHeight="1" outlineLevel="2" x14ac:dyDescent="0.2">
      <c r="A17" s="14" t="e">
        <f t="shared" si="0"/>
        <v>#VALUE!</v>
      </c>
      <c r="B17" s="31" t="s">
        <v>100</v>
      </c>
      <c r="C17" s="16" t="s">
        <v>101</v>
      </c>
      <c r="D17" s="27" t="s">
        <v>102</v>
      </c>
      <c r="E17" s="16" t="s">
        <v>23</v>
      </c>
      <c r="F17" s="32">
        <v>44256</v>
      </c>
      <c r="G17" s="19">
        <v>10</v>
      </c>
      <c r="H17" s="20">
        <v>20</v>
      </c>
      <c r="I17" s="21">
        <f t="shared" si="1"/>
        <v>200</v>
      </c>
      <c r="J17" s="22">
        <f t="shared" si="2"/>
        <v>26</v>
      </c>
      <c r="K17" s="23">
        <f t="shared" si="3"/>
        <v>174</v>
      </c>
      <c r="L17" s="24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</row>
    <row r="18" spans="1:29" s="25" customFormat="1" ht="39.950000000000003" hidden="1" customHeight="1" outlineLevel="2" x14ac:dyDescent="0.2">
      <c r="A18" s="14" t="e">
        <f t="shared" si="0"/>
        <v>#VALUE!</v>
      </c>
      <c r="B18" s="31" t="s">
        <v>118</v>
      </c>
      <c r="C18" s="16" t="s">
        <v>119</v>
      </c>
      <c r="D18" s="17" t="s">
        <v>120</v>
      </c>
      <c r="E18" s="16" t="s">
        <v>23</v>
      </c>
      <c r="F18" s="32">
        <v>44578</v>
      </c>
      <c r="G18" s="19">
        <v>10</v>
      </c>
      <c r="H18" s="20">
        <v>20</v>
      </c>
      <c r="I18" s="21">
        <f t="shared" si="1"/>
        <v>200</v>
      </c>
      <c r="J18" s="22">
        <f t="shared" si="2"/>
        <v>26</v>
      </c>
      <c r="K18" s="23">
        <f t="shared" si="3"/>
        <v>174</v>
      </c>
      <c r="L18" s="24"/>
    </row>
    <row r="19" spans="1:29" s="25" customFormat="1" ht="39.950000000000003" hidden="1" customHeight="1" outlineLevel="2" x14ac:dyDescent="0.2">
      <c r="A19" s="14" t="e">
        <f t="shared" si="0"/>
        <v>#VALUE!</v>
      </c>
      <c r="B19" s="31" t="s">
        <v>121</v>
      </c>
      <c r="C19" s="16" t="s">
        <v>122</v>
      </c>
      <c r="D19" s="17" t="s">
        <v>123</v>
      </c>
      <c r="E19" s="16" t="s">
        <v>23</v>
      </c>
      <c r="F19" s="32">
        <v>44578</v>
      </c>
      <c r="G19" s="19">
        <v>10</v>
      </c>
      <c r="H19" s="20">
        <v>17</v>
      </c>
      <c r="I19" s="21">
        <f t="shared" si="1"/>
        <v>170</v>
      </c>
      <c r="J19" s="22">
        <f t="shared" si="2"/>
        <v>22.1</v>
      </c>
      <c r="K19" s="23">
        <f t="shared" si="3"/>
        <v>147.9</v>
      </c>
      <c r="L19" s="24"/>
    </row>
    <row r="20" spans="1:29" s="25" customFormat="1" ht="44.25" hidden="1" customHeight="1" outlineLevel="2" x14ac:dyDescent="0.2">
      <c r="A20" s="14" t="e">
        <f t="shared" si="0"/>
        <v>#VALUE!</v>
      </c>
      <c r="B20" s="15" t="s">
        <v>124</v>
      </c>
      <c r="C20" s="16" t="s">
        <v>125</v>
      </c>
      <c r="D20" s="17" t="s">
        <v>123</v>
      </c>
      <c r="E20" s="16" t="s">
        <v>23</v>
      </c>
      <c r="F20" s="32">
        <v>44578</v>
      </c>
      <c r="G20" s="19">
        <v>10</v>
      </c>
      <c r="H20" s="20">
        <v>19</v>
      </c>
      <c r="I20" s="21">
        <f t="shared" si="1"/>
        <v>190</v>
      </c>
      <c r="J20" s="22">
        <f t="shared" si="2"/>
        <v>24.7</v>
      </c>
      <c r="K20" s="23">
        <f t="shared" si="3"/>
        <v>165.3</v>
      </c>
      <c r="L20" s="24"/>
    </row>
    <row r="21" spans="1:29" s="25" customFormat="1" ht="39.950000000000003" hidden="1" customHeight="1" outlineLevel="2" x14ac:dyDescent="0.2">
      <c r="A21" s="14" t="e">
        <f t="shared" si="0"/>
        <v>#VALUE!</v>
      </c>
      <c r="B21" s="31" t="s">
        <v>126</v>
      </c>
      <c r="C21" s="16" t="s">
        <v>127</v>
      </c>
      <c r="D21" s="17" t="s">
        <v>128</v>
      </c>
      <c r="E21" s="16" t="s">
        <v>23</v>
      </c>
      <c r="F21" s="32">
        <v>44578</v>
      </c>
      <c r="G21" s="19">
        <v>10</v>
      </c>
      <c r="H21" s="20">
        <v>18</v>
      </c>
      <c r="I21" s="21">
        <f t="shared" si="1"/>
        <v>180</v>
      </c>
      <c r="J21" s="22">
        <f t="shared" si="2"/>
        <v>23.400000000000002</v>
      </c>
      <c r="K21" s="23">
        <f t="shared" si="3"/>
        <v>156.6</v>
      </c>
      <c r="L21" s="24"/>
    </row>
    <row r="22" spans="1:29" s="25" customFormat="1" ht="39.950000000000003" hidden="1" customHeight="1" outlineLevel="2" x14ac:dyDescent="0.2">
      <c r="A22" s="14" t="e">
        <f t="shared" si="0"/>
        <v>#VALUE!</v>
      </c>
      <c r="B22" s="15" t="s">
        <v>129</v>
      </c>
      <c r="C22" s="16" t="s">
        <v>130</v>
      </c>
      <c r="D22" s="17" t="s">
        <v>131</v>
      </c>
      <c r="E22" s="16" t="s">
        <v>23</v>
      </c>
      <c r="F22" s="32">
        <v>44578</v>
      </c>
      <c r="G22" s="19">
        <v>10</v>
      </c>
      <c r="H22" s="20">
        <v>20</v>
      </c>
      <c r="I22" s="21">
        <f t="shared" si="1"/>
        <v>200</v>
      </c>
      <c r="J22" s="22">
        <f t="shared" si="2"/>
        <v>26</v>
      </c>
      <c r="K22" s="23">
        <f t="shared" si="3"/>
        <v>174</v>
      </c>
      <c r="L22" s="24"/>
    </row>
    <row r="23" spans="1:29" s="25" customFormat="1" ht="39.950000000000003" hidden="1" customHeight="1" outlineLevel="2" x14ac:dyDescent="0.2">
      <c r="A23" s="14" t="e">
        <f t="shared" si="0"/>
        <v>#VALUE!</v>
      </c>
      <c r="B23" s="31" t="s">
        <v>135</v>
      </c>
      <c r="C23" s="16" t="s">
        <v>136</v>
      </c>
      <c r="D23" s="17" t="s">
        <v>137</v>
      </c>
      <c r="E23" s="16" t="s">
        <v>23</v>
      </c>
      <c r="F23" s="32">
        <v>44578</v>
      </c>
      <c r="G23" s="19">
        <v>10</v>
      </c>
      <c r="H23" s="20">
        <v>20</v>
      </c>
      <c r="I23" s="21">
        <f t="shared" si="1"/>
        <v>200</v>
      </c>
      <c r="J23" s="22">
        <f t="shared" si="2"/>
        <v>26</v>
      </c>
      <c r="K23" s="23">
        <f t="shared" si="3"/>
        <v>174</v>
      </c>
      <c r="L23" s="24"/>
    </row>
    <row r="24" spans="1:29" s="25" customFormat="1" ht="39.950000000000003" hidden="1" customHeight="1" outlineLevel="2" x14ac:dyDescent="0.2">
      <c r="A24" s="14" t="e">
        <f t="shared" si="0"/>
        <v>#VALUE!</v>
      </c>
      <c r="B24" s="31" t="s">
        <v>138</v>
      </c>
      <c r="C24" s="16" t="s">
        <v>139</v>
      </c>
      <c r="D24" s="17" t="s">
        <v>140</v>
      </c>
      <c r="E24" s="16" t="s">
        <v>23</v>
      </c>
      <c r="F24" s="32">
        <v>44578</v>
      </c>
      <c r="G24" s="19">
        <v>10</v>
      </c>
      <c r="H24" s="20">
        <v>20</v>
      </c>
      <c r="I24" s="21">
        <f t="shared" si="1"/>
        <v>200</v>
      </c>
      <c r="J24" s="22">
        <f t="shared" si="2"/>
        <v>26</v>
      </c>
      <c r="K24" s="23">
        <f t="shared" si="3"/>
        <v>174</v>
      </c>
      <c r="L24" s="24"/>
    </row>
    <row r="25" spans="1:29" s="25" customFormat="1" ht="39.950000000000003" hidden="1" customHeight="1" outlineLevel="2" x14ac:dyDescent="0.2">
      <c r="A25" s="14" t="e">
        <f t="shared" si="0"/>
        <v>#VALUE!</v>
      </c>
      <c r="B25" s="31" t="s">
        <v>141</v>
      </c>
      <c r="C25" s="16" t="s">
        <v>142</v>
      </c>
      <c r="D25" s="17" t="s">
        <v>143</v>
      </c>
      <c r="E25" s="16" t="s">
        <v>23</v>
      </c>
      <c r="F25" s="32">
        <v>44578</v>
      </c>
      <c r="G25" s="19">
        <v>10</v>
      </c>
      <c r="H25" s="20">
        <v>20</v>
      </c>
      <c r="I25" s="21">
        <f t="shared" si="1"/>
        <v>200</v>
      </c>
      <c r="J25" s="22">
        <f t="shared" si="2"/>
        <v>26</v>
      </c>
      <c r="K25" s="23">
        <f t="shared" si="3"/>
        <v>174</v>
      </c>
      <c r="L25" s="24"/>
    </row>
    <row r="26" spans="1:29" s="25" customFormat="1" ht="49.5" hidden="1" customHeight="1" outlineLevel="2" x14ac:dyDescent="0.2">
      <c r="A26" s="14" t="e">
        <f t="shared" si="0"/>
        <v>#VALUE!</v>
      </c>
      <c r="B26" s="15" t="s">
        <v>144</v>
      </c>
      <c r="C26" s="16" t="s">
        <v>145</v>
      </c>
      <c r="D26" s="17" t="s">
        <v>146</v>
      </c>
      <c r="E26" s="16" t="s">
        <v>23</v>
      </c>
      <c r="F26" s="32">
        <v>44578</v>
      </c>
      <c r="G26" s="19">
        <v>10</v>
      </c>
      <c r="H26" s="20">
        <v>20</v>
      </c>
      <c r="I26" s="21">
        <f t="shared" si="1"/>
        <v>200</v>
      </c>
      <c r="J26" s="22">
        <f t="shared" si="2"/>
        <v>26</v>
      </c>
      <c r="K26" s="23">
        <f t="shared" si="3"/>
        <v>174</v>
      </c>
      <c r="L26" s="24"/>
    </row>
    <row r="27" spans="1:29" s="25" customFormat="1" ht="39.950000000000003" hidden="1" customHeight="1" outlineLevel="2" x14ac:dyDescent="0.2">
      <c r="A27" s="14" t="e">
        <f t="shared" si="0"/>
        <v>#VALUE!</v>
      </c>
      <c r="B27" s="15" t="s">
        <v>147</v>
      </c>
      <c r="C27" s="18" t="s">
        <v>148</v>
      </c>
      <c r="D27" s="27" t="s">
        <v>149</v>
      </c>
      <c r="E27" s="16" t="s">
        <v>23</v>
      </c>
      <c r="F27" s="32">
        <v>44578</v>
      </c>
      <c r="G27" s="19">
        <v>10</v>
      </c>
      <c r="H27" s="20">
        <v>20</v>
      </c>
      <c r="I27" s="21">
        <f t="shared" si="1"/>
        <v>200</v>
      </c>
      <c r="J27" s="22">
        <f t="shared" si="2"/>
        <v>26</v>
      </c>
      <c r="K27" s="23">
        <f t="shared" si="3"/>
        <v>174</v>
      </c>
      <c r="L27" s="24"/>
    </row>
    <row r="28" spans="1:29" s="25" customFormat="1" ht="39.950000000000003" hidden="1" customHeight="1" outlineLevel="2" x14ac:dyDescent="0.2">
      <c r="A28" s="14" t="e">
        <f t="shared" si="0"/>
        <v>#VALUE!</v>
      </c>
      <c r="B28" s="31" t="s">
        <v>156</v>
      </c>
      <c r="C28" s="16" t="s">
        <v>157</v>
      </c>
      <c r="D28" s="17" t="s">
        <v>158</v>
      </c>
      <c r="E28" s="16" t="s">
        <v>23</v>
      </c>
      <c r="F28" s="32">
        <v>44578</v>
      </c>
      <c r="G28" s="19">
        <v>10</v>
      </c>
      <c r="H28" s="20">
        <v>20</v>
      </c>
      <c r="I28" s="21">
        <f t="shared" si="1"/>
        <v>200</v>
      </c>
      <c r="J28" s="22">
        <f t="shared" si="2"/>
        <v>26</v>
      </c>
      <c r="K28" s="23">
        <f t="shared" si="3"/>
        <v>174</v>
      </c>
      <c r="L28" s="24"/>
    </row>
    <row r="29" spans="1:29" s="25" customFormat="1" ht="39.950000000000003" hidden="1" customHeight="1" outlineLevel="2" x14ac:dyDescent="0.2">
      <c r="A29" s="14" t="e">
        <f t="shared" si="0"/>
        <v>#VALUE!</v>
      </c>
      <c r="B29" s="15" t="s">
        <v>159</v>
      </c>
      <c r="C29" s="16" t="s">
        <v>160</v>
      </c>
      <c r="D29" s="17" t="s">
        <v>161</v>
      </c>
      <c r="E29" s="16" t="s">
        <v>23</v>
      </c>
      <c r="F29" s="32">
        <v>44578</v>
      </c>
      <c r="G29" s="19">
        <v>10</v>
      </c>
      <c r="H29" s="20">
        <v>20</v>
      </c>
      <c r="I29" s="21">
        <f t="shared" si="1"/>
        <v>200</v>
      </c>
      <c r="J29" s="22">
        <f t="shared" si="2"/>
        <v>26</v>
      </c>
      <c r="K29" s="23">
        <f t="shared" si="3"/>
        <v>174</v>
      </c>
      <c r="L29" s="24"/>
    </row>
    <row r="30" spans="1:29" s="25" customFormat="1" ht="39.950000000000003" hidden="1" customHeight="1" outlineLevel="2" x14ac:dyDescent="0.2">
      <c r="A30" s="14" t="e">
        <f t="shared" si="0"/>
        <v>#VALUE!</v>
      </c>
      <c r="B30" s="15" t="s">
        <v>168</v>
      </c>
      <c r="C30" s="16" t="s">
        <v>169</v>
      </c>
      <c r="D30" s="17" t="s">
        <v>170</v>
      </c>
      <c r="E30" s="16" t="s">
        <v>23</v>
      </c>
      <c r="F30" s="32">
        <v>44578</v>
      </c>
      <c r="G30" s="19">
        <v>10</v>
      </c>
      <c r="H30" s="20">
        <v>20</v>
      </c>
      <c r="I30" s="21">
        <f t="shared" si="1"/>
        <v>200</v>
      </c>
      <c r="J30" s="22">
        <f t="shared" si="2"/>
        <v>26</v>
      </c>
      <c r="K30" s="23">
        <f t="shared" si="3"/>
        <v>174</v>
      </c>
      <c r="L30" s="24"/>
    </row>
    <row r="31" spans="1:29" s="25" customFormat="1" ht="39.950000000000003" customHeight="1" outlineLevel="1" collapsed="1" x14ac:dyDescent="0.2">
      <c r="A31" s="14"/>
      <c r="B31" s="15"/>
      <c r="C31" s="16"/>
      <c r="D31" s="49"/>
      <c r="E31" s="45" t="s">
        <v>182</v>
      </c>
      <c r="F31" s="32"/>
      <c r="G31" s="19"/>
      <c r="H31" s="20"/>
      <c r="I31" s="21">
        <f>SUBTOTAL(9,I6:I30)</f>
        <v>4890</v>
      </c>
      <c r="J31" s="22"/>
      <c r="K31" s="23">
        <f>SUBTOTAL(9,K6:K30)</f>
        <v>4254.3</v>
      </c>
      <c r="L31" s="51"/>
      <c r="AC31" s="25">
        <f>SUBTOTAL(9,AC6:AC30)</f>
        <v>0</v>
      </c>
    </row>
    <row r="32" spans="1:29" s="25" customFormat="1" ht="39.950000000000003" hidden="1" customHeight="1" outlineLevel="2" x14ac:dyDescent="0.2">
      <c r="A32" s="14">
        <v>1</v>
      </c>
      <c r="B32" s="15" t="s">
        <v>24</v>
      </c>
      <c r="C32" s="26" t="s">
        <v>25</v>
      </c>
      <c r="D32" s="50" t="s">
        <v>179</v>
      </c>
      <c r="E32" s="16" t="s">
        <v>19</v>
      </c>
      <c r="F32" s="18">
        <v>44327</v>
      </c>
      <c r="G32" s="19">
        <v>10</v>
      </c>
      <c r="H32" s="20">
        <v>20</v>
      </c>
      <c r="I32" s="21">
        <f t="shared" ref="I32:I52" si="4">SUM(G32*H32)</f>
        <v>200</v>
      </c>
      <c r="J32" s="22">
        <f t="shared" ref="J32:J52" si="5">I32*13%</f>
        <v>26</v>
      </c>
      <c r="K32" s="23">
        <f t="shared" ref="K32:K52" si="6">I32-J32</f>
        <v>174</v>
      </c>
      <c r="L32" s="52"/>
    </row>
    <row r="33" spans="1:14" s="25" customFormat="1" ht="39.950000000000003" hidden="1" customHeight="1" outlineLevel="2" x14ac:dyDescent="0.2">
      <c r="A33" s="14">
        <f t="shared" ref="A33:A52" si="7">A32+1</f>
        <v>2</v>
      </c>
      <c r="B33" s="15" t="s">
        <v>27</v>
      </c>
      <c r="C33" s="29" t="s">
        <v>28</v>
      </c>
      <c r="D33" s="50" t="s">
        <v>29</v>
      </c>
      <c r="E33" s="16" t="s">
        <v>19</v>
      </c>
      <c r="F33" s="29">
        <v>44328</v>
      </c>
      <c r="G33" s="19">
        <v>10</v>
      </c>
      <c r="H33" s="20">
        <v>20</v>
      </c>
      <c r="I33" s="21">
        <f t="shared" si="4"/>
        <v>200</v>
      </c>
      <c r="J33" s="22">
        <f t="shared" si="5"/>
        <v>26</v>
      </c>
      <c r="K33" s="23">
        <f t="shared" si="6"/>
        <v>174</v>
      </c>
      <c r="L33" s="52"/>
    </row>
    <row r="34" spans="1:14" s="25" customFormat="1" ht="39.950000000000003" hidden="1" customHeight="1" outlineLevel="2" x14ac:dyDescent="0.2">
      <c r="A34" s="14">
        <f t="shared" si="7"/>
        <v>3</v>
      </c>
      <c r="B34" s="31" t="s">
        <v>39</v>
      </c>
      <c r="C34" s="16" t="s">
        <v>40</v>
      </c>
      <c r="D34" s="50" t="s">
        <v>41</v>
      </c>
      <c r="E34" s="16" t="s">
        <v>19</v>
      </c>
      <c r="F34" s="18">
        <v>43206</v>
      </c>
      <c r="G34" s="19">
        <v>10</v>
      </c>
      <c r="H34" s="20">
        <v>20</v>
      </c>
      <c r="I34" s="21">
        <f t="shared" si="4"/>
        <v>200</v>
      </c>
      <c r="J34" s="22">
        <f t="shared" si="5"/>
        <v>26</v>
      </c>
      <c r="K34" s="23">
        <f t="shared" si="6"/>
        <v>174</v>
      </c>
      <c r="L34" s="52"/>
    </row>
    <row r="35" spans="1:14" s="25" customFormat="1" ht="39.950000000000003" hidden="1" customHeight="1" outlineLevel="2" x14ac:dyDescent="0.2">
      <c r="A35" s="14">
        <f t="shared" si="7"/>
        <v>4</v>
      </c>
      <c r="B35" s="31" t="s">
        <v>45</v>
      </c>
      <c r="C35" s="16" t="s">
        <v>46</v>
      </c>
      <c r="D35" s="50" t="s">
        <v>47</v>
      </c>
      <c r="E35" s="16" t="s">
        <v>19</v>
      </c>
      <c r="F35" s="18">
        <v>44327</v>
      </c>
      <c r="G35" s="19">
        <v>10</v>
      </c>
      <c r="H35" s="20">
        <v>20</v>
      </c>
      <c r="I35" s="21">
        <f t="shared" si="4"/>
        <v>200</v>
      </c>
      <c r="J35" s="22">
        <f t="shared" si="5"/>
        <v>26</v>
      </c>
      <c r="K35" s="23">
        <f t="shared" si="6"/>
        <v>174</v>
      </c>
      <c r="L35" s="53"/>
      <c r="N35" s="35"/>
    </row>
    <row r="36" spans="1:14" s="25" customFormat="1" ht="39.950000000000003" hidden="1" customHeight="1" outlineLevel="2" x14ac:dyDescent="0.2">
      <c r="A36" s="14">
        <f t="shared" si="7"/>
        <v>5</v>
      </c>
      <c r="B36" s="31" t="s">
        <v>48</v>
      </c>
      <c r="C36" s="26" t="s">
        <v>49</v>
      </c>
      <c r="D36" s="50" t="s">
        <v>50</v>
      </c>
      <c r="E36" s="16" t="s">
        <v>19</v>
      </c>
      <c r="F36" s="18">
        <v>44330</v>
      </c>
      <c r="G36" s="19">
        <v>10</v>
      </c>
      <c r="H36" s="20">
        <v>20</v>
      </c>
      <c r="I36" s="21">
        <f t="shared" si="4"/>
        <v>200</v>
      </c>
      <c r="J36" s="22">
        <f t="shared" si="5"/>
        <v>26</v>
      </c>
      <c r="K36" s="23">
        <f t="shared" si="6"/>
        <v>174</v>
      </c>
      <c r="L36" s="52"/>
    </row>
    <row r="37" spans="1:14" s="25" customFormat="1" ht="39.950000000000003" hidden="1" customHeight="1" outlineLevel="2" x14ac:dyDescent="0.2">
      <c r="A37" s="14">
        <f t="shared" si="7"/>
        <v>6</v>
      </c>
      <c r="B37" s="15" t="s">
        <v>51</v>
      </c>
      <c r="C37" s="26" t="s">
        <v>52</v>
      </c>
      <c r="D37" s="50" t="s">
        <v>53</v>
      </c>
      <c r="E37" s="16" t="s">
        <v>19</v>
      </c>
      <c r="F37" s="18">
        <v>44341</v>
      </c>
      <c r="G37" s="19">
        <v>10</v>
      </c>
      <c r="H37" s="20">
        <v>20</v>
      </c>
      <c r="I37" s="21">
        <f t="shared" si="4"/>
        <v>200</v>
      </c>
      <c r="J37" s="22">
        <f t="shared" si="5"/>
        <v>26</v>
      </c>
      <c r="K37" s="23">
        <f t="shared" si="6"/>
        <v>174</v>
      </c>
      <c r="L37" s="52"/>
    </row>
    <row r="38" spans="1:14" s="25" customFormat="1" ht="39.950000000000003" hidden="1" customHeight="1" outlineLevel="2" x14ac:dyDescent="0.2">
      <c r="A38" s="14">
        <f t="shared" si="7"/>
        <v>7</v>
      </c>
      <c r="B38" s="31" t="s">
        <v>60</v>
      </c>
      <c r="C38" s="26" t="s">
        <v>61</v>
      </c>
      <c r="D38" s="49" t="s">
        <v>62</v>
      </c>
      <c r="E38" s="16" t="s">
        <v>19</v>
      </c>
      <c r="F38" s="18">
        <v>44337</v>
      </c>
      <c r="G38" s="19">
        <v>10</v>
      </c>
      <c r="H38" s="20">
        <v>20</v>
      </c>
      <c r="I38" s="21">
        <f t="shared" si="4"/>
        <v>200</v>
      </c>
      <c r="J38" s="22">
        <f t="shared" si="5"/>
        <v>26</v>
      </c>
      <c r="K38" s="23">
        <f t="shared" si="6"/>
        <v>174</v>
      </c>
      <c r="L38" s="52"/>
    </row>
    <row r="39" spans="1:14" s="25" customFormat="1" ht="39.950000000000003" hidden="1" customHeight="1" outlineLevel="2" x14ac:dyDescent="0.2">
      <c r="A39" s="14">
        <f t="shared" si="7"/>
        <v>8</v>
      </c>
      <c r="B39" s="15" t="s">
        <v>63</v>
      </c>
      <c r="C39" s="26" t="s">
        <v>64</v>
      </c>
      <c r="D39" s="50" t="s">
        <v>65</v>
      </c>
      <c r="E39" s="16" t="s">
        <v>19</v>
      </c>
      <c r="F39" s="18">
        <v>44344</v>
      </c>
      <c r="G39" s="19">
        <v>10</v>
      </c>
      <c r="H39" s="20">
        <v>19</v>
      </c>
      <c r="I39" s="21">
        <f t="shared" si="4"/>
        <v>190</v>
      </c>
      <c r="J39" s="22">
        <f t="shared" si="5"/>
        <v>24.7</v>
      </c>
      <c r="K39" s="23">
        <f t="shared" si="6"/>
        <v>165.3</v>
      </c>
      <c r="L39" s="52"/>
    </row>
    <row r="40" spans="1:14" s="25" customFormat="1" ht="39.950000000000003" hidden="1" customHeight="1" outlineLevel="2" x14ac:dyDescent="0.2">
      <c r="A40" s="14">
        <f t="shared" si="7"/>
        <v>9</v>
      </c>
      <c r="B40" s="31" t="s">
        <v>69</v>
      </c>
      <c r="C40" s="16" t="s">
        <v>70</v>
      </c>
      <c r="D40" s="49" t="s">
        <v>71</v>
      </c>
      <c r="E40" s="16" t="s">
        <v>19</v>
      </c>
      <c r="F40" s="32">
        <v>44362</v>
      </c>
      <c r="G40" s="19">
        <v>10</v>
      </c>
      <c r="H40" s="20">
        <v>19</v>
      </c>
      <c r="I40" s="21">
        <f t="shared" si="4"/>
        <v>190</v>
      </c>
      <c r="J40" s="22">
        <f t="shared" si="5"/>
        <v>24.7</v>
      </c>
      <c r="K40" s="23">
        <f t="shared" si="6"/>
        <v>165.3</v>
      </c>
      <c r="L40" s="51"/>
    </row>
    <row r="41" spans="1:14" s="25" customFormat="1" ht="39.950000000000003" hidden="1" customHeight="1" outlineLevel="2" x14ac:dyDescent="0.2">
      <c r="A41" s="14">
        <f t="shared" si="7"/>
        <v>10</v>
      </c>
      <c r="B41" s="15" t="s">
        <v>72</v>
      </c>
      <c r="C41" s="16" t="s">
        <v>73</v>
      </c>
      <c r="D41" s="49" t="s">
        <v>74</v>
      </c>
      <c r="E41" s="16" t="s">
        <v>19</v>
      </c>
      <c r="F41" s="32">
        <v>44385</v>
      </c>
      <c r="G41" s="19">
        <v>10</v>
      </c>
      <c r="H41" s="20">
        <v>20</v>
      </c>
      <c r="I41" s="21">
        <f t="shared" si="4"/>
        <v>200</v>
      </c>
      <c r="J41" s="22">
        <f t="shared" si="5"/>
        <v>26</v>
      </c>
      <c r="K41" s="23">
        <f t="shared" si="6"/>
        <v>174</v>
      </c>
      <c r="L41" s="51"/>
    </row>
    <row r="42" spans="1:14" s="25" customFormat="1" ht="39.950000000000003" hidden="1" customHeight="1" outlineLevel="2" x14ac:dyDescent="0.2">
      <c r="A42" s="14">
        <f t="shared" si="7"/>
        <v>11</v>
      </c>
      <c r="B42" s="33" t="s">
        <v>78</v>
      </c>
      <c r="C42" s="16" t="s">
        <v>79</v>
      </c>
      <c r="D42" s="49" t="s">
        <v>77</v>
      </c>
      <c r="E42" s="16" t="s">
        <v>19</v>
      </c>
      <c r="F42" s="32">
        <v>44572</v>
      </c>
      <c r="G42" s="19">
        <v>10</v>
      </c>
      <c r="H42" s="20">
        <v>20</v>
      </c>
      <c r="I42" s="21">
        <f t="shared" si="4"/>
        <v>200</v>
      </c>
      <c r="J42" s="22">
        <f t="shared" si="5"/>
        <v>26</v>
      </c>
      <c r="K42" s="23">
        <f t="shared" si="6"/>
        <v>174</v>
      </c>
      <c r="L42" s="53"/>
    </row>
    <row r="43" spans="1:14" s="25" customFormat="1" ht="39.950000000000003" hidden="1" customHeight="1" outlineLevel="2" x14ac:dyDescent="0.2">
      <c r="A43" s="14">
        <f t="shared" si="7"/>
        <v>12</v>
      </c>
      <c r="B43" s="31" t="s">
        <v>83</v>
      </c>
      <c r="C43" s="16" t="s">
        <v>84</v>
      </c>
      <c r="D43" s="50" t="s">
        <v>85</v>
      </c>
      <c r="E43" s="16" t="s">
        <v>19</v>
      </c>
      <c r="F43" s="32">
        <v>43369</v>
      </c>
      <c r="G43" s="19">
        <v>10</v>
      </c>
      <c r="H43" s="20">
        <v>18</v>
      </c>
      <c r="I43" s="21">
        <f t="shared" si="4"/>
        <v>180</v>
      </c>
      <c r="J43" s="22">
        <f t="shared" si="5"/>
        <v>23.400000000000002</v>
      </c>
      <c r="K43" s="23">
        <f t="shared" si="6"/>
        <v>156.6</v>
      </c>
      <c r="L43" s="51"/>
    </row>
    <row r="44" spans="1:14" s="25" customFormat="1" ht="39.950000000000003" hidden="1" customHeight="1" outlineLevel="2" x14ac:dyDescent="0.2">
      <c r="A44" s="14">
        <f t="shared" si="7"/>
        <v>13</v>
      </c>
      <c r="B44" s="31" t="s">
        <v>98</v>
      </c>
      <c r="C44" s="16" t="s">
        <v>52</v>
      </c>
      <c r="D44" s="50" t="s">
        <v>99</v>
      </c>
      <c r="E44" s="16" t="s">
        <v>19</v>
      </c>
      <c r="F44" s="32">
        <v>44410</v>
      </c>
      <c r="G44" s="19">
        <v>10</v>
      </c>
      <c r="H44" s="20">
        <v>20</v>
      </c>
      <c r="I44" s="21">
        <f t="shared" si="4"/>
        <v>200</v>
      </c>
      <c r="J44" s="22">
        <f t="shared" si="5"/>
        <v>26</v>
      </c>
      <c r="K44" s="23">
        <f t="shared" si="6"/>
        <v>174</v>
      </c>
      <c r="L44" s="53"/>
    </row>
    <row r="45" spans="1:14" s="25" customFormat="1" ht="39.950000000000003" hidden="1" customHeight="1" outlineLevel="2" x14ac:dyDescent="0.2">
      <c r="A45" s="14">
        <f t="shared" si="7"/>
        <v>14</v>
      </c>
      <c r="B45" s="15" t="s">
        <v>103</v>
      </c>
      <c r="C45" s="16" t="s">
        <v>104</v>
      </c>
      <c r="D45" s="50" t="s">
        <v>105</v>
      </c>
      <c r="E45" s="16" t="s">
        <v>19</v>
      </c>
      <c r="F45" s="32">
        <v>44330</v>
      </c>
      <c r="G45" s="19">
        <v>10</v>
      </c>
      <c r="H45" s="20">
        <v>20</v>
      </c>
      <c r="I45" s="21">
        <f t="shared" si="4"/>
        <v>200</v>
      </c>
      <c r="J45" s="22">
        <f t="shared" si="5"/>
        <v>26</v>
      </c>
      <c r="K45" s="23">
        <f t="shared" si="6"/>
        <v>174</v>
      </c>
      <c r="L45" s="54"/>
    </row>
    <row r="46" spans="1:14" s="25" customFormat="1" ht="39.950000000000003" hidden="1" customHeight="1" outlineLevel="2" x14ac:dyDescent="0.2">
      <c r="A46" s="14">
        <f t="shared" si="7"/>
        <v>15</v>
      </c>
      <c r="B46" s="15" t="s">
        <v>106</v>
      </c>
      <c r="C46" s="16" t="s">
        <v>107</v>
      </c>
      <c r="D46" s="49" t="s">
        <v>108</v>
      </c>
      <c r="E46" s="16" t="s">
        <v>19</v>
      </c>
      <c r="F46" s="32">
        <v>44333</v>
      </c>
      <c r="G46" s="19">
        <v>10</v>
      </c>
      <c r="H46" s="20">
        <v>20</v>
      </c>
      <c r="I46" s="21">
        <f t="shared" si="4"/>
        <v>200</v>
      </c>
      <c r="J46" s="22">
        <f t="shared" si="5"/>
        <v>26</v>
      </c>
      <c r="K46" s="23">
        <f t="shared" si="6"/>
        <v>174</v>
      </c>
      <c r="L46" s="51"/>
    </row>
    <row r="47" spans="1:14" s="25" customFormat="1" ht="39.950000000000003" hidden="1" customHeight="1" outlineLevel="2" x14ac:dyDescent="0.2">
      <c r="A47" s="14">
        <f t="shared" si="7"/>
        <v>16</v>
      </c>
      <c r="B47" s="31" t="s">
        <v>109</v>
      </c>
      <c r="C47" s="16" t="s">
        <v>110</v>
      </c>
      <c r="D47" s="50" t="s">
        <v>111</v>
      </c>
      <c r="E47" s="16" t="s">
        <v>19</v>
      </c>
      <c r="F47" s="32">
        <v>44337</v>
      </c>
      <c r="G47" s="19">
        <v>10</v>
      </c>
      <c r="H47" s="20">
        <v>20</v>
      </c>
      <c r="I47" s="21">
        <f t="shared" si="4"/>
        <v>200</v>
      </c>
      <c r="J47" s="22">
        <f t="shared" si="5"/>
        <v>26</v>
      </c>
      <c r="K47" s="23">
        <f t="shared" si="6"/>
        <v>174</v>
      </c>
      <c r="L47" s="51"/>
    </row>
    <row r="48" spans="1:14" s="25" customFormat="1" ht="39.950000000000003" hidden="1" customHeight="1" outlineLevel="2" x14ac:dyDescent="0.2">
      <c r="A48" s="14">
        <f t="shared" si="7"/>
        <v>17</v>
      </c>
      <c r="B48" s="31" t="s">
        <v>112</v>
      </c>
      <c r="C48" s="16" t="s">
        <v>113</v>
      </c>
      <c r="D48" s="49" t="s">
        <v>114</v>
      </c>
      <c r="E48" s="16" t="s">
        <v>19</v>
      </c>
      <c r="F48" s="32">
        <v>41789</v>
      </c>
      <c r="G48" s="19">
        <v>10</v>
      </c>
      <c r="H48" s="20">
        <v>14</v>
      </c>
      <c r="I48" s="21">
        <f t="shared" si="4"/>
        <v>140</v>
      </c>
      <c r="J48" s="22">
        <f t="shared" si="5"/>
        <v>18.2</v>
      </c>
      <c r="K48" s="23">
        <f t="shared" si="6"/>
        <v>121.8</v>
      </c>
      <c r="L48" s="51"/>
    </row>
    <row r="49" spans="1:29" s="25" customFormat="1" ht="39.950000000000003" hidden="1" customHeight="1" outlineLevel="2" x14ac:dyDescent="0.2">
      <c r="A49" s="14">
        <f t="shared" si="7"/>
        <v>18</v>
      </c>
      <c r="B49" s="15" t="s">
        <v>115</v>
      </c>
      <c r="C49" s="16" t="s">
        <v>116</v>
      </c>
      <c r="D49" s="49" t="s">
        <v>117</v>
      </c>
      <c r="E49" s="16" t="s">
        <v>19</v>
      </c>
      <c r="F49" s="32">
        <v>44564</v>
      </c>
      <c r="G49" s="19">
        <v>10</v>
      </c>
      <c r="H49" s="20">
        <v>20</v>
      </c>
      <c r="I49" s="21">
        <f t="shared" si="4"/>
        <v>200</v>
      </c>
      <c r="J49" s="22">
        <f t="shared" si="5"/>
        <v>26</v>
      </c>
      <c r="K49" s="23">
        <f t="shared" si="6"/>
        <v>174</v>
      </c>
      <c r="L49" s="51"/>
    </row>
    <row r="50" spans="1:29" s="25" customFormat="1" ht="39.950000000000003" hidden="1" customHeight="1" outlineLevel="2" x14ac:dyDescent="0.2">
      <c r="A50" s="14">
        <f t="shared" si="7"/>
        <v>19</v>
      </c>
      <c r="B50" s="15" t="s">
        <v>150</v>
      </c>
      <c r="C50" s="18" t="s">
        <v>151</v>
      </c>
      <c r="D50" s="50" t="s">
        <v>152</v>
      </c>
      <c r="E50" s="16" t="s">
        <v>19</v>
      </c>
      <c r="F50" s="32">
        <v>44578</v>
      </c>
      <c r="G50" s="19">
        <v>10</v>
      </c>
      <c r="H50" s="20">
        <v>20</v>
      </c>
      <c r="I50" s="21">
        <f t="shared" si="4"/>
        <v>200</v>
      </c>
      <c r="J50" s="22">
        <f t="shared" si="5"/>
        <v>26</v>
      </c>
      <c r="K50" s="23">
        <f t="shared" si="6"/>
        <v>174</v>
      </c>
      <c r="L50" s="51"/>
    </row>
    <row r="51" spans="1:29" s="25" customFormat="1" ht="49.5" hidden="1" customHeight="1" outlineLevel="2" x14ac:dyDescent="0.2">
      <c r="A51" s="14">
        <f t="shared" si="7"/>
        <v>20</v>
      </c>
      <c r="B51" s="31" t="s">
        <v>165</v>
      </c>
      <c r="C51" s="16" t="s">
        <v>166</v>
      </c>
      <c r="D51" s="49" t="s">
        <v>167</v>
      </c>
      <c r="E51" s="16" t="s">
        <v>19</v>
      </c>
      <c r="F51" s="32">
        <v>44578</v>
      </c>
      <c r="G51" s="19">
        <v>10</v>
      </c>
      <c r="H51" s="20">
        <v>20</v>
      </c>
      <c r="I51" s="21">
        <f t="shared" si="4"/>
        <v>200</v>
      </c>
      <c r="J51" s="22">
        <f t="shared" si="5"/>
        <v>26</v>
      </c>
      <c r="K51" s="23">
        <f t="shared" si="6"/>
        <v>174</v>
      </c>
      <c r="L51" s="51"/>
    </row>
    <row r="52" spans="1:29" s="25" customFormat="1" ht="49.5" hidden="1" customHeight="1" outlineLevel="2" x14ac:dyDescent="0.2">
      <c r="A52" s="14">
        <f t="shared" si="7"/>
        <v>21</v>
      </c>
      <c r="B52" s="15" t="s">
        <v>173</v>
      </c>
      <c r="C52" s="16" t="s">
        <v>180</v>
      </c>
      <c r="D52" s="49" t="s">
        <v>174</v>
      </c>
      <c r="E52" s="16" t="s">
        <v>19</v>
      </c>
      <c r="F52" s="32">
        <v>44595</v>
      </c>
      <c r="G52" s="19">
        <v>10</v>
      </c>
      <c r="H52" s="20">
        <v>20</v>
      </c>
      <c r="I52" s="21">
        <f t="shared" si="4"/>
        <v>200</v>
      </c>
      <c r="J52" s="22">
        <f t="shared" si="5"/>
        <v>26</v>
      </c>
      <c r="K52" s="23">
        <f t="shared" si="6"/>
        <v>174</v>
      </c>
      <c r="L52" s="51"/>
    </row>
    <row r="53" spans="1:29" s="25" customFormat="1" ht="49.5" customHeight="1" outlineLevel="1" collapsed="1" x14ac:dyDescent="0.2">
      <c r="A53" s="46"/>
      <c r="B53" s="47"/>
      <c r="C53" s="46"/>
      <c r="D53" s="48"/>
      <c r="E53" s="45" t="s">
        <v>183</v>
      </c>
      <c r="F53" s="32"/>
      <c r="G53" s="19"/>
      <c r="H53" s="20"/>
      <c r="I53" s="21">
        <f>SUBTOTAL(9,I32:I52)</f>
        <v>4100</v>
      </c>
      <c r="J53" s="22"/>
      <c r="K53" s="23">
        <f>SUBTOTAL(9,K32:K52)</f>
        <v>3567</v>
      </c>
      <c r="L53" s="46"/>
      <c r="AC53" s="25">
        <f>SUBTOTAL(9,AC32:AC52)</f>
        <v>0</v>
      </c>
    </row>
    <row r="54" spans="1:29" s="25" customFormat="1" ht="48.75" customHeight="1" x14ac:dyDescent="0.2">
      <c r="A54" s="46"/>
      <c r="B54" s="47"/>
      <c r="C54" s="46"/>
      <c r="D54" s="48"/>
      <c r="E54" s="45" t="s">
        <v>184</v>
      </c>
      <c r="F54" s="32"/>
      <c r="G54" s="19"/>
      <c r="H54" s="20"/>
      <c r="I54" s="21">
        <f>SUBTOTAL(9,I6:I52)</f>
        <v>8990</v>
      </c>
      <c r="J54" s="22"/>
      <c r="K54" s="23">
        <f>SUBTOTAL(9,K6:K52)</f>
        <v>7821.3000000000011</v>
      </c>
      <c r="L54" s="46"/>
      <c r="AC54" s="25">
        <f>SUBTOTAL(9,AC6:AC52)</f>
        <v>0</v>
      </c>
    </row>
    <row r="55" spans="1:29" s="2" customFormat="1" ht="39.75" hidden="1" customHeight="1" thickBot="1" x14ac:dyDescent="0.25">
      <c r="A55" s="37" t="s">
        <v>181</v>
      </c>
      <c r="B55" s="37"/>
      <c r="C55" s="37"/>
      <c r="D55" s="37"/>
      <c r="E55" s="37"/>
      <c r="F55" s="37"/>
      <c r="G55" s="37"/>
      <c r="H55" s="38"/>
      <c r="I55" s="39">
        <f>SUM(I6:I52)</f>
        <v>13880</v>
      </c>
      <c r="J55" s="40">
        <f>SUM(J6:J52)</f>
        <v>1168.7</v>
      </c>
      <c r="K55" s="40">
        <f>SUM(K6:K52)</f>
        <v>12075.599999999999</v>
      </c>
      <c r="L55" s="41"/>
      <c r="M55" s="2">
        <v>5</v>
      </c>
    </row>
  </sheetData>
  <sortState xmlns:xlrd2="http://schemas.microsoft.com/office/spreadsheetml/2017/richdata2" ref="A6:AC51">
    <sortCondition ref="E6:E51"/>
  </sortState>
  <mergeCells count="3">
    <mergeCell ref="C1:L1"/>
    <mergeCell ref="C2:L2"/>
    <mergeCell ref="C3:L3"/>
  </mergeCells>
  <printOptions horizontalCentered="1"/>
  <pageMargins left="0" right="1.0236220472440944" top="0.74803149606299213" bottom="1.1417322834645669" header="0.31496062992125984" footer="0.31496062992125984"/>
  <pageSetup paperSize="5" scale="80" orientation="landscape" horizontalDpi="4294967294" verticalDpi="4294967294" r:id="rId1"/>
  <headerFooter>
    <oddFooter>Página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14</vt:i4>
      </vt:variant>
    </vt:vector>
  </HeadingPairs>
  <TitlesOfParts>
    <vt:vector size="21" baseType="lpstr">
      <vt:lpstr>JUNIO FIN  </vt:lpstr>
      <vt:lpstr>MAYO FIN </vt:lpstr>
      <vt:lpstr>01FIN</vt:lpstr>
      <vt:lpstr>02FIN</vt:lpstr>
      <vt:lpstr>03FIN</vt:lpstr>
      <vt:lpstr>04FIN</vt:lpstr>
      <vt:lpstr>04FIN (2)</vt:lpstr>
      <vt:lpstr>'01FIN'!Print_Area</vt:lpstr>
      <vt:lpstr>'02FIN'!Print_Area</vt:lpstr>
      <vt:lpstr>'03FIN'!Print_Area</vt:lpstr>
      <vt:lpstr>'04FIN'!Print_Area</vt:lpstr>
      <vt:lpstr>'04FIN (2)'!Print_Area</vt:lpstr>
      <vt:lpstr>'JUNIO FIN  '!Print_Area</vt:lpstr>
      <vt:lpstr>'MAYO FIN '!Print_Area</vt:lpstr>
      <vt:lpstr>'01FIN'!Print_Titles</vt:lpstr>
      <vt:lpstr>'02FIN'!Print_Titles</vt:lpstr>
      <vt:lpstr>'03FIN'!Print_Titles</vt:lpstr>
      <vt:lpstr>'04FIN'!Print_Titles</vt:lpstr>
      <vt:lpstr>'04FIN (2)'!Print_Titles</vt:lpstr>
      <vt:lpstr>'JUNIO FIN  '!Print_Titles</vt:lpstr>
      <vt:lpstr>'MAYO FIN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Roberto</cp:lastModifiedBy>
  <cp:lastPrinted>2022-07-13T20:52:28Z</cp:lastPrinted>
  <dcterms:created xsi:type="dcterms:W3CDTF">2022-05-27T15:25:20Z</dcterms:created>
  <dcterms:modified xsi:type="dcterms:W3CDTF">2022-08-02T02:31:35Z</dcterms:modified>
</cp:coreProperties>
</file>