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TEORIA DE LA INFORM.Y METODOS DE CODIFICACION/"/>
    </mc:Choice>
  </mc:AlternateContent>
  <xr:revisionPtr revIDLastSave="182" documentId="8_{F655295A-82F1-4EFD-8B98-4B915FFD1E32}" xr6:coauthVersionLast="47" xr6:coauthVersionMax="47" xr10:uidLastSave="{05530B42-F849-4467-A086-6D14E3A5CF74}"/>
  <bookViews>
    <workbookView minimized="1" xWindow="7200" yWindow="4215" windowWidth="21600" windowHeight="11385" activeTab="2" xr2:uid="{42BCBAA9-3B8A-4C31-AEDC-5A37289E9B0F}"/>
  </bookViews>
  <sheets>
    <sheet name="Shano" sheetId="1" r:id="rId1"/>
    <sheet name="Shano Fano" sheetId="2" r:id="rId2"/>
    <sheet name="Shano-Fano-Eli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 s="1"/>
  <c r="E17" i="3"/>
  <c r="E16" i="3"/>
  <c r="E15" i="3"/>
  <c r="E14" i="3"/>
  <c r="E13" i="3"/>
  <c r="E12" i="3"/>
  <c r="E11" i="3"/>
  <c r="E10" i="3"/>
  <c r="E9" i="3"/>
  <c r="E8" i="3"/>
  <c r="E7" i="3"/>
  <c r="E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E5" i="3"/>
  <c r="E4" i="3"/>
  <c r="E3" i="3"/>
  <c r="C10" i="1"/>
  <c r="D10" i="1" s="1"/>
  <c r="D11" i="1" s="1"/>
  <c r="L6" i="3" l="1"/>
  <c r="C11" i="1"/>
  <c r="E10" i="1"/>
  <c r="L7" i="3" l="1"/>
  <c r="M6" i="3"/>
  <c r="E11" i="1"/>
  <c r="F10" i="1"/>
  <c r="G10" i="1" s="1"/>
  <c r="N6" i="3" l="1"/>
  <c r="M7" i="3"/>
  <c r="F11" i="1"/>
  <c r="O6" i="3" l="1"/>
  <c r="N7" i="3"/>
  <c r="H10" i="1"/>
  <c r="G11" i="1"/>
  <c r="P6" i="3" l="1"/>
  <c r="O7" i="3"/>
  <c r="H11" i="1"/>
  <c r="I10" i="1"/>
  <c r="I11" i="1" s="1"/>
  <c r="P7" i="3" l="1"/>
  <c r="Q6" i="3"/>
  <c r="Q7" i="3" s="1"/>
</calcChain>
</file>

<file path=xl/sharedStrings.xml><?xml version="1.0" encoding="utf-8"?>
<sst xmlns="http://schemas.openxmlformats.org/spreadsheetml/2006/main" count="73" uniqueCount="37">
  <si>
    <t>(0.0000110)</t>
  </si>
  <si>
    <t>Ordenadas</t>
  </si>
  <si>
    <t># Repeticiones</t>
  </si>
  <si>
    <t>fi</t>
  </si>
  <si>
    <t>i</t>
  </si>
  <si>
    <t>l</t>
  </si>
  <si>
    <t>n</t>
  </si>
  <si>
    <t>o</t>
  </si>
  <si>
    <t>t</t>
  </si>
  <si>
    <t>a</t>
  </si>
  <si>
    <t>á</t>
  </si>
  <si>
    <t>d</t>
  </si>
  <si>
    <t>e</t>
  </si>
  <si>
    <t>s</t>
  </si>
  <si>
    <t>h</t>
  </si>
  <si>
    <t>j</t>
  </si>
  <si>
    <t>k</t>
  </si>
  <si>
    <t>p</t>
  </si>
  <si>
    <t>u</t>
  </si>
  <si>
    <t>longitud media de salida</t>
  </si>
  <si>
    <t>longitud media de entrada</t>
  </si>
  <si>
    <t>Radio de compresion</t>
  </si>
  <si>
    <t>f(x)</t>
  </si>
  <si>
    <t>0000</t>
  </si>
  <si>
    <t>0010</t>
  </si>
  <si>
    <t>Metodo de Shanon</t>
  </si>
  <si>
    <t>Expansion binaria</t>
  </si>
  <si>
    <t>Las fracciones diadicas son numeros racionales que son enteros no negativos</t>
  </si>
  <si>
    <r>
      <t>1+8+7+1+0+0+4 =</t>
    </r>
    <r>
      <rPr>
        <b/>
        <sz val="11"/>
        <color theme="1"/>
        <rFont val="Aptos Narrow"/>
        <family val="2"/>
        <scheme val="minor"/>
      </rPr>
      <t xml:space="preserve"> 21</t>
    </r>
  </si>
  <si>
    <t>En este problema se usa: 1/(sumatoria de la matricula)</t>
  </si>
  <si>
    <r>
      <t>r = 1/</t>
    </r>
    <r>
      <rPr>
        <b/>
        <sz val="11"/>
        <color theme="1"/>
        <rFont val="Aptos Narrow"/>
        <family val="2"/>
        <scheme val="minor"/>
      </rPr>
      <t>21</t>
    </r>
  </si>
  <si>
    <t>Nota: el primer numero de la lista primero va a ser multiplicado por 2</t>
  </si>
  <si>
    <t>El segundo ya tiene la formula</t>
  </si>
  <si>
    <t>Fracciones</t>
  </si>
  <si>
    <t>Binario</t>
  </si>
  <si>
    <t>Se coloca la linea arriba se los digitos que van a repetirse constantemente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</si>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</sst>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1F1F1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2" fontId="0" fillId="0" borderId="0" xfId="0" applyNumberFormat="1"/>
    <xf numFmtId="13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15" borderId="0" xfId="0" applyFill="1"/>
    <xf numFmtId="0" fontId="0" fillId="18" borderId="0" xfId="0" applyFill="1"/>
    <xf numFmtId="0" fontId="0" fillId="19" borderId="0" xfId="0" applyFill="1"/>
    <xf numFmtId="0" fontId="1" fillId="0" borderId="3" xfId="0" applyFont="1" applyBorder="1" applyAlignment="1">
      <alignment wrapText="1"/>
    </xf>
    <xf numFmtId="164" fontId="0" fillId="0" borderId="0" xfId="0" applyNumberFormat="1"/>
    <xf numFmtId="13" fontId="0" fillId="0" borderId="4" xfId="0" applyNumberForma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12</xdr:row>
      <xdr:rowOff>22860</xdr:rowOff>
    </xdr:from>
    <xdr:to>
      <xdr:col>1</xdr:col>
      <xdr:colOff>662940</xdr:colOff>
      <xdr:row>12</xdr:row>
      <xdr:rowOff>22860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73A4979-E57F-D1C5-6720-23E0C7EA5621}"/>
            </a:ext>
          </a:extLst>
        </xdr:cNvPr>
        <xdr:cNvCxnSpPr/>
      </xdr:nvCxnSpPr>
      <xdr:spPr>
        <a:xfrm>
          <a:off x="1760220" y="1303020"/>
          <a:ext cx="4876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1F0F-1230-4233-B028-FFA31FFC98AF}">
  <dimension ref="A1:J32"/>
  <sheetViews>
    <sheetView workbookViewId="0">
      <selection activeCell="D19" sqref="D19"/>
    </sheetView>
  </sheetViews>
  <sheetFormatPr baseColWidth="10" defaultRowHeight="15" x14ac:dyDescent="0.25"/>
  <cols>
    <col min="2" max="2" width="13.28515625" customWidth="1"/>
    <col min="3" max="3" width="8" customWidth="1"/>
  </cols>
  <sheetData>
    <row r="1" spans="1:10" x14ac:dyDescent="0.25">
      <c r="A1" s="31" t="s">
        <v>25</v>
      </c>
      <c r="B1" s="31"/>
    </row>
    <row r="3" spans="1:10" x14ac:dyDescent="0.25">
      <c r="A3" s="32" t="s">
        <v>26</v>
      </c>
      <c r="B3" s="32"/>
    </row>
    <row r="4" spans="1:10" x14ac:dyDescent="0.25">
      <c r="A4" s="20" t="s">
        <v>27</v>
      </c>
      <c r="B4" s="21"/>
      <c r="C4" s="21"/>
      <c r="D4" s="21"/>
      <c r="E4" s="21"/>
      <c r="F4" s="21"/>
      <c r="G4" s="21"/>
      <c r="H4" s="21"/>
      <c r="I4" s="21"/>
      <c r="J4" s="22"/>
    </row>
    <row r="5" spans="1:10" x14ac:dyDescent="0.25">
      <c r="A5" s="33" t="s">
        <v>28</v>
      </c>
      <c r="B5" s="34"/>
      <c r="J5" s="23"/>
    </row>
    <row r="6" spans="1:10" x14ac:dyDescent="0.25">
      <c r="A6" s="24"/>
      <c r="C6" t="s">
        <v>29</v>
      </c>
      <c r="J6" s="23"/>
    </row>
    <row r="7" spans="1:10" x14ac:dyDescent="0.25">
      <c r="A7" s="24"/>
      <c r="B7" t="s">
        <v>30</v>
      </c>
      <c r="C7" t="s">
        <v>31</v>
      </c>
      <c r="J7" s="23"/>
    </row>
    <row r="8" spans="1:10" x14ac:dyDescent="0.25">
      <c r="A8" s="24"/>
      <c r="D8" t="s">
        <v>32</v>
      </c>
      <c r="J8" s="23"/>
    </row>
    <row r="9" spans="1:10" x14ac:dyDescent="0.25">
      <c r="A9" s="24"/>
      <c r="B9" s="19">
        <v>4.7619047619047616E-2</v>
      </c>
      <c r="E9" s="2"/>
      <c r="F9" s="2"/>
      <c r="G9" s="2"/>
      <c r="H9" s="1"/>
      <c r="J9" s="23"/>
    </row>
    <row r="10" spans="1:10" x14ac:dyDescent="0.25">
      <c r="A10" s="24" t="s">
        <v>33</v>
      </c>
      <c r="B10" s="2"/>
      <c r="C10" s="19">
        <f>B9*2</f>
        <v>9.5238095238095233E-2</v>
      </c>
      <c r="D10" s="19">
        <f>IF(C10&gt;=1,(C10-1)*2,C10*2)</f>
        <v>0.19047619047619047</v>
      </c>
      <c r="E10" s="19">
        <f>IF(D10&gt;=1,(D10-1)*2,D10*2)</f>
        <v>0.38095238095238093</v>
      </c>
      <c r="F10" s="19">
        <f t="shared" ref="F10:I10" si="0">IF(E10&gt;=1,(E10-1)*2,E10*2)</f>
        <v>0.76190476190476186</v>
      </c>
      <c r="G10" s="19">
        <f>IF(F10&gt;=1,(F10-1)*2,F10*2)</f>
        <v>1.5238095238095237</v>
      </c>
      <c r="H10" s="19">
        <f t="shared" si="0"/>
        <v>1.0476190476190474</v>
      </c>
      <c r="I10" s="19">
        <f t="shared" si="0"/>
        <v>9.52380952380949E-2</v>
      </c>
      <c r="J10" s="23"/>
    </row>
    <row r="11" spans="1:10" x14ac:dyDescent="0.25">
      <c r="A11" s="24" t="s">
        <v>34</v>
      </c>
      <c r="C11" s="19">
        <f>IF(C10&gt;=1,1,0)</f>
        <v>0</v>
      </c>
      <c r="D11" s="19">
        <f t="shared" ref="D11:I11" si="1">IF(D10&gt;=1,1,0)</f>
        <v>0</v>
      </c>
      <c r="E11" s="19">
        <f t="shared" si="1"/>
        <v>0</v>
      </c>
      <c r="F11" s="19">
        <f t="shared" si="1"/>
        <v>0</v>
      </c>
      <c r="G11" s="19">
        <f t="shared" si="1"/>
        <v>1</v>
      </c>
      <c r="H11" s="19">
        <f t="shared" si="1"/>
        <v>1</v>
      </c>
      <c r="I11" s="19">
        <f t="shared" si="1"/>
        <v>0</v>
      </c>
      <c r="J11" s="23"/>
    </row>
    <row r="12" spans="1:10" x14ac:dyDescent="0.25">
      <c r="A12" s="24"/>
      <c r="J12" s="23"/>
    </row>
    <row r="13" spans="1:10" x14ac:dyDescent="0.25">
      <c r="A13" s="24"/>
      <c r="B13" s="3" t="s">
        <v>0</v>
      </c>
      <c r="C13" s="25"/>
      <c r="D13" t="s">
        <v>35</v>
      </c>
      <c r="J13" s="23"/>
    </row>
    <row r="14" spans="1:10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8"/>
    </row>
    <row r="16" spans="1:10" ht="15.75" thickBot="1" x14ac:dyDescent="0.3"/>
    <row r="17" spans="1:4" ht="21" customHeight="1" thickBot="1" x14ac:dyDescent="0.3">
      <c r="A17" s="29" t="s">
        <v>1</v>
      </c>
      <c r="B17" s="29" t="s">
        <v>2</v>
      </c>
      <c r="C17" s="29" t="s">
        <v>3</v>
      </c>
      <c r="D17" s="30" t="s">
        <v>36</v>
      </c>
    </row>
    <row r="18" spans="1:4" ht="15.75" thickBot="1" x14ac:dyDescent="0.3">
      <c r="A18" s="29" t="s">
        <v>4</v>
      </c>
      <c r="B18" s="29">
        <v>4</v>
      </c>
      <c r="C18" s="29">
        <v>0.1212</v>
      </c>
    </row>
    <row r="19" spans="1:4" ht="15.75" thickBot="1" x14ac:dyDescent="0.3">
      <c r="A19" s="29" t="s">
        <v>5</v>
      </c>
      <c r="B19" s="29">
        <v>4</v>
      </c>
      <c r="C19" s="29">
        <v>0.1212</v>
      </c>
    </row>
    <row r="20" spans="1:4" ht="15.75" thickBot="1" x14ac:dyDescent="0.3">
      <c r="A20" s="29" t="s">
        <v>6</v>
      </c>
      <c r="B20" s="29">
        <v>4</v>
      </c>
      <c r="C20" s="29">
        <v>0.1212</v>
      </c>
    </row>
    <row r="21" spans="1:4" ht="15.75" thickBot="1" x14ac:dyDescent="0.3">
      <c r="A21" s="29" t="s">
        <v>7</v>
      </c>
      <c r="B21" s="29">
        <v>3</v>
      </c>
      <c r="C21" s="29">
        <v>9.0899999999999995E-2</v>
      </c>
    </row>
    <row r="22" spans="1:4" ht="15.75" thickBot="1" x14ac:dyDescent="0.3">
      <c r="A22" s="29" t="s">
        <v>8</v>
      </c>
      <c r="B22" s="29">
        <v>3</v>
      </c>
      <c r="C22" s="29">
        <v>9.0899999999999995E-2</v>
      </c>
    </row>
    <row r="23" spans="1:4" ht="15.75" thickBot="1" x14ac:dyDescent="0.3">
      <c r="A23" s="29" t="s">
        <v>9</v>
      </c>
      <c r="B23" s="29">
        <v>2</v>
      </c>
      <c r="C23" s="29">
        <v>6.0600000000000001E-2</v>
      </c>
    </row>
    <row r="24" spans="1:4" ht="15.75" thickBot="1" x14ac:dyDescent="0.3">
      <c r="A24" s="29" t="s">
        <v>10</v>
      </c>
      <c r="B24" s="29">
        <v>2</v>
      </c>
      <c r="C24" s="29">
        <v>6.0600000000000001E-2</v>
      </c>
    </row>
    <row r="25" spans="1:4" ht="15.75" thickBot="1" x14ac:dyDescent="0.3">
      <c r="A25" s="29" t="s">
        <v>11</v>
      </c>
      <c r="B25" s="29">
        <v>2</v>
      </c>
      <c r="C25" s="29">
        <v>6.0600000000000001E-2</v>
      </c>
    </row>
    <row r="26" spans="1:4" ht="15.75" thickBot="1" x14ac:dyDescent="0.3">
      <c r="A26" s="29" t="s">
        <v>12</v>
      </c>
      <c r="B26" s="29">
        <v>2</v>
      </c>
      <c r="C26" s="29">
        <v>6.0600000000000001E-2</v>
      </c>
    </row>
    <row r="27" spans="1:4" ht="15.75" thickBot="1" x14ac:dyDescent="0.3">
      <c r="A27" s="29" t="s">
        <v>13</v>
      </c>
      <c r="B27" s="29">
        <v>2</v>
      </c>
      <c r="C27" s="29">
        <v>6.0600000000000001E-2</v>
      </c>
    </row>
    <row r="28" spans="1:4" ht="15.75" thickBot="1" x14ac:dyDescent="0.3">
      <c r="A28" s="29" t="s">
        <v>14</v>
      </c>
      <c r="B28" s="29">
        <v>1</v>
      </c>
      <c r="C28" s="29">
        <v>3.0300000000000001E-2</v>
      </c>
    </row>
    <row r="29" spans="1:4" ht="15.75" thickBot="1" x14ac:dyDescent="0.3">
      <c r="A29" s="29" t="s">
        <v>15</v>
      </c>
      <c r="B29" s="29">
        <v>1</v>
      </c>
      <c r="C29" s="29">
        <v>3.0300000000000001E-2</v>
      </c>
    </row>
    <row r="30" spans="1:4" ht="15.75" thickBot="1" x14ac:dyDescent="0.3">
      <c r="A30" s="29" t="s">
        <v>16</v>
      </c>
      <c r="B30" s="29">
        <v>1</v>
      </c>
      <c r="C30" s="29">
        <v>3.0300000000000001E-2</v>
      </c>
    </row>
    <row r="31" spans="1:4" ht="15.75" thickBot="1" x14ac:dyDescent="0.3">
      <c r="A31" s="29" t="s">
        <v>17</v>
      </c>
      <c r="B31" s="29">
        <v>1</v>
      </c>
      <c r="C31" s="29">
        <v>3.0300000000000001E-2</v>
      </c>
    </row>
    <row r="32" spans="1:4" ht="15.75" thickBot="1" x14ac:dyDescent="0.3">
      <c r="A32" s="29" t="s">
        <v>18</v>
      </c>
      <c r="B32" s="29">
        <v>1</v>
      </c>
      <c r="C32" s="29">
        <v>3.0300000000000001E-2</v>
      </c>
    </row>
  </sheetData>
  <mergeCells count="3">
    <mergeCell ref="A1:B1"/>
    <mergeCell ref="A3:B3"/>
    <mergeCell ref="A5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1CBA-1362-4CC1-825A-0C9D66B588F7}">
  <dimension ref="B1:I21"/>
  <sheetViews>
    <sheetView workbookViewId="0">
      <selection activeCell="I19" sqref="I19"/>
    </sheetView>
  </sheetViews>
  <sheetFormatPr baseColWidth="10" defaultRowHeight="15" x14ac:dyDescent="0.25"/>
  <cols>
    <col min="4" max="4" width="8.28515625" customWidth="1"/>
  </cols>
  <sheetData>
    <row r="1" spans="2:9" ht="15.75" thickBot="1" x14ac:dyDescent="0.3"/>
    <row r="2" spans="2:9" ht="39.75" thickBot="1" x14ac:dyDescent="0.3">
      <c r="B2" s="4" t="s">
        <v>1</v>
      </c>
      <c r="C2" s="4" t="s">
        <v>2</v>
      </c>
      <c r="D2" s="4" t="s">
        <v>3</v>
      </c>
    </row>
    <row r="3" spans="2:9" ht="15.75" thickBot="1" x14ac:dyDescent="0.3">
      <c r="B3" s="4" t="s">
        <v>4</v>
      </c>
      <c r="C3" s="5">
        <v>4</v>
      </c>
      <c r="D3" s="5">
        <v>0.1212</v>
      </c>
      <c r="E3" s="35">
        <v>0</v>
      </c>
      <c r="F3" s="36">
        <v>0</v>
      </c>
      <c r="G3" s="6">
        <v>0</v>
      </c>
    </row>
    <row r="4" spans="2:9" ht="15.75" thickBot="1" x14ac:dyDescent="0.3">
      <c r="B4" s="4" t="s">
        <v>5</v>
      </c>
      <c r="C4" s="5">
        <v>4</v>
      </c>
      <c r="D4" s="5">
        <v>0.1212</v>
      </c>
      <c r="E4" s="35"/>
      <c r="F4" s="36"/>
      <c r="G4" s="7">
        <v>1</v>
      </c>
    </row>
    <row r="5" spans="2:9" ht="15.75" thickBot="1" x14ac:dyDescent="0.3">
      <c r="B5" s="4" t="s">
        <v>6</v>
      </c>
      <c r="C5" s="5">
        <v>4</v>
      </c>
      <c r="D5" s="5">
        <v>0.1212</v>
      </c>
      <c r="E5" s="35"/>
      <c r="F5" s="37">
        <v>1</v>
      </c>
      <c r="G5" s="8">
        <v>0</v>
      </c>
    </row>
    <row r="6" spans="2:9" ht="15.75" thickBot="1" x14ac:dyDescent="0.3">
      <c r="B6" s="4" t="s">
        <v>7</v>
      </c>
      <c r="C6" s="5">
        <v>3</v>
      </c>
      <c r="D6" s="5">
        <v>9.0899999999999995E-2</v>
      </c>
      <c r="E6" s="35"/>
      <c r="F6" s="37"/>
      <c r="G6" s="38">
        <v>1</v>
      </c>
      <c r="H6" s="9">
        <v>0</v>
      </c>
    </row>
    <row r="7" spans="2:9" ht="15.75" thickBot="1" x14ac:dyDescent="0.3">
      <c r="B7" s="4" t="s">
        <v>8</v>
      </c>
      <c r="C7" s="5">
        <v>3</v>
      </c>
      <c r="D7" s="5">
        <v>9.0899999999999995E-2</v>
      </c>
      <c r="E7" s="35"/>
      <c r="F7" s="37"/>
      <c r="G7" s="38"/>
      <c r="H7" s="10">
        <v>1</v>
      </c>
    </row>
    <row r="8" spans="2:9" ht="15.75" thickBot="1" x14ac:dyDescent="0.3">
      <c r="B8" s="4" t="s">
        <v>9</v>
      </c>
      <c r="C8" s="5">
        <v>2</v>
      </c>
      <c r="D8" s="5">
        <v>6.0600000000000001E-2</v>
      </c>
      <c r="E8" s="39">
        <v>1</v>
      </c>
      <c r="F8" s="41">
        <v>0</v>
      </c>
      <c r="G8" s="40">
        <v>0</v>
      </c>
      <c r="H8" s="16">
        <v>0</v>
      </c>
    </row>
    <row r="9" spans="2:9" ht="15.75" thickBot="1" x14ac:dyDescent="0.3">
      <c r="B9" s="4" t="s">
        <v>10</v>
      </c>
      <c r="C9" s="5">
        <v>2</v>
      </c>
      <c r="D9" s="5">
        <v>6.0600000000000001E-2</v>
      </c>
      <c r="E9" s="39"/>
      <c r="F9" s="41"/>
      <c r="G9" s="40"/>
      <c r="H9" s="13">
        <v>1</v>
      </c>
    </row>
    <row r="10" spans="2:9" ht="15.75" thickBot="1" x14ac:dyDescent="0.3">
      <c r="B10" s="4" t="s">
        <v>11</v>
      </c>
      <c r="C10" s="5">
        <v>2</v>
      </c>
      <c r="D10" s="5">
        <v>6.0600000000000001E-2</v>
      </c>
      <c r="E10" s="39"/>
      <c r="F10" s="41"/>
      <c r="G10" s="42">
        <v>1</v>
      </c>
      <c r="H10" s="14">
        <v>0</v>
      </c>
    </row>
    <row r="11" spans="2:9" ht="15.75" thickBot="1" x14ac:dyDescent="0.3">
      <c r="B11" s="4" t="s">
        <v>12</v>
      </c>
      <c r="C11" s="5">
        <v>2</v>
      </c>
      <c r="D11" s="5">
        <v>6.0600000000000001E-2</v>
      </c>
      <c r="E11" s="39"/>
      <c r="F11" s="41"/>
      <c r="G11" s="42"/>
      <c r="H11" s="15">
        <v>1</v>
      </c>
    </row>
    <row r="12" spans="2:9" ht="15.75" thickBot="1" x14ac:dyDescent="0.3">
      <c r="B12" s="4" t="s">
        <v>13</v>
      </c>
      <c r="C12" s="5">
        <v>2</v>
      </c>
      <c r="D12" s="5">
        <v>6.0600000000000001E-2</v>
      </c>
      <c r="E12" s="39"/>
      <c r="F12" s="40">
        <v>1</v>
      </c>
      <c r="G12" s="43">
        <v>0</v>
      </c>
      <c r="H12" s="7">
        <v>0</v>
      </c>
    </row>
    <row r="13" spans="2:9" ht="15.75" thickBot="1" x14ac:dyDescent="0.3">
      <c r="B13" s="4" t="s">
        <v>14</v>
      </c>
      <c r="C13" s="5">
        <v>1</v>
      </c>
      <c r="D13" s="5">
        <v>3.0300000000000001E-2</v>
      </c>
      <c r="E13" s="39"/>
      <c r="F13" s="40"/>
      <c r="G13" s="43"/>
      <c r="H13" s="45">
        <v>1</v>
      </c>
      <c r="I13" s="6">
        <v>0</v>
      </c>
    </row>
    <row r="14" spans="2:9" ht="15.75" thickBot="1" x14ac:dyDescent="0.3">
      <c r="B14" s="4" t="s">
        <v>15</v>
      </c>
      <c r="C14" s="5">
        <v>1</v>
      </c>
      <c r="D14" s="5">
        <v>3.0300000000000001E-2</v>
      </c>
      <c r="E14" s="39"/>
      <c r="F14" s="40"/>
      <c r="G14" s="43"/>
      <c r="H14" s="45"/>
      <c r="I14" s="11">
        <v>1</v>
      </c>
    </row>
    <row r="15" spans="2:9" ht="15.75" thickBot="1" x14ac:dyDescent="0.3">
      <c r="B15" s="4" t="s">
        <v>16</v>
      </c>
      <c r="C15" s="5">
        <v>1</v>
      </c>
      <c r="D15" s="5">
        <v>3.0300000000000001E-2</v>
      </c>
      <c r="E15" s="39"/>
      <c r="F15" s="40"/>
      <c r="G15" s="44">
        <v>1</v>
      </c>
      <c r="H15" s="36">
        <v>0</v>
      </c>
      <c r="I15" s="12">
        <v>0</v>
      </c>
    </row>
    <row r="16" spans="2:9" ht="15.75" thickBot="1" x14ac:dyDescent="0.3">
      <c r="B16" s="4" t="s">
        <v>17</v>
      </c>
      <c r="C16" s="5">
        <v>1</v>
      </c>
      <c r="D16" s="5">
        <v>3.0300000000000001E-2</v>
      </c>
      <c r="E16" s="39"/>
      <c r="F16" s="40"/>
      <c r="G16" s="44"/>
      <c r="H16" s="36"/>
      <c r="I16" s="6">
        <v>1</v>
      </c>
    </row>
    <row r="17" spans="2:9" ht="15.75" thickBot="1" x14ac:dyDescent="0.3">
      <c r="B17" s="4" t="s">
        <v>18</v>
      </c>
      <c r="C17" s="5">
        <v>1</v>
      </c>
      <c r="D17" s="5">
        <v>3.0300000000000001E-2</v>
      </c>
      <c r="E17" s="39"/>
      <c r="F17" s="40"/>
      <c r="G17" s="44"/>
      <c r="H17" s="7">
        <v>1</v>
      </c>
    </row>
    <row r="19" spans="2:9" x14ac:dyDescent="0.25">
      <c r="I19" t="s">
        <v>19</v>
      </c>
    </row>
    <row r="20" spans="2:9" x14ac:dyDescent="0.25">
      <c r="I20" t="s">
        <v>20</v>
      </c>
    </row>
    <row r="21" spans="2:9" x14ac:dyDescent="0.25">
      <c r="I21" t="s">
        <v>21</v>
      </c>
    </row>
  </sheetData>
  <mergeCells count="13">
    <mergeCell ref="H13:H14"/>
    <mergeCell ref="H15:H16"/>
    <mergeCell ref="E3:E7"/>
    <mergeCell ref="F3:F4"/>
    <mergeCell ref="F5:F7"/>
    <mergeCell ref="G6:G7"/>
    <mergeCell ref="E8:E17"/>
    <mergeCell ref="F12:F17"/>
    <mergeCell ref="F8:F11"/>
    <mergeCell ref="G8:G9"/>
    <mergeCell ref="G10:G11"/>
    <mergeCell ref="G12:G14"/>
    <mergeCell ref="G15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473A-C47F-4185-A149-FE0AC406AB43}">
  <dimension ref="B1:Q17"/>
  <sheetViews>
    <sheetView tabSelected="1" workbookViewId="0">
      <selection activeCell="G15" sqref="G15"/>
    </sheetView>
  </sheetViews>
  <sheetFormatPr baseColWidth="10" defaultRowHeight="15" x14ac:dyDescent="0.25"/>
  <sheetData>
    <row r="1" spans="2:17" ht="15.75" thickBot="1" x14ac:dyDescent="0.3"/>
    <row r="2" spans="2:17" ht="39.75" thickBot="1" x14ac:dyDescent="0.3">
      <c r="B2" s="4" t="s">
        <v>1</v>
      </c>
      <c r="C2" s="4" t="s">
        <v>2</v>
      </c>
      <c r="D2" s="4" t="s">
        <v>3</v>
      </c>
      <c r="E2" s="17" t="s">
        <v>22</v>
      </c>
    </row>
    <row r="3" spans="2:17" ht="15.75" thickBot="1" x14ac:dyDescent="0.3">
      <c r="B3" s="4" t="s">
        <v>4</v>
      </c>
      <c r="C3" s="5">
        <v>4</v>
      </c>
      <c r="D3" s="5">
        <v>0.1212</v>
      </c>
      <c r="E3">
        <f>D3/2</f>
        <v>6.0600000000000001E-2</v>
      </c>
      <c r="F3">
        <f>ROUNDDOWN(LOG(1/D3,2)+1,0)</f>
        <v>4</v>
      </c>
      <c r="G3" s="3" t="s">
        <v>23</v>
      </c>
    </row>
    <row r="4" spans="2:17" ht="15.75" thickBot="1" x14ac:dyDescent="0.3">
      <c r="B4" s="4" t="s">
        <v>5</v>
      </c>
      <c r="C4" s="5">
        <v>4</v>
      </c>
      <c r="D4" s="5">
        <v>0.1212</v>
      </c>
      <c r="E4">
        <f>D3+D4/2</f>
        <v>0.18180000000000002</v>
      </c>
      <c r="F4">
        <f t="shared" ref="F4:F17" si="0">ROUNDDOWN(LOG(1/D4,2)+1,0)</f>
        <v>4</v>
      </c>
      <c r="G4" s="3" t="s">
        <v>24</v>
      </c>
    </row>
    <row r="5" spans="2:17" ht="15.75" thickBot="1" x14ac:dyDescent="0.3">
      <c r="B5" s="4" t="s">
        <v>6</v>
      </c>
      <c r="C5" s="5">
        <v>4</v>
      </c>
      <c r="D5" s="5">
        <v>0.1212</v>
      </c>
      <c r="E5">
        <f>D3+D4+D5/2</f>
        <v>0.30299999999999999</v>
      </c>
      <c r="F5">
        <f t="shared" si="0"/>
        <v>4</v>
      </c>
      <c r="G5" s="3"/>
      <c r="J5" s="18">
        <v>0.18180000000000002</v>
      </c>
      <c r="M5" s="2"/>
      <c r="N5" s="2"/>
      <c r="O5" s="2"/>
      <c r="P5" s="1"/>
    </row>
    <row r="6" spans="2:17" ht="15.75" thickBot="1" x14ac:dyDescent="0.3">
      <c r="B6" s="4" t="s">
        <v>7</v>
      </c>
      <c r="C6" s="5">
        <v>3</v>
      </c>
      <c r="D6" s="5">
        <v>9.0899999999999995E-2</v>
      </c>
      <c r="E6">
        <f>D3+D4+D5+D6/2</f>
        <v>0.40905000000000002</v>
      </c>
      <c r="F6">
        <f t="shared" si="0"/>
        <v>4</v>
      </c>
      <c r="G6" s="3"/>
      <c r="J6" s="2"/>
      <c r="K6" s="2">
        <f>J5*2</f>
        <v>0.36360000000000003</v>
      </c>
      <c r="L6" s="2">
        <f>IF(K6&gt;=1,(K6-1)*2,K6*2)</f>
        <v>0.72720000000000007</v>
      </c>
      <c r="M6" s="2">
        <f>IF(L6&gt;=1,(L6-1)*2,L6*2)</f>
        <v>1.4544000000000001</v>
      </c>
      <c r="N6" s="2">
        <f t="shared" ref="N6:Q6" si="1">IF(M6&gt;=1,(M6-1)*2,M6*2)</f>
        <v>0.90880000000000027</v>
      </c>
      <c r="O6" s="2">
        <f>IF(N6&gt;=1,(N6-1)*2,N6*2)</f>
        <v>1.8176000000000005</v>
      </c>
      <c r="P6" s="2">
        <f t="shared" si="1"/>
        <v>1.6352000000000011</v>
      </c>
      <c r="Q6" s="2">
        <f t="shared" si="1"/>
        <v>1.2704000000000022</v>
      </c>
    </row>
    <row r="7" spans="2:17" ht="15.75" thickBot="1" x14ac:dyDescent="0.3">
      <c r="B7" s="4" t="s">
        <v>8</v>
      </c>
      <c r="C7" s="5">
        <v>3</v>
      </c>
      <c r="D7" s="5">
        <v>9.0899999999999995E-2</v>
      </c>
      <c r="E7">
        <f>D3+D4+D5+D6+D7/2</f>
        <v>0.49995000000000001</v>
      </c>
      <c r="F7">
        <f t="shared" si="0"/>
        <v>4</v>
      </c>
      <c r="G7" s="3"/>
      <c r="K7" s="2">
        <f>IF(K6&gt;=1,1,0)</f>
        <v>0</v>
      </c>
      <c r="L7" s="2">
        <f t="shared" ref="L7:Q7" si="2">IF(L6&gt;=1,1,0)</f>
        <v>0</v>
      </c>
      <c r="M7" s="2">
        <f t="shared" si="2"/>
        <v>1</v>
      </c>
      <c r="N7" s="2">
        <f t="shared" si="2"/>
        <v>0</v>
      </c>
      <c r="O7" s="2">
        <f t="shared" si="2"/>
        <v>1</v>
      </c>
      <c r="P7" s="2">
        <f t="shared" si="2"/>
        <v>1</v>
      </c>
      <c r="Q7" s="2">
        <f t="shared" si="2"/>
        <v>1</v>
      </c>
    </row>
    <row r="8" spans="2:17" ht="15.75" thickBot="1" x14ac:dyDescent="0.3">
      <c r="B8" s="4" t="s">
        <v>9</v>
      </c>
      <c r="C8" s="5">
        <v>2</v>
      </c>
      <c r="D8" s="5">
        <v>6.0600000000000001E-2</v>
      </c>
      <c r="E8">
        <f>D3+D4+D5+D6+D7+D8/2</f>
        <v>0.57569999999999999</v>
      </c>
      <c r="F8">
        <f t="shared" si="0"/>
        <v>5</v>
      </c>
      <c r="G8" s="3"/>
    </row>
    <row r="9" spans="2:17" ht="15.75" thickBot="1" x14ac:dyDescent="0.3">
      <c r="B9" s="4" t="s">
        <v>10</v>
      </c>
      <c r="C9" s="5">
        <v>2</v>
      </c>
      <c r="D9" s="5">
        <v>6.0600000000000001E-2</v>
      </c>
      <c r="E9">
        <f>D3+D4+D5+D6+D7+D8+D9/2</f>
        <v>0.63629999999999998</v>
      </c>
      <c r="F9">
        <f t="shared" si="0"/>
        <v>5</v>
      </c>
      <c r="G9" s="3"/>
    </row>
    <row r="10" spans="2:17" ht="15.75" thickBot="1" x14ac:dyDescent="0.3">
      <c r="B10" s="4" t="s">
        <v>11</v>
      </c>
      <c r="C10" s="5">
        <v>2</v>
      </c>
      <c r="D10" s="5">
        <v>6.0600000000000001E-2</v>
      </c>
      <c r="E10">
        <f>D3+D4+D5+D6+D7+D8+D9+D10/2</f>
        <v>0.69689999999999996</v>
      </c>
      <c r="F10">
        <f t="shared" si="0"/>
        <v>5</v>
      </c>
      <c r="G10" s="3"/>
    </row>
    <row r="11" spans="2:17" ht="15.75" thickBot="1" x14ac:dyDescent="0.3">
      <c r="B11" s="4" t="s">
        <v>12</v>
      </c>
      <c r="C11" s="5">
        <v>2</v>
      </c>
      <c r="D11" s="5">
        <v>6.0600000000000001E-2</v>
      </c>
      <c r="E11">
        <f>SUM(D3:D10)+D11/2</f>
        <v>0.75749999999999995</v>
      </c>
      <c r="F11">
        <f t="shared" si="0"/>
        <v>5</v>
      </c>
      <c r="G11" s="3"/>
    </row>
    <row r="12" spans="2:17" ht="15.75" thickBot="1" x14ac:dyDescent="0.3">
      <c r="B12" s="4" t="s">
        <v>13</v>
      </c>
      <c r="C12" s="5">
        <v>2</v>
      </c>
      <c r="D12" s="5">
        <v>6.0600000000000001E-2</v>
      </c>
      <c r="E12">
        <f>SUM(D3:D11)+D12/2</f>
        <v>0.81809999999999994</v>
      </c>
      <c r="F12">
        <f t="shared" si="0"/>
        <v>5</v>
      </c>
      <c r="G12" s="3"/>
    </row>
    <row r="13" spans="2:17" ht="15.75" thickBot="1" x14ac:dyDescent="0.3">
      <c r="B13" s="4" t="s">
        <v>14</v>
      </c>
      <c r="C13" s="5">
        <v>1</v>
      </c>
      <c r="D13" s="5">
        <v>3.0300000000000001E-2</v>
      </c>
      <c r="E13">
        <f>SUM(D3:D12)+D13/2</f>
        <v>0.86354999999999993</v>
      </c>
      <c r="F13">
        <f t="shared" si="0"/>
        <v>6</v>
      </c>
      <c r="G13" s="3"/>
    </row>
    <row r="14" spans="2:17" ht="15.75" thickBot="1" x14ac:dyDescent="0.3">
      <c r="B14" s="4" t="s">
        <v>15</v>
      </c>
      <c r="C14" s="5">
        <v>1</v>
      </c>
      <c r="D14" s="5">
        <v>3.0300000000000001E-2</v>
      </c>
      <c r="E14">
        <f>SUM(D3:D13)+D14/2</f>
        <v>0.89384999999999992</v>
      </c>
      <c r="F14">
        <f t="shared" si="0"/>
        <v>6</v>
      </c>
      <c r="G14" s="3"/>
    </row>
    <row r="15" spans="2:17" ht="15.75" thickBot="1" x14ac:dyDescent="0.3">
      <c r="B15" s="4" t="s">
        <v>16</v>
      </c>
      <c r="C15" s="5">
        <v>1</v>
      </c>
      <c r="D15" s="5">
        <v>3.0300000000000001E-2</v>
      </c>
      <c r="E15">
        <f>SUM(D3:D14)+D15/2</f>
        <v>0.92414999999999992</v>
      </c>
      <c r="F15">
        <f t="shared" si="0"/>
        <v>6</v>
      </c>
      <c r="G15" s="3"/>
    </row>
    <row r="16" spans="2:17" ht="15.75" thickBot="1" x14ac:dyDescent="0.3">
      <c r="B16" s="4" t="s">
        <v>17</v>
      </c>
      <c r="C16" s="5">
        <v>1</v>
      </c>
      <c r="D16" s="5">
        <v>3.0300000000000001E-2</v>
      </c>
      <c r="E16">
        <f>SUM(D3:D15)+D16/2</f>
        <v>0.95444999999999991</v>
      </c>
      <c r="F16">
        <f t="shared" si="0"/>
        <v>6</v>
      </c>
      <c r="G16" s="3"/>
    </row>
    <row r="17" spans="2:7" ht="15.75" thickBot="1" x14ac:dyDescent="0.3">
      <c r="B17" s="4" t="s">
        <v>18</v>
      </c>
      <c r="C17" s="5">
        <v>1</v>
      </c>
      <c r="D17" s="5">
        <v>3.0300000000000001E-2</v>
      </c>
      <c r="E17">
        <f>SUM(D3:D16)+D17/2</f>
        <v>0.9847499999999999</v>
      </c>
      <c r="F17">
        <f t="shared" si="0"/>
        <v>6</v>
      </c>
      <c r="G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Shano</vt:lpstr>
      <vt:lpstr>Shano Fano</vt:lpstr>
      <vt:lpstr>Shano-Fano-Elias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2024-09-19T23:14:32Z</dcterms:created>
  <dcterms:modified xsi:type="dcterms:W3CDTF">2024-09-24T04:17:46Z</dcterms:modified>
</cp:coreProperties>
</file>